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8.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9.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1.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16.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17.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18.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19.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0" yWindow="555" windowWidth="18615" windowHeight="9150"/>
  </bookViews>
  <sheets>
    <sheet name="CAPA" sheetId="1" r:id="rId1"/>
    <sheet name="INÍCIO " sheetId="2" r:id="rId2"/>
    <sheet name="APRESENTAÇÃO " sheetId="3" r:id="rId3"/>
    <sheet name="INTRODUÇÃO" sheetId="4" r:id="rId4"/>
    <sheet name="FROTA SEGUNDO TIPO" sheetId="5" r:id="rId5"/>
    <sheet name="ACIDENTES COM VÍTIMAS" sheetId="6" r:id="rId6"/>
    <sheet name="VÍTIMAS NÃO FATAIS" sheetId="7" r:id="rId7"/>
    <sheet name="VÍTIMAS FATAIS" sheetId="8" r:id="rId8"/>
    <sheet name="COND. ENV. EM ACID. COM VÍTIMAS" sheetId="9" r:id="rId9"/>
    <sheet name="VEIC. ENV. EM ACID. COM VÍTIMAS" sheetId="10" r:id="rId10"/>
    <sheet name="INDICES RONDÔNIA" sheetId="11" r:id="rId11"/>
    <sheet name="MUNICÍPIOS" sheetId="12" r:id="rId12"/>
    <sheet name="ACIDENTES MUNICÍPIOS " sheetId="13" r:id="rId13"/>
    <sheet name="EVO. INDICES MUNICÍPIOS" sheetId="14" r:id="rId14"/>
    <sheet name="ACIDENTES POR DIA DA SEMANA" sheetId="15" r:id="rId15"/>
    <sheet name="HORÁRIO DOS ACIDENTES" sheetId="16" r:id="rId16"/>
    <sheet name="HABILITAÇÃO " sheetId="17" r:id="rId17"/>
    <sheet name="HABILITAÇÃO  F.E" sheetId="18" r:id="rId18"/>
    <sheet name="MULTAS" sheetId="19" r:id="rId19"/>
    <sheet name="PROJETOS" sheetId="20" r:id="rId20"/>
    <sheet name="ENCERRAMENTO" sheetId="21" r:id="rId21"/>
  </sheets>
  <calcPr calcId="145621"/>
</workbook>
</file>

<file path=xl/calcChain.xml><?xml version="1.0" encoding="utf-8"?>
<calcChain xmlns="http://schemas.openxmlformats.org/spreadsheetml/2006/main">
  <c r="M41" i="19" l="1"/>
  <c r="L41" i="19"/>
  <c r="K41" i="19"/>
  <c r="J41" i="19"/>
  <c r="I41" i="19"/>
  <c r="H41" i="19"/>
  <c r="G41" i="19"/>
  <c r="F41" i="19"/>
  <c r="E41" i="19"/>
  <c r="D41" i="19"/>
  <c r="M40" i="19"/>
  <c r="L40" i="19"/>
  <c r="K40" i="19"/>
  <c r="J40" i="19"/>
  <c r="I40" i="19"/>
  <c r="H40" i="19"/>
  <c r="G40" i="19"/>
  <c r="F40" i="19"/>
  <c r="E40" i="19"/>
  <c r="D40" i="19"/>
  <c r="D39" i="19"/>
  <c r="M38" i="19"/>
  <c r="L38" i="19"/>
  <c r="K38" i="19"/>
  <c r="J38" i="19"/>
  <c r="I38" i="19"/>
  <c r="H38" i="19"/>
  <c r="G38" i="19"/>
  <c r="F38" i="19"/>
  <c r="E38" i="19"/>
  <c r="D38" i="19"/>
  <c r="N19" i="19"/>
  <c r="M42" i="19" s="1"/>
  <c r="M19" i="19"/>
  <c r="M30" i="19" s="1"/>
  <c r="L19" i="19"/>
  <c r="K42" i="19" s="1"/>
  <c r="K19" i="19"/>
  <c r="K30" i="19" s="1"/>
  <c r="J19" i="19"/>
  <c r="I42" i="19" s="1"/>
  <c r="I19" i="19"/>
  <c r="I30" i="19" s="1"/>
  <c r="H19" i="19"/>
  <c r="G42" i="19" s="1"/>
  <c r="G19" i="19"/>
  <c r="G30" i="19" s="1"/>
  <c r="F19" i="19"/>
  <c r="E42" i="19" s="1"/>
  <c r="E19" i="19"/>
  <c r="E30" i="19" s="1"/>
  <c r="D19" i="19"/>
  <c r="D29" i="19" s="1"/>
  <c r="S729" i="18"/>
  <c r="R729" i="18"/>
  <c r="Q729" i="18"/>
  <c r="P729" i="18"/>
  <c r="P723" i="18"/>
  <c r="O723" i="18"/>
  <c r="N723" i="18"/>
  <c r="M723" i="18"/>
  <c r="L702" i="18"/>
  <c r="L718" i="18" s="1"/>
  <c r="K702" i="18"/>
  <c r="K718" i="18" s="1"/>
  <c r="J702" i="18"/>
  <c r="J718" i="18" s="1"/>
  <c r="I702" i="18"/>
  <c r="I718" i="18" s="1"/>
  <c r="H702" i="18"/>
  <c r="H718" i="18" s="1"/>
  <c r="G702" i="18"/>
  <c r="G718" i="18" s="1"/>
  <c r="F702" i="18"/>
  <c r="F718" i="18" s="1"/>
  <c r="E702" i="18"/>
  <c r="E718" i="18" s="1"/>
  <c r="L701" i="18"/>
  <c r="L717" i="18" s="1"/>
  <c r="K701" i="18"/>
  <c r="K717" i="18" s="1"/>
  <c r="J701" i="18"/>
  <c r="J717" i="18" s="1"/>
  <c r="I701" i="18"/>
  <c r="I717" i="18" s="1"/>
  <c r="H701" i="18"/>
  <c r="H717" i="18" s="1"/>
  <c r="G701" i="18"/>
  <c r="G717" i="18" s="1"/>
  <c r="F701" i="18"/>
  <c r="F717" i="18" s="1"/>
  <c r="E701" i="18"/>
  <c r="E717" i="18" s="1"/>
  <c r="L700" i="18"/>
  <c r="L716" i="18" s="1"/>
  <c r="K700" i="18"/>
  <c r="K716" i="18" s="1"/>
  <c r="J700" i="18"/>
  <c r="J716" i="18" s="1"/>
  <c r="I700" i="18"/>
  <c r="I716" i="18" s="1"/>
  <c r="H700" i="18"/>
  <c r="H716" i="18" s="1"/>
  <c r="G700" i="18"/>
  <c r="G716" i="18" s="1"/>
  <c r="F700" i="18"/>
  <c r="F716" i="18" s="1"/>
  <c r="E700" i="18"/>
  <c r="E716" i="18" s="1"/>
  <c r="L699" i="18"/>
  <c r="L715" i="18" s="1"/>
  <c r="K699" i="18"/>
  <c r="K715" i="18" s="1"/>
  <c r="J699" i="18"/>
  <c r="J715" i="18" s="1"/>
  <c r="I699" i="18"/>
  <c r="I715" i="18" s="1"/>
  <c r="H699" i="18"/>
  <c r="H715" i="18" s="1"/>
  <c r="G699" i="18"/>
  <c r="G715" i="18" s="1"/>
  <c r="F699" i="18"/>
  <c r="F715" i="18" s="1"/>
  <c r="E699" i="18"/>
  <c r="E715" i="18" s="1"/>
  <c r="L698" i="18"/>
  <c r="L714" i="18" s="1"/>
  <c r="K698" i="18"/>
  <c r="K714" i="18" s="1"/>
  <c r="J698" i="18"/>
  <c r="J714" i="18" s="1"/>
  <c r="I698" i="18"/>
  <c r="I714" i="18" s="1"/>
  <c r="H698" i="18"/>
  <c r="H714" i="18" s="1"/>
  <c r="G698" i="18"/>
  <c r="G714" i="18" s="1"/>
  <c r="F698" i="18"/>
  <c r="F714" i="18" s="1"/>
  <c r="E698" i="18"/>
  <c r="E714" i="18" s="1"/>
  <c r="L697" i="18"/>
  <c r="L713" i="18" s="1"/>
  <c r="K697" i="18"/>
  <c r="K713" i="18" s="1"/>
  <c r="J697" i="18"/>
  <c r="J713" i="18" s="1"/>
  <c r="I697" i="18"/>
  <c r="I713" i="18" s="1"/>
  <c r="H697" i="18"/>
  <c r="H713" i="18" s="1"/>
  <c r="G697" i="18"/>
  <c r="G713" i="18" s="1"/>
  <c r="F697" i="18"/>
  <c r="F713" i="18" s="1"/>
  <c r="E697" i="18"/>
  <c r="E713" i="18" s="1"/>
  <c r="L696" i="18"/>
  <c r="L712" i="18" s="1"/>
  <c r="K696" i="18"/>
  <c r="K712" i="18" s="1"/>
  <c r="J696" i="18"/>
  <c r="J712" i="18" s="1"/>
  <c r="I696" i="18"/>
  <c r="I712" i="18" s="1"/>
  <c r="H696" i="18"/>
  <c r="H712" i="18" s="1"/>
  <c r="G696" i="18"/>
  <c r="G712" i="18" s="1"/>
  <c r="F696" i="18"/>
  <c r="F712" i="18" s="1"/>
  <c r="E696" i="18"/>
  <c r="E712" i="18" s="1"/>
  <c r="L695" i="18"/>
  <c r="L711" i="18" s="1"/>
  <c r="K695" i="18"/>
  <c r="K711" i="18" s="1"/>
  <c r="J695" i="18"/>
  <c r="J711" i="18" s="1"/>
  <c r="I695" i="18"/>
  <c r="I711" i="18" s="1"/>
  <c r="H695" i="18"/>
  <c r="H711" i="18" s="1"/>
  <c r="G695" i="18"/>
  <c r="G711" i="18" s="1"/>
  <c r="F695" i="18"/>
  <c r="F711" i="18" s="1"/>
  <c r="E695" i="18"/>
  <c r="E711" i="18" s="1"/>
  <c r="L694" i="18"/>
  <c r="K694" i="18"/>
  <c r="K710" i="18" s="1"/>
  <c r="K719" i="18" s="1"/>
  <c r="J694" i="18"/>
  <c r="I694" i="18"/>
  <c r="I710" i="18" s="1"/>
  <c r="I719" i="18" s="1"/>
  <c r="H694" i="18"/>
  <c r="H710" i="18" s="1"/>
  <c r="H719" i="18" s="1"/>
  <c r="G694" i="18"/>
  <c r="G710" i="18" s="1"/>
  <c r="G719" i="18" s="1"/>
  <c r="F694" i="18"/>
  <c r="F710" i="18" s="1"/>
  <c r="F719" i="18" s="1"/>
  <c r="E694" i="18"/>
  <c r="E710" i="18" s="1"/>
  <c r="E719" i="18" s="1"/>
  <c r="L687" i="18"/>
  <c r="K687" i="18"/>
  <c r="K688" i="18" s="1"/>
  <c r="J687" i="18"/>
  <c r="I687" i="18"/>
  <c r="I688" i="18" s="1"/>
  <c r="H687" i="18"/>
  <c r="G687" i="18"/>
  <c r="G688" i="18" s="1"/>
  <c r="F687" i="18"/>
  <c r="E687" i="18"/>
  <c r="E688" i="18" s="1"/>
  <c r="L674" i="18"/>
  <c r="K674" i="18"/>
  <c r="K675" i="18" s="1"/>
  <c r="J674" i="18"/>
  <c r="I674" i="18"/>
  <c r="I675" i="18" s="1"/>
  <c r="H674" i="18"/>
  <c r="G674" i="18"/>
  <c r="G675" i="18" s="1"/>
  <c r="F674" i="18"/>
  <c r="E674" i="18"/>
  <c r="E675" i="18" s="1"/>
  <c r="L661" i="18"/>
  <c r="K661" i="18"/>
  <c r="K662" i="18" s="1"/>
  <c r="J661" i="18"/>
  <c r="I661" i="18"/>
  <c r="I662" i="18" s="1"/>
  <c r="H661" i="18"/>
  <c r="G661" i="18"/>
  <c r="G662" i="18" s="1"/>
  <c r="F661" i="18"/>
  <c r="E661" i="18"/>
  <c r="E662" i="18" s="1"/>
  <c r="L648" i="18"/>
  <c r="K648" i="18"/>
  <c r="K649" i="18" s="1"/>
  <c r="J648" i="18"/>
  <c r="I648" i="18"/>
  <c r="I649" i="18" s="1"/>
  <c r="H648" i="18"/>
  <c r="G648" i="18"/>
  <c r="G649" i="18" s="1"/>
  <c r="F648" i="18"/>
  <c r="E648" i="18"/>
  <c r="E649" i="18" s="1"/>
  <c r="L635" i="18"/>
  <c r="K635" i="18"/>
  <c r="K636" i="18" s="1"/>
  <c r="J635" i="18"/>
  <c r="I635" i="18"/>
  <c r="I636" i="18" s="1"/>
  <c r="H635" i="18"/>
  <c r="G635" i="18"/>
  <c r="G636" i="18" s="1"/>
  <c r="F635" i="18"/>
  <c r="E635" i="18"/>
  <c r="E636" i="18" s="1"/>
  <c r="L622" i="18"/>
  <c r="K622" i="18"/>
  <c r="K623" i="18" s="1"/>
  <c r="J622" i="18"/>
  <c r="I622" i="18"/>
  <c r="I623" i="18" s="1"/>
  <c r="H622" i="18"/>
  <c r="G622" i="18"/>
  <c r="G623" i="18" s="1"/>
  <c r="F622" i="18"/>
  <c r="E622" i="18"/>
  <c r="E623" i="18" s="1"/>
  <c r="L609" i="18"/>
  <c r="K609" i="18"/>
  <c r="K610" i="18" s="1"/>
  <c r="J609" i="18"/>
  <c r="I609" i="18"/>
  <c r="I610" i="18" s="1"/>
  <c r="H609" i="18"/>
  <c r="G609" i="18"/>
  <c r="G610" i="18" s="1"/>
  <c r="F609" i="18"/>
  <c r="E609" i="18"/>
  <c r="E610" i="18" s="1"/>
  <c r="L596" i="18"/>
  <c r="K596" i="18"/>
  <c r="K597" i="18" s="1"/>
  <c r="J596" i="18"/>
  <c r="I596" i="18"/>
  <c r="I597" i="18" s="1"/>
  <c r="H596" i="18"/>
  <c r="G596" i="18"/>
  <c r="G597" i="18" s="1"/>
  <c r="F596" i="18"/>
  <c r="E596" i="18"/>
  <c r="E597" i="18" s="1"/>
  <c r="L583" i="18"/>
  <c r="K583" i="18"/>
  <c r="K584" i="18" s="1"/>
  <c r="J583" i="18"/>
  <c r="I583" i="18"/>
  <c r="I584" i="18" s="1"/>
  <c r="H583" i="18"/>
  <c r="G583" i="18"/>
  <c r="G584" i="18" s="1"/>
  <c r="F583" i="18"/>
  <c r="E583" i="18"/>
  <c r="E584" i="18" s="1"/>
  <c r="L570" i="18"/>
  <c r="K570" i="18"/>
  <c r="K571" i="18" s="1"/>
  <c r="J570" i="18"/>
  <c r="I570" i="18"/>
  <c r="I571" i="18" s="1"/>
  <c r="H570" i="18"/>
  <c r="G570" i="18"/>
  <c r="G571" i="18" s="1"/>
  <c r="F570" i="18"/>
  <c r="E570" i="18"/>
  <c r="E571" i="18" s="1"/>
  <c r="L557" i="18"/>
  <c r="K557" i="18"/>
  <c r="K558" i="18" s="1"/>
  <c r="J557" i="18"/>
  <c r="I557" i="18"/>
  <c r="I558" i="18" s="1"/>
  <c r="H557" i="18"/>
  <c r="G557" i="18"/>
  <c r="G558" i="18" s="1"/>
  <c r="F557" i="18"/>
  <c r="E557" i="18"/>
  <c r="E558" i="18" s="1"/>
  <c r="L544" i="18"/>
  <c r="K544" i="18"/>
  <c r="K545" i="18" s="1"/>
  <c r="J544" i="18"/>
  <c r="I544" i="18"/>
  <c r="I545" i="18" s="1"/>
  <c r="H544" i="18"/>
  <c r="G544" i="18"/>
  <c r="G545" i="18" s="1"/>
  <c r="F544" i="18"/>
  <c r="E544" i="18"/>
  <c r="E545" i="18" s="1"/>
  <c r="L531" i="18"/>
  <c r="K531" i="18"/>
  <c r="K532" i="18" s="1"/>
  <c r="J531" i="18"/>
  <c r="I531" i="18"/>
  <c r="I532" i="18" s="1"/>
  <c r="H531" i="18"/>
  <c r="G531" i="18"/>
  <c r="G532" i="18" s="1"/>
  <c r="F531" i="18"/>
  <c r="E531" i="18"/>
  <c r="E532" i="18" s="1"/>
  <c r="L518" i="18"/>
  <c r="K518" i="18"/>
  <c r="K519" i="18" s="1"/>
  <c r="J518" i="18"/>
  <c r="I518" i="18"/>
  <c r="I519" i="18" s="1"/>
  <c r="H518" i="18"/>
  <c r="G518" i="18"/>
  <c r="G519" i="18" s="1"/>
  <c r="F518" i="18"/>
  <c r="E518" i="18"/>
  <c r="E519" i="18" s="1"/>
  <c r="L505" i="18"/>
  <c r="K505" i="18"/>
  <c r="K506" i="18" s="1"/>
  <c r="J505" i="18"/>
  <c r="I505" i="18"/>
  <c r="I506" i="18" s="1"/>
  <c r="H505" i="18"/>
  <c r="G505" i="18"/>
  <c r="G506" i="18" s="1"/>
  <c r="F505" i="18"/>
  <c r="E505" i="18"/>
  <c r="E506" i="18" s="1"/>
  <c r="L492" i="18"/>
  <c r="K492" i="18"/>
  <c r="K493" i="18" s="1"/>
  <c r="J492" i="18"/>
  <c r="I492" i="18"/>
  <c r="I493" i="18" s="1"/>
  <c r="H492" i="18"/>
  <c r="G492" i="18"/>
  <c r="G493" i="18" s="1"/>
  <c r="F492" i="18"/>
  <c r="E492" i="18"/>
  <c r="E493" i="18" s="1"/>
  <c r="L479" i="18"/>
  <c r="K479" i="18"/>
  <c r="K480" i="18" s="1"/>
  <c r="J479" i="18"/>
  <c r="I479" i="18"/>
  <c r="I480" i="18" s="1"/>
  <c r="H479" i="18"/>
  <c r="G479" i="18"/>
  <c r="G480" i="18" s="1"/>
  <c r="F479" i="18"/>
  <c r="E479" i="18"/>
  <c r="E480" i="18" s="1"/>
  <c r="L466" i="18"/>
  <c r="K466" i="18"/>
  <c r="K467" i="18" s="1"/>
  <c r="J466" i="18"/>
  <c r="I466" i="18"/>
  <c r="I467" i="18" s="1"/>
  <c r="H466" i="18"/>
  <c r="G466" i="18"/>
  <c r="G467" i="18" s="1"/>
  <c r="F466" i="18"/>
  <c r="E466" i="18"/>
  <c r="E467" i="18" s="1"/>
  <c r="L453" i="18"/>
  <c r="K453" i="18"/>
  <c r="K454" i="18" s="1"/>
  <c r="J453" i="18"/>
  <c r="I453" i="18"/>
  <c r="I454" i="18" s="1"/>
  <c r="H453" i="18"/>
  <c r="G453" i="18"/>
  <c r="G454" i="18" s="1"/>
  <c r="F453" i="18"/>
  <c r="E453" i="18"/>
  <c r="E454" i="18" s="1"/>
  <c r="L440" i="18"/>
  <c r="K440" i="18"/>
  <c r="K441" i="18" s="1"/>
  <c r="J440" i="18"/>
  <c r="I440" i="18"/>
  <c r="I441" i="18" s="1"/>
  <c r="H440" i="18"/>
  <c r="G440" i="18"/>
  <c r="G441" i="18" s="1"/>
  <c r="F440" i="18"/>
  <c r="E440" i="18"/>
  <c r="E441" i="18" s="1"/>
  <c r="L427" i="18"/>
  <c r="K427" i="18"/>
  <c r="K428" i="18" s="1"/>
  <c r="J427" i="18"/>
  <c r="I427" i="18"/>
  <c r="I428" i="18" s="1"/>
  <c r="H427" i="18"/>
  <c r="G427" i="18"/>
  <c r="G428" i="18" s="1"/>
  <c r="F427" i="18"/>
  <c r="E427" i="18"/>
  <c r="E428" i="18" s="1"/>
  <c r="L414" i="18"/>
  <c r="K414" i="18"/>
  <c r="K415" i="18" s="1"/>
  <c r="J414" i="18"/>
  <c r="I414" i="18"/>
  <c r="I415" i="18" s="1"/>
  <c r="H414" i="18"/>
  <c r="G414" i="18"/>
  <c r="G415" i="18" s="1"/>
  <c r="F414" i="18"/>
  <c r="E414" i="18"/>
  <c r="E415" i="18" s="1"/>
  <c r="L401" i="18"/>
  <c r="K401" i="18"/>
  <c r="K402" i="18" s="1"/>
  <c r="J401" i="18"/>
  <c r="I401" i="18"/>
  <c r="I402" i="18" s="1"/>
  <c r="H401" i="18"/>
  <c r="G401" i="18"/>
  <c r="G402" i="18" s="1"/>
  <c r="F401" i="18"/>
  <c r="E401" i="18"/>
  <c r="E402" i="18" s="1"/>
  <c r="L388" i="18"/>
  <c r="K388" i="18"/>
  <c r="K389" i="18" s="1"/>
  <c r="J388" i="18"/>
  <c r="I388" i="18"/>
  <c r="I389" i="18" s="1"/>
  <c r="H388" i="18"/>
  <c r="G388" i="18"/>
  <c r="G389" i="18" s="1"/>
  <c r="F388" i="18"/>
  <c r="E388" i="18"/>
  <c r="E389" i="18" s="1"/>
  <c r="L375" i="18"/>
  <c r="K375" i="18"/>
  <c r="K376" i="18" s="1"/>
  <c r="J375" i="18"/>
  <c r="I375" i="18"/>
  <c r="I376" i="18" s="1"/>
  <c r="H375" i="18"/>
  <c r="G375" i="18"/>
  <c r="G376" i="18" s="1"/>
  <c r="F375" i="18"/>
  <c r="E375" i="18"/>
  <c r="E376" i="18" s="1"/>
  <c r="L362" i="18"/>
  <c r="K362" i="18"/>
  <c r="K363" i="18" s="1"/>
  <c r="J362" i="18"/>
  <c r="I362" i="18"/>
  <c r="I363" i="18" s="1"/>
  <c r="H362" i="18"/>
  <c r="G362" i="18"/>
  <c r="G363" i="18" s="1"/>
  <c r="F362" i="18"/>
  <c r="E362" i="18"/>
  <c r="E363" i="18" s="1"/>
  <c r="L349" i="18"/>
  <c r="K349" i="18"/>
  <c r="K350" i="18" s="1"/>
  <c r="J349" i="18"/>
  <c r="I349" i="18"/>
  <c r="I350" i="18" s="1"/>
  <c r="H349" i="18"/>
  <c r="G349" i="18"/>
  <c r="G350" i="18" s="1"/>
  <c r="F349" i="18"/>
  <c r="E349" i="18"/>
  <c r="E350" i="18" s="1"/>
  <c r="L336" i="18"/>
  <c r="K336" i="18"/>
  <c r="K337" i="18" s="1"/>
  <c r="J336" i="18"/>
  <c r="I336" i="18"/>
  <c r="I337" i="18" s="1"/>
  <c r="H336" i="18"/>
  <c r="G336" i="18"/>
  <c r="G337" i="18" s="1"/>
  <c r="F336" i="18"/>
  <c r="E336" i="18"/>
  <c r="E337" i="18" s="1"/>
  <c r="L323" i="18"/>
  <c r="K323" i="18"/>
  <c r="K324" i="18" s="1"/>
  <c r="J323" i="18"/>
  <c r="I323" i="18"/>
  <c r="I324" i="18" s="1"/>
  <c r="H323" i="18"/>
  <c r="G323" i="18"/>
  <c r="G324" i="18" s="1"/>
  <c r="F323" i="18"/>
  <c r="E323" i="18"/>
  <c r="E324" i="18" s="1"/>
  <c r="L310" i="18"/>
  <c r="K310" i="18"/>
  <c r="K311" i="18" s="1"/>
  <c r="J310" i="18"/>
  <c r="I310" i="18"/>
  <c r="I311" i="18" s="1"/>
  <c r="H310" i="18"/>
  <c r="G310" i="18"/>
  <c r="G311" i="18" s="1"/>
  <c r="F310" i="18"/>
  <c r="E310" i="18"/>
  <c r="E311" i="18" s="1"/>
  <c r="L297" i="18"/>
  <c r="K297" i="18"/>
  <c r="K298" i="18" s="1"/>
  <c r="J297" i="18"/>
  <c r="I297" i="18"/>
  <c r="I298" i="18" s="1"/>
  <c r="H297" i="18"/>
  <c r="G297" i="18"/>
  <c r="G298" i="18" s="1"/>
  <c r="F297" i="18"/>
  <c r="E297" i="18"/>
  <c r="E298" i="18" s="1"/>
  <c r="L284" i="18"/>
  <c r="K284" i="18"/>
  <c r="K285" i="18" s="1"/>
  <c r="J284" i="18"/>
  <c r="I284" i="18"/>
  <c r="I285" i="18" s="1"/>
  <c r="H284" i="18"/>
  <c r="G284" i="18"/>
  <c r="G285" i="18" s="1"/>
  <c r="F284" i="18"/>
  <c r="E284" i="18"/>
  <c r="E285" i="18" s="1"/>
  <c r="L271" i="18"/>
  <c r="K271" i="18"/>
  <c r="K272" i="18" s="1"/>
  <c r="J271" i="18"/>
  <c r="I271" i="18"/>
  <c r="I272" i="18" s="1"/>
  <c r="H271" i="18"/>
  <c r="G271" i="18"/>
  <c r="G272" i="18" s="1"/>
  <c r="F271" i="18"/>
  <c r="E271" i="18"/>
  <c r="E272" i="18" s="1"/>
  <c r="L258" i="18"/>
  <c r="K258" i="18"/>
  <c r="K259" i="18" s="1"/>
  <c r="J258" i="18"/>
  <c r="I258" i="18"/>
  <c r="I259" i="18" s="1"/>
  <c r="H258" i="18"/>
  <c r="G258" i="18"/>
  <c r="G259" i="18" s="1"/>
  <c r="F258" i="18"/>
  <c r="E258" i="18"/>
  <c r="E259" i="18" s="1"/>
  <c r="L245" i="18"/>
  <c r="K245" i="18"/>
  <c r="K246" i="18" s="1"/>
  <c r="J245" i="18"/>
  <c r="I245" i="18"/>
  <c r="I246" i="18" s="1"/>
  <c r="H245" i="18"/>
  <c r="G245" i="18"/>
  <c r="G246" i="18" s="1"/>
  <c r="F245" i="18"/>
  <c r="E245" i="18"/>
  <c r="E246" i="18" s="1"/>
  <c r="L232" i="18"/>
  <c r="K232" i="18"/>
  <c r="K233" i="18" s="1"/>
  <c r="J232" i="18"/>
  <c r="I232" i="18"/>
  <c r="I233" i="18" s="1"/>
  <c r="H232" i="18"/>
  <c r="G232" i="18"/>
  <c r="G233" i="18" s="1"/>
  <c r="F232" i="18"/>
  <c r="E232" i="18"/>
  <c r="E233" i="18" s="1"/>
  <c r="L219" i="18"/>
  <c r="K219" i="18"/>
  <c r="K220" i="18" s="1"/>
  <c r="J219" i="18"/>
  <c r="I219" i="18"/>
  <c r="I220" i="18" s="1"/>
  <c r="H219" i="18"/>
  <c r="G219" i="18"/>
  <c r="G220" i="18" s="1"/>
  <c r="F219" i="18"/>
  <c r="E219" i="18"/>
  <c r="E220" i="18" s="1"/>
  <c r="L206" i="18"/>
  <c r="K206" i="18"/>
  <c r="K207" i="18" s="1"/>
  <c r="J206" i="18"/>
  <c r="I206" i="18"/>
  <c r="I207" i="18" s="1"/>
  <c r="H206" i="18"/>
  <c r="G206" i="18"/>
  <c r="G207" i="18" s="1"/>
  <c r="F206" i="18"/>
  <c r="E206" i="18"/>
  <c r="E207" i="18" s="1"/>
  <c r="L193" i="18"/>
  <c r="K193" i="18"/>
  <c r="K194" i="18" s="1"/>
  <c r="J193" i="18"/>
  <c r="I193" i="18"/>
  <c r="I194" i="18" s="1"/>
  <c r="H193" i="18"/>
  <c r="G193" i="18"/>
  <c r="G194" i="18" s="1"/>
  <c r="F193" i="18"/>
  <c r="E193" i="18"/>
  <c r="E194" i="18" s="1"/>
  <c r="L180" i="18"/>
  <c r="K180" i="18"/>
  <c r="K181" i="18" s="1"/>
  <c r="J180" i="18"/>
  <c r="I180" i="18"/>
  <c r="I181" i="18" s="1"/>
  <c r="H180" i="18"/>
  <c r="G180" i="18"/>
  <c r="G181" i="18" s="1"/>
  <c r="F180" i="18"/>
  <c r="E180" i="18"/>
  <c r="E181" i="18" s="1"/>
  <c r="L167" i="18"/>
  <c r="K167" i="18"/>
  <c r="K168" i="18" s="1"/>
  <c r="J167" i="18"/>
  <c r="I167" i="18"/>
  <c r="I168" i="18" s="1"/>
  <c r="H167" i="18"/>
  <c r="G167" i="18"/>
  <c r="G168" i="18" s="1"/>
  <c r="F167" i="18"/>
  <c r="E167" i="18"/>
  <c r="E168" i="18" s="1"/>
  <c r="L154" i="18"/>
  <c r="K154" i="18"/>
  <c r="K155" i="18" s="1"/>
  <c r="J154" i="18"/>
  <c r="I154" i="18"/>
  <c r="I155" i="18" s="1"/>
  <c r="H154" i="18"/>
  <c r="G154" i="18"/>
  <c r="G155" i="18" s="1"/>
  <c r="F154" i="18"/>
  <c r="E154" i="18"/>
  <c r="E155" i="18" s="1"/>
  <c r="L141" i="18"/>
  <c r="K141" i="18"/>
  <c r="K142" i="18" s="1"/>
  <c r="J141" i="18"/>
  <c r="I141" i="18"/>
  <c r="I142" i="18" s="1"/>
  <c r="H141" i="18"/>
  <c r="G141" i="18"/>
  <c r="G142" i="18" s="1"/>
  <c r="F141" i="18"/>
  <c r="E141" i="18"/>
  <c r="E142" i="18" s="1"/>
  <c r="L128" i="18"/>
  <c r="K128" i="18"/>
  <c r="K129" i="18" s="1"/>
  <c r="J128" i="18"/>
  <c r="I128" i="18"/>
  <c r="I129" i="18" s="1"/>
  <c r="H128" i="18"/>
  <c r="G128" i="18"/>
  <c r="G129" i="18" s="1"/>
  <c r="F128" i="18"/>
  <c r="E128" i="18"/>
  <c r="E129" i="18" s="1"/>
  <c r="L115" i="18"/>
  <c r="K115" i="18"/>
  <c r="K116" i="18" s="1"/>
  <c r="J115" i="18"/>
  <c r="I115" i="18"/>
  <c r="I116" i="18" s="1"/>
  <c r="H115" i="18"/>
  <c r="G115" i="18"/>
  <c r="G116" i="18" s="1"/>
  <c r="F115" i="18"/>
  <c r="E115" i="18"/>
  <c r="E116" i="18" s="1"/>
  <c r="L102" i="18"/>
  <c r="K102" i="18"/>
  <c r="K103" i="18" s="1"/>
  <c r="J102" i="18"/>
  <c r="I102" i="18"/>
  <c r="I103" i="18" s="1"/>
  <c r="H102" i="18"/>
  <c r="G102" i="18"/>
  <c r="G103" i="18" s="1"/>
  <c r="F102" i="18"/>
  <c r="E102" i="18"/>
  <c r="E103" i="18" s="1"/>
  <c r="L89" i="18"/>
  <c r="K89" i="18"/>
  <c r="K90" i="18" s="1"/>
  <c r="J89" i="18"/>
  <c r="I89" i="18"/>
  <c r="I90" i="18" s="1"/>
  <c r="H89" i="18"/>
  <c r="G89" i="18"/>
  <c r="G90" i="18" s="1"/>
  <c r="F89" i="18"/>
  <c r="E89" i="18"/>
  <c r="E90" i="18" s="1"/>
  <c r="L76" i="18"/>
  <c r="K76" i="18"/>
  <c r="K77" i="18" s="1"/>
  <c r="J76" i="18"/>
  <c r="I76" i="18"/>
  <c r="I77" i="18" s="1"/>
  <c r="H76" i="18"/>
  <c r="G76" i="18"/>
  <c r="G77" i="18" s="1"/>
  <c r="F76" i="18"/>
  <c r="E76" i="18"/>
  <c r="E77" i="18" s="1"/>
  <c r="L63" i="18"/>
  <c r="K63" i="18"/>
  <c r="K64" i="18" s="1"/>
  <c r="J63" i="18"/>
  <c r="I63" i="18"/>
  <c r="I64" i="18" s="1"/>
  <c r="H63" i="18"/>
  <c r="G63" i="18"/>
  <c r="G64" i="18" s="1"/>
  <c r="F63" i="18"/>
  <c r="E63" i="18"/>
  <c r="E64" i="18" s="1"/>
  <c r="L50" i="18"/>
  <c r="K50" i="18"/>
  <c r="K51" i="18" s="1"/>
  <c r="J50" i="18"/>
  <c r="I50" i="18"/>
  <c r="I51" i="18" s="1"/>
  <c r="H50" i="18"/>
  <c r="G50" i="18"/>
  <c r="G51" i="18" s="1"/>
  <c r="F50" i="18"/>
  <c r="E50" i="18"/>
  <c r="E51" i="18" s="1"/>
  <c r="L37" i="18"/>
  <c r="K37" i="18"/>
  <c r="K38" i="18" s="1"/>
  <c r="J37" i="18"/>
  <c r="I37" i="18"/>
  <c r="I38" i="18" s="1"/>
  <c r="H37" i="18"/>
  <c r="G37" i="18"/>
  <c r="G38" i="18" s="1"/>
  <c r="F37" i="18"/>
  <c r="E37" i="18"/>
  <c r="E38" i="18" s="1"/>
  <c r="L24" i="18"/>
  <c r="K24" i="18"/>
  <c r="K25" i="18" s="1"/>
  <c r="J24" i="18"/>
  <c r="I24" i="18"/>
  <c r="I25" i="18" s="1"/>
  <c r="H24" i="18"/>
  <c r="G24" i="18"/>
  <c r="G25" i="18" s="1"/>
  <c r="F24" i="18"/>
  <c r="E24" i="18"/>
  <c r="E25" i="18" s="1"/>
  <c r="T702" i="17"/>
  <c r="S735" i="17" s="1"/>
  <c r="S702" i="17"/>
  <c r="R702" i="17"/>
  <c r="R718" i="17" s="1"/>
  <c r="Q702" i="17"/>
  <c r="P702" i="17"/>
  <c r="O735" i="17" s="1"/>
  <c r="O702" i="17"/>
  <c r="N702" i="17"/>
  <c r="N718" i="17" s="1"/>
  <c r="M702" i="17"/>
  <c r="L702" i="17"/>
  <c r="K735" i="17" s="1"/>
  <c r="K702" i="17"/>
  <c r="J702" i="17"/>
  <c r="J718" i="17" s="1"/>
  <c r="I702" i="17"/>
  <c r="H702" i="17"/>
  <c r="G735" i="17" s="1"/>
  <c r="G702" i="17"/>
  <c r="F702" i="17"/>
  <c r="F718" i="17" s="1"/>
  <c r="E702" i="17"/>
  <c r="E718" i="17" s="1"/>
  <c r="T701" i="17"/>
  <c r="S734" i="17" s="1"/>
  <c r="S701" i="17"/>
  <c r="R701" i="17"/>
  <c r="Q734" i="17" s="1"/>
  <c r="Q701" i="17"/>
  <c r="P701" i="17"/>
  <c r="O734" i="17" s="1"/>
  <c r="O701" i="17"/>
  <c r="N701" i="17"/>
  <c r="M734" i="17" s="1"/>
  <c r="M701" i="17"/>
  <c r="L701" i="17"/>
  <c r="K734" i="17" s="1"/>
  <c r="K701" i="17"/>
  <c r="J701" i="17"/>
  <c r="I734" i="17" s="1"/>
  <c r="I701" i="17"/>
  <c r="H701" i="17"/>
  <c r="G734" i="17" s="1"/>
  <c r="G701" i="17"/>
  <c r="F701" i="17"/>
  <c r="F717" i="17" s="1"/>
  <c r="E701" i="17"/>
  <c r="E717" i="17" s="1"/>
  <c r="T700" i="17"/>
  <c r="S733" i="17" s="1"/>
  <c r="S700" i="17"/>
  <c r="R700" i="17"/>
  <c r="R716" i="17" s="1"/>
  <c r="Q700" i="17"/>
  <c r="P700" i="17"/>
  <c r="O733" i="17" s="1"/>
  <c r="O700" i="17"/>
  <c r="N700" i="17"/>
  <c r="N716" i="17" s="1"/>
  <c r="M700" i="17"/>
  <c r="L700" i="17"/>
  <c r="K733" i="17" s="1"/>
  <c r="K700" i="17"/>
  <c r="J700" i="17"/>
  <c r="J716" i="17" s="1"/>
  <c r="I700" i="17"/>
  <c r="H700" i="17"/>
  <c r="G733" i="17" s="1"/>
  <c r="G700" i="17"/>
  <c r="F700" i="17"/>
  <c r="F716" i="17" s="1"/>
  <c r="E700" i="17"/>
  <c r="E716" i="17" s="1"/>
  <c r="T699" i="17"/>
  <c r="S732" i="17" s="1"/>
  <c r="S699" i="17"/>
  <c r="R699" i="17"/>
  <c r="Q732" i="17" s="1"/>
  <c r="Q699" i="17"/>
  <c r="P699" i="17"/>
  <c r="O732" i="17" s="1"/>
  <c r="O699" i="17"/>
  <c r="N699" i="17"/>
  <c r="M732" i="17" s="1"/>
  <c r="M699" i="17"/>
  <c r="L699" i="17"/>
  <c r="K732" i="17" s="1"/>
  <c r="K699" i="17"/>
  <c r="J699" i="17"/>
  <c r="I732" i="17" s="1"/>
  <c r="I699" i="17"/>
  <c r="H699" i="17"/>
  <c r="G732" i="17" s="1"/>
  <c r="G699" i="17"/>
  <c r="F699" i="17"/>
  <c r="F715" i="17" s="1"/>
  <c r="E699" i="17"/>
  <c r="E715" i="17" s="1"/>
  <c r="T698" i="17"/>
  <c r="S731" i="17" s="1"/>
  <c r="S698" i="17"/>
  <c r="R698" i="17"/>
  <c r="R714" i="17" s="1"/>
  <c r="Q698" i="17"/>
  <c r="P698" i="17"/>
  <c r="O731" i="17" s="1"/>
  <c r="O698" i="17"/>
  <c r="N698" i="17"/>
  <c r="N714" i="17" s="1"/>
  <c r="M698" i="17"/>
  <c r="L698" i="17"/>
  <c r="K731" i="17" s="1"/>
  <c r="K698" i="17"/>
  <c r="J698" i="17"/>
  <c r="J714" i="17" s="1"/>
  <c r="I698" i="17"/>
  <c r="H698" i="17"/>
  <c r="G731" i="17" s="1"/>
  <c r="G698" i="17"/>
  <c r="F698" i="17"/>
  <c r="F714" i="17" s="1"/>
  <c r="E698" i="17"/>
  <c r="E714" i="17" s="1"/>
  <c r="T697" i="17"/>
  <c r="S730" i="17" s="1"/>
  <c r="S697" i="17"/>
  <c r="R697" i="17"/>
  <c r="Q730" i="17" s="1"/>
  <c r="Q697" i="17"/>
  <c r="P697" i="17"/>
  <c r="O730" i="17" s="1"/>
  <c r="O697" i="17"/>
  <c r="N697" i="17"/>
  <c r="M730" i="17" s="1"/>
  <c r="M697" i="17"/>
  <c r="L697" i="17"/>
  <c r="K730" i="17" s="1"/>
  <c r="K697" i="17"/>
  <c r="J697" i="17"/>
  <c r="I730" i="17" s="1"/>
  <c r="I697" i="17"/>
  <c r="H697" i="17"/>
  <c r="G730" i="17" s="1"/>
  <c r="G697" i="17"/>
  <c r="F697" i="17"/>
  <c r="F713" i="17" s="1"/>
  <c r="E697" i="17"/>
  <c r="E713" i="17" s="1"/>
  <c r="T696" i="17"/>
  <c r="S729" i="17" s="1"/>
  <c r="S696" i="17"/>
  <c r="R696" i="17"/>
  <c r="R712" i="17" s="1"/>
  <c r="Q696" i="17"/>
  <c r="P696" i="17"/>
  <c r="O729" i="17" s="1"/>
  <c r="O696" i="17"/>
  <c r="N696" i="17"/>
  <c r="N712" i="17" s="1"/>
  <c r="M696" i="17"/>
  <c r="L696" i="17"/>
  <c r="K729" i="17" s="1"/>
  <c r="K696" i="17"/>
  <c r="J696" i="17"/>
  <c r="J712" i="17" s="1"/>
  <c r="I696" i="17"/>
  <c r="H696" i="17"/>
  <c r="G729" i="17" s="1"/>
  <c r="G696" i="17"/>
  <c r="F696" i="17"/>
  <c r="F712" i="17" s="1"/>
  <c r="E696" i="17"/>
  <c r="E712" i="17" s="1"/>
  <c r="T695" i="17"/>
  <c r="S728" i="17" s="1"/>
  <c r="S695" i="17"/>
  <c r="R695" i="17"/>
  <c r="Q728" i="17" s="1"/>
  <c r="Q695" i="17"/>
  <c r="P695" i="17"/>
  <c r="O728" i="17" s="1"/>
  <c r="O695" i="17"/>
  <c r="N695" i="17"/>
  <c r="M728" i="17" s="1"/>
  <c r="M695" i="17"/>
  <c r="L695" i="17"/>
  <c r="K728" i="17" s="1"/>
  <c r="K695" i="17"/>
  <c r="J695" i="17"/>
  <c r="I728" i="17" s="1"/>
  <c r="I695" i="17"/>
  <c r="H695" i="17"/>
  <c r="G728" i="17" s="1"/>
  <c r="G695" i="17"/>
  <c r="F695" i="17"/>
  <c r="F711" i="17" s="1"/>
  <c r="E695" i="17"/>
  <c r="E711" i="17" s="1"/>
  <c r="T694" i="17"/>
  <c r="S727" i="17" s="1"/>
  <c r="S694" i="17"/>
  <c r="R694" i="17"/>
  <c r="Q727" i="17" s="1"/>
  <c r="Q694" i="17"/>
  <c r="P694" i="17"/>
  <c r="O727" i="17" s="1"/>
  <c r="O694" i="17"/>
  <c r="N694" i="17"/>
  <c r="M727" i="17" s="1"/>
  <c r="M694" i="17"/>
  <c r="L694" i="17"/>
  <c r="K727" i="17" s="1"/>
  <c r="K694" i="17"/>
  <c r="J694" i="17"/>
  <c r="I727" i="17" s="1"/>
  <c r="I694" i="17"/>
  <c r="H694" i="17"/>
  <c r="G727" i="17" s="1"/>
  <c r="G694" i="17"/>
  <c r="F694" i="17"/>
  <c r="F710" i="17" s="1"/>
  <c r="F719" i="17" s="1"/>
  <c r="E694" i="17"/>
  <c r="E710" i="17" s="1"/>
  <c r="E719" i="17" s="1"/>
  <c r="T687" i="17"/>
  <c r="S688" i="17" s="1"/>
  <c r="S687" i="17"/>
  <c r="R687" i="17"/>
  <c r="Q687" i="17"/>
  <c r="Q688" i="17" s="1"/>
  <c r="P687" i="17"/>
  <c r="O688" i="17" s="1"/>
  <c r="O687" i="17"/>
  <c r="N687" i="17"/>
  <c r="M687" i="17"/>
  <c r="M688" i="17" s="1"/>
  <c r="L687" i="17"/>
  <c r="K688" i="17" s="1"/>
  <c r="K687" i="17"/>
  <c r="J687" i="17"/>
  <c r="I687" i="17"/>
  <c r="I688" i="17" s="1"/>
  <c r="H687" i="17"/>
  <c r="G688" i="17" s="1"/>
  <c r="G687" i="17"/>
  <c r="F687" i="17"/>
  <c r="E687" i="17"/>
  <c r="E688" i="17" s="1"/>
  <c r="T674" i="17"/>
  <c r="S674" i="17"/>
  <c r="S675" i="17" s="1"/>
  <c r="R674" i="17"/>
  <c r="Q674" i="17"/>
  <c r="Q675" i="17" s="1"/>
  <c r="P674" i="17"/>
  <c r="O674" i="17"/>
  <c r="O675" i="17" s="1"/>
  <c r="N674" i="17"/>
  <c r="M674" i="17"/>
  <c r="M675" i="17" s="1"/>
  <c r="L674" i="17"/>
  <c r="K674" i="17"/>
  <c r="K675" i="17" s="1"/>
  <c r="J674" i="17"/>
  <c r="I674" i="17"/>
  <c r="I675" i="17" s="1"/>
  <c r="H674" i="17"/>
  <c r="G674" i="17"/>
  <c r="G675" i="17" s="1"/>
  <c r="F674" i="17"/>
  <c r="E674" i="17"/>
  <c r="E675" i="17" s="1"/>
  <c r="T661" i="17"/>
  <c r="S662" i="17" s="1"/>
  <c r="S661" i="17"/>
  <c r="R661" i="17"/>
  <c r="Q661" i="17"/>
  <c r="Q662" i="17" s="1"/>
  <c r="P661" i="17"/>
  <c r="O662" i="17" s="1"/>
  <c r="O661" i="17"/>
  <c r="N661" i="17"/>
  <c r="M661" i="17"/>
  <c r="M662" i="17" s="1"/>
  <c r="L661" i="17"/>
  <c r="K662" i="17" s="1"/>
  <c r="K661" i="17"/>
  <c r="J661" i="17"/>
  <c r="I661" i="17"/>
  <c r="I662" i="17" s="1"/>
  <c r="H661" i="17"/>
  <c r="G662" i="17" s="1"/>
  <c r="G661" i="17"/>
  <c r="F661" i="17"/>
  <c r="E661" i="17"/>
  <c r="E662" i="17" s="1"/>
  <c r="T648" i="17"/>
  <c r="S648" i="17"/>
  <c r="S649" i="17" s="1"/>
  <c r="R648" i="17"/>
  <c r="Q648" i="17"/>
  <c r="Q649" i="17" s="1"/>
  <c r="P648" i="17"/>
  <c r="O648" i="17"/>
  <c r="O649" i="17" s="1"/>
  <c r="N648" i="17"/>
  <c r="M648" i="17"/>
  <c r="M649" i="17" s="1"/>
  <c r="L648" i="17"/>
  <c r="K648" i="17"/>
  <c r="K649" i="17" s="1"/>
  <c r="J648" i="17"/>
  <c r="I648" i="17"/>
  <c r="I649" i="17" s="1"/>
  <c r="H648" i="17"/>
  <c r="G648" i="17"/>
  <c r="G649" i="17" s="1"/>
  <c r="F648" i="17"/>
  <c r="E648" i="17"/>
  <c r="E649" i="17" s="1"/>
  <c r="T635" i="17"/>
  <c r="S636" i="17" s="1"/>
  <c r="S635" i="17"/>
  <c r="R635" i="17"/>
  <c r="Q635" i="17"/>
  <c r="Q636" i="17" s="1"/>
  <c r="P635" i="17"/>
  <c r="O636" i="17" s="1"/>
  <c r="O635" i="17"/>
  <c r="N635" i="17"/>
  <c r="M635" i="17"/>
  <c r="M636" i="17" s="1"/>
  <c r="L635" i="17"/>
  <c r="K636" i="17" s="1"/>
  <c r="K635" i="17"/>
  <c r="J635" i="17"/>
  <c r="I635" i="17"/>
  <c r="I636" i="17" s="1"/>
  <c r="H635" i="17"/>
  <c r="G636" i="17" s="1"/>
  <c r="G635" i="17"/>
  <c r="F635" i="17"/>
  <c r="E635" i="17"/>
  <c r="E636" i="17" s="1"/>
  <c r="T622" i="17"/>
  <c r="S622" i="17"/>
  <c r="S623" i="17" s="1"/>
  <c r="R622" i="17"/>
  <c r="Q622" i="17"/>
  <c r="Q623" i="17" s="1"/>
  <c r="P622" i="17"/>
  <c r="O622" i="17"/>
  <c r="O623" i="17" s="1"/>
  <c r="N622" i="17"/>
  <c r="M622" i="17"/>
  <c r="M623" i="17" s="1"/>
  <c r="L622" i="17"/>
  <c r="K622" i="17"/>
  <c r="K623" i="17" s="1"/>
  <c r="J622" i="17"/>
  <c r="I622" i="17"/>
  <c r="I623" i="17" s="1"/>
  <c r="H622" i="17"/>
  <c r="G622" i="17"/>
  <c r="G623" i="17" s="1"/>
  <c r="F622" i="17"/>
  <c r="E622" i="17"/>
  <c r="E623" i="17" s="1"/>
  <c r="T609" i="17"/>
  <c r="S610" i="17" s="1"/>
  <c r="S609" i="17"/>
  <c r="R609" i="17"/>
  <c r="Q609" i="17"/>
  <c r="Q610" i="17" s="1"/>
  <c r="P609" i="17"/>
  <c r="O610" i="17" s="1"/>
  <c r="O609" i="17"/>
  <c r="N609" i="17"/>
  <c r="M609" i="17"/>
  <c r="M610" i="17" s="1"/>
  <c r="L609" i="17"/>
  <c r="K610" i="17" s="1"/>
  <c r="K609" i="17"/>
  <c r="J609" i="17"/>
  <c r="I609" i="17"/>
  <c r="I610" i="17" s="1"/>
  <c r="H609" i="17"/>
  <c r="G610" i="17" s="1"/>
  <c r="G609" i="17"/>
  <c r="F609" i="17"/>
  <c r="E609" i="17"/>
  <c r="E610" i="17" s="1"/>
  <c r="T596" i="17"/>
  <c r="S596" i="17"/>
  <c r="S597" i="17" s="1"/>
  <c r="R596" i="17"/>
  <c r="Q596" i="17"/>
  <c r="Q597" i="17" s="1"/>
  <c r="P596" i="17"/>
  <c r="O596" i="17"/>
  <c r="O597" i="17" s="1"/>
  <c r="N596" i="17"/>
  <c r="M596" i="17"/>
  <c r="M597" i="17" s="1"/>
  <c r="L596" i="17"/>
  <c r="K596" i="17"/>
  <c r="K597" i="17" s="1"/>
  <c r="J596" i="17"/>
  <c r="I596" i="17"/>
  <c r="I597" i="17" s="1"/>
  <c r="H596" i="17"/>
  <c r="G596" i="17"/>
  <c r="G597" i="17" s="1"/>
  <c r="F596" i="17"/>
  <c r="E596" i="17"/>
  <c r="E597" i="17" s="1"/>
  <c r="T583" i="17"/>
  <c r="S584" i="17" s="1"/>
  <c r="S583" i="17"/>
  <c r="R583" i="17"/>
  <c r="Q583" i="17"/>
  <c r="Q584" i="17" s="1"/>
  <c r="P583" i="17"/>
  <c r="O584" i="17" s="1"/>
  <c r="O583" i="17"/>
  <c r="N583" i="17"/>
  <c r="M583" i="17"/>
  <c r="M584" i="17" s="1"/>
  <c r="L583" i="17"/>
  <c r="K584" i="17" s="1"/>
  <c r="K583" i="17"/>
  <c r="J583" i="17"/>
  <c r="I583" i="17"/>
  <c r="I584" i="17" s="1"/>
  <c r="H583" i="17"/>
  <c r="G584" i="17" s="1"/>
  <c r="G583" i="17"/>
  <c r="F583" i="17"/>
  <c r="E583" i="17"/>
  <c r="E584" i="17" s="1"/>
  <c r="T570" i="17"/>
  <c r="S570" i="17"/>
  <c r="S571" i="17" s="1"/>
  <c r="R570" i="17"/>
  <c r="Q570" i="17"/>
  <c r="Q571" i="17" s="1"/>
  <c r="P570" i="17"/>
  <c r="O570" i="17"/>
  <c r="O571" i="17" s="1"/>
  <c r="N570" i="17"/>
  <c r="M570" i="17"/>
  <c r="M571" i="17" s="1"/>
  <c r="L570" i="17"/>
  <c r="K570" i="17"/>
  <c r="K571" i="17" s="1"/>
  <c r="J570" i="17"/>
  <c r="I570" i="17"/>
  <c r="I571" i="17" s="1"/>
  <c r="H570" i="17"/>
  <c r="G570" i="17"/>
  <c r="G571" i="17" s="1"/>
  <c r="F570" i="17"/>
  <c r="E570" i="17"/>
  <c r="E571" i="17" s="1"/>
  <c r="T557" i="17"/>
  <c r="S558" i="17" s="1"/>
  <c r="S557" i="17"/>
  <c r="R557" i="17"/>
  <c r="Q557" i="17"/>
  <c r="Q558" i="17" s="1"/>
  <c r="P557" i="17"/>
  <c r="O558" i="17" s="1"/>
  <c r="O557" i="17"/>
  <c r="N557" i="17"/>
  <c r="M557" i="17"/>
  <c r="M558" i="17" s="1"/>
  <c r="L557" i="17"/>
  <c r="K558" i="17" s="1"/>
  <c r="K557" i="17"/>
  <c r="J557" i="17"/>
  <c r="I557" i="17"/>
  <c r="I558" i="17" s="1"/>
  <c r="H557" i="17"/>
  <c r="G558" i="17" s="1"/>
  <c r="G557" i="17"/>
  <c r="F557" i="17"/>
  <c r="E557" i="17"/>
  <c r="E558" i="17" s="1"/>
  <c r="T544" i="17"/>
  <c r="S544" i="17"/>
  <c r="S545" i="17" s="1"/>
  <c r="R544" i="17"/>
  <c r="Q544" i="17"/>
  <c r="Q545" i="17" s="1"/>
  <c r="P544" i="17"/>
  <c r="O544" i="17"/>
  <c r="O545" i="17" s="1"/>
  <c r="N544" i="17"/>
  <c r="M544" i="17"/>
  <c r="M545" i="17" s="1"/>
  <c r="L544" i="17"/>
  <c r="K544" i="17"/>
  <c r="K545" i="17" s="1"/>
  <c r="J544" i="17"/>
  <c r="I544" i="17"/>
  <c r="I545" i="17" s="1"/>
  <c r="H544" i="17"/>
  <c r="G544" i="17"/>
  <c r="G545" i="17" s="1"/>
  <c r="F544" i="17"/>
  <c r="E544" i="17"/>
  <c r="E545" i="17" s="1"/>
  <c r="T531" i="17"/>
  <c r="S532" i="17" s="1"/>
  <c r="S531" i="17"/>
  <c r="R531" i="17"/>
  <c r="Q531" i="17"/>
  <c r="Q532" i="17" s="1"/>
  <c r="P531" i="17"/>
  <c r="O532" i="17" s="1"/>
  <c r="O531" i="17"/>
  <c r="N531" i="17"/>
  <c r="M531" i="17"/>
  <c r="M532" i="17" s="1"/>
  <c r="L531" i="17"/>
  <c r="K532" i="17" s="1"/>
  <c r="K531" i="17"/>
  <c r="J531" i="17"/>
  <c r="I531" i="17"/>
  <c r="I532" i="17" s="1"/>
  <c r="H531" i="17"/>
  <c r="G532" i="17" s="1"/>
  <c r="G531" i="17"/>
  <c r="F531" i="17"/>
  <c r="E531" i="17"/>
  <c r="E532" i="17" s="1"/>
  <c r="T518" i="17"/>
  <c r="S518" i="17"/>
  <c r="S519" i="17" s="1"/>
  <c r="R518" i="17"/>
  <c r="Q518" i="17"/>
  <c r="Q519" i="17" s="1"/>
  <c r="P518" i="17"/>
  <c r="O518" i="17"/>
  <c r="O519" i="17" s="1"/>
  <c r="N518" i="17"/>
  <c r="M518" i="17"/>
  <c r="M519" i="17" s="1"/>
  <c r="L518" i="17"/>
  <c r="K518" i="17"/>
  <c r="K519" i="17" s="1"/>
  <c r="J518" i="17"/>
  <c r="I518" i="17"/>
  <c r="I519" i="17" s="1"/>
  <c r="H518" i="17"/>
  <c r="G518" i="17"/>
  <c r="G519" i="17" s="1"/>
  <c r="F518" i="17"/>
  <c r="E518" i="17"/>
  <c r="E519" i="17" s="1"/>
  <c r="T505" i="17"/>
  <c r="S506" i="17" s="1"/>
  <c r="S505" i="17"/>
  <c r="R505" i="17"/>
  <c r="Q505" i="17"/>
  <c r="P505" i="17"/>
  <c r="O506" i="17" s="1"/>
  <c r="O505" i="17"/>
  <c r="N505" i="17"/>
  <c r="M505" i="17"/>
  <c r="L505" i="17"/>
  <c r="K506" i="17" s="1"/>
  <c r="K505" i="17"/>
  <c r="J505" i="17"/>
  <c r="I505" i="17"/>
  <c r="H505" i="17"/>
  <c r="G506" i="17" s="1"/>
  <c r="G505" i="17"/>
  <c r="F505" i="17"/>
  <c r="E505" i="17"/>
  <c r="T492" i="17"/>
  <c r="S492" i="17"/>
  <c r="S493" i="17" s="1"/>
  <c r="R492" i="17"/>
  <c r="Q492" i="17"/>
  <c r="Q493" i="17" s="1"/>
  <c r="P492" i="17"/>
  <c r="O492" i="17"/>
  <c r="O493" i="17" s="1"/>
  <c r="N492" i="17"/>
  <c r="M492" i="17"/>
  <c r="M493" i="17" s="1"/>
  <c r="L492" i="17"/>
  <c r="K492" i="17"/>
  <c r="K493" i="17" s="1"/>
  <c r="J492" i="17"/>
  <c r="I492" i="17"/>
  <c r="I493" i="17" s="1"/>
  <c r="H492" i="17"/>
  <c r="G492" i="17"/>
  <c r="G493" i="17" s="1"/>
  <c r="F492" i="17"/>
  <c r="E492" i="17"/>
  <c r="E493" i="17" s="1"/>
  <c r="O480" i="17"/>
  <c r="G480" i="17"/>
  <c r="T479" i="17"/>
  <c r="S480" i="17" s="1"/>
  <c r="S479" i="17"/>
  <c r="R479" i="17"/>
  <c r="Q479" i="17"/>
  <c r="Q480" i="17" s="1"/>
  <c r="P479" i="17"/>
  <c r="O479" i="17"/>
  <c r="N479" i="17"/>
  <c r="M479" i="17"/>
  <c r="M480" i="17" s="1"/>
  <c r="L479" i="17"/>
  <c r="K480" i="17" s="1"/>
  <c r="K479" i="17"/>
  <c r="J479" i="17"/>
  <c r="I479" i="17"/>
  <c r="I480" i="17" s="1"/>
  <c r="H479" i="17"/>
  <c r="G479" i="17"/>
  <c r="F479" i="17"/>
  <c r="E479" i="17"/>
  <c r="E480" i="17" s="1"/>
  <c r="Q467" i="17"/>
  <c r="I467" i="17"/>
  <c r="T466" i="17"/>
  <c r="S466" i="17"/>
  <c r="S467" i="17" s="1"/>
  <c r="R466" i="17"/>
  <c r="Q466" i="17"/>
  <c r="P466" i="17"/>
  <c r="O466" i="17"/>
  <c r="O467" i="17" s="1"/>
  <c r="N466" i="17"/>
  <c r="M466" i="17"/>
  <c r="M467" i="17" s="1"/>
  <c r="L466" i="17"/>
  <c r="K466" i="17"/>
  <c r="K467" i="17" s="1"/>
  <c r="J466" i="17"/>
  <c r="I466" i="17"/>
  <c r="H466" i="17"/>
  <c r="G466" i="17"/>
  <c r="G467" i="17" s="1"/>
  <c r="E466" i="17"/>
  <c r="E467" i="17" s="1"/>
  <c r="T453" i="17"/>
  <c r="S454" i="17" s="1"/>
  <c r="S453" i="17"/>
  <c r="R453" i="17"/>
  <c r="Q453" i="17"/>
  <c r="Q454" i="17" s="1"/>
  <c r="P453" i="17"/>
  <c r="O454" i="17" s="1"/>
  <c r="O453" i="17"/>
  <c r="N453" i="17"/>
  <c r="M453" i="17"/>
  <c r="M454" i="17" s="1"/>
  <c r="L453" i="17"/>
  <c r="K454" i="17" s="1"/>
  <c r="K453" i="17"/>
  <c r="J453" i="17"/>
  <c r="I453" i="17"/>
  <c r="I454" i="17" s="1"/>
  <c r="H453" i="17"/>
  <c r="G454" i="17" s="1"/>
  <c r="G453" i="17"/>
  <c r="F453" i="17"/>
  <c r="E453" i="17"/>
  <c r="E454" i="17" s="1"/>
  <c r="T440" i="17"/>
  <c r="S440" i="17"/>
  <c r="S441" i="17" s="1"/>
  <c r="R440" i="17"/>
  <c r="Q440" i="17"/>
  <c r="Q441" i="17" s="1"/>
  <c r="P440" i="17"/>
  <c r="O440" i="17"/>
  <c r="O441" i="17" s="1"/>
  <c r="N440" i="17"/>
  <c r="M440" i="17"/>
  <c r="M441" i="17" s="1"/>
  <c r="L440" i="17"/>
  <c r="K440" i="17"/>
  <c r="K441" i="17" s="1"/>
  <c r="J440" i="17"/>
  <c r="I440" i="17"/>
  <c r="I441" i="17" s="1"/>
  <c r="H440" i="17"/>
  <c r="G440" i="17"/>
  <c r="G441" i="17" s="1"/>
  <c r="F440" i="17"/>
  <c r="E440" i="17"/>
  <c r="E441" i="17" s="1"/>
  <c r="T427" i="17"/>
  <c r="S428" i="17" s="1"/>
  <c r="S427" i="17"/>
  <c r="R427" i="17"/>
  <c r="Q427" i="17"/>
  <c r="Q428" i="17" s="1"/>
  <c r="P427" i="17"/>
  <c r="O428" i="17" s="1"/>
  <c r="O427" i="17"/>
  <c r="N427" i="17"/>
  <c r="M427" i="17"/>
  <c r="M428" i="17" s="1"/>
  <c r="L427" i="17"/>
  <c r="K428" i="17" s="1"/>
  <c r="K427" i="17"/>
  <c r="J427" i="17"/>
  <c r="I427" i="17"/>
  <c r="I428" i="17" s="1"/>
  <c r="H427" i="17"/>
  <c r="G428" i="17" s="1"/>
  <c r="G427" i="17"/>
  <c r="F427" i="17"/>
  <c r="E427" i="17"/>
  <c r="E428" i="17" s="1"/>
  <c r="T414" i="17"/>
  <c r="S414" i="17"/>
  <c r="S415" i="17" s="1"/>
  <c r="R414" i="17"/>
  <c r="Q414" i="17"/>
  <c r="Q415" i="17" s="1"/>
  <c r="P414" i="17"/>
  <c r="O414" i="17"/>
  <c r="O415" i="17" s="1"/>
  <c r="N414" i="17"/>
  <c r="M414" i="17"/>
  <c r="M415" i="17" s="1"/>
  <c r="L414" i="17"/>
  <c r="K414" i="17"/>
  <c r="K415" i="17" s="1"/>
  <c r="J414" i="17"/>
  <c r="I414" i="17"/>
  <c r="I415" i="17" s="1"/>
  <c r="H414" i="17"/>
  <c r="G414" i="17"/>
  <c r="G415" i="17" s="1"/>
  <c r="F414" i="17"/>
  <c r="E414" i="17"/>
  <c r="E415" i="17" s="1"/>
  <c r="T401" i="17"/>
  <c r="S402" i="17" s="1"/>
  <c r="S401" i="17"/>
  <c r="R401" i="17"/>
  <c r="Q401" i="17"/>
  <c r="Q402" i="17" s="1"/>
  <c r="P401" i="17"/>
  <c r="O402" i="17" s="1"/>
  <c r="O401" i="17"/>
  <c r="N401" i="17"/>
  <c r="M401" i="17"/>
  <c r="M402" i="17" s="1"/>
  <c r="L401" i="17"/>
  <c r="K402" i="17" s="1"/>
  <c r="K401" i="17"/>
  <c r="J401" i="17"/>
  <c r="I401" i="17"/>
  <c r="I402" i="17" s="1"/>
  <c r="H401" i="17"/>
  <c r="G402" i="17" s="1"/>
  <c r="G401" i="17"/>
  <c r="F401" i="17"/>
  <c r="E401" i="17"/>
  <c r="E402" i="17" s="1"/>
  <c r="T388" i="17"/>
  <c r="S388" i="17"/>
  <c r="S389" i="17" s="1"/>
  <c r="R388" i="17"/>
  <c r="Q388" i="17"/>
  <c r="Q389" i="17" s="1"/>
  <c r="P388" i="17"/>
  <c r="O388" i="17"/>
  <c r="O389" i="17" s="1"/>
  <c r="N388" i="17"/>
  <c r="M388" i="17"/>
  <c r="M389" i="17" s="1"/>
  <c r="L388" i="17"/>
  <c r="K388" i="17"/>
  <c r="K389" i="17" s="1"/>
  <c r="J388" i="17"/>
  <c r="I388" i="17"/>
  <c r="I389" i="17" s="1"/>
  <c r="H388" i="17"/>
  <c r="G388" i="17"/>
  <c r="G389" i="17" s="1"/>
  <c r="F388" i="17"/>
  <c r="E388" i="17"/>
  <c r="E389" i="17" s="1"/>
  <c r="T375" i="17"/>
  <c r="S376" i="17" s="1"/>
  <c r="S375" i="17"/>
  <c r="R375" i="17"/>
  <c r="Q375" i="17"/>
  <c r="Q376" i="17" s="1"/>
  <c r="P375" i="17"/>
  <c r="O376" i="17" s="1"/>
  <c r="O375" i="17"/>
  <c r="N375" i="17"/>
  <c r="M375" i="17"/>
  <c r="M376" i="17" s="1"/>
  <c r="L375" i="17"/>
  <c r="K376" i="17" s="1"/>
  <c r="K375" i="17"/>
  <c r="J375" i="17"/>
  <c r="I375" i="17"/>
  <c r="I376" i="17" s="1"/>
  <c r="H375" i="17"/>
  <c r="G376" i="17" s="1"/>
  <c r="G375" i="17"/>
  <c r="F375" i="17"/>
  <c r="E375" i="17"/>
  <c r="E376" i="17" s="1"/>
  <c r="T362" i="17"/>
  <c r="S362" i="17"/>
  <c r="S363" i="17" s="1"/>
  <c r="R362" i="17"/>
  <c r="Q362" i="17"/>
  <c r="Q363" i="17" s="1"/>
  <c r="P362" i="17"/>
  <c r="O362" i="17"/>
  <c r="O363" i="17" s="1"/>
  <c r="N362" i="17"/>
  <c r="M362" i="17"/>
  <c r="M363" i="17" s="1"/>
  <c r="L362" i="17"/>
  <c r="K362" i="17"/>
  <c r="K363" i="17" s="1"/>
  <c r="J362" i="17"/>
  <c r="I362" i="17"/>
  <c r="I363" i="17" s="1"/>
  <c r="H362" i="17"/>
  <c r="G362" i="17"/>
  <c r="G363" i="17" s="1"/>
  <c r="F362" i="17"/>
  <c r="E362" i="17"/>
  <c r="E363" i="17" s="1"/>
  <c r="T349" i="17"/>
  <c r="S350" i="17" s="1"/>
  <c r="S349" i="17"/>
  <c r="R349" i="17"/>
  <c r="Q349" i="17"/>
  <c r="Q350" i="17" s="1"/>
  <c r="P349" i="17"/>
  <c r="O350" i="17" s="1"/>
  <c r="O349" i="17"/>
  <c r="N349" i="17"/>
  <c r="M349" i="17"/>
  <c r="M350" i="17" s="1"/>
  <c r="L349" i="17"/>
  <c r="K350" i="17" s="1"/>
  <c r="K349" i="17"/>
  <c r="J349" i="17"/>
  <c r="I349" i="17"/>
  <c r="I350" i="17" s="1"/>
  <c r="H349" i="17"/>
  <c r="G350" i="17" s="1"/>
  <c r="G349" i="17"/>
  <c r="F349" i="17"/>
  <c r="E349" i="17"/>
  <c r="E350" i="17" s="1"/>
  <c r="T336" i="17"/>
  <c r="S336" i="17"/>
  <c r="S337" i="17" s="1"/>
  <c r="R336" i="17"/>
  <c r="Q336" i="17"/>
  <c r="Q337" i="17" s="1"/>
  <c r="P336" i="17"/>
  <c r="O336" i="17"/>
  <c r="O337" i="17" s="1"/>
  <c r="N336" i="17"/>
  <c r="M336" i="17"/>
  <c r="M337" i="17" s="1"/>
  <c r="L336" i="17"/>
  <c r="K336" i="17"/>
  <c r="K337" i="17" s="1"/>
  <c r="J336" i="17"/>
  <c r="I336" i="17"/>
  <c r="I337" i="17" s="1"/>
  <c r="H336" i="17"/>
  <c r="G336" i="17"/>
  <c r="G337" i="17" s="1"/>
  <c r="F336" i="17"/>
  <c r="E336" i="17"/>
  <c r="E337" i="17" s="1"/>
  <c r="T323" i="17"/>
  <c r="S324" i="17" s="1"/>
  <c r="S323" i="17"/>
  <c r="R323" i="17"/>
  <c r="Q323" i="17"/>
  <c r="Q324" i="17" s="1"/>
  <c r="P323" i="17"/>
  <c r="O324" i="17" s="1"/>
  <c r="O323" i="17"/>
  <c r="N323" i="17"/>
  <c r="M323" i="17"/>
  <c r="M324" i="17" s="1"/>
  <c r="L323" i="17"/>
  <c r="K324" i="17" s="1"/>
  <c r="K323" i="17"/>
  <c r="J323" i="17"/>
  <c r="I323" i="17"/>
  <c r="I324" i="17" s="1"/>
  <c r="H323" i="17"/>
  <c r="G324" i="17" s="1"/>
  <c r="G323" i="17"/>
  <c r="F323" i="17"/>
  <c r="E323" i="17"/>
  <c r="E324" i="17" s="1"/>
  <c r="T310" i="17"/>
  <c r="S310" i="17"/>
  <c r="S311" i="17" s="1"/>
  <c r="R310" i="17"/>
  <c r="Q310" i="17"/>
  <c r="Q311" i="17" s="1"/>
  <c r="P310" i="17"/>
  <c r="O310" i="17"/>
  <c r="O311" i="17" s="1"/>
  <c r="N310" i="17"/>
  <c r="M310" i="17"/>
  <c r="M311" i="17" s="1"/>
  <c r="L310" i="17"/>
  <c r="K310" i="17"/>
  <c r="K311" i="17" s="1"/>
  <c r="J310" i="17"/>
  <c r="I310" i="17"/>
  <c r="I311" i="17" s="1"/>
  <c r="H310" i="17"/>
  <c r="G310" i="17"/>
  <c r="G311" i="17" s="1"/>
  <c r="F310" i="17"/>
  <c r="E310" i="17"/>
  <c r="E311" i="17" s="1"/>
  <c r="T297" i="17"/>
  <c r="S298" i="17" s="1"/>
  <c r="S297" i="17"/>
  <c r="R297" i="17"/>
  <c r="Q297" i="17"/>
  <c r="Q298" i="17" s="1"/>
  <c r="P297" i="17"/>
  <c r="O298" i="17" s="1"/>
  <c r="O297" i="17"/>
  <c r="N297" i="17"/>
  <c r="M297" i="17"/>
  <c r="M298" i="17" s="1"/>
  <c r="L297" i="17"/>
  <c r="K298" i="17" s="1"/>
  <c r="K297" i="17"/>
  <c r="J297" i="17"/>
  <c r="I297" i="17"/>
  <c r="I298" i="17" s="1"/>
  <c r="H297" i="17"/>
  <c r="G298" i="17" s="1"/>
  <c r="G297" i="17"/>
  <c r="F297" i="17"/>
  <c r="E297" i="17"/>
  <c r="E298" i="17" s="1"/>
  <c r="T284" i="17"/>
  <c r="S284" i="17"/>
  <c r="S285" i="17" s="1"/>
  <c r="R284" i="17"/>
  <c r="Q284" i="17"/>
  <c r="Q285" i="17" s="1"/>
  <c r="P284" i="17"/>
  <c r="O284" i="17"/>
  <c r="O285" i="17" s="1"/>
  <c r="N284" i="17"/>
  <c r="M284" i="17"/>
  <c r="M285" i="17" s="1"/>
  <c r="L284" i="17"/>
  <c r="K284" i="17"/>
  <c r="K285" i="17" s="1"/>
  <c r="J284" i="17"/>
  <c r="I284" i="17"/>
  <c r="I285" i="17" s="1"/>
  <c r="H284" i="17"/>
  <c r="G284" i="17"/>
  <c r="G285" i="17" s="1"/>
  <c r="F284" i="17"/>
  <c r="E284" i="17"/>
  <c r="E285" i="17" s="1"/>
  <c r="T271" i="17"/>
  <c r="S272" i="17" s="1"/>
  <c r="S271" i="17"/>
  <c r="R271" i="17"/>
  <c r="Q271" i="17"/>
  <c r="Q272" i="17" s="1"/>
  <c r="P271" i="17"/>
  <c r="O272" i="17" s="1"/>
  <c r="O271" i="17"/>
  <c r="N271" i="17"/>
  <c r="M271" i="17"/>
  <c r="M272" i="17" s="1"/>
  <c r="L271" i="17"/>
  <c r="K272" i="17" s="1"/>
  <c r="K271" i="17"/>
  <c r="J271" i="17"/>
  <c r="I271" i="17"/>
  <c r="I272" i="17" s="1"/>
  <c r="H271" i="17"/>
  <c r="G272" i="17" s="1"/>
  <c r="G271" i="17"/>
  <c r="F271" i="17"/>
  <c r="E271" i="17"/>
  <c r="E272" i="17" s="1"/>
  <c r="T258" i="17"/>
  <c r="S258" i="17"/>
  <c r="S259" i="17" s="1"/>
  <c r="R258" i="17"/>
  <c r="Q258" i="17"/>
  <c r="Q259" i="17" s="1"/>
  <c r="P258" i="17"/>
  <c r="O258" i="17"/>
  <c r="O259" i="17" s="1"/>
  <c r="N258" i="17"/>
  <c r="M258" i="17"/>
  <c r="M259" i="17" s="1"/>
  <c r="L258" i="17"/>
  <c r="K258" i="17"/>
  <c r="K259" i="17" s="1"/>
  <c r="J258" i="17"/>
  <c r="I258" i="17"/>
  <c r="I259" i="17" s="1"/>
  <c r="H258" i="17"/>
  <c r="G258" i="17"/>
  <c r="G259" i="17" s="1"/>
  <c r="F258" i="17"/>
  <c r="E258" i="17"/>
  <c r="E259" i="17" s="1"/>
  <c r="T245" i="17"/>
  <c r="S246" i="17" s="1"/>
  <c r="S245" i="17"/>
  <c r="R245" i="17"/>
  <c r="Q245" i="17"/>
  <c r="Q246" i="17" s="1"/>
  <c r="P245" i="17"/>
  <c r="O246" i="17" s="1"/>
  <c r="O245" i="17"/>
  <c r="N245" i="17"/>
  <c r="M245" i="17"/>
  <c r="M246" i="17" s="1"/>
  <c r="L245" i="17"/>
  <c r="K246" i="17" s="1"/>
  <c r="K245" i="17"/>
  <c r="J245" i="17"/>
  <c r="I245" i="17"/>
  <c r="I246" i="17" s="1"/>
  <c r="H245" i="17"/>
  <c r="G246" i="17" s="1"/>
  <c r="G245" i="17"/>
  <c r="F245" i="17"/>
  <c r="E245" i="17"/>
  <c r="E246" i="17" s="1"/>
  <c r="T232" i="17"/>
  <c r="S232" i="17"/>
  <c r="S233" i="17" s="1"/>
  <c r="R232" i="17"/>
  <c r="Q232" i="17"/>
  <c r="Q233" i="17" s="1"/>
  <c r="P232" i="17"/>
  <c r="O232" i="17"/>
  <c r="O233" i="17" s="1"/>
  <c r="N232" i="17"/>
  <c r="M232" i="17"/>
  <c r="M233" i="17" s="1"/>
  <c r="L232" i="17"/>
  <c r="K232" i="17"/>
  <c r="K233" i="17" s="1"/>
  <c r="J232" i="17"/>
  <c r="I232" i="17"/>
  <c r="I233" i="17" s="1"/>
  <c r="H232" i="17"/>
  <c r="G232" i="17"/>
  <c r="G233" i="17" s="1"/>
  <c r="F232" i="17"/>
  <c r="E232" i="17"/>
  <c r="E233" i="17" s="1"/>
  <c r="T219" i="17"/>
  <c r="S220" i="17" s="1"/>
  <c r="S219" i="17"/>
  <c r="R219" i="17"/>
  <c r="Q219" i="17"/>
  <c r="Q220" i="17" s="1"/>
  <c r="P219" i="17"/>
  <c r="O220" i="17" s="1"/>
  <c r="O219" i="17"/>
  <c r="N219" i="17"/>
  <c r="M219" i="17"/>
  <c r="M220" i="17" s="1"/>
  <c r="L219" i="17"/>
  <c r="K220" i="17" s="1"/>
  <c r="K219" i="17"/>
  <c r="J219" i="17"/>
  <c r="I219" i="17"/>
  <c r="I220" i="17" s="1"/>
  <c r="H219" i="17"/>
  <c r="G220" i="17" s="1"/>
  <c r="G219" i="17"/>
  <c r="F219" i="17"/>
  <c r="E219" i="17"/>
  <c r="E220" i="17" s="1"/>
  <c r="T206" i="17"/>
  <c r="S206" i="17"/>
  <c r="S207" i="17" s="1"/>
  <c r="R206" i="17"/>
  <c r="Q206" i="17"/>
  <c r="Q207" i="17" s="1"/>
  <c r="P206" i="17"/>
  <c r="O206" i="17"/>
  <c r="O207" i="17" s="1"/>
  <c r="N206" i="17"/>
  <c r="M206" i="17"/>
  <c r="M207" i="17" s="1"/>
  <c r="L206" i="17"/>
  <c r="K206" i="17"/>
  <c r="K207" i="17" s="1"/>
  <c r="J206" i="17"/>
  <c r="I206" i="17"/>
  <c r="I207" i="17" s="1"/>
  <c r="H206" i="17"/>
  <c r="G206" i="17"/>
  <c r="G207" i="17" s="1"/>
  <c r="F206" i="17"/>
  <c r="E206" i="17"/>
  <c r="E207" i="17" s="1"/>
  <c r="T193" i="17"/>
  <c r="S194" i="17" s="1"/>
  <c r="S193" i="17"/>
  <c r="R193" i="17"/>
  <c r="Q193" i="17"/>
  <c r="Q194" i="17" s="1"/>
  <c r="P193" i="17"/>
  <c r="O194" i="17" s="1"/>
  <c r="O193" i="17"/>
  <c r="N193" i="17"/>
  <c r="M193" i="17"/>
  <c r="M194" i="17" s="1"/>
  <c r="L193" i="17"/>
  <c r="K194" i="17" s="1"/>
  <c r="K193" i="17"/>
  <c r="J193" i="17"/>
  <c r="I193" i="17"/>
  <c r="I194" i="17" s="1"/>
  <c r="H193" i="17"/>
  <c r="G194" i="17" s="1"/>
  <c r="G193" i="17"/>
  <c r="F193" i="17"/>
  <c r="E193" i="17"/>
  <c r="E194" i="17" s="1"/>
  <c r="T180" i="17"/>
  <c r="S180" i="17"/>
  <c r="S181" i="17" s="1"/>
  <c r="R180" i="17"/>
  <c r="Q180" i="17"/>
  <c r="Q181" i="17" s="1"/>
  <c r="P180" i="17"/>
  <c r="O180" i="17"/>
  <c r="O181" i="17" s="1"/>
  <c r="N180" i="17"/>
  <c r="M180" i="17"/>
  <c r="M181" i="17" s="1"/>
  <c r="L180" i="17"/>
  <c r="K180" i="17"/>
  <c r="K181" i="17" s="1"/>
  <c r="J180" i="17"/>
  <c r="I180" i="17"/>
  <c r="I181" i="17" s="1"/>
  <c r="H180" i="17"/>
  <c r="G180" i="17"/>
  <c r="G181" i="17" s="1"/>
  <c r="F180" i="17"/>
  <c r="E180" i="17"/>
  <c r="E181" i="17" s="1"/>
  <c r="T167" i="17"/>
  <c r="S168" i="17" s="1"/>
  <c r="S167" i="17"/>
  <c r="R167" i="17"/>
  <c r="Q167" i="17"/>
  <c r="Q168" i="17" s="1"/>
  <c r="P167" i="17"/>
  <c r="O168" i="17" s="1"/>
  <c r="O167" i="17"/>
  <c r="N167" i="17"/>
  <c r="M167" i="17"/>
  <c r="M168" i="17" s="1"/>
  <c r="L167" i="17"/>
  <c r="K168" i="17" s="1"/>
  <c r="K167" i="17"/>
  <c r="J167" i="17"/>
  <c r="I167" i="17"/>
  <c r="I168" i="17" s="1"/>
  <c r="H167" i="17"/>
  <c r="G168" i="17" s="1"/>
  <c r="G167" i="17"/>
  <c r="F167" i="17"/>
  <c r="E167" i="17"/>
  <c r="E168" i="17" s="1"/>
  <c r="T154" i="17"/>
  <c r="S154" i="17"/>
  <c r="S155" i="17" s="1"/>
  <c r="R154" i="17"/>
  <c r="Q154" i="17"/>
  <c r="Q155" i="17" s="1"/>
  <c r="P154" i="17"/>
  <c r="O154" i="17"/>
  <c r="O155" i="17" s="1"/>
  <c r="N154" i="17"/>
  <c r="M154" i="17"/>
  <c r="M155" i="17" s="1"/>
  <c r="L154" i="17"/>
  <c r="K154" i="17"/>
  <c r="K155" i="17" s="1"/>
  <c r="J154" i="17"/>
  <c r="I154" i="17"/>
  <c r="I155" i="17" s="1"/>
  <c r="H154" i="17"/>
  <c r="G154" i="17"/>
  <c r="G155" i="17" s="1"/>
  <c r="F154" i="17"/>
  <c r="E154" i="17"/>
  <c r="E155" i="17" s="1"/>
  <c r="T141" i="17"/>
  <c r="S142" i="17" s="1"/>
  <c r="S141" i="17"/>
  <c r="R141" i="17"/>
  <c r="Q141" i="17"/>
  <c r="Q142" i="17" s="1"/>
  <c r="P141" i="17"/>
  <c r="O142" i="17" s="1"/>
  <c r="O141" i="17"/>
  <c r="N141" i="17"/>
  <c r="M141" i="17"/>
  <c r="M142" i="17" s="1"/>
  <c r="L141" i="17"/>
  <c r="K142" i="17" s="1"/>
  <c r="K141" i="17"/>
  <c r="J141" i="17"/>
  <c r="I141" i="17"/>
  <c r="I142" i="17" s="1"/>
  <c r="H141" i="17"/>
  <c r="G142" i="17" s="1"/>
  <c r="G141" i="17"/>
  <c r="F141" i="17"/>
  <c r="E141" i="17"/>
  <c r="E142" i="17" s="1"/>
  <c r="T128" i="17"/>
  <c r="S128" i="17"/>
  <c r="S129" i="17" s="1"/>
  <c r="R128" i="17"/>
  <c r="Q128" i="17"/>
  <c r="Q129" i="17" s="1"/>
  <c r="P128" i="17"/>
  <c r="O128" i="17"/>
  <c r="O129" i="17" s="1"/>
  <c r="N128" i="17"/>
  <c r="M128" i="17"/>
  <c r="M129" i="17" s="1"/>
  <c r="L128" i="17"/>
  <c r="K128" i="17"/>
  <c r="K129" i="17" s="1"/>
  <c r="J128" i="17"/>
  <c r="I128" i="17"/>
  <c r="I129" i="17" s="1"/>
  <c r="H128" i="17"/>
  <c r="G128" i="17"/>
  <c r="G129" i="17" s="1"/>
  <c r="F128" i="17"/>
  <c r="E128" i="17"/>
  <c r="E129" i="17" s="1"/>
  <c r="T115" i="17"/>
  <c r="S116" i="17" s="1"/>
  <c r="S115" i="17"/>
  <c r="R115" i="17"/>
  <c r="Q115" i="17"/>
  <c r="Q116" i="17" s="1"/>
  <c r="P115" i="17"/>
  <c r="O116" i="17" s="1"/>
  <c r="O115" i="17"/>
  <c r="N115" i="17"/>
  <c r="M115" i="17"/>
  <c r="M116" i="17" s="1"/>
  <c r="L115" i="17"/>
  <c r="K116" i="17" s="1"/>
  <c r="K115" i="17"/>
  <c r="J115" i="17"/>
  <c r="I115" i="17"/>
  <c r="I116" i="17" s="1"/>
  <c r="H115" i="17"/>
  <c r="G116" i="17" s="1"/>
  <c r="G115" i="17"/>
  <c r="F115" i="17"/>
  <c r="E115" i="17"/>
  <c r="E116" i="17" s="1"/>
  <c r="T102" i="17"/>
  <c r="S102" i="17"/>
  <c r="S103" i="17" s="1"/>
  <c r="R102" i="17"/>
  <c r="Q102" i="17"/>
  <c r="Q103" i="17" s="1"/>
  <c r="P102" i="17"/>
  <c r="O102" i="17"/>
  <c r="O103" i="17" s="1"/>
  <c r="N102" i="17"/>
  <c r="M102" i="17"/>
  <c r="M103" i="17" s="1"/>
  <c r="L102" i="17"/>
  <c r="K102" i="17"/>
  <c r="K103" i="17" s="1"/>
  <c r="J102" i="17"/>
  <c r="I102" i="17"/>
  <c r="I103" i="17" s="1"/>
  <c r="H102" i="17"/>
  <c r="G102" i="17"/>
  <c r="G103" i="17" s="1"/>
  <c r="F102" i="17"/>
  <c r="E102" i="17"/>
  <c r="E103" i="17" s="1"/>
  <c r="T89" i="17"/>
  <c r="S90" i="17" s="1"/>
  <c r="S89" i="17"/>
  <c r="R89" i="17"/>
  <c r="Q89" i="17"/>
  <c r="Q90" i="17" s="1"/>
  <c r="P89" i="17"/>
  <c r="O90" i="17" s="1"/>
  <c r="O89" i="17"/>
  <c r="N89" i="17"/>
  <c r="M89" i="17"/>
  <c r="M90" i="17" s="1"/>
  <c r="L89" i="17"/>
  <c r="K90" i="17" s="1"/>
  <c r="K89" i="17"/>
  <c r="J89" i="17"/>
  <c r="I89" i="17"/>
  <c r="I90" i="17" s="1"/>
  <c r="H89" i="17"/>
  <c r="G90" i="17" s="1"/>
  <c r="G89" i="17"/>
  <c r="F89" i="17"/>
  <c r="E89" i="17"/>
  <c r="E90" i="17" s="1"/>
  <c r="T76" i="17"/>
  <c r="S76" i="17"/>
  <c r="S77" i="17" s="1"/>
  <c r="R76" i="17"/>
  <c r="Q76" i="17"/>
  <c r="Q77" i="17" s="1"/>
  <c r="P76" i="17"/>
  <c r="O76" i="17"/>
  <c r="O77" i="17" s="1"/>
  <c r="N76" i="17"/>
  <c r="M76" i="17"/>
  <c r="M77" i="17" s="1"/>
  <c r="L76" i="17"/>
  <c r="K76" i="17"/>
  <c r="K77" i="17" s="1"/>
  <c r="J76" i="17"/>
  <c r="I76" i="17"/>
  <c r="I77" i="17" s="1"/>
  <c r="H76" i="17"/>
  <c r="G76" i="17"/>
  <c r="G77" i="17" s="1"/>
  <c r="F76" i="17"/>
  <c r="E76" i="17"/>
  <c r="E77" i="17" s="1"/>
  <c r="T63" i="17"/>
  <c r="S64" i="17" s="1"/>
  <c r="S63" i="17"/>
  <c r="R63" i="17"/>
  <c r="Q63" i="17"/>
  <c r="Q64" i="17" s="1"/>
  <c r="P63" i="17"/>
  <c r="O64" i="17" s="1"/>
  <c r="O63" i="17"/>
  <c r="N63" i="17"/>
  <c r="M63" i="17"/>
  <c r="M64" i="17" s="1"/>
  <c r="L63" i="17"/>
  <c r="K64" i="17" s="1"/>
  <c r="K63" i="17"/>
  <c r="J63" i="17"/>
  <c r="I63" i="17"/>
  <c r="I64" i="17" s="1"/>
  <c r="H63" i="17"/>
  <c r="G64" i="17" s="1"/>
  <c r="G63" i="17"/>
  <c r="F63" i="17"/>
  <c r="E63" i="17"/>
  <c r="E64" i="17" s="1"/>
  <c r="T50" i="17"/>
  <c r="S50" i="17"/>
  <c r="S51" i="17" s="1"/>
  <c r="R50" i="17"/>
  <c r="Q50" i="17"/>
  <c r="Q51" i="17" s="1"/>
  <c r="P50" i="17"/>
  <c r="O50" i="17"/>
  <c r="O51" i="17" s="1"/>
  <c r="N50" i="17"/>
  <c r="M50" i="17"/>
  <c r="M51" i="17" s="1"/>
  <c r="L50" i="17"/>
  <c r="K50" i="17"/>
  <c r="K51" i="17" s="1"/>
  <c r="J50" i="17"/>
  <c r="I50" i="17"/>
  <c r="I51" i="17" s="1"/>
  <c r="H50" i="17"/>
  <c r="G50" i="17"/>
  <c r="G51" i="17" s="1"/>
  <c r="F50" i="17"/>
  <c r="E50" i="17"/>
  <c r="E51" i="17" s="1"/>
  <c r="T37" i="17"/>
  <c r="S38" i="17" s="1"/>
  <c r="S37" i="17"/>
  <c r="R37" i="17"/>
  <c r="Q37" i="17"/>
  <c r="Q38" i="17" s="1"/>
  <c r="P37" i="17"/>
  <c r="O38" i="17" s="1"/>
  <c r="O37" i="17"/>
  <c r="N37" i="17"/>
  <c r="M37" i="17"/>
  <c r="M38" i="17" s="1"/>
  <c r="L37" i="17"/>
  <c r="K38" i="17" s="1"/>
  <c r="K37" i="17"/>
  <c r="J37" i="17"/>
  <c r="I37" i="17"/>
  <c r="I38" i="17" s="1"/>
  <c r="H37" i="17"/>
  <c r="G38" i="17" s="1"/>
  <c r="G37" i="17"/>
  <c r="F37" i="17"/>
  <c r="E37" i="17"/>
  <c r="E38" i="17" s="1"/>
  <c r="D26" i="17"/>
  <c r="D39" i="17" s="1"/>
  <c r="D52" i="17" s="1"/>
  <c r="D65" i="17" s="1"/>
  <c r="D78" i="17" s="1"/>
  <c r="D91" i="17" s="1"/>
  <c r="D104" i="17" s="1"/>
  <c r="D117" i="17" s="1"/>
  <c r="D130" i="17" s="1"/>
  <c r="D143" i="17" s="1"/>
  <c r="D156" i="17" s="1"/>
  <c r="D169" i="17" s="1"/>
  <c r="D182" i="17" s="1"/>
  <c r="D195" i="17" s="1"/>
  <c r="D208" i="17" s="1"/>
  <c r="D221" i="17" s="1"/>
  <c r="D234" i="17" s="1"/>
  <c r="D247" i="17" s="1"/>
  <c r="D260" i="17" s="1"/>
  <c r="D273" i="17" s="1"/>
  <c r="D286" i="17" s="1"/>
  <c r="D299" i="17" s="1"/>
  <c r="D312" i="17" s="1"/>
  <c r="D325" i="17" s="1"/>
  <c r="D338" i="17" s="1"/>
  <c r="D351" i="17" s="1"/>
  <c r="D364" i="17" s="1"/>
  <c r="D377" i="17" s="1"/>
  <c r="D390" i="17" s="1"/>
  <c r="D403" i="17" s="1"/>
  <c r="D416" i="17" s="1"/>
  <c r="D429" i="17" s="1"/>
  <c r="D442" i="17" s="1"/>
  <c r="D455" i="17" s="1"/>
  <c r="D468" i="17" s="1"/>
  <c r="D481" i="17" s="1"/>
  <c r="D494" i="17" s="1"/>
  <c r="D507" i="17" s="1"/>
  <c r="D520" i="17" s="1"/>
  <c r="D533" i="17" s="1"/>
  <c r="D546" i="17" s="1"/>
  <c r="D559" i="17" s="1"/>
  <c r="D572" i="17" s="1"/>
  <c r="D585" i="17" s="1"/>
  <c r="D598" i="17" s="1"/>
  <c r="D611" i="17" s="1"/>
  <c r="D624" i="17" s="1"/>
  <c r="D637" i="17" s="1"/>
  <c r="D650" i="17" s="1"/>
  <c r="D663" i="17" s="1"/>
  <c r="D676" i="17" s="1"/>
  <c r="T24" i="17"/>
  <c r="S24" i="17"/>
  <c r="S25" i="17" s="1"/>
  <c r="R24" i="17"/>
  <c r="Q24" i="17"/>
  <c r="Q25" i="17" s="1"/>
  <c r="P24" i="17"/>
  <c r="O24" i="17"/>
  <c r="O25" i="17" s="1"/>
  <c r="N24" i="17"/>
  <c r="M24" i="17"/>
  <c r="M25" i="17" s="1"/>
  <c r="L24" i="17"/>
  <c r="K24" i="17"/>
  <c r="K25" i="17" s="1"/>
  <c r="J24" i="17"/>
  <c r="I24" i="17"/>
  <c r="I25" i="17" s="1"/>
  <c r="H24" i="17"/>
  <c r="G24" i="17"/>
  <c r="G25" i="17" s="1"/>
  <c r="F24" i="17"/>
  <c r="E24" i="17"/>
  <c r="E25" i="17" s="1"/>
  <c r="Q19" i="15"/>
  <c r="P19" i="15"/>
  <c r="O19" i="15"/>
  <c r="N19" i="15"/>
  <c r="M19" i="15"/>
  <c r="L19" i="15"/>
  <c r="K19" i="15"/>
  <c r="J19" i="15"/>
  <c r="I19" i="15"/>
  <c r="H19" i="15"/>
  <c r="G19" i="15"/>
  <c r="F19" i="15"/>
  <c r="E19" i="15"/>
  <c r="I434" i="14"/>
  <c r="I433" i="14"/>
  <c r="I432" i="14"/>
  <c r="I431" i="14"/>
  <c r="I430" i="14"/>
  <c r="I429" i="14"/>
  <c r="I428" i="14"/>
  <c r="I427" i="14"/>
  <c r="I426" i="14"/>
  <c r="I425" i="14"/>
  <c r="I424" i="14"/>
  <c r="I423" i="14"/>
  <c r="I422" i="14"/>
  <c r="I421" i="14"/>
  <c r="I420" i="14"/>
  <c r="I419" i="14"/>
  <c r="I418" i="14"/>
  <c r="I417" i="14"/>
  <c r="I416" i="14"/>
  <c r="I415" i="14"/>
  <c r="I414" i="14"/>
  <c r="I413" i="14"/>
  <c r="I412" i="14"/>
  <c r="I411" i="14"/>
  <c r="I410" i="14"/>
  <c r="I409" i="14"/>
  <c r="I408" i="14"/>
  <c r="I407" i="14"/>
  <c r="I406" i="14"/>
  <c r="I405" i="14"/>
  <c r="I404" i="14"/>
  <c r="I403" i="14"/>
  <c r="I402" i="14"/>
  <c r="I401" i="14"/>
  <c r="I400" i="14"/>
  <c r="I399" i="14"/>
  <c r="I398" i="14"/>
  <c r="I397" i="14"/>
  <c r="I396" i="14"/>
  <c r="I395" i="14"/>
  <c r="I394" i="14"/>
  <c r="I393" i="14"/>
  <c r="I392" i="14"/>
  <c r="I391" i="14"/>
  <c r="I390" i="14"/>
  <c r="I389" i="14"/>
  <c r="I388" i="14"/>
  <c r="I387" i="14"/>
  <c r="I386" i="14"/>
  <c r="I385" i="14"/>
  <c r="I384" i="14"/>
  <c r="I383" i="14"/>
  <c r="I382" i="14"/>
  <c r="I372" i="14"/>
  <c r="I371" i="14"/>
  <c r="I370" i="14"/>
  <c r="I369" i="14"/>
  <c r="I367" i="14"/>
  <c r="I366" i="14"/>
  <c r="I365" i="14"/>
  <c r="I364" i="14"/>
  <c r="I363" i="14"/>
  <c r="I362" i="14"/>
  <c r="I361" i="14"/>
  <c r="I360" i="14"/>
  <c r="I359" i="14"/>
  <c r="I358" i="14"/>
  <c r="I357" i="14"/>
  <c r="I356" i="14"/>
  <c r="I355" i="14"/>
  <c r="I354" i="14"/>
  <c r="I353" i="14"/>
  <c r="I352" i="14"/>
  <c r="I351" i="14"/>
  <c r="I350" i="14"/>
  <c r="I349" i="14"/>
  <c r="I348" i="14"/>
  <c r="I347" i="14"/>
  <c r="I346" i="14"/>
  <c r="I345" i="14"/>
  <c r="I344" i="14"/>
  <c r="I343" i="14"/>
  <c r="I342" i="14"/>
  <c r="I341" i="14"/>
  <c r="I340" i="14"/>
  <c r="I338" i="14"/>
  <c r="I337" i="14"/>
  <c r="I336" i="14"/>
  <c r="I334" i="14"/>
  <c r="I332" i="14"/>
  <c r="I331" i="14"/>
  <c r="I330" i="14"/>
  <c r="I329" i="14"/>
  <c r="I328" i="14"/>
  <c r="I326" i="14"/>
  <c r="I325" i="14"/>
  <c r="I324" i="14"/>
  <c r="I323" i="14"/>
  <c r="I322" i="14"/>
  <c r="I321" i="14"/>
  <c r="I320" i="14"/>
  <c r="I311" i="14"/>
  <c r="I310" i="14"/>
  <c r="I309" i="14"/>
  <c r="I308" i="14"/>
  <c r="I307" i="14"/>
  <c r="I306" i="14"/>
  <c r="I305" i="14"/>
  <c r="I304" i="14"/>
  <c r="I303" i="14"/>
  <c r="I302" i="14"/>
  <c r="I301" i="14"/>
  <c r="I300" i="14"/>
  <c r="I299" i="14"/>
  <c r="I298" i="14"/>
  <c r="I297" i="14"/>
  <c r="I296" i="14"/>
  <c r="I295" i="14"/>
  <c r="I294" i="14"/>
  <c r="I293" i="14"/>
  <c r="I292" i="14"/>
  <c r="I291" i="14"/>
  <c r="I290" i="14"/>
  <c r="I289" i="14"/>
  <c r="I288" i="14"/>
  <c r="I287" i="14"/>
  <c r="I286" i="14"/>
  <c r="I285" i="14"/>
  <c r="I284" i="14"/>
  <c r="I283" i="14"/>
  <c r="I282" i="14"/>
  <c r="I281" i="14"/>
  <c r="I280" i="14"/>
  <c r="I279" i="14"/>
  <c r="I278" i="14"/>
  <c r="I277" i="14"/>
  <c r="I276" i="14"/>
  <c r="I275" i="14"/>
  <c r="I274" i="14"/>
  <c r="I273" i="14"/>
  <c r="I272" i="14"/>
  <c r="I271" i="14"/>
  <c r="I270" i="14"/>
  <c r="I269" i="14"/>
  <c r="I268" i="14"/>
  <c r="I267" i="14"/>
  <c r="I266" i="14"/>
  <c r="I265" i="14"/>
  <c r="I264" i="14"/>
  <c r="I263" i="14"/>
  <c r="I262" i="14"/>
  <c r="I261" i="14"/>
  <c r="I260" i="14"/>
  <c r="I259" i="14"/>
  <c r="I250" i="14"/>
  <c r="I249" i="14"/>
  <c r="I248" i="14"/>
  <c r="I247" i="14"/>
  <c r="I246" i="14"/>
  <c r="I245" i="14"/>
  <c r="I244" i="14"/>
  <c r="I243" i="14"/>
  <c r="I242" i="14"/>
  <c r="I241" i="14"/>
  <c r="I240" i="14"/>
  <c r="I239" i="14"/>
  <c r="I238" i="14"/>
  <c r="I237" i="14"/>
  <c r="I236" i="14"/>
  <c r="I235" i="14"/>
  <c r="I234" i="14"/>
  <c r="I233" i="14"/>
  <c r="I232" i="14"/>
  <c r="I231" i="14"/>
  <c r="I230" i="14"/>
  <c r="I229" i="14"/>
  <c r="I228" i="14"/>
  <c r="I227" i="14"/>
  <c r="I226" i="14"/>
  <c r="I225" i="14"/>
  <c r="I224" i="14"/>
  <c r="I223" i="14"/>
  <c r="I222" i="14"/>
  <c r="I221" i="14"/>
  <c r="I220" i="14"/>
  <c r="I219" i="14"/>
  <c r="I218" i="14"/>
  <c r="I217" i="14"/>
  <c r="I216" i="14"/>
  <c r="I215" i="14"/>
  <c r="I214" i="14"/>
  <c r="I213" i="14"/>
  <c r="I212" i="14"/>
  <c r="I211" i="14"/>
  <c r="I210" i="14"/>
  <c r="I209" i="14"/>
  <c r="I208" i="14"/>
  <c r="I207" i="14"/>
  <c r="I206" i="14"/>
  <c r="I205" i="14"/>
  <c r="I204" i="14"/>
  <c r="I203" i="14"/>
  <c r="I202" i="14"/>
  <c r="I201" i="14"/>
  <c r="I200" i="14"/>
  <c r="I199" i="14"/>
  <c r="I198" i="14"/>
  <c r="I189" i="14"/>
  <c r="I188" i="14"/>
  <c r="I187" i="14"/>
  <c r="I186" i="14"/>
  <c r="I184" i="14"/>
  <c r="I183" i="14"/>
  <c r="I182" i="14"/>
  <c r="I181" i="14"/>
  <c r="I180" i="14"/>
  <c r="I179" i="14"/>
  <c r="I178" i="14"/>
  <c r="I177" i="14"/>
  <c r="I176" i="14"/>
  <c r="I175" i="14"/>
  <c r="I174" i="14"/>
  <c r="I173" i="14"/>
  <c r="I172" i="14"/>
  <c r="I171" i="14"/>
  <c r="I170" i="14"/>
  <c r="I169" i="14"/>
  <c r="I168" i="14"/>
  <c r="I167" i="14"/>
  <c r="I166" i="14"/>
  <c r="I165" i="14"/>
  <c r="I164" i="14"/>
  <c r="I163" i="14"/>
  <c r="I162" i="14"/>
  <c r="I161" i="14"/>
  <c r="I160" i="14"/>
  <c r="I159" i="14"/>
  <c r="I158" i="14"/>
  <c r="I157" i="14"/>
  <c r="I155" i="14"/>
  <c r="I154" i="14"/>
  <c r="I153" i="14"/>
  <c r="I151" i="14"/>
  <c r="I149" i="14"/>
  <c r="I148" i="14"/>
  <c r="I147" i="14"/>
  <c r="I146" i="14"/>
  <c r="I145" i="14"/>
  <c r="I143" i="14"/>
  <c r="I142" i="14"/>
  <c r="I141" i="14"/>
  <c r="I140" i="14"/>
  <c r="I139" i="14"/>
  <c r="I138" i="14"/>
  <c r="I137" i="14"/>
  <c r="I128" i="14"/>
  <c r="I127" i="14"/>
  <c r="I126" i="14"/>
  <c r="I125" i="14"/>
  <c r="I124" i="14"/>
  <c r="I123" i="14"/>
  <c r="I122" i="14"/>
  <c r="I121" i="14"/>
  <c r="I120" i="14"/>
  <c r="I119" i="14"/>
  <c r="I118" i="14"/>
  <c r="I117" i="14"/>
  <c r="I116" i="14"/>
  <c r="I115" i="14"/>
  <c r="I114" i="14"/>
  <c r="I113" i="14"/>
  <c r="I112" i="14"/>
  <c r="I111" i="14"/>
  <c r="I110" i="14"/>
  <c r="I109" i="14"/>
  <c r="I108" i="14"/>
  <c r="I107" i="14"/>
  <c r="I106" i="14"/>
  <c r="I105" i="14"/>
  <c r="I104" i="14"/>
  <c r="I103" i="14"/>
  <c r="I102" i="14"/>
  <c r="I101" i="14"/>
  <c r="I100" i="14"/>
  <c r="I99" i="14"/>
  <c r="I98" i="14"/>
  <c r="I97" i="14"/>
  <c r="I96" i="14"/>
  <c r="I95" i="14"/>
  <c r="I94" i="14"/>
  <c r="I93" i="14"/>
  <c r="I92" i="14"/>
  <c r="I91" i="14"/>
  <c r="I90" i="14"/>
  <c r="I89" i="14"/>
  <c r="I88" i="14"/>
  <c r="I87" i="14"/>
  <c r="I86" i="14"/>
  <c r="I85" i="14"/>
  <c r="I84" i="14"/>
  <c r="I83" i="14"/>
  <c r="I82" i="14"/>
  <c r="I81" i="14"/>
  <c r="I80" i="14"/>
  <c r="I79" i="14"/>
  <c r="I78" i="14"/>
  <c r="I77" i="14"/>
  <c r="I76" i="14"/>
  <c r="I66" i="14"/>
  <c r="I65" i="14"/>
  <c r="I64" i="14"/>
  <c r="I63" i="14"/>
  <c r="I62" i="14"/>
  <c r="I61" i="14"/>
  <c r="I60" i="14"/>
  <c r="I59" i="14"/>
  <c r="I58" i="14"/>
  <c r="I57" i="14"/>
  <c r="I56" i="14"/>
  <c r="I55" i="14"/>
  <c r="I54" i="14"/>
  <c r="I53" i="14"/>
  <c r="I52" i="14"/>
  <c r="I51" i="14"/>
  <c r="I50" i="14"/>
  <c r="I49" i="14"/>
  <c r="I48" i="14"/>
  <c r="I47" i="14"/>
  <c r="I46" i="14"/>
  <c r="I45" i="14"/>
  <c r="I44" i="14"/>
  <c r="I43" i="14"/>
  <c r="I42" i="14"/>
  <c r="I41" i="14"/>
  <c r="I40" i="14"/>
  <c r="I39" i="14"/>
  <c r="I38" i="14"/>
  <c r="I37" i="14"/>
  <c r="I36" i="14"/>
  <c r="I35" i="14"/>
  <c r="I34" i="14"/>
  <c r="I33" i="14"/>
  <c r="I32" i="14"/>
  <c r="I31" i="14"/>
  <c r="I30" i="14"/>
  <c r="I29" i="14"/>
  <c r="I28" i="14"/>
  <c r="I27" i="14"/>
  <c r="I26" i="14"/>
  <c r="I25" i="14"/>
  <c r="I24" i="14"/>
  <c r="I23" i="14"/>
  <c r="I22" i="14"/>
  <c r="I21" i="14"/>
  <c r="I20" i="14"/>
  <c r="I19" i="14"/>
  <c r="I18" i="14"/>
  <c r="I17" i="14"/>
  <c r="I16" i="14"/>
  <c r="I15" i="14"/>
  <c r="I14" i="14"/>
  <c r="H1518" i="13"/>
  <c r="F1518" i="13"/>
  <c r="E1518" i="13"/>
  <c r="H1517" i="13"/>
  <c r="H1516" i="13"/>
  <c r="H1515" i="13"/>
  <c r="H1514" i="13"/>
  <c r="H1513" i="13"/>
  <c r="H1512" i="13"/>
  <c r="H1511" i="13"/>
  <c r="H1510" i="13"/>
  <c r="H1509" i="13"/>
  <c r="H1508" i="13"/>
  <c r="H1507" i="13"/>
  <c r="H1506" i="13"/>
  <c r="H1505" i="13"/>
  <c r="H1503" i="13"/>
  <c r="F1503" i="13"/>
  <c r="E1503" i="13"/>
  <c r="H1502" i="13"/>
  <c r="H1501" i="13"/>
  <c r="H1500" i="13"/>
  <c r="H1498" i="13"/>
  <c r="F1498" i="13"/>
  <c r="E1498" i="13"/>
  <c r="H1497" i="13"/>
  <c r="H1496" i="13"/>
  <c r="H1495" i="13"/>
  <c r="H1489" i="13"/>
  <c r="F1489" i="13"/>
  <c r="E1489" i="13"/>
  <c r="H1488" i="13"/>
  <c r="H1486" i="13"/>
  <c r="H1485" i="13"/>
  <c r="H1484" i="13"/>
  <c r="H1483" i="13"/>
  <c r="H1482" i="13"/>
  <c r="H1480" i="13"/>
  <c r="H1479" i="13"/>
  <c r="H1478" i="13"/>
  <c r="H1477" i="13"/>
  <c r="F1474" i="13"/>
  <c r="H1474" i="13" s="1"/>
  <c r="E1474" i="13"/>
  <c r="H1473" i="13"/>
  <c r="H1472" i="13"/>
  <c r="H1469" i="13"/>
  <c r="F1469" i="13"/>
  <c r="E1469" i="13"/>
  <c r="H1467" i="13"/>
  <c r="H1466" i="13"/>
  <c r="F1460" i="13"/>
  <c r="H1460" i="13" s="1"/>
  <c r="E1460" i="13"/>
  <c r="H1459" i="13"/>
  <c r="H1457" i="13"/>
  <c r="H1456" i="13"/>
  <c r="H1455" i="13"/>
  <c r="H1454" i="13"/>
  <c r="H1453" i="13"/>
  <c r="H1451" i="13"/>
  <c r="H1450" i="13"/>
  <c r="H1449" i="13"/>
  <c r="F1445" i="13"/>
  <c r="H1445" i="13" s="1"/>
  <c r="E1445" i="13"/>
  <c r="H1444" i="13"/>
  <c r="H1443" i="13"/>
  <c r="H1442" i="13"/>
  <c r="F1440" i="13"/>
  <c r="H1440" i="13" s="1"/>
  <c r="E1440" i="13"/>
  <c r="H1438" i="13"/>
  <c r="H1437" i="13"/>
  <c r="H1431" i="13"/>
  <c r="F1431" i="13"/>
  <c r="E1431" i="13"/>
  <c r="H1430" i="13"/>
  <c r="H1428" i="13"/>
  <c r="H1427" i="13"/>
  <c r="H1426" i="13"/>
  <c r="H1425" i="13"/>
  <c r="H1424" i="13"/>
  <c r="H1422" i="13"/>
  <c r="H1421" i="13"/>
  <c r="F1416" i="13"/>
  <c r="H1416" i="13" s="1"/>
  <c r="E1416" i="13"/>
  <c r="H1415" i="13"/>
  <c r="H1414" i="13"/>
  <c r="H1413" i="13"/>
  <c r="F1411" i="13"/>
  <c r="H1411" i="13" s="1"/>
  <c r="E1411" i="13"/>
  <c r="H1409" i="13"/>
  <c r="H1408" i="13"/>
  <c r="H1402" i="13"/>
  <c r="F1402" i="13"/>
  <c r="E1402" i="13"/>
  <c r="H1401" i="13"/>
  <c r="H1399" i="13"/>
  <c r="H1398" i="13"/>
  <c r="H1397" i="13"/>
  <c r="H1396" i="13"/>
  <c r="H1395" i="13"/>
  <c r="H1394" i="13"/>
  <c r="H1393" i="13"/>
  <c r="H1392" i="13"/>
  <c r="H1391" i="13"/>
  <c r="H1390" i="13"/>
  <c r="H1387" i="13"/>
  <c r="F1387" i="13"/>
  <c r="E1387" i="13"/>
  <c r="H1386" i="13"/>
  <c r="H1385" i="13"/>
  <c r="F1382" i="13"/>
  <c r="H1382" i="13" s="1"/>
  <c r="E1382" i="13"/>
  <c r="H1380" i="13"/>
  <c r="H1379" i="13"/>
  <c r="H1373" i="13"/>
  <c r="F1373" i="13"/>
  <c r="E1373" i="13"/>
  <c r="H1370" i="13"/>
  <c r="H1369" i="13"/>
  <c r="H1368" i="13"/>
  <c r="H1367" i="13"/>
  <c r="H1366" i="13"/>
  <c r="H1364" i="13"/>
  <c r="H1363" i="13"/>
  <c r="H1362" i="13"/>
  <c r="H1361" i="13"/>
  <c r="H1358" i="13"/>
  <c r="F1358" i="13"/>
  <c r="E1358" i="13"/>
  <c r="H1357" i="13"/>
  <c r="H1356" i="13"/>
  <c r="F1353" i="13"/>
  <c r="H1353" i="13" s="1"/>
  <c r="E1353" i="13"/>
  <c r="H1351" i="13"/>
  <c r="H1350" i="13"/>
  <c r="H1344" i="13"/>
  <c r="F1344" i="13"/>
  <c r="E1344" i="13"/>
  <c r="H1343" i="13"/>
  <c r="H1341" i="13"/>
  <c r="H1340" i="13"/>
  <c r="H1339" i="13"/>
  <c r="H1338" i="13"/>
  <c r="H1337" i="13"/>
  <c r="H1336" i="13"/>
  <c r="H1335" i="13"/>
  <c r="H1334" i="13"/>
  <c r="H1333" i="13"/>
  <c r="H1332" i="13"/>
  <c r="H1329" i="13"/>
  <c r="F1329" i="13"/>
  <c r="E1329" i="13"/>
  <c r="H1328" i="13"/>
  <c r="H1327" i="13"/>
  <c r="F1324" i="13"/>
  <c r="H1324" i="13" s="1"/>
  <c r="E1324" i="13"/>
  <c r="H1322" i="13"/>
  <c r="H1321" i="13"/>
  <c r="H1315" i="13"/>
  <c r="F1315" i="13"/>
  <c r="E1315" i="13"/>
  <c r="H1314" i="13"/>
  <c r="H1312" i="13"/>
  <c r="H1311" i="13"/>
  <c r="H1310" i="13"/>
  <c r="H1309" i="13"/>
  <c r="H1308" i="13"/>
  <c r="H1307" i="13"/>
  <c r="H1306" i="13"/>
  <c r="H1305" i="13"/>
  <c r="H1304" i="13"/>
  <c r="H1303" i="13"/>
  <c r="H1302" i="13"/>
  <c r="F1300" i="13"/>
  <c r="H1300" i="13" s="1"/>
  <c r="E1300" i="13"/>
  <c r="H1299" i="13"/>
  <c r="H1298" i="13"/>
  <c r="H1295" i="13"/>
  <c r="F1295" i="13"/>
  <c r="E1295" i="13"/>
  <c r="H1293" i="13"/>
  <c r="H1292" i="13"/>
  <c r="F1286" i="13"/>
  <c r="H1286" i="13" s="1"/>
  <c r="E1286" i="13"/>
  <c r="H1285" i="13"/>
  <c r="H1284" i="13"/>
  <c r="H1283" i="13"/>
  <c r="H1282" i="13"/>
  <c r="H1281" i="13"/>
  <c r="H1280" i="13"/>
  <c r="H1279" i="13"/>
  <c r="H1278" i="13"/>
  <c r="H1277" i="13"/>
  <c r="H1276" i="13"/>
  <c r="H1275" i="13"/>
  <c r="H1274" i="13"/>
  <c r="H1271" i="13"/>
  <c r="F1271" i="13"/>
  <c r="E1271" i="13"/>
  <c r="H1270" i="13"/>
  <c r="H1269" i="13"/>
  <c r="F1266" i="13"/>
  <c r="H1266" i="13" s="1"/>
  <c r="E1266" i="13"/>
  <c r="H1264" i="13"/>
  <c r="H1263" i="13"/>
  <c r="H1257" i="13"/>
  <c r="F1257" i="13"/>
  <c r="E1257" i="13"/>
  <c r="H1256" i="13"/>
  <c r="H1254" i="13"/>
  <c r="H1253" i="13"/>
  <c r="H1252" i="13"/>
  <c r="H1251" i="13"/>
  <c r="H1250" i="13"/>
  <c r="H1248" i="13"/>
  <c r="H1247" i="13"/>
  <c r="H1245" i="13"/>
  <c r="H1242" i="13"/>
  <c r="F1242" i="13"/>
  <c r="E1242" i="13"/>
  <c r="H1241" i="13"/>
  <c r="H1240" i="13"/>
  <c r="F1237" i="13"/>
  <c r="H1237" i="13" s="1"/>
  <c r="E1237" i="13"/>
  <c r="H1235" i="13"/>
  <c r="H1234" i="13"/>
  <c r="H1228" i="13"/>
  <c r="F1228" i="13"/>
  <c r="E1228" i="13"/>
  <c r="H1227" i="13"/>
  <c r="H1225" i="13"/>
  <c r="H1224" i="13"/>
  <c r="H1223" i="13"/>
  <c r="H1222" i="13"/>
  <c r="H1221" i="13"/>
  <c r="H1219" i="13"/>
  <c r="H1218" i="13"/>
  <c r="H1217" i="13"/>
  <c r="H1216" i="13"/>
  <c r="F1213" i="13"/>
  <c r="H1213" i="13" s="1"/>
  <c r="E1213" i="13"/>
  <c r="H1212" i="13"/>
  <c r="H1211" i="13"/>
  <c r="H1208" i="13"/>
  <c r="F1208" i="13"/>
  <c r="E1208" i="13"/>
  <c r="H1206" i="13"/>
  <c r="H1205" i="13"/>
  <c r="F1199" i="13"/>
  <c r="H1199" i="13" s="1"/>
  <c r="E1199" i="13"/>
  <c r="H1198" i="13"/>
  <c r="H1197" i="13"/>
  <c r="H1196" i="13"/>
  <c r="H1195" i="13"/>
  <c r="H1194" i="13"/>
  <c r="H1193" i="13"/>
  <c r="H1192" i="13"/>
  <c r="H1191" i="13"/>
  <c r="H1190" i="13"/>
  <c r="H1189" i="13"/>
  <c r="H1188" i="13"/>
  <c r="H1187" i="13"/>
  <c r="H1184" i="13"/>
  <c r="F1184" i="13"/>
  <c r="E1184" i="13"/>
  <c r="H1183" i="13"/>
  <c r="H1182" i="13"/>
  <c r="F1179" i="13"/>
  <c r="H1179" i="13" s="1"/>
  <c r="E1179" i="13"/>
  <c r="H1178" i="13"/>
  <c r="H1177" i="13"/>
  <c r="H1176" i="13"/>
  <c r="F1170" i="13"/>
  <c r="H1170" i="13" s="1"/>
  <c r="E1170" i="13"/>
  <c r="H1169" i="13"/>
  <c r="H1167" i="13"/>
  <c r="H1166" i="13"/>
  <c r="H1165" i="13"/>
  <c r="H1164" i="13"/>
  <c r="H1161" i="13"/>
  <c r="H1160" i="13"/>
  <c r="H1158" i="13"/>
  <c r="H1155" i="13"/>
  <c r="F1155" i="13"/>
  <c r="E1155" i="13"/>
  <c r="H1154" i="13"/>
  <c r="H1153" i="13"/>
  <c r="F1150" i="13"/>
  <c r="H1150" i="13" s="1"/>
  <c r="E1150" i="13"/>
  <c r="H1148" i="13"/>
  <c r="H1147" i="13"/>
  <c r="H1141" i="13"/>
  <c r="F1141" i="13"/>
  <c r="E1141" i="13"/>
  <c r="H1140" i="13"/>
  <c r="H1138" i="13"/>
  <c r="H1136" i="13"/>
  <c r="H1135" i="13"/>
  <c r="H1134" i="13"/>
  <c r="H1132" i="13"/>
  <c r="H1131" i="13"/>
  <c r="H1129" i="13"/>
  <c r="F1126" i="13"/>
  <c r="H1126" i="13" s="1"/>
  <c r="E1126" i="13"/>
  <c r="H1125" i="13"/>
  <c r="H1124" i="13"/>
  <c r="H1121" i="13"/>
  <c r="F1121" i="13"/>
  <c r="E1121" i="13"/>
  <c r="H1119" i="13"/>
  <c r="H1118" i="13"/>
  <c r="F1112" i="13"/>
  <c r="H1112" i="13" s="1"/>
  <c r="E1112" i="13"/>
  <c r="H1111" i="13"/>
  <c r="H1109" i="13"/>
  <c r="H1108" i="13"/>
  <c r="H1107" i="13"/>
  <c r="H1106" i="13"/>
  <c r="H1105" i="13"/>
  <c r="H1104" i="13"/>
  <c r="H1103" i="13"/>
  <c r="H1102" i="13"/>
  <c r="H1101" i="13"/>
  <c r="H1100" i="13"/>
  <c r="F1097" i="13"/>
  <c r="H1097" i="13" s="1"/>
  <c r="E1097" i="13"/>
  <c r="H1096" i="13"/>
  <c r="H1095" i="13"/>
  <c r="H1092" i="13"/>
  <c r="F1092" i="13"/>
  <c r="E1092" i="13"/>
  <c r="H1091" i="13"/>
  <c r="H1090" i="13"/>
  <c r="H1089" i="13"/>
  <c r="H1083" i="13"/>
  <c r="F1083" i="13"/>
  <c r="E1083" i="13"/>
  <c r="H1082" i="13"/>
  <c r="H1081" i="13"/>
  <c r="H1080" i="13"/>
  <c r="H1079" i="13"/>
  <c r="H1078" i="13"/>
  <c r="H1077" i="13"/>
  <c r="H1076" i="13"/>
  <c r="H1075" i="13"/>
  <c r="H1074" i="13"/>
  <c r="H1073" i="13"/>
  <c r="H1072" i="13"/>
  <c r="H1071" i="13"/>
  <c r="H1070" i="13"/>
  <c r="H1068" i="13"/>
  <c r="F1068" i="13"/>
  <c r="E1068" i="13"/>
  <c r="H1067" i="13"/>
  <c r="H1066" i="13"/>
  <c r="H1065" i="13"/>
  <c r="H1063" i="13"/>
  <c r="F1063" i="13"/>
  <c r="E1063" i="13"/>
  <c r="H1062" i="13"/>
  <c r="H1061" i="13"/>
  <c r="H1060" i="13"/>
  <c r="H1054" i="13"/>
  <c r="F1054" i="13"/>
  <c r="E1054" i="13"/>
  <c r="H1053" i="13"/>
  <c r="H1049" i="13"/>
  <c r="H1048" i="13"/>
  <c r="H1047" i="13"/>
  <c r="H1045" i="13"/>
  <c r="H1044" i="13"/>
  <c r="H1043" i="13"/>
  <c r="H1042" i="13"/>
  <c r="F1039" i="13"/>
  <c r="H1039" i="13" s="1"/>
  <c r="E1039" i="13"/>
  <c r="H1038" i="13"/>
  <c r="H1037" i="13"/>
  <c r="H1034" i="13"/>
  <c r="F1034" i="13"/>
  <c r="E1034" i="13"/>
  <c r="H1032" i="13"/>
  <c r="H1031" i="13"/>
  <c r="F1025" i="13"/>
  <c r="H1025" i="13" s="1"/>
  <c r="E1025" i="13"/>
  <c r="H1024" i="13"/>
  <c r="H1022" i="13"/>
  <c r="H1021" i="13"/>
  <c r="H1020" i="13"/>
  <c r="H1019" i="13"/>
  <c r="H1018" i="13"/>
  <c r="H1017" i="13"/>
  <c r="H1016" i="13"/>
  <c r="H1015" i="13"/>
  <c r="H1014" i="13"/>
  <c r="H1013" i="13"/>
  <c r="H1012" i="13"/>
  <c r="H1010" i="13"/>
  <c r="F1010" i="13"/>
  <c r="E1010" i="13"/>
  <c r="H1009" i="13"/>
  <c r="H1008" i="13"/>
  <c r="H1007" i="13"/>
  <c r="H1005" i="13"/>
  <c r="F1005" i="13"/>
  <c r="E1005" i="13"/>
  <c r="H1004" i="13"/>
  <c r="H1003" i="13"/>
  <c r="H1002" i="13"/>
  <c r="H996" i="13"/>
  <c r="F996" i="13"/>
  <c r="E996" i="13"/>
  <c r="H995" i="13"/>
  <c r="H993" i="13"/>
  <c r="H991" i="13"/>
  <c r="H990" i="13"/>
  <c r="H989" i="13"/>
  <c r="H988" i="13"/>
  <c r="H987" i="13"/>
  <c r="H986" i="13"/>
  <c r="H985" i="13"/>
  <c r="H984" i="13"/>
  <c r="F981" i="13"/>
  <c r="H981" i="13" s="1"/>
  <c r="E981" i="13"/>
  <c r="H980" i="13"/>
  <c r="H979" i="13"/>
  <c r="H976" i="13"/>
  <c r="F976" i="13"/>
  <c r="E976" i="13"/>
  <c r="H974" i="13"/>
  <c r="H973" i="13"/>
  <c r="F967" i="13"/>
  <c r="H967" i="13" s="1"/>
  <c r="E967" i="13"/>
  <c r="H966" i="13"/>
  <c r="H965" i="13"/>
  <c r="H964" i="13"/>
  <c r="H963" i="13"/>
  <c r="H962" i="13"/>
  <c r="H961" i="13"/>
  <c r="H960" i="13"/>
  <c r="H959" i="13"/>
  <c r="H958" i="13"/>
  <c r="H957" i="13"/>
  <c r="H955" i="13"/>
  <c r="H954" i="13"/>
  <c r="H952" i="13"/>
  <c r="F952" i="13"/>
  <c r="E952" i="13"/>
  <c r="H951" i="13"/>
  <c r="H950" i="13"/>
  <c r="F947" i="13"/>
  <c r="H947" i="13" s="1"/>
  <c r="E947" i="13"/>
  <c r="H946" i="13"/>
  <c r="H945" i="13"/>
  <c r="H944" i="13"/>
  <c r="F938" i="13"/>
  <c r="H938" i="13" s="1"/>
  <c r="E938" i="13"/>
  <c r="H937" i="13"/>
  <c r="H935" i="13"/>
  <c r="H934" i="13"/>
  <c r="H933" i="13"/>
  <c r="H932" i="13"/>
  <c r="H931" i="13"/>
  <c r="H929" i="13"/>
  <c r="H928" i="13"/>
  <c r="H927" i="13"/>
  <c r="H926" i="13"/>
  <c r="H923" i="13"/>
  <c r="F923" i="13"/>
  <c r="E923" i="13"/>
  <c r="H922" i="13"/>
  <c r="H921" i="13"/>
  <c r="F918" i="13"/>
  <c r="H918" i="13" s="1"/>
  <c r="E918" i="13"/>
  <c r="H916" i="13"/>
  <c r="H915" i="13"/>
  <c r="H909" i="13"/>
  <c r="F909" i="13"/>
  <c r="E909" i="13"/>
  <c r="H908" i="13"/>
  <c r="H906" i="13"/>
  <c r="H905" i="13"/>
  <c r="H904" i="13"/>
  <c r="H903" i="13"/>
  <c r="H901" i="13"/>
  <c r="H899" i="13"/>
  <c r="H898" i="13"/>
  <c r="H897" i="13"/>
  <c r="H894" i="13"/>
  <c r="F894" i="13"/>
  <c r="E894" i="13"/>
  <c r="H893" i="13"/>
  <c r="H892" i="13"/>
  <c r="F889" i="13"/>
  <c r="H889" i="13" s="1"/>
  <c r="E889" i="13"/>
  <c r="H887" i="13"/>
  <c r="H886" i="13"/>
  <c r="H880" i="13"/>
  <c r="F880" i="13"/>
  <c r="E880" i="13"/>
  <c r="H879" i="13"/>
  <c r="H877" i="13"/>
  <c r="H876" i="13"/>
  <c r="H875" i="13"/>
  <c r="H874" i="13"/>
  <c r="H873" i="13"/>
  <c r="H872" i="13"/>
  <c r="H871" i="13"/>
  <c r="H870" i="13"/>
  <c r="H869" i="13"/>
  <c r="H868" i="13"/>
  <c r="H865" i="13"/>
  <c r="F865" i="13"/>
  <c r="E865" i="13"/>
  <c r="H864" i="13"/>
  <c r="H863" i="13"/>
  <c r="F860" i="13"/>
  <c r="H860" i="13" s="1"/>
  <c r="E860" i="13"/>
  <c r="H858" i="13"/>
  <c r="H857" i="13"/>
  <c r="H851" i="13"/>
  <c r="F851" i="13"/>
  <c r="E851" i="13"/>
  <c r="H850" i="13"/>
  <c r="H848" i="13"/>
  <c r="H847" i="13"/>
  <c r="H846" i="13"/>
  <c r="H845" i="13"/>
  <c r="H844" i="13"/>
  <c r="H843" i="13"/>
  <c r="H842" i="13"/>
  <c r="H841" i="13"/>
  <c r="H840" i="13"/>
  <c r="H839" i="13"/>
  <c r="H836" i="13"/>
  <c r="F836" i="13"/>
  <c r="E836" i="13"/>
  <c r="H835" i="13"/>
  <c r="H834" i="13"/>
  <c r="F831" i="13"/>
  <c r="H831" i="13" s="1"/>
  <c r="E831" i="13"/>
  <c r="H829" i="13"/>
  <c r="H828" i="13"/>
  <c r="H822" i="13"/>
  <c r="F822" i="13"/>
  <c r="E822" i="13"/>
  <c r="H821" i="13"/>
  <c r="H819" i="13"/>
  <c r="H818" i="13"/>
  <c r="H817" i="13"/>
  <c r="H816" i="13"/>
  <c r="H815" i="13"/>
  <c r="H814" i="13"/>
  <c r="H813" i="13"/>
  <c r="H812" i="13"/>
  <c r="H811" i="13"/>
  <c r="H810" i="13"/>
  <c r="H807" i="13"/>
  <c r="F807" i="13"/>
  <c r="E807" i="13"/>
  <c r="H806" i="13"/>
  <c r="H805" i="13"/>
  <c r="F802" i="13"/>
  <c r="H802" i="13" s="1"/>
  <c r="E802" i="13"/>
  <c r="H800" i="13"/>
  <c r="H799" i="13"/>
  <c r="H793" i="13"/>
  <c r="F793" i="13"/>
  <c r="E793" i="13"/>
  <c r="H792" i="13"/>
  <c r="H790" i="13"/>
  <c r="H789" i="13"/>
  <c r="H788" i="13"/>
  <c r="H787" i="13"/>
  <c r="H786" i="13"/>
  <c r="H784" i="13"/>
  <c r="H783" i="13"/>
  <c r="H782" i="13"/>
  <c r="H778" i="13"/>
  <c r="F778" i="13"/>
  <c r="E778" i="13"/>
  <c r="H777" i="13"/>
  <c r="H776" i="13"/>
  <c r="F773" i="13"/>
  <c r="H773" i="13" s="1"/>
  <c r="E773" i="13"/>
  <c r="H771" i="13"/>
  <c r="H770" i="13"/>
  <c r="H764" i="13"/>
  <c r="F764" i="13"/>
  <c r="E764" i="13"/>
  <c r="H763" i="13"/>
  <c r="H761" i="13"/>
  <c r="H760" i="13"/>
  <c r="H759" i="13"/>
  <c r="H758" i="13"/>
  <c r="H757" i="13"/>
  <c r="H755" i="13"/>
  <c r="H754" i="13"/>
  <c r="H753" i="13"/>
  <c r="H752" i="13"/>
  <c r="F749" i="13"/>
  <c r="H749" i="13" s="1"/>
  <c r="E749" i="13"/>
  <c r="H748" i="13"/>
  <c r="H747" i="13"/>
  <c r="H744" i="13"/>
  <c r="F744" i="13"/>
  <c r="E744" i="13"/>
  <c r="H743" i="13"/>
  <c r="H742" i="13"/>
  <c r="H741" i="13"/>
  <c r="H735" i="13"/>
  <c r="F735" i="13"/>
  <c r="E735" i="13"/>
  <c r="H734" i="13"/>
  <c r="H732" i="13"/>
  <c r="H731" i="13"/>
  <c r="H730" i="13"/>
  <c r="H729" i="13"/>
  <c r="H728" i="13"/>
  <c r="H727" i="13"/>
  <c r="H726" i="13"/>
  <c r="H725" i="13"/>
  <c r="H724" i="13"/>
  <c r="H723" i="13"/>
  <c r="H720" i="13"/>
  <c r="F720" i="13"/>
  <c r="E720" i="13"/>
  <c r="H719" i="13"/>
  <c r="H718" i="13"/>
  <c r="F715" i="13"/>
  <c r="H715" i="13" s="1"/>
  <c r="E715" i="13"/>
  <c r="H713" i="13"/>
  <c r="H712" i="13"/>
  <c r="H706" i="13"/>
  <c r="F706" i="13"/>
  <c r="E706" i="13"/>
  <c r="H705" i="13"/>
  <c r="H704" i="13"/>
  <c r="H703" i="13"/>
  <c r="H702" i="13"/>
  <c r="H701" i="13"/>
  <c r="H700" i="13"/>
  <c r="H699" i="13"/>
  <c r="H698" i="13"/>
  <c r="H697" i="13"/>
  <c r="H696" i="13"/>
  <c r="H695" i="13"/>
  <c r="H694" i="13"/>
  <c r="H693" i="13"/>
  <c r="H691" i="13"/>
  <c r="F691" i="13"/>
  <c r="E691" i="13"/>
  <c r="H690" i="13"/>
  <c r="H689" i="13"/>
  <c r="H688" i="13"/>
  <c r="H686" i="13"/>
  <c r="F686" i="13"/>
  <c r="E686" i="13"/>
  <c r="H685" i="13"/>
  <c r="H684" i="13"/>
  <c r="H683" i="13"/>
  <c r="H677" i="13"/>
  <c r="F677" i="13"/>
  <c r="E677" i="13"/>
  <c r="H676" i="13"/>
  <c r="H674" i="13"/>
  <c r="H673" i="13"/>
  <c r="H672" i="13"/>
  <c r="H671" i="13"/>
  <c r="H670" i="13"/>
  <c r="H669" i="13"/>
  <c r="H668" i="13"/>
  <c r="H667" i="13"/>
  <c r="H666" i="13"/>
  <c r="H665" i="13"/>
  <c r="H662" i="13"/>
  <c r="F662" i="13"/>
  <c r="E662" i="13"/>
  <c r="H661" i="13"/>
  <c r="H660" i="13"/>
  <c r="H659" i="13"/>
  <c r="H657" i="13"/>
  <c r="F657" i="13"/>
  <c r="E657" i="13"/>
  <c r="H656" i="13"/>
  <c r="H655" i="13"/>
  <c r="H654" i="13"/>
  <c r="H648" i="13"/>
  <c r="F648" i="13"/>
  <c r="E648" i="13"/>
  <c r="H647" i="13"/>
  <c r="H643" i="13"/>
  <c r="H642" i="13"/>
  <c r="H633" i="13"/>
  <c r="F633" i="13"/>
  <c r="E633" i="13"/>
  <c r="H632" i="13"/>
  <c r="H631" i="13"/>
  <c r="H630" i="13"/>
  <c r="H628" i="13"/>
  <c r="F628" i="13"/>
  <c r="E628" i="13"/>
  <c r="H626" i="13"/>
  <c r="H625" i="13"/>
  <c r="F619" i="13"/>
  <c r="H619" i="13" s="1"/>
  <c r="E619" i="13"/>
  <c r="H618" i="13"/>
  <c r="H617" i="13"/>
  <c r="H616" i="13"/>
  <c r="H615" i="13"/>
  <c r="H614" i="13"/>
  <c r="H613" i="13"/>
  <c r="H612" i="13"/>
  <c r="H611" i="13"/>
  <c r="H610" i="13"/>
  <c r="H609" i="13"/>
  <c r="H608" i="13"/>
  <c r="H607" i="13"/>
  <c r="H606" i="13"/>
  <c r="F604" i="13"/>
  <c r="H604" i="13" s="1"/>
  <c r="E604" i="13"/>
  <c r="H603" i="13"/>
  <c r="H602" i="13"/>
  <c r="H601" i="13"/>
  <c r="F599" i="13"/>
  <c r="H599" i="13" s="1"/>
  <c r="E599" i="13"/>
  <c r="H598" i="13"/>
  <c r="H597" i="13"/>
  <c r="H596" i="13"/>
  <c r="F590" i="13"/>
  <c r="H590" i="13" s="1"/>
  <c r="E590" i="13"/>
  <c r="H589" i="13"/>
  <c r="H587" i="13"/>
  <c r="H586" i="13"/>
  <c r="H585" i="13"/>
  <c r="H584" i="13"/>
  <c r="H583" i="13"/>
  <c r="H582" i="13"/>
  <c r="H580" i="13"/>
  <c r="H579" i="13"/>
  <c r="H578" i="13"/>
  <c r="H577" i="13"/>
  <c r="F575" i="13"/>
  <c r="H575" i="13" s="1"/>
  <c r="E575" i="13"/>
  <c r="H574" i="13"/>
  <c r="H573" i="13"/>
  <c r="H570" i="13"/>
  <c r="F570" i="13"/>
  <c r="E570" i="13"/>
  <c r="H568" i="13"/>
  <c r="H567" i="13"/>
  <c r="F561" i="13"/>
  <c r="H561" i="13" s="1"/>
  <c r="E561" i="13"/>
  <c r="H560" i="13"/>
  <c r="H559" i="13"/>
  <c r="H558" i="13"/>
  <c r="H557" i="13"/>
  <c r="H556" i="13"/>
  <c r="H555" i="13"/>
  <c r="H554" i="13"/>
  <c r="H553" i="13"/>
  <c r="H552" i="13"/>
  <c r="H551" i="13"/>
  <c r="H550" i="13"/>
  <c r="H549" i="13"/>
  <c r="H546" i="13"/>
  <c r="F546" i="13"/>
  <c r="E546" i="13"/>
  <c r="H545" i="13"/>
  <c r="H544" i="13"/>
  <c r="F541" i="13"/>
  <c r="H541" i="13" s="1"/>
  <c r="E541" i="13"/>
  <c r="H539" i="13"/>
  <c r="H538" i="13"/>
  <c r="H532" i="13"/>
  <c r="F532" i="13"/>
  <c r="E532" i="13"/>
  <c r="H531" i="13"/>
  <c r="H529" i="13"/>
  <c r="H528" i="13"/>
  <c r="H527" i="13"/>
  <c r="H526" i="13"/>
  <c r="H525" i="13"/>
  <c r="H524" i="13"/>
  <c r="H523" i="13"/>
  <c r="H522" i="13"/>
  <c r="H521" i="13"/>
  <c r="H520" i="13"/>
  <c r="H517" i="13"/>
  <c r="F517" i="13"/>
  <c r="E517" i="13"/>
  <c r="H516" i="13"/>
  <c r="H515" i="13"/>
  <c r="F512" i="13"/>
  <c r="H512" i="13" s="1"/>
  <c r="E512" i="13"/>
  <c r="H510" i="13"/>
  <c r="H509" i="13"/>
  <c r="H503" i="13"/>
  <c r="F503" i="13"/>
  <c r="E503" i="13"/>
  <c r="H502" i="13"/>
  <c r="H500" i="13"/>
  <c r="H499" i="13"/>
  <c r="H498" i="13"/>
  <c r="H497" i="13"/>
  <c r="H496" i="13"/>
  <c r="H495" i="13"/>
  <c r="H494" i="13"/>
  <c r="H493" i="13"/>
  <c r="H492" i="13"/>
  <c r="H491" i="13"/>
  <c r="H488" i="13"/>
  <c r="F488" i="13"/>
  <c r="E488" i="13"/>
  <c r="H487" i="13"/>
  <c r="H486" i="13"/>
  <c r="F483" i="13"/>
  <c r="H483" i="13" s="1"/>
  <c r="E483" i="13"/>
  <c r="H481" i="13"/>
  <c r="H480" i="13"/>
  <c r="H474" i="13"/>
  <c r="F474" i="13"/>
  <c r="E474" i="13"/>
  <c r="H473" i="13"/>
  <c r="H471" i="13"/>
  <c r="H470" i="13"/>
  <c r="H469" i="13"/>
  <c r="H468" i="13"/>
  <c r="H467" i="13"/>
  <c r="H466" i="13"/>
  <c r="H465" i="13"/>
  <c r="H464" i="13"/>
  <c r="H463" i="13"/>
  <c r="H462" i="13"/>
  <c r="H461" i="13"/>
  <c r="F459" i="13"/>
  <c r="H459" i="13" s="1"/>
  <c r="E459" i="13"/>
  <c r="H458" i="13"/>
  <c r="H457" i="13"/>
  <c r="H454" i="13"/>
  <c r="F454" i="13"/>
  <c r="E454" i="13"/>
  <c r="H452" i="13"/>
  <c r="H451" i="13"/>
  <c r="F445" i="13"/>
  <c r="H445" i="13" s="1"/>
  <c r="E445" i="13"/>
  <c r="H444" i="13"/>
  <c r="H443" i="13"/>
  <c r="H442" i="13"/>
  <c r="H441" i="13"/>
  <c r="H440" i="13"/>
  <c r="H439" i="13"/>
  <c r="H438" i="13"/>
  <c r="H437" i="13"/>
  <c r="H436" i="13"/>
  <c r="H435" i="13"/>
  <c r="H434" i="13"/>
  <c r="H433" i="13"/>
  <c r="H430" i="13"/>
  <c r="F430" i="13"/>
  <c r="E430" i="13"/>
  <c r="H429" i="13"/>
  <c r="H428" i="13"/>
  <c r="F425" i="13"/>
  <c r="H425" i="13" s="1"/>
  <c r="E425" i="13"/>
  <c r="H424" i="13"/>
  <c r="H423" i="13"/>
  <c r="H422" i="13"/>
  <c r="F416" i="13"/>
  <c r="H416" i="13" s="1"/>
  <c r="E416" i="13"/>
  <c r="H415" i="13"/>
  <c r="H413" i="13"/>
  <c r="H412" i="13"/>
  <c r="H411" i="13"/>
  <c r="H410" i="13"/>
  <c r="H409" i="13"/>
  <c r="H407" i="13"/>
  <c r="H406" i="13"/>
  <c r="H405" i="13"/>
  <c r="H404" i="13"/>
  <c r="H401" i="13"/>
  <c r="F401" i="13"/>
  <c r="E401" i="13"/>
  <c r="H400" i="13"/>
  <c r="H399" i="13"/>
  <c r="F396" i="13"/>
  <c r="H396" i="13" s="1"/>
  <c r="E396" i="13"/>
  <c r="H394" i="13"/>
  <c r="H393" i="13"/>
  <c r="H387" i="13"/>
  <c r="F387" i="13"/>
  <c r="E387" i="13"/>
  <c r="H386" i="13"/>
  <c r="H384" i="13"/>
  <c r="H383" i="13"/>
  <c r="H382" i="13"/>
  <c r="H381" i="13"/>
  <c r="H380" i="13"/>
  <c r="H379" i="13"/>
  <c r="H378" i="13"/>
  <c r="H377" i="13"/>
  <c r="H376" i="13"/>
  <c r="H375" i="13"/>
  <c r="H372" i="13"/>
  <c r="F372" i="13"/>
  <c r="E372" i="13"/>
  <c r="H371" i="13"/>
  <c r="H370" i="13"/>
  <c r="F367" i="13"/>
  <c r="H367" i="13" s="1"/>
  <c r="E367" i="13"/>
  <c r="H366" i="13"/>
  <c r="H365" i="13"/>
  <c r="H364" i="13"/>
  <c r="F358" i="13"/>
  <c r="H358" i="13" s="1"/>
  <c r="E358" i="13"/>
  <c r="H357" i="13"/>
  <c r="H354" i="13"/>
  <c r="H353" i="13"/>
  <c r="H352" i="13"/>
  <c r="H351" i="13"/>
  <c r="H350" i="13"/>
  <c r="H349" i="13"/>
  <c r="H348" i="13"/>
  <c r="H346" i="13"/>
  <c r="F343" i="13"/>
  <c r="H343" i="13" s="1"/>
  <c r="E343" i="13"/>
  <c r="H342" i="13"/>
  <c r="H341" i="13"/>
  <c r="H338" i="13"/>
  <c r="F338" i="13"/>
  <c r="E338" i="13"/>
  <c r="H336" i="13"/>
  <c r="H335" i="13"/>
  <c r="F329" i="13"/>
  <c r="H329" i="13" s="1"/>
  <c r="E329" i="13"/>
  <c r="H328" i="13"/>
  <c r="H326" i="13"/>
  <c r="H325" i="13"/>
  <c r="H324" i="13"/>
  <c r="H323" i="13"/>
  <c r="H322" i="13"/>
  <c r="H321" i="13"/>
  <c r="H320" i="13"/>
  <c r="H319" i="13"/>
  <c r="H317" i="13"/>
  <c r="H314" i="13"/>
  <c r="F314" i="13"/>
  <c r="E314" i="13"/>
  <c r="H313" i="13"/>
  <c r="H312" i="13"/>
  <c r="H311" i="13"/>
  <c r="H309" i="13"/>
  <c r="F309" i="13"/>
  <c r="E309" i="13"/>
  <c r="H307" i="13"/>
  <c r="H306" i="13"/>
  <c r="F300" i="13"/>
  <c r="H300" i="13" s="1"/>
  <c r="E300" i="13"/>
  <c r="H299" i="13"/>
  <c r="H297" i="13"/>
  <c r="H296" i="13"/>
  <c r="H295" i="13"/>
  <c r="H294" i="13"/>
  <c r="H293" i="13"/>
  <c r="H292" i="13"/>
  <c r="H291" i="13"/>
  <c r="H290" i="13"/>
  <c r="H289" i="13"/>
  <c r="H288" i="13"/>
  <c r="H287" i="13"/>
  <c r="H285" i="13"/>
  <c r="F285" i="13"/>
  <c r="E285" i="13"/>
  <c r="H284" i="13"/>
  <c r="H283" i="13"/>
  <c r="H282" i="13"/>
  <c r="H280" i="13"/>
  <c r="F280" i="13"/>
  <c r="E280" i="13"/>
  <c r="H278" i="13"/>
  <c r="H277" i="13"/>
  <c r="F271" i="13"/>
  <c r="H271" i="13" s="1"/>
  <c r="E271" i="13"/>
  <c r="H270" i="13"/>
  <c r="H269" i="13"/>
  <c r="H268" i="13"/>
  <c r="H267" i="13"/>
  <c r="H266" i="13"/>
  <c r="H265" i="13"/>
  <c r="H264" i="13"/>
  <c r="H263" i="13"/>
  <c r="H262" i="13"/>
  <c r="H261" i="13"/>
  <c r="H260" i="13"/>
  <c r="H259" i="13"/>
  <c r="H258" i="13"/>
  <c r="F256" i="13"/>
  <c r="H256" i="13" s="1"/>
  <c r="E256" i="13"/>
  <c r="H255" i="13"/>
  <c r="H254" i="13"/>
  <c r="H253" i="13"/>
  <c r="F251" i="13"/>
  <c r="H251" i="13" s="1"/>
  <c r="E251" i="13"/>
  <c r="H249" i="13"/>
  <c r="H248" i="13"/>
  <c r="H242" i="13"/>
  <c r="F242" i="13"/>
  <c r="E242" i="13"/>
  <c r="H241" i="13"/>
  <c r="H239" i="13"/>
  <c r="H238" i="13"/>
  <c r="H237" i="13"/>
  <c r="H236" i="13"/>
  <c r="H235" i="13"/>
  <c r="H232" i="13"/>
  <c r="H231" i="13"/>
  <c r="H230" i="13"/>
  <c r="H227" i="13"/>
  <c r="F227" i="13"/>
  <c r="E227" i="13"/>
  <c r="H226" i="13"/>
  <c r="H225" i="13"/>
  <c r="F222" i="13"/>
  <c r="H222" i="13" s="1"/>
  <c r="E222" i="13"/>
  <c r="H220" i="13"/>
  <c r="H219" i="13"/>
  <c r="H213" i="13"/>
  <c r="F213" i="13"/>
  <c r="E213" i="13"/>
  <c r="H212" i="13"/>
  <c r="H210" i="13"/>
  <c r="H209" i="13"/>
  <c r="H208" i="13"/>
  <c r="H207" i="13"/>
  <c r="H206" i="13"/>
  <c r="H204" i="13"/>
  <c r="H203" i="13"/>
  <c r="H201" i="13"/>
  <c r="H198" i="13"/>
  <c r="F198" i="13"/>
  <c r="E198" i="13"/>
  <c r="H197" i="13"/>
  <c r="H196" i="13"/>
  <c r="F193" i="13"/>
  <c r="H193" i="13" s="1"/>
  <c r="E193" i="13"/>
  <c r="H191" i="13"/>
  <c r="H190" i="13"/>
  <c r="H184" i="13"/>
  <c r="F184" i="13"/>
  <c r="E184" i="13"/>
  <c r="H183" i="13"/>
  <c r="H181" i="13"/>
  <c r="H180" i="13"/>
  <c r="H179" i="13"/>
  <c r="H178" i="13"/>
  <c r="H177" i="13"/>
  <c r="H176" i="13"/>
  <c r="H175" i="13"/>
  <c r="H174" i="13"/>
  <c r="H173" i="13"/>
  <c r="H172" i="13"/>
  <c r="H169" i="13"/>
  <c r="F169" i="13"/>
  <c r="E169" i="13"/>
  <c r="H168" i="13"/>
  <c r="H167" i="13"/>
  <c r="H166" i="13"/>
  <c r="H164" i="13"/>
  <c r="F164" i="13"/>
  <c r="E164" i="13"/>
  <c r="H162" i="13"/>
  <c r="H161" i="13"/>
  <c r="F155" i="13"/>
  <c r="H155" i="13" s="1"/>
  <c r="E155" i="13"/>
  <c r="H154" i="13"/>
  <c r="H153" i="13"/>
  <c r="H152" i="13"/>
  <c r="H151" i="13"/>
  <c r="H150" i="13"/>
  <c r="H149" i="13"/>
  <c r="H148" i="13"/>
  <c r="H147" i="13"/>
  <c r="H146" i="13"/>
  <c r="H145" i="13"/>
  <c r="H144" i="13"/>
  <c r="H143" i="13"/>
  <c r="H142" i="13"/>
  <c r="F140" i="13"/>
  <c r="H140" i="13" s="1"/>
  <c r="E140" i="13"/>
  <c r="H139" i="13"/>
  <c r="H138" i="13"/>
  <c r="H137" i="13"/>
  <c r="F135" i="13"/>
  <c r="H135" i="13" s="1"/>
  <c r="E135" i="13"/>
  <c r="H133" i="13"/>
  <c r="H132" i="13"/>
  <c r="H126" i="13"/>
  <c r="F126" i="13"/>
  <c r="E126" i="13"/>
  <c r="H125" i="13"/>
  <c r="H123" i="13"/>
  <c r="H122" i="13"/>
  <c r="H121" i="13"/>
  <c r="H120" i="13"/>
  <c r="H119" i="13"/>
  <c r="H117" i="13"/>
  <c r="H116" i="13"/>
  <c r="H115" i="13"/>
  <c r="H114" i="13"/>
  <c r="F111" i="13"/>
  <c r="H111" i="13" s="1"/>
  <c r="E111" i="13"/>
  <c r="H110" i="13"/>
  <c r="H109" i="13"/>
  <c r="H106" i="13"/>
  <c r="F106" i="13"/>
  <c r="E106" i="13"/>
  <c r="H104" i="13"/>
  <c r="H103" i="13"/>
  <c r="F97" i="13"/>
  <c r="H97" i="13" s="1"/>
  <c r="E97" i="13"/>
  <c r="H96" i="13"/>
  <c r="H94" i="13"/>
  <c r="H93" i="13"/>
  <c r="H92" i="13"/>
  <c r="H91" i="13"/>
  <c r="H90" i="13"/>
  <c r="H89" i="13"/>
  <c r="H88" i="13"/>
  <c r="H87" i="13"/>
  <c r="H86" i="13"/>
  <c r="H85" i="13"/>
  <c r="F82" i="13"/>
  <c r="H82" i="13" s="1"/>
  <c r="E82" i="13"/>
  <c r="H81" i="13"/>
  <c r="H80" i="13"/>
  <c r="H77" i="13"/>
  <c r="F77" i="13"/>
  <c r="E77" i="13"/>
  <c r="H76" i="13"/>
  <c r="H75" i="13"/>
  <c r="H74" i="13"/>
  <c r="H68" i="13"/>
  <c r="F68" i="13"/>
  <c r="E68" i="13"/>
  <c r="H67" i="13"/>
  <c r="H65" i="13"/>
  <c r="H64" i="13"/>
  <c r="H63" i="13"/>
  <c r="H62" i="13"/>
  <c r="H61" i="13"/>
  <c r="H60" i="13"/>
  <c r="H59" i="13"/>
  <c r="H58" i="13"/>
  <c r="H56" i="13"/>
  <c r="F53" i="13"/>
  <c r="H53" i="13" s="1"/>
  <c r="E53" i="13"/>
  <c r="H52" i="13"/>
  <c r="H51" i="13"/>
  <c r="H48" i="13"/>
  <c r="F48" i="13"/>
  <c r="E48" i="13"/>
  <c r="H47" i="13"/>
  <c r="H46" i="13"/>
  <c r="H45" i="13"/>
  <c r="G39" i="13"/>
  <c r="F39" i="13"/>
  <c r="H39" i="13" s="1"/>
  <c r="E39" i="13"/>
  <c r="H38" i="13"/>
  <c r="H36" i="13"/>
  <c r="H35" i="13"/>
  <c r="H34" i="13"/>
  <c r="H33" i="13"/>
  <c r="H32" i="13"/>
  <c r="H31" i="13"/>
  <c r="H30" i="13"/>
  <c r="H29" i="13"/>
  <c r="H28" i="13"/>
  <c r="H27" i="13"/>
  <c r="H26" i="13"/>
  <c r="G24" i="13"/>
  <c r="F24" i="13"/>
  <c r="H24" i="13" s="1"/>
  <c r="E24" i="13"/>
  <c r="H23" i="13"/>
  <c r="H22" i="13"/>
  <c r="H21" i="13"/>
  <c r="G19" i="13"/>
  <c r="H19" i="13" s="1"/>
  <c r="F19" i="13"/>
  <c r="E19" i="13"/>
  <c r="H18" i="13"/>
  <c r="H17" i="13"/>
  <c r="H16" i="13"/>
  <c r="N69" i="12"/>
  <c r="M69" i="12"/>
  <c r="L69" i="12"/>
  <c r="K69" i="12"/>
  <c r="I69" i="12"/>
  <c r="H69" i="12"/>
  <c r="F69" i="12"/>
  <c r="E69" i="12"/>
  <c r="N44" i="11"/>
  <c r="M44" i="11"/>
  <c r="L44" i="11"/>
  <c r="K44" i="11"/>
  <c r="J44" i="11"/>
  <c r="I44" i="11"/>
  <c r="H44" i="11"/>
  <c r="G44" i="11"/>
  <c r="F44" i="11"/>
  <c r="E44" i="11"/>
  <c r="N36" i="11"/>
  <c r="M36" i="11"/>
  <c r="L36" i="11"/>
  <c r="K36" i="11"/>
  <c r="J36" i="11"/>
  <c r="I36" i="11"/>
  <c r="H36" i="11"/>
  <c r="G36" i="11"/>
  <c r="F36" i="11"/>
  <c r="E36" i="11"/>
  <c r="O35" i="11"/>
  <c r="N53" i="11" s="1"/>
  <c r="N35" i="11"/>
  <c r="M53" i="11" s="1"/>
  <c r="M35" i="11"/>
  <c r="L53" i="11" s="1"/>
  <c r="L35" i="11"/>
  <c r="K53" i="11" s="1"/>
  <c r="K35" i="11"/>
  <c r="J53" i="11" s="1"/>
  <c r="J35" i="11"/>
  <c r="I53" i="11" s="1"/>
  <c r="I35" i="11"/>
  <c r="H53" i="11" s="1"/>
  <c r="H35" i="11"/>
  <c r="G53" i="11" s="1"/>
  <c r="G35" i="11"/>
  <c r="F53" i="11" s="1"/>
  <c r="F35" i="11"/>
  <c r="E53" i="11" s="1"/>
  <c r="E35" i="11"/>
  <c r="N34" i="11"/>
  <c r="M52" i="11" s="1"/>
  <c r="M34" i="11"/>
  <c r="L52" i="11" s="1"/>
  <c r="L34" i="11"/>
  <c r="K52" i="11" s="1"/>
  <c r="K34" i="11"/>
  <c r="J52" i="11" s="1"/>
  <c r="J34" i="11"/>
  <c r="I52" i="11" s="1"/>
  <c r="I34" i="11"/>
  <c r="H52" i="11" s="1"/>
  <c r="H34" i="11"/>
  <c r="G52" i="11" s="1"/>
  <c r="G34" i="11"/>
  <c r="F52" i="11" s="1"/>
  <c r="F34" i="11"/>
  <c r="E52" i="11" s="1"/>
  <c r="E34" i="11"/>
  <c r="O33" i="11"/>
  <c r="N51" i="11" s="1"/>
  <c r="N33" i="11"/>
  <c r="M51" i="11" s="1"/>
  <c r="M33" i="11"/>
  <c r="L51" i="11" s="1"/>
  <c r="L33" i="11"/>
  <c r="K51" i="11" s="1"/>
  <c r="K33" i="11"/>
  <c r="J51" i="11" s="1"/>
  <c r="J33" i="11"/>
  <c r="I51" i="11" s="1"/>
  <c r="I33" i="11"/>
  <c r="H51" i="11" s="1"/>
  <c r="H33" i="11"/>
  <c r="G51" i="11" s="1"/>
  <c r="G33" i="11"/>
  <c r="F51" i="11" s="1"/>
  <c r="F33" i="11"/>
  <c r="E51" i="11" s="1"/>
  <c r="E33" i="11"/>
  <c r="N32" i="11"/>
  <c r="M50" i="11" s="1"/>
  <c r="M32" i="11"/>
  <c r="L50" i="11" s="1"/>
  <c r="L32" i="11"/>
  <c r="K50" i="11" s="1"/>
  <c r="K32" i="11"/>
  <c r="J50" i="11" s="1"/>
  <c r="J32" i="11"/>
  <c r="I50" i="11" s="1"/>
  <c r="I32" i="11"/>
  <c r="H50" i="11" s="1"/>
  <c r="H32" i="11"/>
  <c r="G50" i="11" s="1"/>
  <c r="G32" i="11"/>
  <c r="F50" i="11" s="1"/>
  <c r="F32" i="11"/>
  <c r="E50" i="11" s="1"/>
  <c r="E32" i="11"/>
  <c r="O31" i="11"/>
  <c r="N49" i="11" s="1"/>
  <c r="N31" i="11"/>
  <c r="M49" i="11" s="1"/>
  <c r="M31" i="11"/>
  <c r="L49" i="11" s="1"/>
  <c r="L31" i="11"/>
  <c r="K49" i="11" s="1"/>
  <c r="K31" i="11"/>
  <c r="J49" i="11" s="1"/>
  <c r="J31" i="11"/>
  <c r="I49" i="11" s="1"/>
  <c r="I31" i="11"/>
  <c r="H49" i="11" s="1"/>
  <c r="H31" i="11"/>
  <c r="G49" i="11" s="1"/>
  <c r="G31" i="11"/>
  <c r="F49" i="11" s="1"/>
  <c r="F31" i="11"/>
  <c r="E49" i="11" s="1"/>
  <c r="E31" i="11"/>
  <c r="N30" i="11"/>
  <c r="M48" i="11" s="1"/>
  <c r="M30" i="11"/>
  <c r="L48" i="11" s="1"/>
  <c r="L30" i="11"/>
  <c r="K48" i="11" s="1"/>
  <c r="K30" i="11"/>
  <c r="J48" i="11" s="1"/>
  <c r="J30" i="11"/>
  <c r="I48" i="11" s="1"/>
  <c r="I30" i="11"/>
  <c r="H48" i="11" s="1"/>
  <c r="H30" i="11"/>
  <c r="G48" i="11" s="1"/>
  <c r="G30" i="11"/>
  <c r="F48" i="11" s="1"/>
  <c r="F30" i="11"/>
  <c r="E48" i="11" s="1"/>
  <c r="E30" i="11"/>
  <c r="O29" i="11"/>
  <c r="N47" i="11" s="1"/>
  <c r="N29" i="11"/>
  <c r="M47" i="11" s="1"/>
  <c r="M29" i="11"/>
  <c r="L47" i="11" s="1"/>
  <c r="L29" i="11"/>
  <c r="K47" i="11" s="1"/>
  <c r="K29" i="11"/>
  <c r="J47" i="11" s="1"/>
  <c r="J29" i="11"/>
  <c r="I47" i="11" s="1"/>
  <c r="I29" i="11"/>
  <c r="H47" i="11" s="1"/>
  <c r="H29" i="11"/>
  <c r="G47" i="11" s="1"/>
  <c r="G29" i="11"/>
  <c r="F47" i="11" s="1"/>
  <c r="F29" i="11"/>
  <c r="E47" i="11" s="1"/>
  <c r="E29" i="11"/>
  <c r="N28" i="11"/>
  <c r="M46" i="11" s="1"/>
  <c r="M28" i="11"/>
  <c r="L46" i="11" s="1"/>
  <c r="L28" i="11"/>
  <c r="K46" i="11" s="1"/>
  <c r="K28" i="11"/>
  <c r="J46" i="11" s="1"/>
  <c r="J28" i="11"/>
  <c r="I46" i="11" s="1"/>
  <c r="I28" i="11"/>
  <c r="H46" i="11" s="1"/>
  <c r="H28" i="11"/>
  <c r="G46" i="11" s="1"/>
  <c r="G28" i="11"/>
  <c r="F46" i="11" s="1"/>
  <c r="F28" i="11"/>
  <c r="E46" i="11" s="1"/>
  <c r="E28" i="11"/>
  <c r="N27" i="11"/>
  <c r="M45" i="11" s="1"/>
  <c r="M27" i="11"/>
  <c r="L45" i="11" s="1"/>
  <c r="L27" i="11"/>
  <c r="K45" i="11" s="1"/>
  <c r="K27" i="11"/>
  <c r="J45" i="11" s="1"/>
  <c r="J27" i="11"/>
  <c r="I45" i="11" s="1"/>
  <c r="I27" i="11"/>
  <c r="H45" i="11" s="1"/>
  <c r="H27" i="11"/>
  <c r="G45" i="11" s="1"/>
  <c r="G27" i="11"/>
  <c r="F45" i="11" s="1"/>
  <c r="F27" i="11"/>
  <c r="E45" i="11" s="1"/>
  <c r="E27" i="11"/>
  <c r="O86" i="10"/>
  <c r="O85" i="10"/>
  <c r="O84" i="10"/>
  <c r="O83" i="10"/>
  <c r="O82" i="10"/>
  <c r="O81" i="10"/>
  <c r="O80" i="10"/>
  <c r="O79" i="10"/>
  <c r="O87" i="10" s="1"/>
  <c r="N69" i="10"/>
  <c r="M69" i="10"/>
  <c r="L69" i="10"/>
  <c r="K69" i="10"/>
  <c r="J69" i="10"/>
  <c r="I69" i="10"/>
  <c r="H69" i="10"/>
  <c r="G69" i="10"/>
  <c r="F69" i="10"/>
  <c r="E69" i="10"/>
  <c r="N68" i="10"/>
  <c r="M68" i="10"/>
  <c r="L68" i="10"/>
  <c r="K68" i="10"/>
  <c r="J68" i="10"/>
  <c r="I68" i="10"/>
  <c r="H68" i="10"/>
  <c r="G68" i="10"/>
  <c r="F68" i="10"/>
  <c r="E68" i="10"/>
  <c r="N67" i="10"/>
  <c r="M67" i="10"/>
  <c r="L67" i="10"/>
  <c r="K67" i="10"/>
  <c r="J67" i="10"/>
  <c r="I67" i="10"/>
  <c r="H67" i="10"/>
  <c r="G67" i="10"/>
  <c r="F67" i="10"/>
  <c r="E67" i="10"/>
  <c r="N66" i="10"/>
  <c r="M66" i="10"/>
  <c r="L66" i="10"/>
  <c r="K66" i="10"/>
  <c r="J66" i="10"/>
  <c r="I66" i="10"/>
  <c r="H66" i="10"/>
  <c r="G66" i="10"/>
  <c r="F66" i="10"/>
  <c r="E66" i="10"/>
  <c r="N65" i="10"/>
  <c r="M65" i="10"/>
  <c r="L65" i="10"/>
  <c r="K65" i="10"/>
  <c r="J65" i="10"/>
  <c r="I65" i="10"/>
  <c r="H65" i="10"/>
  <c r="G65" i="10"/>
  <c r="F65" i="10"/>
  <c r="E65" i="10"/>
  <c r="N64" i="10"/>
  <c r="M64" i="10"/>
  <c r="L64" i="10"/>
  <c r="K64" i="10"/>
  <c r="J64" i="10"/>
  <c r="I64" i="10"/>
  <c r="H64" i="10"/>
  <c r="G64" i="10"/>
  <c r="F64" i="10"/>
  <c r="E64" i="10"/>
  <c r="N63" i="10"/>
  <c r="M63" i="10"/>
  <c r="L63" i="10"/>
  <c r="K63" i="10"/>
  <c r="J63" i="10"/>
  <c r="I63" i="10"/>
  <c r="H63" i="10"/>
  <c r="G63" i="10"/>
  <c r="F63" i="10"/>
  <c r="E63" i="10"/>
  <c r="N62" i="10"/>
  <c r="M62" i="10"/>
  <c r="L62" i="10"/>
  <c r="K62" i="10"/>
  <c r="J62" i="10"/>
  <c r="I62" i="10"/>
  <c r="H62" i="10"/>
  <c r="G62" i="10"/>
  <c r="F62" i="10"/>
  <c r="E62" i="10"/>
  <c r="N54" i="10"/>
  <c r="M54" i="10"/>
  <c r="L54" i="10"/>
  <c r="K54" i="10"/>
  <c r="J54" i="10"/>
  <c r="I54" i="10"/>
  <c r="H54" i="10"/>
  <c r="G54" i="10"/>
  <c r="F54" i="10"/>
  <c r="E54" i="10"/>
  <c r="N22" i="10"/>
  <c r="M22" i="10"/>
  <c r="M86" i="10" s="1"/>
  <c r="L22" i="10"/>
  <c r="K22" i="10"/>
  <c r="K86" i="10" s="1"/>
  <c r="J22" i="10"/>
  <c r="I22" i="10"/>
  <c r="I86" i="10" s="1"/>
  <c r="H22" i="10"/>
  <c r="G22" i="10"/>
  <c r="G86" i="10" s="1"/>
  <c r="F22" i="10"/>
  <c r="E22" i="10"/>
  <c r="E86" i="10" s="1"/>
  <c r="N219" i="9"/>
  <c r="N218" i="9"/>
  <c r="N220" i="9" s="1"/>
  <c r="N217" i="9"/>
  <c r="M208" i="9"/>
  <c r="L208" i="9"/>
  <c r="K208" i="9"/>
  <c r="J208" i="9"/>
  <c r="I208" i="9"/>
  <c r="H208" i="9"/>
  <c r="G208" i="9"/>
  <c r="F208" i="9"/>
  <c r="E208" i="9"/>
  <c r="D208" i="9"/>
  <c r="M207" i="9"/>
  <c r="L207" i="9"/>
  <c r="K207" i="9"/>
  <c r="J207" i="9"/>
  <c r="I207" i="9"/>
  <c r="H207" i="9"/>
  <c r="G207" i="9"/>
  <c r="F207" i="9"/>
  <c r="E207" i="9"/>
  <c r="D207" i="9"/>
  <c r="M206" i="9"/>
  <c r="L206" i="9"/>
  <c r="K206" i="9"/>
  <c r="J206" i="9"/>
  <c r="I206" i="9"/>
  <c r="H206" i="9"/>
  <c r="G206" i="9"/>
  <c r="F206" i="9"/>
  <c r="E206" i="9"/>
  <c r="D206" i="9"/>
  <c r="M200" i="9"/>
  <c r="L200" i="9"/>
  <c r="K200" i="9"/>
  <c r="J200" i="9"/>
  <c r="I200" i="9"/>
  <c r="H200" i="9"/>
  <c r="G200" i="9"/>
  <c r="F200" i="9"/>
  <c r="E200" i="9"/>
  <c r="D200" i="9"/>
  <c r="N172" i="9"/>
  <c r="N171" i="9"/>
  <c r="N170" i="9"/>
  <c r="N169" i="9"/>
  <c r="N168" i="9"/>
  <c r="N173" i="9" s="1"/>
  <c r="M159" i="9"/>
  <c r="L159" i="9"/>
  <c r="K159" i="9"/>
  <c r="J159" i="9"/>
  <c r="I159" i="9"/>
  <c r="H159" i="9"/>
  <c r="G159" i="9"/>
  <c r="F159" i="9"/>
  <c r="E159" i="9"/>
  <c r="D159" i="9"/>
  <c r="M158" i="9"/>
  <c r="L158" i="9"/>
  <c r="K158" i="9"/>
  <c r="J158" i="9"/>
  <c r="I158" i="9"/>
  <c r="H158" i="9"/>
  <c r="G158" i="9"/>
  <c r="F158" i="9"/>
  <c r="E158" i="9"/>
  <c r="D158" i="9"/>
  <c r="M157" i="9"/>
  <c r="L157" i="9"/>
  <c r="K157" i="9"/>
  <c r="J157" i="9"/>
  <c r="I157" i="9"/>
  <c r="H157" i="9"/>
  <c r="G157" i="9"/>
  <c r="F157" i="9"/>
  <c r="E157" i="9"/>
  <c r="D157" i="9"/>
  <c r="M156" i="9"/>
  <c r="L156" i="9"/>
  <c r="K156" i="9"/>
  <c r="J156" i="9"/>
  <c r="I156" i="9"/>
  <c r="H156" i="9"/>
  <c r="G156" i="9"/>
  <c r="F156" i="9"/>
  <c r="E156" i="9"/>
  <c r="D156" i="9"/>
  <c r="M155" i="9"/>
  <c r="L155" i="9"/>
  <c r="K155" i="9"/>
  <c r="J155" i="9"/>
  <c r="I155" i="9"/>
  <c r="H155" i="9"/>
  <c r="G155" i="9"/>
  <c r="F155" i="9"/>
  <c r="E155" i="9"/>
  <c r="D155" i="9"/>
  <c r="L148" i="9"/>
  <c r="K148" i="9"/>
  <c r="J148" i="9"/>
  <c r="I148" i="9"/>
  <c r="H148" i="9"/>
  <c r="G148" i="9"/>
  <c r="F148" i="9"/>
  <c r="E148" i="9"/>
  <c r="D148" i="9"/>
  <c r="N88" i="9"/>
  <c r="N87" i="9"/>
  <c r="N86" i="9"/>
  <c r="N85" i="9"/>
  <c r="N89" i="9" s="1"/>
  <c r="N84" i="9"/>
  <c r="M75" i="9"/>
  <c r="L75" i="9"/>
  <c r="K75" i="9"/>
  <c r="J75" i="9"/>
  <c r="I75" i="9"/>
  <c r="H75" i="9"/>
  <c r="G75" i="9"/>
  <c r="F75" i="9"/>
  <c r="E75" i="9"/>
  <c r="D75" i="9"/>
  <c r="M74" i="9"/>
  <c r="L74" i="9"/>
  <c r="K74" i="9"/>
  <c r="J74" i="9"/>
  <c r="I74" i="9"/>
  <c r="H74" i="9"/>
  <c r="G74" i="9"/>
  <c r="M73" i="9"/>
  <c r="L73" i="9"/>
  <c r="K73" i="9"/>
  <c r="J73" i="9"/>
  <c r="I73" i="9"/>
  <c r="H73" i="9"/>
  <c r="G73" i="9"/>
  <c r="F73" i="9"/>
  <c r="E73" i="9"/>
  <c r="D73" i="9"/>
  <c r="M72" i="9"/>
  <c r="L72" i="9"/>
  <c r="K72" i="9"/>
  <c r="J72" i="9"/>
  <c r="I72" i="9"/>
  <c r="H72" i="9"/>
  <c r="G72" i="9"/>
  <c r="F72" i="9"/>
  <c r="E72" i="9"/>
  <c r="D72" i="9"/>
  <c r="M71" i="9"/>
  <c r="L71" i="9"/>
  <c r="K71" i="9"/>
  <c r="J71" i="9"/>
  <c r="I71" i="9"/>
  <c r="H71" i="9"/>
  <c r="G71" i="9"/>
  <c r="F71" i="9"/>
  <c r="E71" i="9"/>
  <c r="D71" i="9"/>
  <c r="M64" i="9"/>
  <c r="L64" i="9"/>
  <c r="K64" i="9"/>
  <c r="J64" i="9"/>
  <c r="I64" i="9"/>
  <c r="H64" i="9"/>
  <c r="G64" i="9"/>
  <c r="F64" i="9"/>
  <c r="E64" i="9"/>
  <c r="D64" i="9"/>
  <c r="N38" i="9"/>
  <c r="M30" i="9"/>
  <c r="M218" i="9" s="1"/>
  <c r="L30" i="9"/>
  <c r="K30" i="9"/>
  <c r="K218" i="9" s="1"/>
  <c r="J30" i="9"/>
  <c r="I30" i="9"/>
  <c r="I218" i="9" s="1"/>
  <c r="H30" i="9"/>
  <c r="G30" i="9"/>
  <c r="G218" i="9" s="1"/>
  <c r="F30" i="9"/>
  <c r="E30" i="9"/>
  <c r="E218" i="9" s="1"/>
  <c r="D30" i="9"/>
  <c r="M25" i="9"/>
  <c r="M171" i="9" s="1"/>
  <c r="L25" i="9"/>
  <c r="L172" i="9" s="1"/>
  <c r="K25" i="9"/>
  <c r="K171" i="9" s="1"/>
  <c r="J25" i="9"/>
  <c r="J172" i="9" s="1"/>
  <c r="I25" i="9"/>
  <c r="I171" i="9" s="1"/>
  <c r="H25" i="9"/>
  <c r="H172" i="9" s="1"/>
  <c r="G25" i="9"/>
  <c r="G171" i="9" s="1"/>
  <c r="F25" i="9"/>
  <c r="F172" i="9" s="1"/>
  <c r="E25" i="9"/>
  <c r="E171" i="9" s="1"/>
  <c r="D25" i="9"/>
  <c r="D172" i="9" s="1"/>
  <c r="M18" i="9"/>
  <c r="M88" i="9" s="1"/>
  <c r="L18" i="9"/>
  <c r="L87" i="9" s="1"/>
  <c r="K18" i="9"/>
  <c r="K88" i="9" s="1"/>
  <c r="J18" i="9"/>
  <c r="J87" i="9" s="1"/>
  <c r="I18" i="9"/>
  <c r="I88" i="9" s="1"/>
  <c r="H18" i="9"/>
  <c r="H87" i="9" s="1"/>
  <c r="G18" i="9"/>
  <c r="G88" i="9" s="1"/>
  <c r="F18" i="9"/>
  <c r="F87" i="9" s="1"/>
  <c r="E18" i="9"/>
  <c r="E88" i="9" s="1"/>
  <c r="D18" i="9"/>
  <c r="D87" i="9" s="1"/>
  <c r="N286" i="8"/>
  <c r="N285" i="8"/>
  <c r="N284" i="8"/>
  <c r="N283" i="8"/>
  <c r="N282" i="8"/>
  <c r="N281" i="8"/>
  <c r="N287" i="8" s="1"/>
  <c r="N280" i="8"/>
  <c r="M272" i="8"/>
  <c r="M271" i="8"/>
  <c r="L271" i="8"/>
  <c r="K271" i="8"/>
  <c r="J271" i="8"/>
  <c r="I271" i="8"/>
  <c r="H271" i="8"/>
  <c r="G271" i="8"/>
  <c r="F271" i="8"/>
  <c r="E271" i="8"/>
  <c r="D271" i="8"/>
  <c r="M270" i="8"/>
  <c r="L270" i="8"/>
  <c r="K270" i="8"/>
  <c r="M269" i="8"/>
  <c r="L269" i="8"/>
  <c r="M268" i="8"/>
  <c r="L268" i="8"/>
  <c r="M267" i="8"/>
  <c r="L267" i="8"/>
  <c r="K267" i="8"/>
  <c r="J267" i="8"/>
  <c r="I267" i="8"/>
  <c r="H267" i="8"/>
  <c r="G267" i="8"/>
  <c r="F267" i="8"/>
  <c r="E267" i="8"/>
  <c r="D267" i="8"/>
  <c r="M266" i="8"/>
  <c r="L266" i="8"/>
  <c r="K266" i="8"/>
  <c r="J266" i="8"/>
  <c r="I266" i="8"/>
  <c r="H266" i="8"/>
  <c r="G266" i="8"/>
  <c r="F266" i="8"/>
  <c r="E266" i="8"/>
  <c r="D266" i="8"/>
  <c r="M265" i="8"/>
  <c r="L265" i="8"/>
  <c r="K265" i="8"/>
  <c r="J265" i="8"/>
  <c r="I265" i="8"/>
  <c r="H265" i="8"/>
  <c r="G265" i="8"/>
  <c r="F265" i="8"/>
  <c r="E265" i="8"/>
  <c r="D265" i="8"/>
  <c r="M258" i="8"/>
  <c r="L272" i="8" s="1"/>
  <c r="L258" i="8"/>
  <c r="K272" i="8" s="1"/>
  <c r="K258" i="8"/>
  <c r="J272" i="8" s="1"/>
  <c r="J258" i="8"/>
  <c r="I272" i="8" s="1"/>
  <c r="I258" i="8"/>
  <c r="H272" i="8" s="1"/>
  <c r="H258" i="8"/>
  <c r="G272" i="8" s="1"/>
  <c r="G258" i="8"/>
  <c r="F272" i="8" s="1"/>
  <c r="F258" i="8"/>
  <c r="E272" i="8" s="1"/>
  <c r="E258" i="8"/>
  <c r="D272" i="8" s="1"/>
  <c r="D258" i="8"/>
  <c r="N147" i="8"/>
  <c r="N146" i="8"/>
  <c r="N145" i="8"/>
  <c r="N144" i="8"/>
  <c r="N143" i="8"/>
  <c r="N142" i="8"/>
  <c r="N141" i="8"/>
  <c r="N148" i="8" s="1"/>
  <c r="M132" i="8"/>
  <c r="L132" i="8"/>
  <c r="K132" i="8"/>
  <c r="J132" i="8"/>
  <c r="I132" i="8"/>
  <c r="H132" i="8"/>
  <c r="G132" i="8"/>
  <c r="F132" i="8"/>
  <c r="E132" i="8"/>
  <c r="D132" i="8"/>
  <c r="M131" i="8"/>
  <c r="L131" i="8"/>
  <c r="K131" i="8"/>
  <c r="J131" i="8"/>
  <c r="I131" i="8"/>
  <c r="H131" i="8"/>
  <c r="G131" i="8"/>
  <c r="F131" i="8"/>
  <c r="E131" i="8"/>
  <c r="D131" i="8"/>
  <c r="M130" i="8"/>
  <c r="L130" i="8"/>
  <c r="K130" i="8"/>
  <c r="J130" i="8"/>
  <c r="I130" i="8"/>
  <c r="H130" i="8"/>
  <c r="G130" i="8"/>
  <c r="F130" i="8"/>
  <c r="E130" i="8"/>
  <c r="D130" i="8"/>
  <c r="M129" i="8"/>
  <c r="L129" i="8"/>
  <c r="K129" i="8"/>
  <c r="J129" i="8"/>
  <c r="I129" i="8"/>
  <c r="H129" i="8"/>
  <c r="G129" i="8"/>
  <c r="F129" i="8"/>
  <c r="E129" i="8"/>
  <c r="D129" i="8"/>
  <c r="M128" i="8"/>
  <c r="L128" i="8"/>
  <c r="K128" i="8"/>
  <c r="J128" i="8"/>
  <c r="I128" i="8"/>
  <c r="H128" i="8"/>
  <c r="G128" i="8"/>
  <c r="F128" i="8"/>
  <c r="E128" i="8"/>
  <c r="D128" i="8"/>
  <c r="M127" i="8"/>
  <c r="L127" i="8"/>
  <c r="K127" i="8"/>
  <c r="J127" i="8"/>
  <c r="I127" i="8"/>
  <c r="H127" i="8"/>
  <c r="G127" i="8"/>
  <c r="F127" i="8"/>
  <c r="E127" i="8"/>
  <c r="D127" i="8"/>
  <c r="M126" i="8"/>
  <c r="L126" i="8"/>
  <c r="K126" i="8"/>
  <c r="J126" i="8"/>
  <c r="I126" i="8"/>
  <c r="H126" i="8"/>
  <c r="G126" i="8"/>
  <c r="F126" i="8"/>
  <c r="E126" i="8"/>
  <c r="D126" i="8"/>
  <c r="M118" i="8"/>
  <c r="L133" i="8" s="1"/>
  <c r="L118" i="8"/>
  <c r="K133" i="8" s="1"/>
  <c r="K118" i="8"/>
  <c r="J133" i="8" s="1"/>
  <c r="J118" i="8"/>
  <c r="I133" i="8" s="1"/>
  <c r="I118" i="8"/>
  <c r="H133" i="8" s="1"/>
  <c r="H118" i="8"/>
  <c r="G133" i="8" s="1"/>
  <c r="G118" i="8"/>
  <c r="F133" i="8" s="1"/>
  <c r="F118" i="8"/>
  <c r="E133" i="8" s="1"/>
  <c r="E118" i="8"/>
  <c r="D133" i="8" s="1"/>
  <c r="D118" i="8"/>
  <c r="N86" i="8"/>
  <c r="N85" i="8"/>
  <c r="N84" i="8"/>
  <c r="N87" i="8" s="1"/>
  <c r="M75" i="8"/>
  <c r="L75" i="8"/>
  <c r="K75" i="8"/>
  <c r="J75" i="8"/>
  <c r="I75" i="8"/>
  <c r="H75" i="8"/>
  <c r="G75" i="8"/>
  <c r="F75" i="8"/>
  <c r="E75" i="8"/>
  <c r="D75" i="8"/>
  <c r="M74" i="8"/>
  <c r="L74" i="8"/>
  <c r="K74" i="8"/>
  <c r="J74" i="8"/>
  <c r="I74" i="8"/>
  <c r="H74" i="8"/>
  <c r="G74" i="8"/>
  <c r="F74" i="8"/>
  <c r="E74" i="8"/>
  <c r="D74" i="8"/>
  <c r="M73" i="8"/>
  <c r="L73" i="8"/>
  <c r="K73" i="8"/>
  <c r="J73" i="8"/>
  <c r="I73" i="8"/>
  <c r="H73" i="8"/>
  <c r="G73" i="8"/>
  <c r="F73" i="8"/>
  <c r="E73" i="8"/>
  <c r="D73" i="8"/>
  <c r="N66" i="8"/>
  <c r="M66" i="8"/>
  <c r="L66" i="8"/>
  <c r="K66" i="8"/>
  <c r="J66" i="8"/>
  <c r="I66" i="8"/>
  <c r="H66" i="8"/>
  <c r="G66" i="8"/>
  <c r="F66" i="8"/>
  <c r="E66" i="8"/>
  <c r="D66" i="8"/>
  <c r="N43" i="8"/>
  <c r="M34" i="8"/>
  <c r="M286" i="8" s="1"/>
  <c r="L34" i="8"/>
  <c r="L285" i="8" s="1"/>
  <c r="K34" i="8"/>
  <c r="K286" i="8" s="1"/>
  <c r="J34" i="8"/>
  <c r="J285" i="8" s="1"/>
  <c r="I34" i="8"/>
  <c r="I286" i="8" s="1"/>
  <c r="H34" i="8"/>
  <c r="H285" i="8" s="1"/>
  <c r="G34" i="8"/>
  <c r="G286" i="8" s="1"/>
  <c r="F34" i="8"/>
  <c r="F285" i="8" s="1"/>
  <c r="E34" i="8"/>
  <c r="E286" i="8" s="1"/>
  <c r="D34" i="8"/>
  <c r="D285" i="8" s="1"/>
  <c r="M25" i="8"/>
  <c r="M146" i="8" s="1"/>
  <c r="L25" i="8"/>
  <c r="L147" i="8" s="1"/>
  <c r="K25" i="8"/>
  <c r="K146" i="8" s="1"/>
  <c r="J25" i="8"/>
  <c r="J147" i="8" s="1"/>
  <c r="I25" i="8"/>
  <c r="I146" i="8" s="1"/>
  <c r="H25" i="8"/>
  <c r="H147" i="8" s="1"/>
  <c r="G25" i="8"/>
  <c r="G146" i="8" s="1"/>
  <c r="F25" i="8"/>
  <c r="F147" i="8" s="1"/>
  <c r="E25" i="8"/>
  <c r="E146" i="8" s="1"/>
  <c r="D25" i="8"/>
  <c r="D147" i="8" s="1"/>
  <c r="M16" i="8"/>
  <c r="M85" i="8" s="1"/>
  <c r="L16" i="8"/>
  <c r="L86" i="8" s="1"/>
  <c r="K16" i="8"/>
  <c r="K85" i="8" s="1"/>
  <c r="J16" i="8"/>
  <c r="J86" i="8" s="1"/>
  <c r="I16" i="8"/>
  <c r="I85" i="8" s="1"/>
  <c r="H16" i="8"/>
  <c r="H86" i="8" s="1"/>
  <c r="G16" i="8"/>
  <c r="G85" i="8" s="1"/>
  <c r="F16" i="8"/>
  <c r="F86" i="8" s="1"/>
  <c r="E16" i="8"/>
  <c r="E85" i="8" s="1"/>
  <c r="D16" i="8"/>
  <c r="D86" i="8" s="1"/>
  <c r="N279" i="7"/>
  <c r="M279" i="7"/>
  <c r="N278" i="7"/>
  <c r="M278" i="7"/>
  <c r="N277" i="7"/>
  <c r="M277" i="7"/>
  <c r="N276" i="7"/>
  <c r="M276" i="7"/>
  <c r="N275" i="7"/>
  <c r="M275" i="7"/>
  <c r="N274" i="7"/>
  <c r="M274" i="7"/>
  <c r="N273" i="7"/>
  <c r="N280" i="7" s="1"/>
  <c r="M273" i="7"/>
  <c r="M280" i="7" s="1"/>
  <c r="M265" i="7"/>
  <c r="M264" i="7"/>
  <c r="L264" i="7"/>
  <c r="K264" i="7"/>
  <c r="J264" i="7"/>
  <c r="I264" i="7"/>
  <c r="H264" i="7"/>
  <c r="G264" i="7"/>
  <c r="F264" i="7"/>
  <c r="E264" i="7"/>
  <c r="D264" i="7"/>
  <c r="M263" i="7"/>
  <c r="L263" i="7"/>
  <c r="M262" i="7"/>
  <c r="L262" i="7"/>
  <c r="M261" i="7"/>
  <c r="L261" i="7"/>
  <c r="M260" i="7"/>
  <c r="L260" i="7"/>
  <c r="K260" i="7"/>
  <c r="J260" i="7"/>
  <c r="I260" i="7"/>
  <c r="H260" i="7"/>
  <c r="G260" i="7"/>
  <c r="F260" i="7"/>
  <c r="E260" i="7"/>
  <c r="D260" i="7"/>
  <c r="M259" i="7"/>
  <c r="L259" i="7"/>
  <c r="K259" i="7"/>
  <c r="J259" i="7"/>
  <c r="I259" i="7"/>
  <c r="H259" i="7"/>
  <c r="G259" i="7"/>
  <c r="F259" i="7"/>
  <c r="E259" i="7"/>
  <c r="D259" i="7"/>
  <c r="M258" i="7"/>
  <c r="L258" i="7"/>
  <c r="K258" i="7"/>
  <c r="J258" i="7"/>
  <c r="I258" i="7"/>
  <c r="H258" i="7"/>
  <c r="G258" i="7"/>
  <c r="F258" i="7"/>
  <c r="E258" i="7"/>
  <c r="D258" i="7"/>
  <c r="L250" i="7"/>
  <c r="K250" i="7"/>
  <c r="J250" i="7"/>
  <c r="I250" i="7"/>
  <c r="H250" i="7"/>
  <c r="G250" i="7"/>
  <c r="F250" i="7"/>
  <c r="E250" i="7"/>
  <c r="D250" i="7"/>
  <c r="N147" i="7"/>
  <c r="M147" i="7"/>
  <c r="N146" i="7"/>
  <c r="M146" i="7"/>
  <c r="N145" i="7"/>
  <c r="M145" i="7"/>
  <c r="N144" i="7"/>
  <c r="M144" i="7"/>
  <c r="N143" i="7"/>
  <c r="M143" i="7"/>
  <c r="N142" i="7"/>
  <c r="M142" i="7"/>
  <c r="N141" i="7"/>
  <c r="M141" i="7"/>
  <c r="N140" i="7"/>
  <c r="N148" i="7" s="1"/>
  <c r="M140" i="7"/>
  <c r="M148" i="7" s="1"/>
  <c r="M133" i="7"/>
  <c r="M132" i="7"/>
  <c r="L132" i="7"/>
  <c r="K132" i="7"/>
  <c r="J132" i="7"/>
  <c r="I132" i="7"/>
  <c r="H132" i="7"/>
  <c r="G132" i="7"/>
  <c r="F132" i="7"/>
  <c r="E132" i="7"/>
  <c r="D132" i="7"/>
  <c r="M131" i="7"/>
  <c r="L131" i="7"/>
  <c r="K131" i="7"/>
  <c r="J131" i="7"/>
  <c r="I131" i="7"/>
  <c r="H131" i="7"/>
  <c r="G131" i="7"/>
  <c r="F131" i="7"/>
  <c r="E131" i="7"/>
  <c r="D131" i="7"/>
  <c r="M130" i="7"/>
  <c r="L130" i="7"/>
  <c r="K130" i="7"/>
  <c r="J130" i="7"/>
  <c r="I130" i="7"/>
  <c r="H130" i="7"/>
  <c r="G130" i="7"/>
  <c r="F130" i="7"/>
  <c r="E130" i="7"/>
  <c r="D130" i="7"/>
  <c r="M129" i="7"/>
  <c r="L129" i="7"/>
  <c r="K129" i="7"/>
  <c r="J129" i="7"/>
  <c r="I129" i="7"/>
  <c r="H129" i="7"/>
  <c r="G129" i="7"/>
  <c r="F129" i="7"/>
  <c r="E129" i="7"/>
  <c r="D129" i="7"/>
  <c r="M128" i="7"/>
  <c r="L128" i="7"/>
  <c r="K128" i="7"/>
  <c r="J128" i="7"/>
  <c r="I128" i="7"/>
  <c r="H128" i="7"/>
  <c r="G128" i="7"/>
  <c r="F128" i="7"/>
  <c r="E128" i="7"/>
  <c r="D128" i="7"/>
  <c r="M127" i="7"/>
  <c r="L127" i="7"/>
  <c r="K127" i="7"/>
  <c r="J127" i="7"/>
  <c r="I127" i="7"/>
  <c r="H127" i="7"/>
  <c r="G127" i="7"/>
  <c r="F127" i="7"/>
  <c r="E127" i="7"/>
  <c r="D127" i="7"/>
  <c r="M126" i="7"/>
  <c r="L126" i="7"/>
  <c r="K126" i="7"/>
  <c r="J126" i="7"/>
  <c r="I126" i="7"/>
  <c r="H126" i="7"/>
  <c r="G126" i="7"/>
  <c r="F126" i="7"/>
  <c r="E126" i="7"/>
  <c r="D126" i="7"/>
  <c r="M125" i="7"/>
  <c r="L125" i="7"/>
  <c r="K125" i="7"/>
  <c r="J125" i="7"/>
  <c r="I125" i="7"/>
  <c r="H125" i="7"/>
  <c r="G125" i="7"/>
  <c r="F125" i="7"/>
  <c r="E125" i="7"/>
  <c r="D125" i="7"/>
  <c r="L118" i="7"/>
  <c r="K118" i="7"/>
  <c r="J118" i="7"/>
  <c r="I118" i="7"/>
  <c r="H118" i="7"/>
  <c r="G118" i="7"/>
  <c r="F118" i="7"/>
  <c r="E118" i="7"/>
  <c r="D118" i="7"/>
  <c r="N87" i="7"/>
  <c r="M87" i="7"/>
  <c r="N86" i="7"/>
  <c r="M86" i="7"/>
  <c r="N85" i="7"/>
  <c r="N88" i="7" s="1"/>
  <c r="M85" i="7"/>
  <c r="M88" i="7" s="1"/>
  <c r="M78" i="7"/>
  <c r="M77" i="7"/>
  <c r="L77" i="7"/>
  <c r="K77" i="7"/>
  <c r="J77" i="7"/>
  <c r="I77" i="7"/>
  <c r="H77" i="7"/>
  <c r="G77" i="7"/>
  <c r="F77" i="7"/>
  <c r="E77" i="7"/>
  <c r="D77" i="7"/>
  <c r="M76" i="7"/>
  <c r="L76" i="7"/>
  <c r="K76" i="7"/>
  <c r="J76" i="7"/>
  <c r="I76" i="7"/>
  <c r="H76" i="7"/>
  <c r="G76" i="7"/>
  <c r="F76" i="7"/>
  <c r="E76" i="7"/>
  <c r="D76" i="7"/>
  <c r="M75" i="7"/>
  <c r="L75" i="7"/>
  <c r="K75" i="7"/>
  <c r="J75" i="7"/>
  <c r="I75" i="7"/>
  <c r="H75" i="7"/>
  <c r="G75" i="7"/>
  <c r="F75" i="7"/>
  <c r="E75" i="7"/>
  <c r="D75" i="7"/>
  <c r="N68" i="7"/>
  <c r="M68" i="7"/>
  <c r="L68" i="7"/>
  <c r="K68" i="7"/>
  <c r="J68" i="7"/>
  <c r="I68" i="7"/>
  <c r="H68" i="7"/>
  <c r="G68" i="7"/>
  <c r="F68" i="7"/>
  <c r="E68" i="7"/>
  <c r="D68" i="7"/>
  <c r="K44" i="7"/>
  <c r="I44" i="7"/>
  <c r="G44" i="7"/>
  <c r="E44" i="7"/>
  <c r="L35" i="7"/>
  <c r="L279" i="7" s="1"/>
  <c r="K35" i="7"/>
  <c r="K278" i="7" s="1"/>
  <c r="J35" i="7"/>
  <c r="J279" i="7" s="1"/>
  <c r="I35" i="7"/>
  <c r="I278" i="7" s="1"/>
  <c r="H35" i="7"/>
  <c r="H279" i="7" s="1"/>
  <c r="G35" i="7"/>
  <c r="G278" i="7" s="1"/>
  <c r="F35" i="7"/>
  <c r="F279" i="7" s="1"/>
  <c r="E35" i="7"/>
  <c r="E278" i="7" s="1"/>
  <c r="D35" i="7"/>
  <c r="D279" i="7" s="1"/>
  <c r="L26" i="7"/>
  <c r="L146" i="7" s="1"/>
  <c r="K26" i="7"/>
  <c r="K147" i="7" s="1"/>
  <c r="J26" i="7"/>
  <c r="J146" i="7" s="1"/>
  <c r="I26" i="7"/>
  <c r="I147" i="7" s="1"/>
  <c r="H26" i="7"/>
  <c r="H146" i="7" s="1"/>
  <c r="G26" i="7"/>
  <c r="G147" i="7" s="1"/>
  <c r="F26" i="7"/>
  <c r="F146" i="7" s="1"/>
  <c r="E26" i="7"/>
  <c r="E147" i="7" s="1"/>
  <c r="D26" i="7"/>
  <c r="D146" i="7" s="1"/>
  <c r="L16" i="7"/>
  <c r="L86" i="7" s="1"/>
  <c r="K16" i="7"/>
  <c r="K87" i="7" s="1"/>
  <c r="J16" i="7"/>
  <c r="J86" i="7" s="1"/>
  <c r="I16" i="7"/>
  <c r="I87" i="7" s="1"/>
  <c r="H16" i="7"/>
  <c r="H86" i="7" s="1"/>
  <c r="G16" i="7"/>
  <c r="G87" i="7" s="1"/>
  <c r="F16" i="7"/>
  <c r="F86" i="7" s="1"/>
  <c r="E16" i="7"/>
  <c r="E87" i="7" s="1"/>
  <c r="D16" i="7"/>
  <c r="D86" i="7" s="1"/>
  <c r="O200" i="6"/>
  <c r="N200" i="6"/>
  <c r="M200" i="6"/>
  <c r="O199" i="6"/>
  <c r="N199" i="6"/>
  <c r="M199" i="6"/>
  <c r="O198" i="6"/>
  <c r="O201" i="6" s="1"/>
  <c r="N198" i="6"/>
  <c r="N201" i="6" s="1"/>
  <c r="M198" i="6"/>
  <c r="M201" i="6" s="1"/>
  <c r="N190" i="6"/>
  <c r="M190" i="6"/>
  <c r="N189" i="6"/>
  <c r="M189" i="6"/>
  <c r="L189" i="6"/>
  <c r="K189" i="6"/>
  <c r="J189" i="6"/>
  <c r="I189" i="6"/>
  <c r="H189" i="6"/>
  <c r="G189" i="6"/>
  <c r="F189" i="6"/>
  <c r="E189" i="6"/>
  <c r="N188" i="6"/>
  <c r="M188" i="6"/>
  <c r="L188" i="6"/>
  <c r="K188" i="6"/>
  <c r="J188" i="6"/>
  <c r="I188" i="6"/>
  <c r="H188" i="6"/>
  <c r="G188" i="6"/>
  <c r="F188" i="6"/>
  <c r="E188" i="6"/>
  <c r="N187" i="6"/>
  <c r="M187" i="6"/>
  <c r="L187" i="6"/>
  <c r="K187" i="6"/>
  <c r="J187" i="6"/>
  <c r="I187" i="6"/>
  <c r="H187" i="6"/>
  <c r="G187" i="6"/>
  <c r="F187" i="6"/>
  <c r="E187" i="6"/>
  <c r="N180" i="6"/>
  <c r="M180" i="6"/>
  <c r="L180" i="6"/>
  <c r="K180" i="6"/>
  <c r="J180" i="6"/>
  <c r="I180" i="6"/>
  <c r="H180" i="6"/>
  <c r="G180" i="6"/>
  <c r="F180" i="6"/>
  <c r="E180" i="6"/>
  <c r="O153" i="6"/>
  <c r="N153" i="6"/>
  <c r="M153" i="6"/>
  <c r="O152" i="6"/>
  <c r="O154" i="6" s="1"/>
  <c r="N152" i="6"/>
  <c r="M152" i="6"/>
  <c r="M154" i="6" s="1"/>
  <c r="O151" i="6"/>
  <c r="N151" i="6"/>
  <c r="N154" i="6" s="1"/>
  <c r="M151" i="6"/>
  <c r="N144" i="6"/>
  <c r="M144" i="6"/>
  <c r="N143" i="6"/>
  <c r="M143" i="6"/>
  <c r="L143" i="6"/>
  <c r="K143" i="6"/>
  <c r="J143" i="6"/>
  <c r="I143" i="6"/>
  <c r="H143" i="6"/>
  <c r="G143" i="6"/>
  <c r="F143" i="6"/>
  <c r="E143" i="6"/>
  <c r="N142" i="6"/>
  <c r="M142" i="6"/>
  <c r="L142" i="6"/>
  <c r="K142" i="6"/>
  <c r="J142" i="6"/>
  <c r="I142" i="6"/>
  <c r="H142" i="6"/>
  <c r="G142" i="6"/>
  <c r="F142" i="6"/>
  <c r="E142" i="6"/>
  <c r="N141" i="6"/>
  <c r="M141" i="6"/>
  <c r="L141" i="6"/>
  <c r="K141" i="6"/>
  <c r="J141" i="6"/>
  <c r="I141" i="6"/>
  <c r="H141" i="6"/>
  <c r="G141" i="6"/>
  <c r="F141" i="6"/>
  <c r="E141" i="6"/>
  <c r="N135" i="6"/>
  <c r="M135" i="6"/>
  <c r="L135" i="6"/>
  <c r="K135" i="6"/>
  <c r="J135" i="6"/>
  <c r="I135" i="6"/>
  <c r="H135" i="6"/>
  <c r="G135" i="6"/>
  <c r="F135" i="6"/>
  <c r="E135" i="6"/>
  <c r="N80" i="6"/>
  <c r="N79" i="6"/>
  <c r="N78" i="6"/>
  <c r="N77" i="6"/>
  <c r="N76" i="6"/>
  <c r="N75" i="6"/>
  <c r="N81" i="6" s="1"/>
  <c r="N66" i="6"/>
  <c r="M66" i="6"/>
  <c r="L66" i="6"/>
  <c r="K66" i="6"/>
  <c r="J66" i="6"/>
  <c r="I66" i="6"/>
  <c r="H66" i="6"/>
  <c r="G66" i="6"/>
  <c r="F66" i="6"/>
  <c r="E66" i="6"/>
  <c r="N65" i="6"/>
  <c r="M65" i="6"/>
  <c r="L65" i="6"/>
  <c r="K65" i="6"/>
  <c r="J65" i="6"/>
  <c r="I65" i="6"/>
  <c r="H65" i="6"/>
  <c r="G65" i="6"/>
  <c r="F65" i="6"/>
  <c r="E65" i="6"/>
  <c r="N64" i="6"/>
  <c r="M64" i="6"/>
  <c r="L64" i="6"/>
  <c r="K64" i="6"/>
  <c r="J64" i="6"/>
  <c r="I64" i="6"/>
  <c r="H64" i="6"/>
  <c r="G64" i="6"/>
  <c r="F64" i="6"/>
  <c r="E64" i="6"/>
  <c r="N63" i="6"/>
  <c r="M63" i="6"/>
  <c r="L63" i="6"/>
  <c r="K63" i="6"/>
  <c r="J63" i="6"/>
  <c r="I63" i="6"/>
  <c r="H63" i="6"/>
  <c r="G63" i="6"/>
  <c r="F63" i="6"/>
  <c r="E63" i="6"/>
  <c r="N62" i="6"/>
  <c r="M62" i="6"/>
  <c r="L62" i="6"/>
  <c r="K62" i="6"/>
  <c r="J62" i="6"/>
  <c r="I62" i="6"/>
  <c r="H62" i="6"/>
  <c r="G62" i="6"/>
  <c r="F62" i="6"/>
  <c r="E62" i="6"/>
  <c r="N61" i="6"/>
  <c r="M61" i="6"/>
  <c r="L61" i="6"/>
  <c r="K61" i="6"/>
  <c r="J61" i="6"/>
  <c r="I61" i="6"/>
  <c r="H61" i="6"/>
  <c r="G61" i="6"/>
  <c r="F61" i="6"/>
  <c r="E61" i="6"/>
  <c r="M54" i="6"/>
  <c r="L54" i="6"/>
  <c r="K54" i="6"/>
  <c r="J54" i="6"/>
  <c r="I54" i="6"/>
  <c r="H54" i="6"/>
  <c r="G54" i="6"/>
  <c r="F54" i="6"/>
  <c r="E54" i="6"/>
  <c r="L28" i="6"/>
  <c r="K28" i="6"/>
  <c r="J28" i="6"/>
  <c r="I28" i="6"/>
  <c r="H28" i="6"/>
  <c r="G28" i="6"/>
  <c r="F28" i="6"/>
  <c r="E28" i="6"/>
  <c r="L23" i="6"/>
  <c r="L152" i="6" s="1"/>
  <c r="K23" i="6"/>
  <c r="K153" i="6" s="1"/>
  <c r="J23" i="6"/>
  <c r="J152" i="6" s="1"/>
  <c r="I23" i="6"/>
  <c r="I153" i="6" s="1"/>
  <c r="H23" i="6"/>
  <c r="H152" i="6" s="1"/>
  <c r="G23" i="6"/>
  <c r="G153" i="6" s="1"/>
  <c r="F23" i="6"/>
  <c r="F152" i="6" s="1"/>
  <c r="E23" i="6"/>
  <c r="E153" i="6" s="1"/>
  <c r="O18" i="6"/>
  <c r="O80" i="6" s="1"/>
  <c r="M18" i="6"/>
  <c r="M80" i="6" s="1"/>
  <c r="L18" i="6"/>
  <c r="L79" i="6" s="1"/>
  <c r="K18" i="6"/>
  <c r="K80" i="6" s="1"/>
  <c r="J18" i="6"/>
  <c r="J79" i="6" s="1"/>
  <c r="I18" i="6"/>
  <c r="I80" i="6" s="1"/>
  <c r="H18" i="6"/>
  <c r="H79" i="6" s="1"/>
  <c r="G18" i="6"/>
  <c r="G80" i="6" s="1"/>
  <c r="F18" i="6"/>
  <c r="F79" i="6" s="1"/>
  <c r="E18" i="6"/>
  <c r="E80" i="6" s="1"/>
  <c r="K74" i="5"/>
  <c r="J74" i="5"/>
  <c r="I74" i="5"/>
  <c r="H74" i="5"/>
  <c r="G74" i="5"/>
  <c r="F74" i="5"/>
  <c r="E74" i="5"/>
  <c r="D74" i="5"/>
  <c r="K73" i="5"/>
  <c r="J73" i="5"/>
  <c r="I73" i="5"/>
  <c r="H73" i="5"/>
  <c r="G73" i="5"/>
  <c r="F73" i="5"/>
  <c r="E73" i="5"/>
  <c r="D73" i="5"/>
  <c r="K72" i="5"/>
  <c r="J72" i="5"/>
  <c r="I72" i="5"/>
  <c r="H72" i="5"/>
  <c r="G72" i="5"/>
  <c r="F72" i="5"/>
  <c r="E72" i="5"/>
  <c r="D72" i="5"/>
  <c r="K70" i="5"/>
  <c r="J70" i="5"/>
  <c r="I70" i="5"/>
  <c r="H70" i="5"/>
  <c r="G70" i="5"/>
  <c r="F70" i="5"/>
  <c r="E70" i="5"/>
  <c r="D70" i="5"/>
  <c r="K69" i="5"/>
  <c r="J69" i="5"/>
  <c r="I69" i="5"/>
  <c r="H69" i="5"/>
  <c r="G69" i="5"/>
  <c r="F69" i="5"/>
  <c r="E69" i="5"/>
  <c r="D69" i="5"/>
  <c r="K68" i="5"/>
  <c r="J68" i="5"/>
  <c r="I68" i="5"/>
  <c r="H68" i="5"/>
  <c r="G68" i="5"/>
  <c r="F68" i="5"/>
  <c r="E68" i="5"/>
  <c r="D68" i="5"/>
  <c r="K67" i="5"/>
  <c r="J67" i="5"/>
  <c r="I67" i="5"/>
  <c r="H67" i="5"/>
  <c r="G67" i="5"/>
  <c r="F67" i="5"/>
  <c r="E67" i="5"/>
  <c r="D67" i="5"/>
  <c r="K66" i="5"/>
  <c r="J66" i="5"/>
  <c r="I66" i="5"/>
  <c r="H66" i="5"/>
  <c r="G66" i="5"/>
  <c r="F66" i="5"/>
  <c r="E66" i="5"/>
  <c r="D66" i="5"/>
  <c r="K65" i="5"/>
  <c r="J65" i="5"/>
  <c r="I65" i="5"/>
  <c r="H65" i="5"/>
  <c r="G65" i="5"/>
  <c r="F65" i="5"/>
  <c r="E65" i="5"/>
  <c r="D65" i="5"/>
  <c r="K64" i="5"/>
  <c r="J64" i="5"/>
  <c r="I64" i="5"/>
  <c r="H64" i="5"/>
  <c r="G64" i="5"/>
  <c r="F64" i="5"/>
  <c r="E64" i="5"/>
  <c r="D64" i="5"/>
  <c r="K63" i="5"/>
  <c r="J63" i="5"/>
  <c r="I63" i="5"/>
  <c r="H63" i="5"/>
  <c r="G63" i="5"/>
  <c r="F63" i="5"/>
  <c r="E63" i="5"/>
  <c r="D63" i="5"/>
  <c r="K62" i="5"/>
  <c r="J62" i="5"/>
  <c r="I62" i="5"/>
  <c r="H62" i="5"/>
  <c r="G62" i="5"/>
  <c r="F62" i="5"/>
  <c r="E62" i="5"/>
  <c r="D62" i="5"/>
  <c r="K61" i="5"/>
  <c r="J61" i="5"/>
  <c r="I61" i="5"/>
  <c r="H61" i="5"/>
  <c r="G61" i="5"/>
  <c r="F61" i="5"/>
  <c r="E61" i="5"/>
  <c r="D61" i="5"/>
  <c r="K60" i="5"/>
  <c r="J60" i="5"/>
  <c r="I60" i="5"/>
  <c r="H60" i="5"/>
  <c r="G60" i="5"/>
  <c r="F60" i="5"/>
  <c r="E60" i="5"/>
  <c r="D60" i="5"/>
  <c r="K59" i="5"/>
  <c r="J59" i="5"/>
  <c r="I59" i="5"/>
  <c r="H59" i="5"/>
  <c r="G59" i="5"/>
  <c r="F59" i="5"/>
  <c r="E59" i="5"/>
  <c r="D59" i="5"/>
  <c r="L38" i="5"/>
  <c r="L36" i="5"/>
  <c r="J36" i="5"/>
  <c r="H36" i="5"/>
  <c r="F36" i="5"/>
  <c r="D36" i="5"/>
  <c r="L29" i="5"/>
  <c r="O15" i="11" s="1"/>
  <c r="K29" i="5"/>
  <c r="J75" i="5" s="1"/>
  <c r="J29" i="5"/>
  <c r="J51" i="5" s="1"/>
  <c r="I29" i="5"/>
  <c r="H75" i="5" s="1"/>
  <c r="H29" i="5"/>
  <c r="H51" i="5" s="1"/>
  <c r="G29" i="5"/>
  <c r="F75" i="5" s="1"/>
  <c r="F29" i="5"/>
  <c r="F51" i="5" s="1"/>
  <c r="E29" i="5"/>
  <c r="D75" i="5" s="1"/>
  <c r="D29" i="5"/>
  <c r="D51" i="5" s="1"/>
  <c r="Q20" i="5"/>
  <c r="Q19" i="5"/>
  <c r="Q18" i="5"/>
  <c r="Q17" i="5"/>
  <c r="Q16" i="5"/>
  <c r="Q15" i="5"/>
  <c r="Q14" i="5"/>
  <c r="Q13" i="5"/>
  <c r="Q22" i="5" s="1"/>
  <c r="E37" i="5" l="1"/>
  <c r="G37" i="5"/>
  <c r="I37" i="5"/>
  <c r="K37" i="5"/>
  <c r="D38" i="5"/>
  <c r="F38" i="5"/>
  <c r="H38" i="5"/>
  <c r="J38" i="5"/>
  <c r="E39" i="5"/>
  <c r="G39" i="5"/>
  <c r="I39" i="5"/>
  <c r="K39" i="5"/>
  <c r="D40" i="5"/>
  <c r="F40" i="5"/>
  <c r="H40" i="5"/>
  <c r="J40" i="5"/>
  <c r="L40" i="5"/>
  <c r="E41" i="5"/>
  <c r="G41" i="5"/>
  <c r="I41" i="5"/>
  <c r="K41" i="5"/>
  <c r="D42" i="5"/>
  <c r="F42" i="5"/>
  <c r="H42" i="5"/>
  <c r="J42" i="5"/>
  <c r="L42" i="5"/>
  <c r="E43" i="5"/>
  <c r="G43" i="5"/>
  <c r="I43" i="5"/>
  <c r="K43" i="5"/>
  <c r="D44" i="5"/>
  <c r="F44" i="5"/>
  <c r="H44" i="5"/>
  <c r="J44" i="5"/>
  <c r="L44" i="5"/>
  <c r="E45" i="5"/>
  <c r="G45" i="5"/>
  <c r="I45" i="5"/>
  <c r="K45" i="5"/>
  <c r="D46" i="5"/>
  <c r="F46" i="5"/>
  <c r="H46" i="5"/>
  <c r="J46" i="5"/>
  <c r="L46" i="5"/>
  <c r="E47" i="5"/>
  <c r="G47" i="5"/>
  <c r="I47" i="5"/>
  <c r="K47" i="5"/>
  <c r="D48" i="5"/>
  <c r="F48" i="5"/>
  <c r="H48" i="5"/>
  <c r="J48" i="5"/>
  <c r="L48" i="5"/>
  <c r="E49" i="5"/>
  <c r="G49" i="5"/>
  <c r="I49" i="5"/>
  <c r="K49" i="5"/>
  <c r="D50" i="5"/>
  <c r="F50" i="5"/>
  <c r="H50" i="5"/>
  <c r="J50" i="5"/>
  <c r="L50" i="5"/>
  <c r="E51" i="5"/>
  <c r="G51" i="5"/>
  <c r="I51" i="5"/>
  <c r="K51" i="5"/>
  <c r="L52" i="5"/>
  <c r="E75" i="5"/>
  <c r="G75" i="5"/>
  <c r="I75" i="5"/>
  <c r="K75" i="5"/>
  <c r="F199" i="6"/>
  <c r="F200" i="6"/>
  <c r="F198" i="6"/>
  <c r="H199" i="6"/>
  <c r="H200" i="6"/>
  <c r="H198" i="6"/>
  <c r="H201" i="6" s="1"/>
  <c r="J199" i="6"/>
  <c r="J200" i="6"/>
  <c r="J198" i="6"/>
  <c r="L199" i="6"/>
  <c r="L200" i="6"/>
  <c r="L198" i="6"/>
  <c r="L201" i="6" s="1"/>
  <c r="L190" i="6"/>
  <c r="E67" i="6"/>
  <c r="G67" i="6"/>
  <c r="I67" i="6"/>
  <c r="K67" i="6"/>
  <c r="M67" i="6"/>
  <c r="E75" i="6"/>
  <c r="G75" i="6"/>
  <c r="I75" i="6"/>
  <c r="K75" i="6"/>
  <c r="M75" i="6"/>
  <c r="O75" i="6"/>
  <c r="F76" i="6"/>
  <c r="H76" i="6"/>
  <c r="J76" i="6"/>
  <c r="L76" i="6"/>
  <c r="E77" i="6"/>
  <c r="G77" i="6"/>
  <c r="I77" i="6"/>
  <c r="K77" i="6"/>
  <c r="M77" i="6"/>
  <c r="O77" i="6"/>
  <c r="F78" i="6"/>
  <c r="H78" i="6"/>
  <c r="J78" i="6"/>
  <c r="L78" i="6"/>
  <c r="E79" i="6"/>
  <c r="G79" i="6"/>
  <c r="I79" i="6"/>
  <c r="K79" i="6"/>
  <c r="M79" i="6"/>
  <c r="O79" i="6"/>
  <c r="F80" i="6"/>
  <c r="H80" i="6"/>
  <c r="J80" i="6"/>
  <c r="L80" i="6"/>
  <c r="F144" i="6"/>
  <c r="H144" i="6"/>
  <c r="J144" i="6"/>
  <c r="L144" i="6"/>
  <c r="F151" i="6"/>
  <c r="H151" i="6"/>
  <c r="J151" i="6"/>
  <c r="L151" i="6"/>
  <c r="E152" i="6"/>
  <c r="G152" i="6"/>
  <c r="I152" i="6"/>
  <c r="K152" i="6"/>
  <c r="F153" i="6"/>
  <c r="H153" i="6"/>
  <c r="J153" i="6"/>
  <c r="L153" i="6"/>
  <c r="G190" i="6"/>
  <c r="K190" i="6"/>
  <c r="O36" i="11"/>
  <c r="O34" i="11"/>
  <c r="N52" i="11" s="1"/>
  <c r="O32" i="11"/>
  <c r="N50" i="11" s="1"/>
  <c r="O30" i="11"/>
  <c r="N48" i="11" s="1"/>
  <c r="O28" i="11"/>
  <c r="N46" i="11" s="1"/>
  <c r="O27" i="11"/>
  <c r="N45" i="11" s="1"/>
  <c r="E36" i="5"/>
  <c r="G36" i="5"/>
  <c r="I36" i="5"/>
  <c r="K36" i="5"/>
  <c r="D37" i="5"/>
  <c r="D52" i="5" s="1"/>
  <c r="F37" i="5"/>
  <c r="F52" i="5" s="1"/>
  <c r="H37" i="5"/>
  <c r="H52" i="5" s="1"/>
  <c r="J37" i="5"/>
  <c r="J52" i="5" s="1"/>
  <c r="L37" i="5"/>
  <c r="E38" i="5"/>
  <c r="G38" i="5"/>
  <c r="I38" i="5"/>
  <c r="K38" i="5"/>
  <c r="D39" i="5"/>
  <c r="F39" i="5"/>
  <c r="H39" i="5"/>
  <c r="J39" i="5"/>
  <c r="L39" i="5"/>
  <c r="E40" i="5"/>
  <c r="G40" i="5"/>
  <c r="I40" i="5"/>
  <c r="K40" i="5"/>
  <c r="D41" i="5"/>
  <c r="F41" i="5"/>
  <c r="H41" i="5"/>
  <c r="J41" i="5"/>
  <c r="L41" i="5"/>
  <c r="E42" i="5"/>
  <c r="G42" i="5"/>
  <c r="I42" i="5"/>
  <c r="K42" i="5"/>
  <c r="D43" i="5"/>
  <c r="F43" i="5"/>
  <c r="H43" i="5"/>
  <c r="J43" i="5"/>
  <c r="L43" i="5"/>
  <c r="E44" i="5"/>
  <c r="G44" i="5"/>
  <c r="I44" i="5"/>
  <c r="K44" i="5"/>
  <c r="D45" i="5"/>
  <c r="F45" i="5"/>
  <c r="H45" i="5"/>
  <c r="J45" i="5"/>
  <c r="L45" i="5"/>
  <c r="E46" i="5"/>
  <c r="G46" i="5"/>
  <c r="I46" i="5"/>
  <c r="K46" i="5"/>
  <c r="D47" i="5"/>
  <c r="F47" i="5"/>
  <c r="H47" i="5"/>
  <c r="J47" i="5"/>
  <c r="L47" i="5"/>
  <c r="E48" i="5"/>
  <c r="G48" i="5"/>
  <c r="I48" i="5"/>
  <c r="K48" i="5"/>
  <c r="D49" i="5"/>
  <c r="F49" i="5"/>
  <c r="H49" i="5"/>
  <c r="J49" i="5"/>
  <c r="L49" i="5"/>
  <c r="E50" i="5"/>
  <c r="G50" i="5"/>
  <c r="I50" i="5"/>
  <c r="K50" i="5"/>
  <c r="L51" i="5"/>
  <c r="E200" i="6"/>
  <c r="E199" i="6"/>
  <c r="G200" i="6"/>
  <c r="G198" i="6"/>
  <c r="G199" i="6"/>
  <c r="F190" i="6"/>
  <c r="I200" i="6"/>
  <c r="I198" i="6"/>
  <c r="I201" i="6" s="1"/>
  <c r="I199" i="6"/>
  <c r="H190" i="6"/>
  <c r="K200" i="6"/>
  <c r="K198" i="6"/>
  <c r="K201" i="6" s="1"/>
  <c r="K199" i="6"/>
  <c r="J190" i="6"/>
  <c r="F67" i="6"/>
  <c r="H67" i="6"/>
  <c r="J67" i="6"/>
  <c r="L67" i="6"/>
  <c r="N67" i="6"/>
  <c r="F75" i="6"/>
  <c r="H75" i="6"/>
  <c r="J75" i="6"/>
  <c r="L75" i="6"/>
  <c r="E76" i="6"/>
  <c r="G76" i="6"/>
  <c r="I76" i="6"/>
  <c r="K76" i="6"/>
  <c r="M76" i="6"/>
  <c r="O76" i="6"/>
  <c r="F77" i="6"/>
  <c r="H77" i="6"/>
  <c r="J77" i="6"/>
  <c r="L77" i="6"/>
  <c r="E78" i="6"/>
  <c r="G78" i="6"/>
  <c r="I78" i="6"/>
  <c r="K78" i="6"/>
  <c r="M78" i="6"/>
  <c r="O78" i="6"/>
  <c r="E144" i="6"/>
  <c r="G144" i="6"/>
  <c r="I144" i="6"/>
  <c r="K144" i="6"/>
  <c r="E151" i="6"/>
  <c r="E154" i="6" s="1"/>
  <c r="G151" i="6"/>
  <c r="G154" i="6" s="1"/>
  <c r="I151" i="6"/>
  <c r="I154" i="6" s="1"/>
  <c r="K151" i="6"/>
  <c r="K154" i="6" s="1"/>
  <c r="E190" i="6"/>
  <c r="I190" i="6"/>
  <c r="E198" i="6"/>
  <c r="E201" i="6" s="1"/>
  <c r="D44" i="7"/>
  <c r="F44" i="7"/>
  <c r="H44" i="7"/>
  <c r="J44" i="7"/>
  <c r="L44" i="7"/>
  <c r="D78" i="7"/>
  <c r="F78" i="7"/>
  <c r="H78" i="7"/>
  <c r="J78" i="7"/>
  <c r="L78" i="7"/>
  <c r="D85" i="7"/>
  <c r="F85" i="7"/>
  <c r="F88" i="7" s="1"/>
  <c r="H85" i="7"/>
  <c r="J85" i="7"/>
  <c r="J88" i="7" s="1"/>
  <c r="L85" i="7"/>
  <c r="E86" i="7"/>
  <c r="G86" i="7"/>
  <c r="I86" i="7"/>
  <c r="K86" i="7"/>
  <c r="D87" i="7"/>
  <c r="F87" i="7"/>
  <c r="H87" i="7"/>
  <c r="J87" i="7"/>
  <c r="L87" i="7"/>
  <c r="E133" i="7"/>
  <c r="G133" i="7"/>
  <c r="I133" i="7"/>
  <c r="K133" i="7"/>
  <c r="E140" i="7"/>
  <c r="G140" i="7"/>
  <c r="I140" i="7"/>
  <c r="K140" i="7"/>
  <c r="D141" i="7"/>
  <c r="F141" i="7"/>
  <c r="H141" i="7"/>
  <c r="J141" i="7"/>
  <c r="L141" i="7"/>
  <c r="E142" i="7"/>
  <c r="G142" i="7"/>
  <c r="I142" i="7"/>
  <c r="K142" i="7"/>
  <c r="D143" i="7"/>
  <c r="F143" i="7"/>
  <c r="H143" i="7"/>
  <c r="J143" i="7"/>
  <c r="L143" i="7"/>
  <c r="E144" i="7"/>
  <c r="G144" i="7"/>
  <c r="I144" i="7"/>
  <c r="K144" i="7"/>
  <c r="D145" i="7"/>
  <c r="F145" i="7"/>
  <c r="H145" i="7"/>
  <c r="J145" i="7"/>
  <c r="L145" i="7"/>
  <c r="E146" i="7"/>
  <c r="G146" i="7"/>
  <c r="I146" i="7"/>
  <c r="K146" i="7"/>
  <c r="D147" i="7"/>
  <c r="F147" i="7"/>
  <c r="H147" i="7"/>
  <c r="J147" i="7"/>
  <c r="L147" i="7"/>
  <c r="E265" i="7"/>
  <c r="G265" i="7"/>
  <c r="I265" i="7"/>
  <c r="K265" i="7"/>
  <c r="E273" i="7"/>
  <c r="G273" i="7"/>
  <c r="I273" i="7"/>
  <c r="K273" i="7"/>
  <c r="D274" i="7"/>
  <c r="F274" i="7"/>
  <c r="H274" i="7"/>
  <c r="J274" i="7"/>
  <c r="L274" i="7"/>
  <c r="E275" i="7"/>
  <c r="G275" i="7"/>
  <c r="I275" i="7"/>
  <c r="K275" i="7"/>
  <c r="D276" i="7"/>
  <c r="F276" i="7"/>
  <c r="H276" i="7"/>
  <c r="J276" i="7"/>
  <c r="L276" i="7"/>
  <c r="E277" i="7"/>
  <c r="G277" i="7"/>
  <c r="I277" i="7"/>
  <c r="K277" i="7"/>
  <c r="D278" i="7"/>
  <c r="F278" i="7"/>
  <c r="H278" i="7"/>
  <c r="J278" i="7"/>
  <c r="L278" i="7"/>
  <c r="E279" i="7"/>
  <c r="G279" i="7"/>
  <c r="I279" i="7"/>
  <c r="K279" i="7"/>
  <c r="E43" i="8"/>
  <c r="G43" i="8"/>
  <c r="I43" i="8"/>
  <c r="K43" i="8"/>
  <c r="M43" i="8"/>
  <c r="E76" i="8"/>
  <c r="G76" i="8"/>
  <c r="I76" i="8"/>
  <c r="K76" i="8"/>
  <c r="M76" i="8"/>
  <c r="E84" i="8"/>
  <c r="G84" i="8"/>
  <c r="I84" i="8"/>
  <c r="K84" i="8"/>
  <c r="M84" i="8"/>
  <c r="D85" i="8"/>
  <c r="F85" i="8"/>
  <c r="H85" i="8"/>
  <c r="J85" i="8"/>
  <c r="L85" i="8"/>
  <c r="E86" i="8"/>
  <c r="G86" i="8"/>
  <c r="I86" i="8"/>
  <c r="K86" i="8"/>
  <c r="M86" i="8"/>
  <c r="M133" i="8"/>
  <c r="E141" i="8"/>
  <c r="G141" i="8"/>
  <c r="I141" i="8"/>
  <c r="K141" i="8"/>
  <c r="M141" i="8"/>
  <c r="D142" i="8"/>
  <c r="F142" i="8"/>
  <c r="H142" i="8"/>
  <c r="J142" i="8"/>
  <c r="L142" i="8"/>
  <c r="E143" i="8"/>
  <c r="G143" i="8"/>
  <c r="I143" i="8"/>
  <c r="K143" i="8"/>
  <c r="M143" i="8"/>
  <c r="D144" i="8"/>
  <c r="F144" i="8"/>
  <c r="H144" i="8"/>
  <c r="J144" i="8"/>
  <c r="L144" i="8"/>
  <c r="E145" i="8"/>
  <c r="G145" i="8"/>
  <c r="I145" i="8"/>
  <c r="K145" i="8"/>
  <c r="M145" i="8"/>
  <c r="D146" i="8"/>
  <c r="F146" i="8"/>
  <c r="H146" i="8"/>
  <c r="J146" i="8"/>
  <c r="L146" i="8"/>
  <c r="E147" i="8"/>
  <c r="G147" i="8"/>
  <c r="I147" i="8"/>
  <c r="K147" i="8"/>
  <c r="M147" i="8"/>
  <c r="D280" i="8"/>
  <c r="F280" i="8"/>
  <c r="H280" i="8"/>
  <c r="J280" i="8"/>
  <c r="L280" i="8"/>
  <c r="E281" i="8"/>
  <c r="G281" i="8"/>
  <c r="I281" i="8"/>
  <c r="K281" i="8"/>
  <c r="M281" i="8"/>
  <c r="D282" i="8"/>
  <c r="F282" i="8"/>
  <c r="H282" i="8"/>
  <c r="J282" i="8"/>
  <c r="L282" i="8"/>
  <c r="E283" i="8"/>
  <c r="G283" i="8"/>
  <c r="I283" i="8"/>
  <c r="K283" i="8"/>
  <c r="M283" i="8"/>
  <c r="D284" i="8"/>
  <c r="F284" i="8"/>
  <c r="H284" i="8"/>
  <c r="J284" i="8"/>
  <c r="L284" i="8"/>
  <c r="E285" i="8"/>
  <c r="G285" i="8"/>
  <c r="I285" i="8"/>
  <c r="K285" i="8"/>
  <c r="M285" i="8"/>
  <c r="D286" i="8"/>
  <c r="F286" i="8"/>
  <c r="H286" i="8"/>
  <c r="J286" i="8"/>
  <c r="L286" i="8"/>
  <c r="D219" i="9"/>
  <c r="D217" i="9"/>
  <c r="F219" i="9"/>
  <c r="F217" i="9"/>
  <c r="H219" i="9"/>
  <c r="H217" i="9"/>
  <c r="J219" i="9"/>
  <c r="J217" i="9"/>
  <c r="L219" i="9"/>
  <c r="L217" i="9"/>
  <c r="D38" i="9"/>
  <c r="F38" i="9"/>
  <c r="H38" i="9"/>
  <c r="J38" i="9"/>
  <c r="L38" i="9"/>
  <c r="D76" i="9"/>
  <c r="F76" i="9"/>
  <c r="H76" i="9"/>
  <c r="J76" i="9"/>
  <c r="L76" i="9"/>
  <c r="D84" i="9"/>
  <c r="F84" i="9"/>
  <c r="H84" i="9"/>
  <c r="J84" i="9"/>
  <c r="L84" i="9"/>
  <c r="E85" i="9"/>
  <c r="G85" i="9"/>
  <c r="I85" i="9"/>
  <c r="K85" i="9"/>
  <c r="M85" i="9"/>
  <c r="D86" i="9"/>
  <c r="F86" i="9"/>
  <c r="H86" i="9"/>
  <c r="J86" i="9"/>
  <c r="L86" i="9"/>
  <c r="E87" i="9"/>
  <c r="G87" i="9"/>
  <c r="I87" i="9"/>
  <c r="K87" i="9"/>
  <c r="M87" i="9"/>
  <c r="D88" i="9"/>
  <c r="F88" i="9"/>
  <c r="H88" i="9"/>
  <c r="J88" i="9"/>
  <c r="L88" i="9"/>
  <c r="E160" i="9"/>
  <c r="G160" i="9"/>
  <c r="I160" i="9"/>
  <c r="K160" i="9"/>
  <c r="M160" i="9"/>
  <c r="E168" i="9"/>
  <c r="G168" i="9"/>
  <c r="I168" i="9"/>
  <c r="K168" i="9"/>
  <c r="M168" i="9"/>
  <c r="D169" i="9"/>
  <c r="F169" i="9"/>
  <c r="H169" i="9"/>
  <c r="J169" i="9"/>
  <c r="L169" i="9"/>
  <c r="E170" i="9"/>
  <c r="G170" i="9"/>
  <c r="I170" i="9"/>
  <c r="K170" i="9"/>
  <c r="M170" i="9"/>
  <c r="D171" i="9"/>
  <c r="F171" i="9"/>
  <c r="H171" i="9"/>
  <c r="J171" i="9"/>
  <c r="L171" i="9"/>
  <c r="E172" i="9"/>
  <c r="G172" i="9"/>
  <c r="I172" i="9"/>
  <c r="K172" i="9"/>
  <c r="M172" i="9"/>
  <c r="E209" i="9"/>
  <c r="G209" i="9"/>
  <c r="I209" i="9"/>
  <c r="K209" i="9"/>
  <c r="M209" i="9"/>
  <c r="G217" i="9"/>
  <c r="K217" i="9"/>
  <c r="F218" i="9"/>
  <c r="J218" i="9"/>
  <c r="G219" i="9"/>
  <c r="K219" i="9"/>
  <c r="F85" i="10"/>
  <c r="F83" i="10"/>
  <c r="F81" i="10"/>
  <c r="F79" i="10"/>
  <c r="F86" i="10"/>
  <c r="F84" i="10"/>
  <c r="F82" i="10"/>
  <c r="F80" i="10"/>
  <c r="E70" i="10"/>
  <c r="H85" i="10"/>
  <c r="H83" i="10"/>
  <c r="H81" i="10"/>
  <c r="H79" i="10"/>
  <c r="H86" i="10"/>
  <c r="H84" i="10"/>
  <c r="H82" i="10"/>
  <c r="H80" i="10"/>
  <c r="G70" i="10"/>
  <c r="J85" i="10"/>
  <c r="J83" i="10"/>
  <c r="J81" i="10"/>
  <c r="J79" i="10"/>
  <c r="J86" i="10"/>
  <c r="J84" i="10"/>
  <c r="J82" i="10"/>
  <c r="J80" i="10"/>
  <c r="I70" i="10"/>
  <c r="L85" i="10"/>
  <c r="L83" i="10"/>
  <c r="L81" i="10"/>
  <c r="L79" i="10"/>
  <c r="L86" i="10"/>
  <c r="L84" i="10"/>
  <c r="L82" i="10"/>
  <c r="L80" i="10"/>
  <c r="K70" i="10"/>
  <c r="N85" i="10"/>
  <c r="N83" i="10"/>
  <c r="N81" i="10"/>
  <c r="N79" i="10"/>
  <c r="N70" i="10"/>
  <c r="N86" i="10"/>
  <c r="N84" i="10"/>
  <c r="N82" i="10"/>
  <c r="N80" i="10"/>
  <c r="M70" i="10"/>
  <c r="E78" i="7"/>
  <c r="G78" i="7"/>
  <c r="I78" i="7"/>
  <c r="K78" i="7"/>
  <c r="E85" i="7"/>
  <c r="E88" i="7" s="1"/>
  <c r="G85" i="7"/>
  <c r="G88" i="7" s="1"/>
  <c r="I85" i="7"/>
  <c r="I88" i="7" s="1"/>
  <c r="K85" i="7"/>
  <c r="K88" i="7" s="1"/>
  <c r="D133" i="7"/>
  <c r="F133" i="7"/>
  <c r="H133" i="7"/>
  <c r="J133" i="7"/>
  <c r="L133" i="7"/>
  <c r="D140" i="7"/>
  <c r="F140" i="7"/>
  <c r="H140" i="7"/>
  <c r="J140" i="7"/>
  <c r="L140" i="7"/>
  <c r="E141" i="7"/>
  <c r="G141" i="7"/>
  <c r="I141" i="7"/>
  <c r="K141" i="7"/>
  <c r="D142" i="7"/>
  <c r="F142" i="7"/>
  <c r="H142" i="7"/>
  <c r="J142" i="7"/>
  <c r="L142" i="7"/>
  <c r="E143" i="7"/>
  <c r="G143" i="7"/>
  <c r="I143" i="7"/>
  <c r="K143" i="7"/>
  <c r="D144" i="7"/>
  <c r="F144" i="7"/>
  <c r="H144" i="7"/>
  <c r="J144" i="7"/>
  <c r="L144" i="7"/>
  <c r="E145" i="7"/>
  <c r="G145" i="7"/>
  <c r="I145" i="7"/>
  <c r="K145" i="7"/>
  <c r="D265" i="7"/>
  <c r="F265" i="7"/>
  <c r="H265" i="7"/>
  <c r="J265" i="7"/>
  <c r="L265" i="7"/>
  <c r="D273" i="7"/>
  <c r="F273" i="7"/>
  <c r="H273" i="7"/>
  <c r="J273" i="7"/>
  <c r="L273" i="7"/>
  <c r="E274" i="7"/>
  <c r="G274" i="7"/>
  <c r="I274" i="7"/>
  <c r="K274" i="7"/>
  <c r="D275" i="7"/>
  <c r="F275" i="7"/>
  <c r="H275" i="7"/>
  <c r="J275" i="7"/>
  <c r="L275" i="7"/>
  <c r="E276" i="7"/>
  <c r="G276" i="7"/>
  <c r="I276" i="7"/>
  <c r="K276" i="7"/>
  <c r="D277" i="7"/>
  <c r="F277" i="7"/>
  <c r="H277" i="7"/>
  <c r="J277" i="7"/>
  <c r="L277" i="7"/>
  <c r="D43" i="8"/>
  <c r="F43" i="8"/>
  <c r="H43" i="8"/>
  <c r="J43" i="8"/>
  <c r="L43" i="8"/>
  <c r="D76" i="8"/>
  <c r="F76" i="8"/>
  <c r="H76" i="8"/>
  <c r="J76" i="8"/>
  <c r="L76" i="8"/>
  <c r="D84" i="8"/>
  <c r="D87" i="8" s="1"/>
  <c r="F84" i="8"/>
  <c r="F87" i="8" s="1"/>
  <c r="H84" i="8"/>
  <c r="H87" i="8" s="1"/>
  <c r="J84" i="8"/>
  <c r="J87" i="8" s="1"/>
  <c r="L84" i="8"/>
  <c r="L87" i="8" s="1"/>
  <c r="D141" i="8"/>
  <c r="F141" i="8"/>
  <c r="H141" i="8"/>
  <c r="J141" i="8"/>
  <c r="L141" i="8"/>
  <c r="E142" i="8"/>
  <c r="G142" i="8"/>
  <c r="I142" i="8"/>
  <c r="K142" i="8"/>
  <c r="M142" i="8"/>
  <c r="D143" i="8"/>
  <c r="F143" i="8"/>
  <c r="H143" i="8"/>
  <c r="J143" i="8"/>
  <c r="L143" i="8"/>
  <c r="E144" i="8"/>
  <c r="G144" i="8"/>
  <c r="I144" i="8"/>
  <c r="K144" i="8"/>
  <c r="M144" i="8"/>
  <c r="D145" i="8"/>
  <c r="F145" i="8"/>
  <c r="H145" i="8"/>
  <c r="J145" i="8"/>
  <c r="L145" i="8"/>
  <c r="E280" i="8"/>
  <c r="G280" i="8"/>
  <c r="I280" i="8"/>
  <c r="K280" i="8"/>
  <c r="M280" i="8"/>
  <c r="D281" i="8"/>
  <c r="F281" i="8"/>
  <c r="H281" i="8"/>
  <c r="J281" i="8"/>
  <c r="L281" i="8"/>
  <c r="E282" i="8"/>
  <c r="G282" i="8"/>
  <c r="I282" i="8"/>
  <c r="K282" i="8"/>
  <c r="M282" i="8"/>
  <c r="D283" i="8"/>
  <c r="F283" i="8"/>
  <c r="H283" i="8"/>
  <c r="J283" i="8"/>
  <c r="L283" i="8"/>
  <c r="E284" i="8"/>
  <c r="G284" i="8"/>
  <c r="I284" i="8"/>
  <c r="K284" i="8"/>
  <c r="M284" i="8"/>
  <c r="E38" i="9"/>
  <c r="G38" i="9"/>
  <c r="I38" i="9"/>
  <c r="K38" i="9"/>
  <c r="M38" i="9"/>
  <c r="E76" i="9"/>
  <c r="G76" i="9"/>
  <c r="I76" i="9"/>
  <c r="K76" i="9"/>
  <c r="M76" i="9"/>
  <c r="E84" i="9"/>
  <c r="G84" i="9"/>
  <c r="I84" i="9"/>
  <c r="K84" i="9"/>
  <c r="M84" i="9"/>
  <c r="D85" i="9"/>
  <c r="F85" i="9"/>
  <c r="H85" i="9"/>
  <c r="J85" i="9"/>
  <c r="L85" i="9"/>
  <c r="E86" i="9"/>
  <c r="G86" i="9"/>
  <c r="I86" i="9"/>
  <c r="K86" i="9"/>
  <c r="M86" i="9"/>
  <c r="D160" i="9"/>
  <c r="F160" i="9"/>
  <c r="H160" i="9"/>
  <c r="J160" i="9"/>
  <c r="L160" i="9"/>
  <c r="D168" i="9"/>
  <c r="F168" i="9"/>
  <c r="H168" i="9"/>
  <c r="J168" i="9"/>
  <c r="L168" i="9"/>
  <c r="E169" i="9"/>
  <c r="G169" i="9"/>
  <c r="I169" i="9"/>
  <c r="K169" i="9"/>
  <c r="M169" i="9"/>
  <c r="D170" i="9"/>
  <c r="F170" i="9"/>
  <c r="H170" i="9"/>
  <c r="J170" i="9"/>
  <c r="L170" i="9"/>
  <c r="D209" i="9"/>
  <c r="F209" i="9"/>
  <c r="H209" i="9"/>
  <c r="J209" i="9"/>
  <c r="L209" i="9"/>
  <c r="E217" i="9"/>
  <c r="I217" i="9"/>
  <c r="M217" i="9"/>
  <c r="D218" i="9"/>
  <c r="H218" i="9"/>
  <c r="L218" i="9"/>
  <c r="E219" i="9"/>
  <c r="I219" i="9"/>
  <c r="M219" i="9"/>
  <c r="E79" i="10"/>
  <c r="G79" i="10"/>
  <c r="I79" i="10"/>
  <c r="K79" i="10"/>
  <c r="M79" i="10"/>
  <c r="E81" i="10"/>
  <c r="G81" i="10"/>
  <c r="I81" i="10"/>
  <c r="K81" i="10"/>
  <c r="M81" i="10"/>
  <c r="E83" i="10"/>
  <c r="G83" i="10"/>
  <c r="I83" i="10"/>
  <c r="K83" i="10"/>
  <c r="M83" i="10"/>
  <c r="E85" i="10"/>
  <c r="G85" i="10"/>
  <c r="I85" i="10"/>
  <c r="K85" i="10"/>
  <c r="M85" i="10"/>
  <c r="E720" i="17"/>
  <c r="F70" i="10"/>
  <c r="H70" i="10"/>
  <c r="J70" i="10"/>
  <c r="L70" i="10"/>
  <c r="E80" i="10"/>
  <c r="G80" i="10"/>
  <c r="I80" i="10"/>
  <c r="K80" i="10"/>
  <c r="M80" i="10"/>
  <c r="E82" i="10"/>
  <c r="G82" i="10"/>
  <c r="I82" i="10"/>
  <c r="K82" i="10"/>
  <c r="M82" i="10"/>
  <c r="E84" i="10"/>
  <c r="G84" i="10"/>
  <c r="I84" i="10"/>
  <c r="K84" i="10"/>
  <c r="M84" i="10"/>
  <c r="E506" i="17"/>
  <c r="I506" i="17"/>
  <c r="M506" i="17"/>
  <c r="Q506" i="17"/>
  <c r="F703" i="17"/>
  <c r="H703" i="17"/>
  <c r="G736" i="17" s="1"/>
  <c r="J703" i="17"/>
  <c r="I736" i="17" s="1"/>
  <c r="L703" i="17"/>
  <c r="K736" i="17" s="1"/>
  <c r="N703" i="17"/>
  <c r="M736" i="17" s="1"/>
  <c r="P703" i="17"/>
  <c r="O736" i="17" s="1"/>
  <c r="R703" i="17"/>
  <c r="Q736" i="17" s="1"/>
  <c r="T703" i="17"/>
  <c r="S736" i="17" s="1"/>
  <c r="H710" i="17"/>
  <c r="J710" i="17"/>
  <c r="L710" i="17"/>
  <c r="N710" i="17"/>
  <c r="P710" i="17"/>
  <c r="R710" i="17"/>
  <c r="H711" i="17"/>
  <c r="L711" i="17"/>
  <c r="P711" i="17"/>
  <c r="H712" i="17"/>
  <c r="L712" i="17"/>
  <c r="P712" i="17"/>
  <c r="H713" i="17"/>
  <c r="L713" i="17"/>
  <c r="P713" i="17"/>
  <c r="H714" i="17"/>
  <c r="L714" i="17"/>
  <c r="P714" i="17"/>
  <c r="H715" i="17"/>
  <c r="L715" i="17"/>
  <c r="P715" i="17"/>
  <c r="H716" i="17"/>
  <c r="L716" i="17"/>
  <c r="P716" i="17"/>
  <c r="H717" i="17"/>
  <c r="L717" i="17"/>
  <c r="P717" i="17"/>
  <c r="H718" i="17"/>
  <c r="L718" i="17"/>
  <c r="P718" i="17"/>
  <c r="I729" i="17"/>
  <c r="M729" i="17"/>
  <c r="Q729" i="17"/>
  <c r="I731" i="17"/>
  <c r="M731" i="17"/>
  <c r="Q731" i="17"/>
  <c r="I733" i="17"/>
  <c r="M733" i="17"/>
  <c r="Q733" i="17"/>
  <c r="I735" i="17"/>
  <c r="M735" i="17"/>
  <c r="Q735" i="17"/>
  <c r="F727" i="17"/>
  <c r="H727" i="17"/>
  <c r="J727" i="17"/>
  <c r="L727" i="17"/>
  <c r="N727" i="17"/>
  <c r="P727" i="17"/>
  <c r="R727" i="17"/>
  <c r="F728" i="17"/>
  <c r="H728" i="17"/>
  <c r="I711" i="17"/>
  <c r="J728" i="17"/>
  <c r="K711" i="17"/>
  <c r="L728" i="17"/>
  <c r="M711" i="17"/>
  <c r="N728" i="17"/>
  <c r="O711" i="17"/>
  <c r="P728" i="17"/>
  <c r="Q711" i="17"/>
  <c r="R728" i="17"/>
  <c r="F729" i="17"/>
  <c r="G712" i="17"/>
  <c r="H729" i="17"/>
  <c r="I712" i="17"/>
  <c r="J729" i="17"/>
  <c r="K712" i="17"/>
  <c r="L729" i="17"/>
  <c r="M712" i="17"/>
  <c r="N729" i="17"/>
  <c r="O712" i="17"/>
  <c r="P729" i="17"/>
  <c r="Q712" i="17"/>
  <c r="R729" i="17"/>
  <c r="F730" i="17"/>
  <c r="G713" i="17"/>
  <c r="H730" i="17"/>
  <c r="I713" i="17"/>
  <c r="J730" i="17"/>
  <c r="K713" i="17"/>
  <c r="L730" i="17"/>
  <c r="M713" i="17"/>
  <c r="N730" i="17"/>
  <c r="O713" i="17"/>
  <c r="P730" i="17"/>
  <c r="Q713" i="17"/>
  <c r="R730" i="17"/>
  <c r="F731" i="17"/>
  <c r="G714" i="17"/>
  <c r="H731" i="17"/>
  <c r="I714" i="17"/>
  <c r="J731" i="17"/>
  <c r="K714" i="17"/>
  <c r="L731" i="17"/>
  <c r="M714" i="17"/>
  <c r="N731" i="17"/>
  <c r="O714" i="17"/>
  <c r="P731" i="17"/>
  <c r="Q714" i="17"/>
  <c r="R731" i="17"/>
  <c r="F732" i="17"/>
  <c r="G715" i="17"/>
  <c r="H732" i="17"/>
  <c r="I715" i="17"/>
  <c r="J732" i="17"/>
  <c r="K715" i="17"/>
  <c r="L732" i="17"/>
  <c r="M715" i="17"/>
  <c r="N732" i="17"/>
  <c r="O715" i="17"/>
  <c r="P732" i="17"/>
  <c r="Q715" i="17"/>
  <c r="R732" i="17"/>
  <c r="F733" i="17"/>
  <c r="G716" i="17"/>
  <c r="H733" i="17"/>
  <c r="I716" i="17"/>
  <c r="J733" i="17"/>
  <c r="K716" i="17"/>
  <c r="L733" i="17"/>
  <c r="M716" i="17"/>
  <c r="N733" i="17"/>
  <c r="O716" i="17"/>
  <c r="P733" i="17"/>
  <c r="Q716" i="17"/>
  <c r="R733" i="17"/>
  <c r="F734" i="17"/>
  <c r="G717" i="17"/>
  <c r="H734" i="17"/>
  <c r="I717" i="17"/>
  <c r="J734" i="17"/>
  <c r="K717" i="17"/>
  <c r="L734" i="17"/>
  <c r="M717" i="17"/>
  <c r="N734" i="17"/>
  <c r="O717" i="17"/>
  <c r="P734" i="17"/>
  <c r="Q717" i="17"/>
  <c r="R734" i="17"/>
  <c r="F735" i="17"/>
  <c r="G718" i="17"/>
  <c r="H735" i="17"/>
  <c r="I718" i="17"/>
  <c r="J735" i="17"/>
  <c r="K718" i="17"/>
  <c r="L735" i="17"/>
  <c r="M718" i="17"/>
  <c r="N735" i="17"/>
  <c r="O718" i="17"/>
  <c r="P735" i="17"/>
  <c r="Q718" i="17"/>
  <c r="R735" i="17"/>
  <c r="E703" i="17"/>
  <c r="E704" i="17" s="1"/>
  <c r="G703" i="17"/>
  <c r="I703" i="17"/>
  <c r="K703" i="17"/>
  <c r="M703" i="17"/>
  <c r="O703" i="17"/>
  <c r="Q703" i="17"/>
  <c r="S703" i="17"/>
  <c r="G710" i="17"/>
  <c r="G719" i="17" s="1"/>
  <c r="I710" i="17"/>
  <c r="I719" i="17" s="1"/>
  <c r="K710" i="17"/>
  <c r="K719" i="17" s="1"/>
  <c r="M710" i="17"/>
  <c r="M719" i="17" s="1"/>
  <c r="O710" i="17"/>
  <c r="O719" i="17" s="1"/>
  <c r="Q710" i="17"/>
  <c r="Q719" i="17" s="1"/>
  <c r="G711" i="17"/>
  <c r="J711" i="17"/>
  <c r="N711" i="17"/>
  <c r="R711" i="17"/>
  <c r="J713" i="17"/>
  <c r="N713" i="17"/>
  <c r="R713" i="17"/>
  <c r="J715" i="17"/>
  <c r="N715" i="17"/>
  <c r="R715" i="17"/>
  <c r="J717" i="17"/>
  <c r="N717" i="17"/>
  <c r="R717" i="17"/>
  <c r="E703" i="18"/>
  <c r="E704" i="18" s="1"/>
  <c r="G703" i="18"/>
  <c r="I703" i="18"/>
  <c r="J710" i="18"/>
  <c r="J719" i="18" s="1"/>
  <c r="J703" i="18"/>
  <c r="L710" i="18"/>
  <c r="L719" i="18" s="1"/>
  <c r="L703" i="18"/>
  <c r="F703" i="18"/>
  <c r="H703" i="18"/>
  <c r="K703" i="18"/>
  <c r="F39" i="19"/>
  <c r="J39" i="19"/>
  <c r="E27" i="19"/>
  <c r="E31" i="19" s="1"/>
  <c r="G27" i="19"/>
  <c r="I27" i="19"/>
  <c r="I31" i="19" s="1"/>
  <c r="K27" i="19"/>
  <c r="M27" i="19"/>
  <c r="M31" i="19" s="1"/>
  <c r="D28" i="19"/>
  <c r="F28" i="19"/>
  <c r="H28" i="19"/>
  <c r="J28" i="19"/>
  <c r="L28" i="19"/>
  <c r="N28" i="19"/>
  <c r="E29" i="19"/>
  <c r="G29" i="19"/>
  <c r="I29" i="19"/>
  <c r="K29" i="19"/>
  <c r="M29" i="19"/>
  <c r="D30" i="19"/>
  <c r="F30" i="19"/>
  <c r="E39" i="19" s="1"/>
  <c r="H30" i="19"/>
  <c r="G39" i="19" s="1"/>
  <c r="J30" i="19"/>
  <c r="I39" i="19" s="1"/>
  <c r="L30" i="19"/>
  <c r="K39" i="19" s="1"/>
  <c r="N30" i="19"/>
  <c r="M39" i="19" s="1"/>
  <c r="D42" i="19"/>
  <c r="F42" i="19"/>
  <c r="H42" i="19"/>
  <c r="J42" i="19"/>
  <c r="L42" i="19"/>
  <c r="D27" i="19"/>
  <c r="F27" i="19"/>
  <c r="H27" i="19"/>
  <c r="J27" i="19"/>
  <c r="L27" i="19"/>
  <c r="N27" i="19"/>
  <c r="E28" i="19"/>
  <c r="G28" i="19"/>
  <c r="I28" i="19"/>
  <c r="K28" i="19"/>
  <c r="M28" i="19"/>
  <c r="F29" i="19"/>
  <c r="H29" i="19"/>
  <c r="J29" i="19"/>
  <c r="L29" i="19"/>
  <c r="N29" i="19"/>
  <c r="N31" i="19" l="1"/>
  <c r="F31" i="19"/>
  <c r="I704" i="18"/>
  <c r="P736" i="17"/>
  <c r="Q704" i="17"/>
  <c r="L736" i="17"/>
  <c r="M704" i="17"/>
  <c r="H736" i="17"/>
  <c r="I704" i="17"/>
  <c r="R719" i="17"/>
  <c r="N719" i="17"/>
  <c r="J719" i="17"/>
  <c r="K87" i="10"/>
  <c r="G87" i="10"/>
  <c r="M220" i="9"/>
  <c r="E220" i="9"/>
  <c r="L173" i="9"/>
  <c r="H173" i="9"/>
  <c r="D173" i="9"/>
  <c r="M89" i="9"/>
  <c r="I89" i="9"/>
  <c r="E89" i="9"/>
  <c r="K287" i="8"/>
  <c r="G287" i="8"/>
  <c r="L148" i="8"/>
  <c r="H148" i="8"/>
  <c r="D148" i="8"/>
  <c r="L280" i="7"/>
  <c r="H280" i="7"/>
  <c r="D280" i="7"/>
  <c r="L148" i="7"/>
  <c r="H148" i="7"/>
  <c r="D148" i="7"/>
  <c r="N87" i="10"/>
  <c r="J87" i="10"/>
  <c r="F87" i="10"/>
  <c r="K220" i="9"/>
  <c r="K173" i="9"/>
  <c r="G173" i="9"/>
  <c r="J89" i="9"/>
  <c r="F89" i="9"/>
  <c r="L220" i="9"/>
  <c r="J220" i="9"/>
  <c r="H220" i="9"/>
  <c r="F220" i="9"/>
  <c r="D220" i="9"/>
  <c r="L287" i="8"/>
  <c r="H287" i="8"/>
  <c r="D287" i="8"/>
  <c r="K148" i="8"/>
  <c r="G148" i="8"/>
  <c r="K87" i="8"/>
  <c r="G87" i="8"/>
  <c r="I280" i="7"/>
  <c r="E280" i="7"/>
  <c r="I148" i="7"/>
  <c r="E148" i="7"/>
  <c r="L88" i="7"/>
  <c r="H88" i="7"/>
  <c r="D88" i="7"/>
  <c r="L81" i="6"/>
  <c r="H81" i="6"/>
  <c r="I52" i="5"/>
  <c r="E52" i="5"/>
  <c r="J154" i="6"/>
  <c r="F154" i="6"/>
  <c r="M81" i="6"/>
  <c r="I81" i="6"/>
  <c r="E81" i="6"/>
  <c r="J201" i="6"/>
  <c r="F201" i="6"/>
  <c r="J31" i="19"/>
  <c r="L31" i="19"/>
  <c r="H31" i="19"/>
  <c r="D31" i="19"/>
  <c r="K31" i="19"/>
  <c r="G31" i="19"/>
  <c r="L39" i="19"/>
  <c r="H39" i="19"/>
  <c r="K704" i="18"/>
  <c r="G704" i="18"/>
  <c r="Q720" i="17"/>
  <c r="M720" i="17"/>
  <c r="I720" i="17"/>
  <c r="R736" i="17"/>
  <c r="S704" i="17"/>
  <c r="N736" i="17"/>
  <c r="O704" i="17"/>
  <c r="N737" i="17" s="1"/>
  <c r="J736" i="17"/>
  <c r="K704" i="17"/>
  <c r="J737" i="17" s="1"/>
  <c r="F736" i="17"/>
  <c r="G704" i="17"/>
  <c r="F737" i="17" s="1"/>
  <c r="P719" i="17"/>
  <c r="O720" i="17" s="1"/>
  <c r="L719" i="17"/>
  <c r="K720" i="17" s="1"/>
  <c r="H719" i="17"/>
  <c r="G720" i="17" s="1"/>
  <c r="M87" i="10"/>
  <c r="I87" i="10"/>
  <c r="E87" i="10"/>
  <c r="I220" i="9"/>
  <c r="J173" i="9"/>
  <c r="F173" i="9"/>
  <c r="K89" i="9"/>
  <c r="G89" i="9"/>
  <c r="M287" i="8"/>
  <c r="I287" i="8"/>
  <c r="E287" i="8"/>
  <c r="J148" i="8"/>
  <c r="F148" i="8"/>
  <c r="J280" i="7"/>
  <c r="F280" i="7"/>
  <c r="J148" i="7"/>
  <c r="F148" i="7"/>
  <c r="L87" i="10"/>
  <c r="H87" i="10"/>
  <c r="G220" i="9"/>
  <c r="M173" i="9"/>
  <c r="I173" i="9"/>
  <c r="E173" i="9"/>
  <c r="L89" i="9"/>
  <c r="H89" i="9"/>
  <c r="D89" i="9"/>
  <c r="J287" i="8"/>
  <c r="F287" i="8"/>
  <c r="M148" i="8"/>
  <c r="I148" i="8"/>
  <c r="E148" i="8"/>
  <c r="M87" i="8"/>
  <c r="I87" i="8"/>
  <c r="E87" i="8"/>
  <c r="K280" i="7"/>
  <c r="G280" i="7"/>
  <c r="K148" i="7"/>
  <c r="G148" i="7"/>
  <c r="J81" i="6"/>
  <c r="F81" i="6"/>
  <c r="G201" i="6"/>
  <c r="K52" i="5"/>
  <c r="G52" i="5"/>
  <c r="L154" i="6"/>
  <c r="H154" i="6"/>
  <c r="O81" i="6"/>
  <c r="K81" i="6"/>
  <c r="G81" i="6"/>
  <c r="H737" i="17" l="1"/>
  <c r="L737" i="17"/>
  <c r="P737" i="17"/>
  <c r="O704" i="18"/>
  <c r="E720" i="18" s="1"/>
  <c r="M724" i="18" s="1"/>
  <c r="R737" i="17"/>
  <c r="T710" i="17"/>
  <c r="T711" i="17"/>
  <c r="T712" i="17"/>
  <c r="T713" i="17"/>
  <c r="T714" i="17"/>
  <c r="T715" i="17"/>
  <c r="T716" i="17"/>
  <c r="T717" i="17"/>
  <c r="T718" i="17"/>
  <c r="S711" i="17"/>
  <c r="S712" i="17"/>
  <c r="S713" i="17"/>
  <c r="S714" i="17"/>
  <c r="S715" i="17"/>
  <c r="S716" i="17"/>
  <c r="S717" i="17"/>
  <c r="S718" i="17"/>
  <c r="S710" i="17"/>
  <c r="S719" i="17" s="1"/>
  <c r="K720" i="18"/>
  <c r="P724" i="18" s="1"/>
  <c r="I720" i="18"/>
  <c r="O724" i="18" s="1"/>
  <c r="T719" i="17" l="1"/>
  <c r="S720" i="17" s="1"/>
  <c r="G720" i="18"/>
  <c r="N724" i="18" s="1"/>
</calcChain>
</file>

<file path=xl/sharedStrings.xml><?xml version="1.0" encoding="utf-8"?>
<sst xmlns="http://schemas.openxmlformats.org/spreadsheetml/2006/main" count="7289" uniqueCount="494">
  <si>
    <t>GOVERNO DO ESTADO DE RONDÔNIA</t>
  </si>
  <si>
    <t>DEPARTAMENTO ESTADUAL DE TRÂNSITO</t>
  </si>
  <si>
    <t>COORDENADORIA DO RENAEST</t>
  </si>
  <si>
    <t>QUADRO COMPARATIVO DE ACIDENTES DE TRÂNSITO</t>
  </si>
  <si>
    <t>NO  ESTADO DE RONDÔNIA</t>
  </si>
  <si>
    <t xml:space="preserve"> DADOS DOS MUNICÍPIOS DO  ESTADO DE RONDÔNIA - 2011</t>
  </si>
  <si>
    <t>QUADRO  DE EVOLUÇÃO DOS MUNICÍPIOS - RONDÔNIA</t>
  </si>
  <si>
    <t>MUNICÍPIO</t>
  </si>
  <si>
    <t>AGRADECIMENTOS</t>
  </si>
  <si>
    <t>População</t>
  </si>
  <si>
    <t>Frota*</t>
  </si>
  <si>
    <t>Motorização /100 hab</t>
  </si>
  <si>
    <t>Veículos Apreendidos</t>
  </si>
  <si>
    <t>Veículos Autuados</t>
  </si>
  <si>
    <t>PROJETOS DETRAN-RO</t>
  </si>
  <si>
    <t>Acidentes</t>
  </si>
  <si>
    <t>Acidentes com vítimas</t>
  </si>
  <si>
    <t>Vítimas não Fatais</t>
  </si>
  <si>
    <t>Vítimas  Fatais</t>
  </si>
  <si>
    <t>ALTA FLORESTA DO OESTE</t>
  </si>
  <si>
    <t>INÍCIO</t>
  </si>
  <si>
    <t>AVANÇAR &gt;&gt;</t>
  </si>
  <si>
    <t xml:space="preserve">  ANUÁRIO ESTATÍSTICO DE ACIDENTES DE TRÂNSITO  RONDÔNIA  </t>
  </si>
  <si>
    <t xml:space="preserve"> RESUMO DOS ANOS ANTERIORES NO ESTADO DE RONDÔNIA </t>
  </si>
  <si>
    <t>CATEGORIA</t>
  </si>
  <si>
    <t>EVOLUÇÃO DA FROTA EM RONDÔNIA</t>
  </si>
  <si>
    <t>QUADRO EVOLUTIVO DAS MULTAS EM RONDÔNIA</t>
  </si>
  <si>
    <t xml:space="preserve"> População</t>
  </si>
  <si>
    <t>ALTO ALEGRE DOS PARECIS</t>
  </si>
  <si>
    <t>QUADRO COMPARATIVO DE VEÍCULOS ENVOLVIDOS</t>
  </si>
  <si>
    <t>EM ACIDENTES DE TRÂNSITO COM VÍTIMAS NO ESTADO DE RONDÔNIA</t>
  </si>
  <si>
    <t>ANO</t>
  </si>
  <si>
    <t>DIRETORIA EXECUTIVA DE OPERAÇÕES - DEO</t>
  </si>
  <si>
    <t>ÍNDICE</t>
  </si>
  <si>
    <t xml:space="preserve">               GOVERNO DO ESTADO DE RONDÔNIA</t>
  </si>
  <si>
    <t xml:space="preserve">                  DEPARTAMENTO ESTADUAL DE TRÂNSITO</t>
  </si>
  <si>
    <t xml:space="preserve">              COORDENADORIA DO RENAEST</t>
  </si>
  <si>
    <t>&lt;&lt;  VOLTAR</t>
  </si>
  <si>
    <t>HORÁRIO DE ACIDENTES DE TRÂNSITO EM RONDÔNIA  - 2011</t>
  </si>
  <si>
    <t>QUADRO COMPARATIVO DE CONDUTORES ENVOLVIDOS</t>
  </si>
  <si>
    <t>HORA</t>
  </si>
  <si>
    <t xml:space="preserve">EVOLUÇÃO DA EMISSÃO DE HABILITAÇÃO NO ESTADO  </t>
  </si>
  <si>
    <t>AVAÇAR &gt;&gt;</t>
  </si>
  <si>
    <t>&lt;&lt; VOLTAR</t>
  </si>
  <si>
    <t>CONDUTORES DO ESTADO DE RODÔNIA SEGUNDO SEXO E CATEGORIA</t>
  </si>
  <si>
    <t xml:space="preserve"> Frota*</t>
  </si>
  <si>
    <t>ALTA FLORESTA D'OESTE</t>
  </si>
  <si>
    <t>CATEG.</t>
  </si>
  <si>
    <t xml:space="preserve">QUADRO COMPARATIVO DE ACIDENTES  DE TRÂNSITO </t>
  </si>
  <si>
    <t>RESUMO DA FROTA EM RONDÔNIA</t>
  </si>
  <si>
    <t>COM VÍTIMAS NÃO FATAIS NO ESTADO DE RONDÔNIA</t>
  </si>
  <si>
    <t>CONDUTORES DO ESTADO DE RODÔNIA SEGUNDO SEXO E FAIXA ETÁRIA - 2011</t>
  </si>
  <si>
    <t>JAN</t>
  </si>
  <si>
    <t>FEV</t>
  </si>
  <si>
    <t>MAR</t>
  </si>
  <si>
    <t>ABR</t>
  </si>
  <si>
    <t>MAI</t>
  </si>
  <si>
    <t>JUN</t>
  </si>
  <si>
    <t>JUL</t>
  </si>
  <si>
    <t>AGO</t>
  </si>
  <si>
    <t>SET</t>
  </si>
  <si>
    <t>OUT</t>
  </si>
  <si>
    <t>NOV</t>
  </si>
  <si>
    <t>DEZ</t>
  </si>
  <si>
    <t>TOTAL</t>
  </si>
  <si>
    <t>18 À 29</t>
  </si>
  <si>
    <t>Entre 00:00 e 01:00</t>
  </si>
  <si>
    <t>30 À 41</t>
  </si>
  <si>
    <t>ACIDENTES COM VÍTIMAS POR DIA DA SEMANA EM RONDÔNIA  - 2011</t>
  </si>
  <si>
    <t>I.</t>
  </si>
  <si>
    <t>DIA DA SEMANA</t>
  </si>
  <si>
    <t>AUTOMÓVEL/CAMIONETA</t>
  </si>
  <si>
    <t>Domingo</t>
  </si>
  <si>
    <t>AVANÇAR  &gt;&gt;</t>
  </si>
  <si>
    <t>HABILITADO</t>
  </si>
  <si>
    <t>ALTO PARAÍSO</t>
  </si>
  <si>
    <t>ALVORADA DO OESTE</t>
  </si>
  <si>
    <t>ARIQUEMES</t>
  </si>
  <si>
    <t>BURITIS</t>
  </si>
  <si>
    <t>CABIXI</t>
  </si>
  <si>
    <t>CACAULÂNDIA</t>
  </si>
  <si>
    <t>INABILITADO</t>
  </si>
  <si>
    <t>CACOAL</t>
  </si>
  <si>
    <t>CAMPO NOVO DE RONDÔNIA</t>
  </si>
  <si>
    <t>CANDEIAS DO JAMARI</t>
  </si>
  <si>
    <t>CASTANHEIRAS</t>
  </si>
  <si>
    <t>CEREJEIRAS</t>
  </si>
  <si>
    <t>CHUPINGUAIA</t>
  </si>
  <si>
    <t>COLORADO DO OESTE</t>
  </si>
  <si>
    <t>COM VÍTIMAS  FATAIS NO ESTADO DE RONDÔNIA</t>
  </si>
  <si>
    <t>CORUMBIARA</t>
  </si>
  <si>
    <t>COSTA MARQUES</t>
  </si>
  <si>
    <t>CUJUBIM</t>
  </si>
  <si>
    <t>MASCULINO</t>
  </si>
  <si>
    <t>ESPIGÃO DO OESTE</t>
  </si>
  <si>
    <t>VEÍCULOS</t>
  </si>
  <si>
    <t>EVOLUÇÃO DO ÍNDICE DE ACIDENTES COM VÍTIMAS POR 10.000 VEÍCULOS -  % 2010 x 2011</t>
  </si>
  <si>
    <t xml:space="preserve"> Acidentes com Vítimas</t>
  </si>
  <si>
    <t>GOVERNADOR JORGE TEIXEIRA</t>
  </si>
  <si>
    <t>GUAJARÁ-MIRIM</t>
  </si>
  <si>
    <t>FEMININO</t>
  </si>
  <si>
    <t>ITAPUÃ DO OESTE</t>
  </si>
  <si>
    <t>JARU</t>
  </si>
  <si>
    <t>JI-PARANÁ</t>
  </si>
  <si>
    <t>MACHADINHO DO OESTE</t>
  </si>
  <si>
    <t>MINISTRO ANDREAZZA</t>
  </si>
  <si>
    <t>MIRANTE DA SERRA</t>
  </si>
  <si>
    <t>42 À 53</t>
  </si>
  <si>
    <t>MONTE NEGRO</t>
  </si>
  <si>
    <t>54 OU MAIS</t>
  </si>
  <si>
    <t>NOVA BRASILÂNDIA DO OESTE</t>
  </si>
  <si>
    <t>NOVA MAMORÉ</t>
  </si>
  <si>
    <t>Entre 01:00 e 02:00</t>
  </si>
  <si>
    <t>NOVA UNIÃO</t>
  </si>
  <si>
    <t>NOVO HORIZONTE</t>
  </si>
  <si>
    <t>OURO PRETO DO OESTE</t>
  </si>
  <si>
    <t>PARECIS</t>
  </si>
  <si>
    <t>PIMENTA BUENO</t>
  </si>
  <si>
    <t>PIMENTEIRAS DO OESTE</t>
  </si>
  <si>
    <t>PORTO VELHO</t>
  </si>
  <si>
    <t>PRESIDENTE MÉDICI</t>
  </si>
  <si>
    <t>PRIMAVERA DE RONDÔNIA</t>
  </si>
  <si>
    <t>RIO CRESPO</t>
  </si>
  <si>
    <t>ÔNIBUS/ MICROÔNIBUS</t>
  </si>
  <si>
    <t>ROLIM DE MOURA</t>
  </si>
  <si>
    <t>CAMINHÃO/CAMINHONETE</t>
  </si>
  <si>
    <t>SANTA LUZIA DO OESTE</t>
  </si>
  <si>
    <t>SÃO FELIPE DO OESTE</t>
  </si>
  <si>
    <t>SÃO FRANCISCO DO GUAPORÉ</t>
  </si>
  <si>
    <t>SÃO MIGUEL DO GUAPORÉ</t>
  </si>
  <si>
    <t>SERINGUEIRAS</t>
  </si>
  <si>
    <t>APRESENTAÇÃO</t>
  </si>
  <si>
    <t>TEIXEIRÓPOLIS</t>
  </si>
  <si>
    <t>THEOBROMA</t>
  </si>
  <si>
    <t>URUPÁ</t>
  </si>
  <si>
    <t xml:space="preserve">QUADRO COMPARATIVO DE ACIDENTES DE TRÂNSITO </t>
  </si>
  <si>
    <t>Entre 02:00 e 03:00</t>
  </si>
  <si>
    <t>COM VÍTIMAS NO ESTADO DE RONDÔNIA</t>
  </si>
  <si>
    <t xml:space="preserve"> EVOLUÇÃO DOS ACIDENTES DE TRÂNSITO NOS MUNICÍPIOS EM RONDÔNIA </t>
  </si>
  <si>
    <t>PERMISSIONADO</t>
  </si>
  <si>
    <t>COLISÃO/ABALROAM.</t>
  </si>
  <si>
    <t>NÃO INFORMADO</t>
  </si>
  <si>
    <t>MASC</t>
  </si>
  <si>
    <t>FEM</t>
  </si>
  <si>
    <t>QUADRO COMPARATIVO DE MULTAS NO ESTADO DE RONDÔNIA</t>
  </si>
  <si>
    <t>AUTUAÇÕES</t>
  </si>
  <si>
    <t xml:space="preserve">&lt;&lt; VOLTAR </t>
  </si>
  <si>
    <t>TOMBAM./CAPOTAGEM</t>
  </si>
  <si>
    <t>ATROPELAMENTO</t>
  </si>
  <si>
    <t>NÃO EXIGÍVEL</t>
  </si>
  <si>
    <t>CHOQUE C/ OBJETO FIXO</t>
  </si>
  <si>
    <t>OUTRA</t>
  </si>
  <si>
    <t>NÃO INFORMADA</t>
  </si>
  <si>
    <t>ALTA FLORESTA</t>
  </si>
  <si>
    <t>Segunda-feira</t>
  </si>
  <si>
    <t>REBOQUE/SEMI-REBOQUE</t>
  </si>
  <si>
    <t>VALE DO ANARI</t>
  </si>
  <si>
    <t>VALE DO PARAÍSO</t>
  </si>
  <si>
    <t>VILHENA</t>
  </si>
  <si>
    <t>Entre 03:00 e 04:00</t>
  </si>
  <si>
    <t>Entre 04:00 e 05:00</t>
  </si>
  <si>
    <t xml:space="preserve"> FEDERAL ( PRF )</t>
  </si>
  <si>
    <t>Entre 05:00 e 06:00</t>
  </si>
  <si>
    <t>Entre 06:00 e 07:00</t>
  </si>
  <si>
    <t>Entre 07:00 e 08:00</t>
  </si>
  <si>
    <t>Entre 08:00 e 09:00</t>
  </si>
  <si>
    <t>-</t>
  </si>
  <si>
    <t>A</t>
  </si>
  <si>
    <t xml:space="preserve">AUTOMÓVEL/CAMIONETA </t>
  </si>
  <si>
    <t xml:space="preserve"> Vítimas Fatais</t>
  </si>
  <si>
    <t xml:space="preserve">LEVE </t>
  </si>
  <si>
    <t>AB</t>
  </si>
  <si>
    <t>% de Cres.</t>
  </si>
  <si>
    <t xml:space="preserve">MÉDIA </t>
  </si>
  <si>
    <t>Atropelamentos</t>
  </si>
  <si>
    <t>Veículos Envol. em Acid. c/ Vítima</t>
  </si>
  <si>
    <t>% DE CRES.</t>
  </si>
  <si>
    <t>MOTOCICLETA</t>
  </si>
  <si>
    <t>II.</t>
  </si>
  <si>
    <t>INTRODUÇÃO</t>
  </si>
  <si>
    <t>III.</t>
  </si>
  <si>
    <t>FROTA DE VEÍCULOS</t>
  </si>
  <si>
    <t>BICICLETA</t>
  </si>
  <si>
    <t>OUTROS</t>
  </si>
  <si>
    <t>IV.</t>
  </si>
  <si>
    <t>ACIDENTES COM VÍTIMAS</t>
  </si>
  <si>
    <t>V.</t>
  </si>
  <si>
    <t>VÍTIMAS NÃO FATAIS</t>
  </si>
  <si>
    <t>TOTAL GERAL DO ESTADO</t>
  </si>
  <si>
    <t>DIA</t>
  </si>
  <si>
    <t>AC</t>
  </si>
  <si>
    <t>GRAVE</t>
  </si>
  <si>
    <t>AUTOMÓVEL</t>
  </si>
  <si>
    <t>0 A 9 ANOS</t>
  </si>
  <si>
    <t>NOITE</t>
  </si>
  <si>
    <t>MENORES DE 18 ANOS</t>
  </si>
  <si>
    <t>Entre 09:00 e 10:00</t>
  </si>
  <si>
    <t>Entre 10:00 e 11:00</t>
  </si>
  <si>
    <t>Entre 11:00 e 12:00</t>
  </si>
  <si>
    <t>Entre 12:00 e 13:00</t>
  </si>
  <si>
    <t>Entre 13:00 e 14:00</t>
  </si>
  <si>
    <t>Entre 14:00 e 15:00</t>
  </si>
  <si>
    <t>Entre 15:00 e 16:00</t>
  </si>
  <si>
    <t>Entre 16:00 e 17:00</t>
  </si>
  <si>
    <t>VI.</t>
  </si>
  <si>
    <t>VÍTIMAS FATAIS</t>
  </si>
  <si>
    <t>Entre 17:00 e 18:00</t>
  </si>
  <si>
    <t>Entre 18:00 e 19:00</t>
  </si>
  <si>
    <t>Fonte: DEDT(Delegacia Especializado em Delitos de Trânsito), PRF (Policia Rodoviária Federal) PM (Policia Militar).</t>
  </si>
  <si>
    <t>VII.</t>
  </si>
  <si>
    <t>CONDUTORES ENVOLVIDOS EM ACIDENTES COM VÍTIMAS</t>
  </si>
  <si>
    <t>Entre 19:00 e 20:00</t>
  </si>
  <si>
    <t>VIII.</t>
  </si>
  <si>
    <t>VEÍCULOS ENVOLVIDOS EM ACIDENTES COM VÍTIMAS</t>
  </si>
  <si>
    <t>Entre 20:00 e 21:00</t>
  </si>
  <si>
    <t>Entre 21:00 e 22:00</t>
  </si>
  <si>
    <t>IX.</t>
  </si>
  <si>
    <t xml:space="preserve">ÍNDICES DE RONDÔNIA </t>
  </si>
  <si>
    <t>Entre 22:00 e 23:00</t>
  </si>
  <si>
    <t>X.</t>
  </si>
  <si>
    <t xml:space="preserve">ESTATÍSTICA DOS MUNICÍPIOS </t>
  </si>
  <si>
    <t>Entre 23:00 e 00:00</t>
  </si>
  <si>
    <t>Não Informado</t>
  </si>
  <si>
    <t>XI.</t>
  </si>
  <si>
    <t>ACIDENTES NOS MUNICÍPIOS DE RONDÔNIA</t>
  </si>
  <si>
    <t>terça-feira</t>
  </si>
  <si>
    <t>EVOLUÇÃO DOS INDICES NOS MUNICÍPIOS DE RONDÔNIA</t>
  </si>
  <si>
    <t>XII.</t>
  </si>
  <si>
    <t>ACIDENTES X DIA DA SEMANA</t>
  </si>
  <si>
    <t>VEÍCULOS ENVOLVIDOS EM ACIDENTES DE TRÂNSITO COM VÍTIMAS NO ESTADO DE RONDÔNIA</t>
  </si>
  <si>
    <t>URBANO</t>
  </si>
  <si>
    <t>URBANA</t>
  </si>
  <si>
    <t>RURAL</t>
  </si>
  <si>
    <t>18 A 29 ANOS</t>
  </si>
  <si>
    <t>30 A 59 ANOS</t>
  </si>
  <si>
    <t>60 ANOS OU MAIS</t>
  </si>
  <si>
    <t>Fonte:IML(Instituto Médico Legal), DEDT(Delegacia Especializado em Delitos de Trânsito), PRF (Policia Rodoviária Federal) PM (Policia Militar), DENATRAN, IBGE.</t>
  </si>
  <si>
    <t>* Frota Renavan</t>
  </si>
  <si>
    <t>AD</t>
  </si>
  <si>
    <t>AE</t>
  </si>
  <si>
    <t>B</t>
  </si>
  <si>
    <t>C</t>
  </si>
  <si>
    <t>D</t>
  </si>
  <si>
    <t>E</t>
  </si>
  <si>
    <t xml:space="preserve"> ÍNDICES DO ESTADO DE RONDÔNIA </t>
  </si>
  <si>
    <t>GRAVISSÍMA</t>
  </si>
  <si>
    <t>10 A 12 ANOS</t>
  </si>
  <si>
    <t>13 A 17 ANOS</t>
  </si>
  <si>
    <t>ACIDENTES COM VÍTIMAS NO ESTADO DE RONDÔNIA</t>
  </si>
  <si>
    <t>PERÍODO</t>
  </si>
  <si>
    <t>quarta-feira</t>
  </si>
  <si>
    <t>quinta-feira</t>
  </si>
  <si>
    <t>sexta-feira</t>
  </si>
  <si>
    <t>sábado</t>
  </si>
  <si>
    <t>XIII.</t>
  </si>
  <si>
    <t>HORÁRIO X ACIDENTES</t>
  </si>
  <si>
    <t>XV.</t>
  </si>
  <si>
    <t>HABILITADOS POR MUNICÍPIO</t>
  </si>
  <si>
    <t>XVI.</t>
  </si>
  <si>
    <t>HABILITADOS POR FAIXA ETÁRIA</t>
  </si>
  <si>
    <t>XVII.</t>
  </si>
  <si>
    <t>INFRAÇÕES DE TRÂNSITO (MULTAS)</t>
  </si>
  <si>
    <t>XVIII.</t>
  </si>
  <si>
    <t>PROJETOS</t>
  </si>
  <si>
    <t>XIX.</t>
  </si>
  <si>
    <t>ENCERRAMENTO</t>
  </si>
  <si>
    <t>XX.</t>
  </si>
  <si>
    <t>CAPA</t>
  </si>
  <si>
    <t>FONTE: POLICÍA MILITAR</t>
  </si>
  <si>
    <t>Fonte: IML(Instituto Médico Legal), DEDT(Delegacia Especializado em Delitos de Trânsito), PRF (Policia Rodoviária Federal) PM (Policia Militar),  IBGE.</t>
  </si>
  <si>
    <t>IGNORADO</t>
  </si>
  <si>
    <t>CONDUTORES ENVOLVIDO EM ACIDENTES COM VÍTIMAS  NO ESTADO DE RONDÔNIA</t>
  </si>
  <si>
    <t>Motorização (Veículos /100 hab)</t>
  </si>
  <si>
    <t>CONDUTORERES ENVOLVIDOS EM ACIDENTES COM VÍTIMAS NO ESTADO DE RONDÔNIA</t>
  </si>
  <si>
    <t>Fonte: GTI - DETRAN - RO</t>
  </si>
  <si>
    <t xml:space="preserve"> CONDUTORES ENVOLVIDOS EM ACIDENTES COM VÍTIMAS NO ESTADO DE RONDÔNIA SEGUNDO A HABILITAÇÃO</t>
  </si>
  <si>
    <t>CAMINHÃO</t>
  </si>
  <si>
    <t>TOTAL GERAL</t>
  </si>
  <si>
    <t xml:space="preserve">  EVOLUÇÃO ANUAL DE ACIDENTES COM VÍTIMAS NO ESTADO DE RONDÔNIA </t>
  </si>
  <si>
    <t xml:space="preserve">VEÍCULOS ENVOLVIDOS EM ACIDENTES DE TRÂNSITO COM VÍTIMAS </t>
  </si>
  <si>
    <t xml:space="preserve"> ACIDENTES COM VÍTIMAS NO ESTADO DE RONDÔNIA SEGUNDO TIPO</t>
  </si>
  <si>
    <t xml:space="preserve"> VEÍCULOS ENVOLVIDO EM ACIDENTE DE TRÂNSITO COM VÍTIMAS SEGUNDO O TIPO</t>
  </si>
  <si>
    <t>*Frota estimada</t>
  </si>
  <si>
    <t xml:space="preserve"> </t>
  </si>
  <si>
    <t xml:space="preserve"> EVOLUÇÃO DA TAXA  ANUAL DE VEÍCULOS ENVOLVIDO EM ACIDENTE </t>
  </si>
  <si>
    <t xml:space="preserve">DE TRÂNSITO COM VÍTIMAS SEGUNDO O TIPO </t>
  </si>
  <si>
    <t>Fonte:DEDT(Delegacia Especializado em Delitos de Trânsito), PRF (Policia Rodoviária Federal) PM (Policia Militar).</t>
  </si>
  <si>
    <t>ACIDENTES COM VÍTIMAS POR DIA DA SEMANA EM RONDÔNIA</t>
  </si>
  <si>
    <t xml:space="preserve"> EVOLUÇÃO DA TAXA  ANUAL DE ACIDENTES COM VÍTIMAS NO ESTADO DE RONDÔNIA SEGUNDO TIPO</t>
  </si>
  <si>
    <t>ÍNDICE DE ACIDENTES COM VÍTIMAS POR 10.000 VEÍCULOS -  2011</t>
  </si>
  <si>
    <t>ÍNDICE DE  VÍTIMAS  FATAIS POR 10.000 VEICULOS - 2011</t>
  </si>
  <si>
    <t xml:space="preserve">ACIDENTES COM VÍTIMAS POR MÊS EM RONDÔNIA </t>
  </si>
  <si>
    <t>ALTO PARAISO</t>
  </si>
  <si>
    <t>ALVORADA D'OESTE</t>
  </si>
  <si>
    <t>CONDUTOR</t>
  </si>
  <si>
    <t>PASSAGEIRO</t>
  </si>
  <si>
    <t>PEDESTRE</t>
  </si>
  <si>
    <t>MOTOCICLISTA</t>
  </si>
  <si>
    <t>CICLISTA</t>
  </si>
  <si>
    <t>OUTRO</t>
  </si>
  <si>
    <t xml:space="preserve">CAMINHAO TRATOR </t>
  </si>
  <si>
    <t>Fonte:IML(Instituto Médico Legal), DEDT(Delegacia Especializado em Delitos de Trânsito), PRF (Policia Rodoviária Federal) PM (Policia Militar).</t>
  </si>
  <si>
    <t xml:space="preserve"> EVOLUÇÃO DA TAXA ANUAL DE CONDUTORES ENVOLVIDOS EM ACIDENTES COM VÍTIMAS NO ESTADO DE RONDÔNIA SEGUNDO A HABILITAÇÃO</t>
  </si>
  <si>
    <t>QUADRO COMPARATIVO PERCENTUAL DE MULTAS NO ESTADO DE RONDÔNIA</t>
  </si>
  <si>
    <t>*Apartir de 2009 a categoria condutor foi dividida em: Condutor de Auto, Motociclista e Ciclista.</t>
  </si>
  <si>
    <t>Acid. com Vitimas /10.000 Veíc.*</t>
  </si>
  <si>
    <t xml:space="preserve">CAMINHONETE </t>
  </si>
  <si>
    <t xml:space="preserve">MOTO </t>
  </si>
  <si>
    <t xml:space="preserve">CICLOMOTOR </t>
  </si>
  <si>
    <t>ÔNIBUS/MICRO</t>
  </si>
  <si>
    <t xml:space="preserve">MICROÔNIBUS </t>
  </si>
  <si>
    <t xml:space="preserve">REBOQUE </t>
  </si>
  <si>
    <t xml:space="preserve">SEMI-REBOQUE </t>
  </si>
  <si>
    <t xml:space="preserve">ÔNIBUS </t>
  </si>
  <si>
    <t xml:space="preserve">SIDE-CAR </t>
  </si>
  <si>
    <t xml:space="preserve">TRATOR DE ESTEIRAS </t>
  </si>
  <si>
    <t xml:space="preserve">TRATOR DE RODAS </t>
  </si>
  <si>
    <t xml:space="preserve">TRICICLO </t>
  </si>
  <si>
    <t xml:space="preserve">GRUPO </t>
  </si>
  <si>
    <t xml:space="preserve">UTILITÁRIO </t>
  </si>
  <si>
    <t>2001— 2002</t>
  </si>
  <si>
    <t>2002— 2003</t>
  </si>
  <si>
    <t>2003— 2004</t>
  </si>
  <si>
    <t>2004— 2005</t>
  </si>
  <si>
    <t>2005—2006</t>
  </si>
  <si>
    <t>2006— 2007</t>
  </si>
  <si>
    <t>2007— 2008</t>
  </si>
  <si>
    <t>2008— 2009</t>
  </si>
  <si>
    <t>2009— 2010</t>
  </si>
  <si>
    <t>2010— 2011</t>
  </si>
  <si>
    <t>Acid. com Vitimas/100.000 hab</t>
  </si>
  <si>
    <t>Vitimas Fatais /10.000 Veículos</t>
  </si>
  <si>
    <t>*Apartir de agosto/2009 a PFR passou a enviar a lista de vítimas fatais, o que possibitou cadastrar vítimas fatais posterior.</t>
  </si>
  <si>
    <t>VÍTIMAS  FATAIS NO ESTADO DE RONDÔNIA</t>
  </si>
  <si>
    <t>*Apartir de 2009 a categoria condutor foi dividida em Condutor de Auto, Motociclista e Ciclista.</t>
  </si>
  <si>
    <t>VÍTIMAS NÃO FATAIS NO ESTADO DE RONDÔNIA</t>
  </si>
  <si>
    <t xml:space="preserve"> VÍTIMAS  FATAIS NO ESTADO DE RONDÔNIA SEGUNDO SEXO</t>
  </si>
  <si>
    <t>Vitimas Fatais /100.000 hab</t>
  </si>
  <si>
    <t xml:space="preserve"> VÍTIMAS NÃO FATAIS NO ESTADO DE RONDÔNIA</t>
  </si>
  <si>
    <t xml:space="preserve">  VÍTIMAS NÃO FATAIS NO ESTADO DE RONDÔNIA SEGUNDO SEXO</t>
  </si>
  <si>
    <t>Fonte: Detran-RO</t>
  </si>
  <si>
    <t>* A categoria moto engloba motocicleta e motoneta.</t>
  </si>
  <si>
    <t xml:space="preserve"> PERCENTUAL DA FROTA SEGUNDO TIPO DE VEÍCULO</t>
  </si>
  <si>
    <t>COLORADO D'OESTE</t>
  </si>
  <si>
    <t xml:space="preserve"> EVOLUÇÃO DA TAXA  ANUAL DE VÍTIMAS NÃO FATAIS NO ESTADO DE RONDÔNIA SEGUNDO SEXO</t>
  </si>
  <si>
    <t>CHOQUE</t>
  </si>
  <si>
    <t>TOMBAMENTO</t>
  </si>
  <si>
    <t>ESPIGÃO D'OESTE</t>
  </si>
  <si>
    <t>EVOLUÇÃO DA TAXA ANUAL DE VÍTIMAS  FATAIS NO ESTADO DE RONDÔNIA SEGUNDO SEXO</t>
  </si>
  <si>
    <t>QUEDA</t>
  </si>
  <si>
    <t>ATROPELAMENTO DE PEDESTRE</t>
  </si>
  <si>
    <t>ATROPELAMENTO DE ANIMAIS</t>
  </si>
  <si>
    <t>COLISÃO LATERAL</t>
  </si>
  <si>
    <t>COLISÃO FRONTAL</t>
  </si>
  <si>
    <t>Vitima Não Fatais  /10.000 Veíc.*</t>
  </si>
  <si>
    <t>COLISÃO TRANSVERSAL</t>
  </si>
  <si>
    <t>COLISÃO TRASEIRA</t>
  </si>
  <si>
    <t>ENGAVETAMENTO</t>
  </si>
  <si>
    <t>Vitima Não Fatais /100.000 hab</t>
  </si>
  <si>
    <t>CAPOTAMENTO</t>
  </si>
  <si>
    <t>Atropelamento /10.000 Veíc.*</t>
  </si>
  <si>
    <t>Atropelamento /100.000 hab.</t>
  </si>
  <si>
    <t>% Frota Envol. em Acid. c/ Vít.</t>
  </si>
  <si>
    <t>*Não constam dados da PRF.</t>
  </si>
  <si>
    <t>TAXA ANUAL TOTAL</t>
  </si>
  <si>
    <t xml:space="preserve"> PERCENTUAL  ANUAL DE VEÍCULOS ENVOLVIDO EM ACIDENTE </t>
  </si>
  <si>
    <t>DE TRÂNSITO COM VÍTIMAS SEGUNDO O TIPO</t>
  </si>
  <si>
    <t xml:space="preserve"> PERCENTUAL  ANUAL DE CONDUTORES ENVOLVIDOS EM ACIDENTES COM VÍTIMAS NO ESTADO DE RONDÔNIA SEGUNDO HABILITAÇÃO</t>
  </si>
  <si>
    <t>MACHADINHO D'OESTE</t>
  </si>
  <si>
    <t xml:space="preserve"> EVOLUÇÃO DA TAXA ANUAL  NO ESTADO DE RONDÔNIA </t>
  </si>
  <si>
    <t>NOVA BRASILÂNDIA D'OESTE</t>
  </si>
  <si>
    <t xml:space="preserve"> PERCENTUAL  ANUAL DE VÍTIMAS  FATAIS NO ESTADO DE RONDÔNIA SEGUNDO SEXO</t>
  </si>
  <si>
    <t xml:space="preserve">  EVOLUÇÃO ANUAL DE CONDUTORES ENCOLVIDOS EM ACIDENTES DE TRÂNSITO COM VÍTIMAS NO ESTADO DE RONDÔNIA SEGUNDO HABILITAÇÃO</t>
  </si>
  <si>
    <t>Motorização (Veículos /100 hab)*</t>
  </si>
  <si>
    <t>INDICE ESTADUAL</t>
  </si>
  <si>
    <t xml:space="preserve"> CONDUTORES ENVOLVIDOS EM ACIDENTES COM VÍTIMAS NO ESTADO DE RONDÔNIA SEGUNDO A FAIXA ETÁRIA</t>
  </si>
  <si>
    <t>OURO PRETO D'OESTE</t>
  </si>
  <si>
    <t>NOVA BRASILÃNDIA DO OESTE</t>
  </si>
  <si>
    <t xml:space="preserve"> EVOLUÇÃO DA TAXA ANUAL DE CONDUTORES ENVOLVIDOS EM ACIDENTES COM VÍTIMAS NO ESTADO DE RONDÔNIA SEGUNDO A FAIXA ETÁRIA</t>
  </si>
  <si>
    <t>CACAULÃNDIA</t>
  </si>
  <si>
    <t xml:space="preserve">  VEÍCULOS ENVOLVIDO EM ACIDENTE DE TRÂNSITO COM VÍTIMAS SEGUNDO TIPO</t>
  </si>
  <si>
    <t xml:space="preserve"> PERCENTUAL  ANUAL DE VÍTIMAS NÃO  FATAIS NO ESTADO DE RONDÔNIA SEGUNDO SEXO</t>
  </si>
  <si>
    <t xml:space="preserve">  VÍTIMAS  FATAIS NO ESTADO DE RONDÔNIA SEGUNDO FAIXA ETÁRIA</t>
  </si>
  <si>
    <t>PIMENTEIRAS D'OESTE</t>
  </si>
  <si>
    <t xml:space="preserve"> PERCENTUAL  ANUAL DE CONDUTORES ENVOLVIDOS EM ACIDENTES COM VÍTIMAS NO ESTADO DE RONDÔNIA SEGUNDO A FAIXA ETÁRIA</t>
  </si>
  <si>
    <t xml:space="preserve"> EVOLUÇÃO DA TAXA ANUAL DE VÍTIMAS  FATAIS NO ESTADO DE RONDÔNIA SEGUNDO FAIXA ETÁRIA</t>
  </si>
  <si>
    <t>Vitimas Fatais /10.000 Veículos*</t>
  </si>
  <si>
    <t>Vitimas Fatais /100.000 hab.</t>
  </si>
  <si>
    <t xml:space="preserve">Fonte: (PM-RO) Policia Militar; IML-RO, PRF. </t>
  </si>
  <si>
    <t>Atropelamento /10.000 Veículos*</t>
  </si>
  <si>
    <t>AUMENTO TOTAL ANUAL</t>
  </si>
  <si>
    <t>Atropelamento /100.000 habitantes</t>
  </si>
  <si>
    <t>* Não constam os dados da PRF nos municípios.</t>
  </si>
  <si>
    <t>EVOLUÇÃO DO ÍNDICE DE VÍTIMAS NÃO FATAIS POR 10.000 VEICULOS - 2010 x 2011</t>
  </si>
  <si>
    <t>CAMPO NOVO</t>
  </si>
  <si>
    <t xml:space="preserve"> PERCENTUAL ANUAL DE VÍTIMAS  FATAIS NO ESTADO DE RONDÔNIA SEGUNDO FAIXA ETÁRIA</t>
  </si>
  <si>
    <t xml:space="preserve">  PERCENTUAL ANUAL DE ACIDENTES COM VÍTIMAS NO ESTADO DE RONDÔNIA SEGUNDO TIPO</t>
  </si>
  <si>
    <t>EVOLUÇÃO DO INDICE MOTORIZAÇÃO EM RONDÔNIA</t>
  </si>
  <si>
    <t>SÃO FELIPE D'OESTE</t>
  </si>
  <si>
    <t xml:space="preserve"> VÍTIMAS NÃO FATAIS NO ESTADO DE RONDÔNIA SEGUNDO FAIXA ETÁRIA</t>
  </si>
  <si>
    <t xml:space="preserve"> CONDUTORES ENVOLVIDOS EM ACIDENTES COM VÍTIMAS NO ESTADO DE RONDÔNIA SEGUNDO SEXO</t>
  </si>
  <si>
    <t>QUADRO EVOLUTIVO PERCENTUAL DE MULTAS EM RONDÔNIA</t>
  </si>
  <si>
    <t xml:space="preserve"> EVOLUÇÃO DA TAXA  ANUAL DE CONDUTORES ENVOLVIDOS EM ACIDENTES COM VÍTIMAS NO ESTADO DE RONDÔNIA SEGUNDO SEXO</t>
  </si>
  <si>
    <t>2001—2002</t>
  </si>
  <si>
    <t>2002—2003</t>
  </si>
  <si>
    <t>2003—2004</t>
  </si>
  <si>
    <t>2004—2005</t>
  </si>
  <si>
    <t>2006—2007</t>
  </si>
  <si>
    <t>2007—2008</t>
  </si>
  <si>
    <t>2008—2009</t>
  </si>
  <si>
    <t>2009—2010</t>
  </si>
  <si>
    <t xml:space="preserve"> PERCENTUAL  ANUAL DE CONDUTORES ENVOLVIDOS EM ACIDENTES COM VÍTIMAS NO ESTADO DE RONDÔNIA SEGUNDO SEXO</t>
  </si>
  <si>
    <t>2009—2011</t>
  </si>
  <si>
    <t>* Nos Municípios não constam os dados da PRF.</t>
  </si>
  <si>
    <t xml:space="preserve"> VÍTIMAS  FATAIS NO ESTADO DE RONDÔNIA SEGUNDO TIPO</t>
  </si>
  <si>
    <t>EVOLUÇÃO DO ÍNDICE DE  VÍTIMAS  FATAIS POR 10.000 VEICULOS - 2010 x 2011</t>
  </si>
  <si>
    <t xml:space="preserve"> EVOLUÇÃO DA TAXA  ANUAL DE VÍTIMAS  FATAIS NO ESTADO DE RONDÔNIA SEGUNDO TIPO</t>
  </si>
  <si>
    <t>ÍNDICE DE VÍTIMAS NÃO FATAIS POR 10.000 VEICULOS - 2011</t>
  </si>
  <si>
    <t>ÍNDICE DE  VÍTIMAS NÃO FATAIS POR 100.000 HABITANTES -  2011</t>
  </si>
  <si>
    <t>EVOLUÇÃO DO ÍNDICE DE ACIDENTES COM VÍTIMAS POR 100.000 HABITANTES -  2010 x 2011</t>
  </si>
  <si>
    <t xml:space="preserve"> EVOLUÇÃO DA TAXA  ANUAL DE VÍTIMAS NÃO FATAIS NO ESTADO DE RONDÔNIA SEGUNDO FAIXA ETÁRIA</t>
  </si>
  <si>
    <t>VALE DO PARAISO</t>
  </si>
  <si>
    <t>TOTAL ANUAL</t>
  </si>
  <si>
    <t xml:space="preserve">EVOLUÇÃO DO INDICE  DE VÍTIMAS FATAIS / 10.000 VEÍCULOS </t>
  </si>
  <si>
    <t xml:space="preserve">EVOLUÇÃO DO INDICE DE VÍTIMAS FATAIS / 100.000 HABITANTES </t>
  </si>
  <si>
    <t>10 A 12ANOS</t>
  </si>
  <si>
    <t xml:space="preserve">EVOLUÇÃO DO INDICE  DE VÍTIMAS NÃO FATAIS / 10.000 VEÍCULOS </t>
  </si>
  <si>
    <t>EVOLUÇÃO DA POPULAÇÃO EM RONDÔNIA</t>
  </si>
  <si>
    <t>ITAPUÃ D'OESTE</t>
  </si>
  <si>
    <t>PERCENTUAL  ANUAL DE VÍTIMAS  FATAIS NO ESTADO DE RONDÔNIA SEGUNDO TIPO</t>
  </si>
  <si>
    <t xml:space="preserve"> EVOLUÇÃO  DE MULTAS EM RONDÔNIA</t>
  </si>
  <si>
    <t xml:space="preserve"> EVOLUÇÃO  DE MULTAS EM RONDÔNIA SEGUNDO O TIPO </t>
  </si>
  <si>
    <t xml:space="preserve"> AS 10 AUTUAÇÕES MAIS APLICADAS EM RONDÔNIA  - 2011</t>
  </si>
  <si>
    <t>ARTIGO / QUANT.</t>
  </si>
  <si>
    <t>ÍNDICE DE ACIDENTES COM VÍTIMAS POR 100.000 HABITANTES -  2011</t>
  </si>
  <si>
    <t>ÍNDICE DE  VÍTIMAS  FATAIS POR 100.000 HABITANTES -  2011</t>
  </si>
  <si>
    <t>DESCRIÇÃO</t>
  </si>
  <si>
    <t xml:space="preserve">  EVOLUÇÃO ANUAL DE ACIDENTES COM VÍTIMAS NO ESTADO DE RONDÔNIA SEGUNDO TIPO</t>
  </si>
  <si>
    <t xml:space="preserve"> Art.  230, V / 17.465</t>
  </si>
  <si>
    <t>CONDUZIR VEÍCULO QUE NÃO ESTEJA REGISTRADO E DEVIDAMENTE LICENCIADO.</t>
  </si>
  <si>
    <t xml:space="preserve"> Art.  167 / 16.408</t>
  </si>
  <si>
    <t>DEIXAR O CONDUTOR OU PASSAGEIRO DE USAR O CINTO DE SEGURANCA.</t>
  </si>
  <si>
    <t>EVOLUÇÃO DO ÍNDICE DE  VÍTIMAS NÃO FATAIS POR 100.000 HABITANTES -  2010 x 2011</t>
  </si>
  <si>
    <t>ACIDENTES COM VÍTIMAS NO ESTADO DE RONDÔNIA SEGUNDO A FASE DO DIA</t>
  </si>
  <si>
    <t xml:space="preserve"> PERCENTUAL ANUAL DE VÍTIMAS NÃO FATAIS NO ESTADO DE RONDÔNIA SEGUNDO FAIXA ETÁRIA</t>
  </si>
  <si>
    <t xml:space="preserve">  EVOLUÇÃO DA TAXA  ANUAL DE ACIDENTES COM VÍTIMAS NO ESTADO DE RONDÔNIA SEGUNDO A FASE DO DIA</t>
  </si>
  <si>
    <t xml:space="preserve"> Art.  162, I / 14.579</t>
  </si>
  <si>
    <t>DIRIGIR O VEÍCULO SEM POSSUIR CARTEIRA NACIONAL DE HABILITAÇÃO OU PERMISSÃO PARA DIRIGIR.</t>
  </si>
  <si>
    <t xml:space="preserve"> Art.  232 / 12.337</t>
  </si>
  <si>
    <t>CONDUZIR VEÍCULO SEM OS DOCUMENTOS DE PORTE OBRIGATORIO.</t>
  </si>
  <si>
    <t xml:space="preserve"> Art.  252 / 9.344</t>
  </si>
  <si>
    <t>DIRIGIR VEÍCULO UTILIZANDO-SE FONES NOS OUVIDOS CONECTADOS A APARELHAGEM SONORA OU TELEFONE CELULAR.</t>
  </si>
  <si>
    <t xml:space="preserve"> Art.  208 / 4.386</t>
  </si>
  <si>
    <t>AVANÇAR O SINAL VERMELHO DO SEMÁFORO OU DA PARARA OBRIGATÓRIA.</t>
  </si>
  <si>
    <t xml:space="preserve"> Art.  244, II / 3.607</t>
  </si>
  <si>
    <t>CONDUZIR MOTOCICLETA, MOTONETA E CICLOMOTOR TRANSPORTANDO PASSAGEIRO SEM O CAPACETE DE SEGURANÇA COM VISEIRA OU ÓCULOS DE PROTEÇÃO FORA ASSENTO SUPLEMENTAR.</t>
  </si>
  <si>
    <t>NOVA BRAZILÂNDIA D'OESTE</t>
  </si>
  <si>
    <t xml:space="preserve"> Art.  181, XIX /3.123</t>
  </si>
  <si>
    <t>ESTACIONAR O VEICULO EM LOCAIS E HORÁRIOS DE ESTACIONAMENTOS PARADA PROIBIDA PELA SINALIZAÇÃO  (PLACA-PROIBIDO PARAR E ESTACIONAR).</t>
  </si>
  <si>
    <t>EVOLUÇÃO DA TAXA DE CRESCIMENTO DA FROTA EM RONDÔNIA</t>
  </si>
  <si>
    <t xml:space="preserve"> Art.  165 / 2.973</t>
  </si>
  <si>
    <t>DIRIGIR SOB A INFLUENCIA DE ALCOOL OU DE QUALQUER OU DE QUALQUER SUBSTANCIA ENTORPECENTE OU QUE DETERMINE DEPENDENCIA DEPENDENCIA FISICA OU PSIQUICA</t>
  </si>
  <si>
    <t xml:space="preserve"> Art.  244, I / 2.780</t>
  </si>
  <si>
    <t xml:space="preserve"> PERCENTUAL  ANUAL DE ACIDENTES COM VÍTIMAS NO ESTADO DE RONDÔNIA SEGUNDO A FASE DO DIA</t>
  </si>
  <si>
    <t>CODUZIR MOTOCICLETA, MOTONETA E CICLOMOTOR SEM USAR CAPACETE DE SEGURANCA COM VISEIRA OU ÓCULOS DE PROTEÇÃO  E VESTUÁRIO DE ACORDO COM AS NORMAS E ESPECIFICAÇÕES APROVADAS PELO CONTRAN.</t>
  </si>
  <si>
    <t xml:space="preserve">ACIDENTES  NO ESTADO DE RONDÔNIA SEGUNDO A FASE DO DIA </t>
  </si>
  <si>
    <t xml:space="preserve"> VÍTIMAS NÃO FATAIS NO ESTADO DE RONDÔNIA SEGUNDO TIPO</t>
  </si>
  <si>
    <t xml:space="preserve"> ACIDENTES COM VÍTIMAS NO ESTADO DE RONDÔNIA SEGUNDO A ÁREA</t>
  </si>
  <si>
    <t xml:space="preserve"> EVOLUÇÃO DA TAXA  ANUAL DE VÍTIMAS NÃO FATAIS NO ESTADO DE RONDÔNIA SEGUNDO TIPO</t>
  </si>
  <si>
    <t>OURO PRETO</t>
  </si>
  <si>
    <t>EVOLUÇÃO DO ÍNDICE DE  VÍTIMAS  FATAIS POR 100.000 HABITANTES -  2010 x 2011</t>
  </si>
  <si>
    <t xml:space="preserve"> EVOLUÇÃO DA TAXA  ANUAL DE ACIDENTES COM VÍTIMAS NO ESTADO DE RONDÔNIA SEGUNDO A ÁREA</t>
  </si>
  <si>
    <t>PERCENTUAL  ANUAL DE VÍTIMAS NÃO  FATAIS NO ESTADO DE RONDÔNIA SEGUNDO TIPO</t>
  </si>
  <si>
    <t>PERCENTUAL  ANUAL DE ACIDENTES COM VÍTIMAS NO ESTADO DE RONDÔNIA SEGUNDO A ÁREA</t>
  </si>
  <si>
    <t>EVOLUÇÃO DO ÍNDICE DE MOTORIZAÇÃO POR 100 HABITANTES  -  2010 x 2011</t>
  </si>
  <si>
    <t>PIMENTEIRAS</t>
  </si>
  <si>
    <t>ACIDENTES  NO ESTADO DE RONDÔNIA SEGUNDO A ÁREA</t>
  </si>
  <si>
    <t>PRESIDENTE MEDICI</t>
  </si>
  <si>
    <t xml:space="preserve">Fonte: GTI </t>
  </si>
  <si>
    <t>SANTA LUZIA D'OESTE</t>
  </si>
  <si>
    <t>SÃO FRANCISCO</t>
  </si>
  <si>
    <t>SÃO MIGUEL</t>
  </si>
  <si>
    <t>TEXEIROPOLIS</t>
  </si>
  <si>
    <t>Fonte: INTERPRINT - DETRAN - RO</t>
  </si>
  <si>
    <t>TOTAL GERAL PERCENTUAL</t>
  </si>
  <si>
    <t>EVOLUÇÃO PERCENTUAL ANUAL</t>
  </si>
  <si>
    <t>EVOLUÇÃO GERAL PERCENTUAL</t>
  </si>
  <si>
    <t>2004 -- 2005</t>
  </si>
  <si>
    <t>2005 -- 2006</t>
  </si>
  <si>
    <t>2006 -- 2007</t>
  </si>
  <si>
    <t>2007 -- 2008</t>
  </si>
  <si>
    <t>2008 -- 2009</t>
  </si>
  <si>
    <t>2009 -- 2010</t>
  </si>
  <si>
    <t>2010 -- 2011</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</si>
</sst>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_);\(0\)"/>
    <numFmt numFmtId="166" formatCode="0.0"/>
    <numFmt numFmtId="167" formatCode="0.0%"/>
    <numFmt numFmtId="168" formatCode="0\º"/>
  </numFmts>
  <fonts count="87">
    <font>
      <sz val="11"/>
      <color rgb="FF000000"/>
      <name val="Calibri"/>
    </font>
    <font>
      <b/>
      <sz val="12"/>
      <color rgb="FF000000"/>
      <name val="Times New Roman"/>
    </font>
    <font>
      <sz val="11"/>
      <color rgb="FF000000"/>
      <name val="Times New Roman"/>
    </font>
    <font>
      <b/>
      <sz val="12"/>
      <color rgb="FF000000"/>
      <name val="Cambria"/>
    </font>
    <font>
      <sz val="11"/>
      <color rgb="FF000000"/>
      <name val="Cambria"/>
    </font>
    <font>
      <sz val="11"/>
      <name val="Calibri"/>
    </font>
    <font>
      <b/>
      <sz val="14"/>
      <color rgb="FF000000"/>
      <name val="Times New Roman"/>
    </font>
    <font>
      <b/>
      <sz val="14"/>
      <color rgb="FF000000"/>
      <name val="Cambria"/>
    </font>
    <font>
      <b/>
      <sz val="22"/>
      <color rgb="FF000000"/>
      <name val="Calibri"/>
    </font>
    <font>
      <b/>
      <sz val="14"/>
      <color rgb="FFFFFFFF"/>
      <name val="Calibri"/>
    </font>
    <font>
      <b/>
      <sz val="14"/>
      <color rgb="FF000000"/>
      <name val="Calibri"/>
    </font>
    <font>
      <sz val="10"/>
      <color rgb="FF000000"/>
      <name val="Arial"/>
    </font>
    <font>
      <sz val="11"/>
      <name val="Calibri"/>
    </font>
    <font>
      <sz val="12"/>
      <color rgb="FF000000"/>
      <name val="Cambria"/>
    </font>
    <font>
      <b/>
      <sz val="11"/>
      <color rgb="FF000000"/>
      <name val="Calibri"/>
    </font>
    <font>
      <b/>
      <sz val="11"/>
      <name val="Cambria"/>
    </font>
    <font>
      <b/>
      <sz val="12"/>
      <name val="Times New Roman"/>
    </font>
    <font>
      <sz val="11"/>
      <color rgb="FFFFFF00"/>
      <name val="Calibri"/>
    </font>
    <font>
      <b/>
      <sz val="10"/>
      <color rgb="FF000000"/>
      <name val="Calibri"/>
    </font>
    <font>
      <b/>
      <sz val="20"/>
      <color rgb="FF000000"/>
      <name val="Calibri"/>
    </font>
    <font>
      <u/>
      <sz val="10"/>
      <color rgb="FF0000FF"/>
      <name val="Britannic bold"/>
    </font>
    <font>
      <u/>
      <sz val="14"/>
      <color rgb="FF0000FF"/>
      <name val="Britannic bold"/>
    </font>
    <font>
      <u/>
      <sz val="12"/>
      <color rgb="FF0000FF"/>
      <name val="Britannic bold"/>
    </font>
    <font>
      <b/>
      <sz val="12"/>
      <name val="Cambria"/>
    </font>
    <font>
      <sz val="11"/>
      <name val="Cambria"/>
    </font>
    <font>
      <b/>
      <sz val="20"/>
      <color rgb="FF000000"/>
      <name val="Cambria"/>
    </font>
    <font>
      <b/>
      <sz val="16"/>
      <name val="Arial Narrow"/>
    </font>
    <font>
      <b/>
      <sz val="14"/>
      <color rgb="FFFFFFFF"/>
      <name val="Cambria"/>
    </font>
    <font>
      <b/>
      <sz val="26"/>
      <color rgb="FFFFFF00"/>
      <name val="Times New Roman"/>
    </font>
    <font>
      <b/>
      <sz val="20"/>
      <color rgb="FFFFFF00"/>
      <name val="Times New Roman"/>
    </font>
    <font>
      <b/>
      <sz val="12"/>
      <color rgb="FF000000"/>
      <name val="Calibri"/>
    </font>
    <font>
      <u/>
      <sz val="10"/>
      <color rgb="FFFFFFFF"/>
      <name val="Britannic bold"/>
    </font>
    <font>
      <b/>
      <sz val="13"/>
      <name val="Cambria"/>
    </font>
    <font>
      <b/>
      <sz val="26"/>
      <color rgb="FFE33C0F"/>
      <name val="Britannic bold"/>
    </font>
    <font>
      <b/>
      <sz val="11"/>
      <color rgb="FFFFFFFF"/>
      <name val="Cambria"/>
    </font>
    <font>
      <b/>
      <sz val="20"/>
      <name val="Calibri"/>
    </font>
    <font>
      <b/>
      <sz val="16"/>
      <color rgb="FFFFFFFF"/>
      <name val="Cambria"/>
    </font>
    <font>
      <sz val="12"/>
      <color rgb="FF000000"/>
      <name val="Times New Roman"/>
    </font>
    <font>
      <sz val="10"/>
      <color rgb="FF000000"/>
      <name val="Calibri"/>
    </font>
    <font>
      <u/>
      <sz val="10"/>
      <color rgb="FF0000FF"/>
      <name val="Britannic bold"/>
    </font>
    <font>
      <b/>
      <sz val="11"/>
      <name val="Calibri"/>
    </font>
    <font>
      <b/>
      <sz val="16"/>
      <name val="Calibri"/>
    </font>
    <font>
      <b/>
      <u/>
      <sz val="11"/>
      <color rgb="FF0000FF"/>
      <name val="Calibri"/>
    </font>
    <font>
      <sz val="12"/>
      <color rgb="FF000000"/>
      <name val="Calibri"/>
    </font>
    <font>
      <sz val="10"/>
      <color rgb="FF000000"/>
      <name val="Times New Roman"/>
    </font>
    <font>
      <b/>
      <sz val="16"/>
      <color rgb="FF000000"/>
      <name val="Calibri"/>
    </font>
    <font>
      <b/>
      <sz val="13"/>
      <color rgb="FF000000"/>
      <name val="Cambria"/>
    </font>
    <font>
      <sz val="11"/>
      <color rgb="FFFFFFFF"/>
      <name val="Britannic bold"/>
    </font>
    <font>
      <b/>
      <sz val="12"/>
      <color rgb="FFFFFFFF"/>
      <name val="Calibri"/>
    </font>
    <font>
      <b/>
      <sz val="10"/>
      <color rgb="FF000000"/>
      <name val="Times New Roman"/>
    </font>
    <font>
      <sz val="11"/>
      <color rgb="FFFFFFFF"/>
      <name val="Calibri"/>
    </font>
    <font>
      <b/>
      <u/>
      <sz val="11"/>
      <color rgb="FF0000FF"/>
      <name val="Calibri"/>
    </font>
    <font>
      <u/>
      <sz val="11"/>
      <color rgb="FFFFFFFF"/>
      <name val="Britannic bold"/>
    </font>
    <font>
      <b/>
      <u/>
      <sz val="11"/>
      <color rgb="FF0000FF"/>
      <name val="Calibri"/>
    </font>
    <font>
      <b/>
      <sz val="10"/>
      <color rgb="FF000000"/>
      <name val="Arial"/>
    </font>
    <font>
      <b/>
      <sz val="11"/>
      <color rgb="FF000000"/>
      <name val="Arial"/>
    </font>
    <font>
      <u/>
      <sz val="10"/>
      <color rgb="FF0000FF"/>
      <name val="Britannic bold"/>
    </font>
    <font>
      <u/>
      <sz val="11"/>
      <color rgb="FFFFFFFF"/>
      <name val="Britannic bold"/>
    </font>
    <font>
      <sz val="8"/>
      <color rgb="FF000000"/>
      <name val="Times New Roman"/>
    </font>
    <font>
      <b/>
      <sz val="12"/>
      <color rgb="FFFFFFFF"/>
      <name val="Cambria"/>
    </font>
    <font>
      <b/>
      <sz val="10"/>
      <color rgb="FFFFFFFF"/>
      <name val="Calibri"/>
    </font>
    <font>
      <sz val="9"/>
      <color rgb="FF000000"/>
      <name val="Times New Roman"/>
    </font>
    <font>
      <sz val="10"/>
      <color rgb="FFFFFFFF"/>
      <name val="Calibri"/>
    </font>
    <font>
      <u/>
      <sz val="11"/>
      <color rgb="FFFFFFFF"/>
      <name val="Britannic bold"/>
    </font>
    <font>
      <sz val="9"/>
      <name val="Britannic bold"/>
    </font>
    <font>
      <b/>
      <sz val="13"/>
      <name val="Arial"/>
    </font>
    <font>
      <u/>
      <sz val="10"/>
      <color rgb="FF0000FF"/>
      <name val="Britannic bold"/>
    </font>
    <font>
      <sz val="9"/>
      <color rgb="FF000000"/>
      <name val="Calibri"/>
    </font>
    <font>
      <b/>
      <sz val="15"/>
      <color rgb="FFFFFFFF"/>
      <name val="Calibri"/>
    </font>
    <font>
      <sz val="8"/>
      <color rgb="FF000000"/>
      <name val="Arial"/>
    </font>
    <font>
      <b/>
      <sz val="11"/>
      <color rgb="FF000000"/>
      <name val="Times New Roman"/>
    </font>
    <font>
      <u/>
      <sz val="10"/>
      <color rgb="FF0000FF"/>
      <name val="Britannic bold"/>
    </font>
    <font>
      <sz val="10"/>
      <name val="Calibri"/>
    </font>
    <font>
      <sz val="8"/>
      <color rgb="FF000000"/>
      <name val="Calibri"/>
    </font>
    <font>
      <b/>
      <sz val="12"/>
      <color rgb="FFFFFF00"/>
      <name val="Calibri"/>
    </font>
    <font>
      <b/>
      <sz val="14"/>
      <color rgb="FF000000"/>
      <name val="Arial"/>
    </font>
    <font>
      <b/>
      <sz val="9"/>
      <color rgb="FF000000"/>
      <name val="Calibri"/>
    </font>
    <font>
      <sz val="10"/>
      <name val="Arial"/>
    </font>
    <font>
      <b/>
      <sz val="16"/>
      <color rgb="FFFFFFFF"/>
      <name val="Calibri"/>
    </font>
    <font>
      <b/>
      <sz val="10"/>
      <name val="Arial"/>
    </font>
    <font>
      <b/>
      <sz val="14"/>
      <name val="Arial"/>
    </font>
    <font>
      <sz val="12"/>
      <name val="Arial"/>
    </font>
    <font>
      <b/>
      <sz val="12"/>
      <name val="Arial"/>
    </font>
    <font>
      <sz val="11"/>
      <name val="Times New Roman"/>
    </font>
    <font>
      <b/>
      <sz val="11"/>
      <color rgb="FFFFFFFF"/>
      <name val="Calibri"/>
    </font>
    <font>
      <b/>
      <sz val="13"/>
      <color rgb="FF000000"/>
      <name val="Calibri"/>
    </font>
    <font>
      <b/>
      <u/>
      <sz val="11"/>
      <color rgb="FF0000FF"/>
      <name val="Calibri"/>
    </font>
  </fonts>
  <fills count="12">
    <fill>
      <patternFill patternType="none"/>
    </fill>
    <fill>
      <patternFill patternType="gray125"/>
    </fill>
    <fill>
      <patternFill patternType="solid">
        <fgColor rgb="FFD8D8D8"/>
        <bgColor rgb="FFD8D8D8"/>
      </patternFill>
    </fill>
    <fill>
      <patternFill patternType="solid">
        <fgColor rgb="FF000000"/>
        <bgColor rgb="FF000000"/>
      </patternFill>
    </fill>
    <fill>
      <patternFill patternType="solid">
        <fgColor rgb="FFF2DBDB"/>
        <bgColor rgb="FFF2DBDB"/>
      </patternFill>
    </fill>
    <fill>
      <patternFill patternType="solid">
        <fgColor rgb="FF244061"/>
        <bgColor rgb="FF244061"/>
      </patternFill>
    </fill>
    <fill>
      <patternFill patternType="solid">
        <fgColor rgb="FFDBE5F1"/>
        <bgColor rgb="FFDBE5F1"/>
      </patternFill>
    </fill>
    <fill>
      <patternFill patternType="solid">
        <fgColor rgb="FFB6DDE8"/>
        <bgColor rgb="FFB6DDE8"/>
      </patternFill>
    </fill>
    <fill>
      <patternFill patternType="solid">
        <fgColor rgb="FF8DB3E2"/>
        <bgColor rgb="FF8DB3E2"/>
      </patternFill>
    </fill>
    <fill>
      <patternFill patternType="solid">
        <fgColor rgb="FFA5A5A5"/>
        <bgColor rgb="FFA5A5A5"/>
      </patternFill>
    </fill>
    <fill>
      <patternFill patternType="solid">
        <fgColor rgb="FFFFFFFF"/>
        <bgColor rgb="FFFFFFFF"/>
      </patternFill>
    </fill>
    <fill>
      <patternFill patternType="solid">
        <fgColor rgb="FFBFBFBF"/>
        <bgColor rgb="FFBFBFBF"/>
      </patternFill>
    </fill>
  </fills>
  <borders count="158">
    <border>
      <left/>
      <right/>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top style="thick">
        <color rgb="FF000000"/>
      </top>
      <bottom style="medium">
        <color rgb="FF000000"/>
      </bottom>
      <diagonal/>
    </border>
    <border>
      <left/>
      <right style="medium">
        <color rgb="FF000000"/>
      </right>
      <top style="thick">
        <color rgb="FF000000"/>
      </top>
      <bottom style="medium">
        <color rgb="FF000000"/>
      </bottom>
      <diagonal/>
    </border>
    <border>
      <left style="medium">
        <color rgb="FF000000"/>
      </left>
      <right style="medium">
        <color rgb="FF000000"/>
      </right>
      <top style="thick">
        <color rgb="FF000000"/>
      </top>
      <bottom style="medium">
        <color rgb="FF000000"/>
      </bottom>
      <diagonal/>
    </border>
    <border>
      <left style="medium">
        <color rgb="FF000000"/>
      </left>
      <right/>
      <top style="thick">
        <color rgb="FF000000"/>
      </top>
      <bottom style="medium">
        <color rgb="FF000000"/>
      </bottom>
      <diagonal/>
    </border>
    <border>
      <left style="medium">
        <color rgb="FF000000"/>
      </left>
      <right style="thick">
        <color rgb="FF000000"/>
      </right>
      <top style="thick">
        <color rgb="FF000000"/>
      </top>
      <bottom style="medium">
        <color rgb="FF000000"/>
      </bottom>
      <diagonal/>
    </border>
    <border>
      <left style="thick">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ck">
        <color rgb="FF000000"/>
      </right>
      <top style="medium">
        <color rgb="FF000000"/>
      </top>
      <bottom style="medium">
        <color rgb="FF000000"/>
      </bottom>
      <diagonal/>
    </border>
    <border>
      <left/>
      <right/>
      <top/>
      <bottom style="medium">
        <color rgb="FF000000"/>
      </bottom>
      <diagonal/>
    </border>
    <border>
      <left style="medium">
        <color rgb="FF000000"/>
      </left>
      <right style="medium">
        <color rgb="FF000000"/>
      </right>
      <top style="thick">
        <color rgb="FF000000"/>
      </top>
      <bottom/>
      <diagonal/>
    </border>
    <border>
      <left/>
      <right style="medium">
        <color rgb="FF000000"/>
      </right>
      <top/>
      <bottom style="medium">
        <color rgb="FF000000"/>
      </bottom>
      <diagonal/>
    </border>
    <border>
      <left style="thick">
        <color rgb="FF000000"/>
      </left>
      <right/>
      <top/>
      <bottom style="medium">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top/>
      <bottom style="thin">
        <color rgb="FF000000"/>
      </bottom>
      <diagonal/>
    </border>
    <border>
      <left style="medium">
        <color rgb="FF000000"/>
      </left>
      <right style="medium">
        <color rgb="FF000000"/>
      </right>
      <top style="medium">
        <color rgb="FF000000"/>
      </top>
      <bottom style="thin">
        <color rgb="FF000000"/>
      </bottom>
      <diagonal/>
    </border>
    <border>
      <left/>
      <right style="thick">
        <color rgb="FF000000"/>
      </right>
      <top/>
      <bottom style="thin">
        <color rgb="FF000000"/>
      </bottom>
      <diagonal/>
    </border>
    <border>
      <left style="thick">
        <color rgb="FF000000"/>
      </left>
      <right/>
      <top style="thin">
        <color rgb="FF000000"/>
      </top>
      <bottom style="thin">
        <color rgb="FF000000"/>
      </bottom>
      <diagonal/>
    </border>
    <border>
      <left style="thick">
        <color rgb="FF000000"/>
      </left>
      <right style="medium">
        <color rgb="FF000000"/>
      </right>
      <top style="thick">
        <color rgb="FF000000"/>
      </top>
      <bottom style="medium">
        <color rgb="FF000000"/>
      </bottom>
      <diagonal/>
    </border>
    <border>
      <left/>
      <right/>
      <top style="thick">
        <color rgb="FF000000"/>
      </top>
      <bottom style="medium">
        <color rgb="FF000000"/>
      </bottom>
      <diagonal/>
    </border>
    <border>
      <left style="medium">
        <color rgb="FF000000"/>
      </left>
      <right/>
      <top style="thick">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thick">
        <color rgb="FF000000"/>
      </right>
      <top/>
      <bottom style="medium">
        <color rgb="FF000000"/>
      </bottom>
      <diagonal/>
    </border>
    <border>
      <left style="thick">
        <color rgb="FF000000"/>
      </left>
      <right style="medium">
        <color rgb="FF000000"/>
      </right>
      <top style="medium">
        <color rgb="FF000000"/>
      </top>
      <bottom style="thin">
        <color rgb="FF000000"/>
      </bottom>
      <diagonal/>
    </border>
    <border>
      <left style="thick">
        <color rgb="FF000000"/>
      </left>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ck">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ck">
        <color rgb="FF000000"/>
      </left>
      <right style="medium">
        <color rgb="FF000000"/>
      </right>
      <top style="thick">
        <color rgb="FF000000"/>
      </top>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ck">
        <color rgb="FF000000"/>
      </right>
      <top style="thin">
        <color rgb="FF000000"/>
      </top>
      <bottom style="thin">
        <color rgb="FF000000"/>
      </bottom>
      <diagonal/>
    </border>
    <border>
      <left/>
      <right style="medium">
        <color rgb="FF000000"/>
      </right>
      <top style="thick">
        <color rgb="FF000000"/>
      </top>
      <bottom/>
      <diagonal/>
    </border>
    <border>
      <left/>
      <right style="thick">
        <color rgb="FF000000"/>
      </right>
      <top style="medium">
        <color rgb="FF000000"/>
      </top>
      <bottom style="thin">
        <color rgb="FF000000"/>
      </bottom>
      <diagonal/>
    </border>
    <border>
      <left style="medium">
        <color rgb="FF000000"/>
      </left>
      <right style="thick">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ck">
        <color rgb="FF000000"/>
      </right>
      <top style="thin">
        <color rgb="FF000000"/>
      </top>
      <bottom style="thin">
        <color rgb="FF000000"/>
      </bottom>
      <diagonal/>
    </border>
    <border>
      <left/>
      <right style="thick">
        <color rgb="FF000000"/>
      </right>
      <top style="thick">
        <color rgb="FF000000"/>
      </top>
      <bottom style="medium">
        <color rgb="FF000000"/>
      </bottom>
      <diagonal/>
    </border>
    <border>
      <left style="thick">
        <color rgb="FF000000"/>
      </left>
      <right style="medium">
        <color rgb="FF000000"/>
      </right>
      <top/>
      <bottom style="medium">
        <color rgb="FF000000"/>
      </bottom>
      <diagonal/>
    </border>
    <border>
      <left/>
      <right style="thick">
        <color rgb="FF000000"/>
      </right>
      <top/>
      <bottom style="medium">
        <color rgb="FF000000"/>
      </bottom>
      <diagonal/>
    </border>
    <border>
      <left style="thick">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ck">
        <color rgb="FF000000"/>
      </right>
      <top style="thick">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style="thin">
        <color rgb="FF000000"/>
      </top>
      <bottom/>
      <diagonal/>
    </border>
    <border>
      <left style="thick">
        <color rgb="FF000000"/>
      </left>
      <right style="medium">
        <color rgb="FF000000"/>
      </right>
      <top/>
      <bottom style="thin">
        <color rgb="FF000000"/>
      </bottom>
      <diagonal/>
    </border>
    <border>
      <left/>
      <right style="thin">
        <color rgb="FF000000"/>
      </right>
      <top style="medium">
        <color rgb="FF000000"/>
      </top>
      <bottom/>
      <diagonal/>
    </border>
    <border>
      <left style="thin">
        <color rgb="FF000000"/>
      </left>
      <right/>
      <top style="medium">
        <color rgb="FF000000"/>
      </top>
      <bottom/>
      <diagonal/>
    </border>
    <border>
      <left/>
      <right style="thick">
        <color rgb="FF000000"/>
      </right>
      <top style="thin">
        <color rgb="FF000000"/>
      </top>
      <bottom style="medium">
        <color rgb="FF000000"/>
      </bottom>
      <diagonal/>
    </border>
    <border>
      <left style="thick">
        <color rgb="FF000000"/>
      </left>
      <right/>
      <top style="thick">
        <color rgb="FF000000"/>
      </top>
      <bottom style="thick">
        <color rgb="FF000000"/>
      </bottom>
      <diagonal/>
    </border>
    <border>
      <left style="thick">
        <color rgb="FF000000"/>
      </left>
      <right style="medium">
        <color rgb="FF000000"/>
      </right>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style="medium">
        <color rgb="FF000000"/>
      </right>
      <top style="medium">
        <color rgb="FF000000"/>
      </top>
      <bottom style="thin">
        <color rgb="FF000000"/>
      </bottom>
      <diagonal/>
    </border>
    <border>
      <left style="thick">
        <color rgb="FF000000"/>
      </left>
      <right style="medium">
        <color rgb="FF000000"/>
      </right>
      <top/>
      <bottom/>
      <diagonal/>
    </border>
    <border>
      <left style="thick">
        <color rgb="FF000000"/>
      </left>
      <right/>
      <top style="medium">
        <color rgb="FF000000"/>
      </top>
      <bottom style="medium">
        <color rgb="FF000000"/>
      </bottom>
      <diagonal/>
    </border>
    <border>
      <left style="medium">
        <color rgb="FF000000"/>
      </left>
      <right style="medium">
        <color rgb="FF000000"/>
      </right>
      <top/>
      <bottom style="thick">
        <color rgb="FF000000"/>
      </bottom>
      <diagonal/>
    </border>
    <border>
      <left style="thin">
        <color rgb="FF000000"/>
      </left>
      <right style="thick">
        <color rgb="FF000000"/>
      </right>
      <top style="medium">
        <color rgb="FF000000"/>
      </top>
      <bottom/>
      <diagonal/>
    </border>
    <border>
      <left/>
      <right/>
      <top style="thin">
        <color rgb="FF000000"/>
      </top>
      <bottom/>
      <diagonal/>
    </border>
    <border>
      <left/>
      <right style="thick">
        <color rgb="FF000000"/>
      </right>
      <top style="thin">
        <color rgb="FF000000"/>
      </top>
      <bottom/>
      <diagonal/>
    </border>
    <border>
      <left style="medium">
        <color rgb="FF000000"/>
      </left>
      <right style="medium">
        <color rgb="FF000000"/>
      </right>
      <top style="medium">
        <color rgb="FF000000"/>
      </top>
      <bottom style="thick">
        <color rgb="FF000000"/>
      </bottom>
      <diagonal/>
    </border>
    <border>
      <left style="thin">
        <color rgb="FF000000"/>
      </left>
      <right style="thick">
        <color rgb="FF000000"/>
      </right>
      <top style="thick">
        <color rgb="FF000000"/>
      </top>
      <bottom/>
      <diagonal/>
    </border>
    <border>
      <left style="thin">
        <color rgb="FF000000"/>
      </left>
      <right style="thick">
        <color rgb="FF000000"/>
      </right>
      <top/>
      <bottom style="medium">
        <color rgb="FF000000"/>
      </bottom>
      <diagonal/>
    </border>
    <border>
      <left/>
      <right style="thin">
        <color rgb="FF000000"/>
      </right>
      <top/>
      <bottom/>
      <diagonal/>
    </border>
    <border>
      <left style="thick">
        <color rgb="FF000000"/>
      </left>
      <right/>
      <top style="medium">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ck">
        <color rgb="FF000000"/>
      </right>
      <top style="medium">
        <color rgb="FF000000"/>
      </top>
      <bottom style="thin">
        <color rgb="FF000000"/>
      </bottom>
      <diagonal/>
    </border>
    <border>
      <left/>
      <right style="medium">
        <color rgb="FF000000"/>
      </right>
      <top style="medium">
        <color rgb="FF000000"/>
      </top>
      <bottom style="thick">
        <color rgb="FF000000"/>
      </bottom>
      <diagonal/>
    </border>
    <border>
      <left style="medium">
        <color rgb="FF000000"/>
      </left>
      <right style="medium">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ck">
        <color rgb="FF000000"/>
      </left>
      <right style="medium">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ck">
        <color rgb="FF000000"/>
      </right>
      <top style="medium">
        <color rgb="FF000000"/>
      </top>
      <bottom style="thick">
        <color rgb="FF000000"/>
      </bottom>
      <diagonal/>
    </border>
    <border>
      <left style="thick">
        <color rgb="FF000000"/>
      </left>
      <right style="medium">
        <color rgb="FF000000"/>
      </right>
      <top style="medium">
        <color rgb="FF000000"/>
      </top>
      <bottom style="thick">
        <color rgb="FF000000"/>
      </bottom>
      <diagonal/>
    </border>
    <border>
      <left/>
      <right style="medium">
        <color rgb="FF000000"/>
      </right>
      <top/>
      <bottom style="thick">
        <color rgb="FF000000"/>
      </bottom>
      <diagonal/>
    </border>
    <border>
      <left/>
      <right style="medium">
        <color rgb="FF000000"/>
      </right>
      <top/>
      <bottom style="thin">
        <color rgb="FF000000"/>
      </bottom>
      <diagonal/>
    </border>
    <border>
      <left style="thin">
        <color rgb="FF000000"/>
      </left>
      <right/>
      <top style="thin">
        <color rgb="FF000000"/>
      </top>
      <bottom style="thin">
        <color rgb="FF000000"/>
      </bottom>
      <diagonal/>
    </border>
    <border>
      <left style="medium">
        <color rgb="FF000000"/>
      </left>
      <right/>
      <top style="thin">
        <color rgb="FF000000"/>
      </top>
      <bottom style="thick">
        <color rgb="FF000000"/>
      </bottom>
      <diagonal/>
    </border>
    <border>
      <left style="thin">
        <color rgb="FF000000"/>
      </left>
      <right style="thick">
        <color rgb="FF000000"/>
      </right>
      <top style="thin">
        <color rgb="FF000000"/>
      </top>
      <bottom style="thin">
        <color rgb="FF000000"/>
      </bottom>
      <diagonal/>
    </border>
    <border>
      <left style="medium">
        <color rgb="FF000000"/>
      </left>
      <right/>
      <top style="medium">
        <color rgb="FF000000"/>
      </top>
      <bottom style="thick">
        <color rgb="FF000000"/>
      </bottom>
      <diagonal/>
    </border>
    <border>
      <left style="thick">
        <color rgb="FF000000"/>
      </left>
      <right style="medium">
        <color rgb="FF000000"/>
      </right>
      <top style="thick">
        <color rgb="FF000000"/>
      </top>
      <bottom style="thin">
        <color rgb="FF000000"/>
      </bottom>
      <diagonal/>
    </border>
    <border>
      <left style="medium">
        <color rgb="FF000000"/>
      </left>
      <right style="medium">
        <color rgb="FF000000"/>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top style="medium">
        <color rgb="FF000000"/>
      </top>
      <bottom style="thick">
        <color rgb="FF000000"/>
      </bottom>
      <diagonal/>
    </border>
    <border>
      <left style="medium">
        <color rgb="FF000000"/>
      </left>
      <right style="thick">
        <color rgb="FF000000"/>
      </right>
      <top/>
      <bottom style="thin">
        <color rgb="FF000000"/>
      </bottom>
      <diagonal/>
    </border>
    <border>
      <left style="thick">
        <color rgb="FF000000"/>
      </left>
      <right style="medium">
        <color rgb="FF000000"/>
      </right>
      <top style="medium">
        <color rgb="FF000000"/>
      </top>
      <bottom/>
      <diagonal/>
    </border>
    <border>
      <left/>
      <right/>
      <top style="thick">
        <color rgb="FF000000"/>
      </top>
      <bottom style="thin">
        <color rgb="FF000000"/>
      </bottom>
      <diagonal/>
    </border>
    <border>
      <left style="medium">
        <color rgb="FF000000"/>
      </left>
      <right style="medium">
        <color rgb="FF000000"/>
      </right>
      <top style="thin">
        <color rgb="FF000000"/>
      </top>
      <bottom style="thick">
        <color rgb="FF000000"/>
      </bottom>
      <diagonal/>
    </border>
    <border>
      <left/>
      <right/>
      <top style="thin">
        <color rgb="FF000000"/>
      </top>
      <bottom style="thick">
        <color rgb="FF000000"/>
      </bottom>
      <diagonal/>
    </border>
    <border>
      <left/>
      <right style="thick">
        <color rgb="FF000000"/>
      </right>
      <top style="thin">
        <color rgb="FF000000"/>
      </top>
      <bottom style="thick">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ck">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ck">
        <color rgb="FF000000"/>
      </top>
      <bottom style="thin">
        <color rgb="FF000000"/>
      </bottom>
      <diagonal/>
    </border>
    <border>
      <left style="medium">
        <color rgb="FF000000"/>
      </left>
      <right style="thick">
        <color rgb="FF000000"/>
      </right>
      <top/>
      <bottom/>
      <diagonal/>
    </border>
    <border>
      <left/>
      <right style="thin">
        <color rgb="FF000000"/>
      </right>
      <top style="thin">
        <color rgb="FF000000"/>
      </top>
      <bottom style="medium">
        <color rgb="FF000000"/>
      </bottom>
      <diagonal/>
    </border>
    <border>
      <left/>
      <right/>
      <top style="medium">
        <color rgb="FF000000"/>
      </top>
      <bottom style="thick">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ck">
        <color rgb="FF000000"/>
      </right>
      <top style="thin">
        <color rgb="FF000000"/>
      </top>
      <bottom style="medium">
        <color rgb="FF000000"/>
      </bottom>
      <diagonal/>
    </border>
    <border>
      <left style="medium">
        <color rgb="FF000000"/>
      </left>
      <right style="thick">
        <color rgb="FF000000"/>
      </right>
      <top style="thin">
        <color rgb="FF000000"/>
      </top>
      <bottom style="medium">
        <color rgb="FF000000"/>
      </bottom>
      <diagonal/>
    </border>
    <border>
      <left style="thick">
        <color rgb="FF000000"/>
      </left>
      <right/>
      <top style="medium">
        <color rgb="FF000000"/>
      </top>
      <bottom/>
      <diagonal/>
    </border>
    <border>
      <left style="medium">
        <color rgb="FF000000"/>
      </left>
      <right style="thick">
        <color rgb="FF000000"/>
      </right>
      <top/>
      <bottom style="thick">
        <color rgb="FF000000"/>
      </bottom>
      <diagonal/>
    </border>
    <border>
      <left/>
      <right style="thick">
        <color rgb="FF000000"/>
      </right>
      <top style="medium">
        <color rgb="FF000000"/>
      </top>
      <bottom style="thick">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style="medium">
        <color rgb="FF000000"/>
      </top>
      <bottom style="medium">
        <color rgb="FF000000"/>
      </bottom>
      <diagonal/>
    </border>
    <border>
      <left/>
      <right style="thick">
        <color rgb="FF000000"/>
      </right>
      <top style="medium">
        <color rgb="FF000000"/>
      </top>
      <bottom style="medium">
        <color rgb="FF000000"/>
      </bottom>
      <diagonal/>
    </border>
    <border>
      <left style="medium">
        <color rgb="FF000000"/>
      </left>
      <right style="thick">
        <color rgb="FF000000"/>
      </right>
      <top style="thick">
        <color rgb="FF000000"/>
      </top>
      <bottom style="thin">
        <color rgb="FF000000"/>
      </bottom>
      <diagonal/>
    </border>
    <border>
      <left style="medium">
        <color rgb="FF000000"/>
      </left>
      <right/>
      <top style="thin">
        <color rgb="FF000000"/>
      </top>
      <bottom/>
      <diagonal/>
    </border>
    <border>
      <left style="medium">
        <color rgb="FF000000"/>
      </left>
      <right/>
      <top/>
      <bottom style="thick">
        <color rgb="FF000000"/>
      </bottom>
      <diagonal/>
    </border>
    <border>
      <left style="thin">
        <color rgb="FF000000"/>
      </left>
      <right style="thick">
        <color rgb="FF000000"/>
      </right>
      <top/>
      <bottom/>
      <diagonal/>
    </border>
    <border>
      <left/>
      <right/>
      <top style="thin">
        <color rgb="FF000000"/>
      </top>
      <bottom style="medium">
        <color rgb="FF000000"/>
      </bottom>
      <diagonal/>
    </border>
    <border>
      <left style="thick">
        <color rgb="FF000000"/>
      </left>
      <right/>
      <top style="thin">
        <color rgb="FF000000"/>
      </top>
      <bottom/>
      <diagonal/>
    </border>
    <border>
      <left/>
      <right style="medium">
        <color rgb="FF000000"/>
      </right>
      <top style="thin">
        <color rgb="FF000000"/>
      </top>
      <bottom/>
      <diagonal/>
    </border>
    <border>
      <left style="medium">
        <color rgb="FF000000"/>
      </left>
      <right style="thick">
        <color rgb="FF000000"/>
      </right>
      <top style="thin">
        <color rgb="FF000000"/>
      </top>
      <bottom/>
      <diagonal/>
    </border>
    <border>
      <left style="thick">
        <color rgb="FF000000"/>
      </left>
      <right/>
      <top style="thin">
        <color rgb="FF000000"/>
      </top>
      <bottom style="thick">
        <color rgb="FF000000"/>
      </bottom>
      <diagonal/>
    </border>
    <border>
      <left/>
      <right style="medium">
        <color rgb="FF000000"/>
      </right>
      <top style="thin">
        <color rgb="FF000000"/>
      </top>
      <bottom style="thick">
        <color rgb="FF000000"/>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style="thin">
        <color rgb="FF000000"/>
      </left>
      <right style="thick">
        <color rgb="FF000000"/>
      </right>
      <top style="thin">
        <color rgb="FF000000"/>
      </top>
      <bottom/>
      <diagonal/>
    </border>
    <border>
      <left/>
      <right style="thin">
        <color rgb="FF000000"/>
      </right>
      <top style="thin">
        <color rgb="FF000000"/>
      </top>
      <bottom/>
      <diagonal/>
    </border>
    <border>
      <left style="thin">
        <color rgb="FF000000"/>
      </left>
      <right style="thick">
        <color rgb="FF000000"/>
      </right>
      <top/>
      <bottom style="thin">
        <color rgb="FF000000"/>
      </bottom>
      <diagonal/>
    </border>
    <border>
      <left/>
      <right style="thick">
        <color rgb="FF000000"/>
      </right>
      <top style="medium">
        <color rgb="FF000000"/>
      </top>
      <bottom/>
      <diagonal/>
    </border>
    <border>
      <left style="thin">
        <color rgb="FF000000"/>
      </left>
      <right style="thick">
        <color rgb="FF000000"/>
      </right>
      <top/>
      <bottom style="thick">
        <color rgb="FF000000"/>
      </bottom>
      <diagonal/>
    </border>
    <border>
      <left style="medium">
        <color rgb="FF000000"/>
      </left>
      <right style="thick">
        <color rgb="FF000000"/>
      </right>
      <top style="thin">
        <color rgb="FF000000"/>
      </top>
      <bottom style="thick">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ck">
        <color rgb="FF000000"/>
      </right>
      <top style="medium">
        <color rgb="FF000000"/>
      </top>
      <bottom style="medium">
        <color rgb="FF000000"/>
      </bottom>
      <diagonal/>
    </border>
  </borders>
  <cellStyleXfs count="1">
    <xf numFmtId="0" fontId="0" fillId="0" borderId="0"/>
  </cellStyleXfs>
  <cellXfs count="1170">
    <xf numFmtId="0" fontId="0" fillId="0" borderId="0" xfId="0" applyFont="1" applyAlignment="1"/>
    <xf numFmtId="0" fontId="0" fillId="0" borderId="0" xfId="0" applyFont="1"/>
    <xf numFmtId="0" fontId="1" fillId="0" borderId="0" xfId="0" applyFont="1" applyAlignment="1">
      <alignment horizontal="center" vertical="center"/>
    </xf>
    <xf numFmtId="0" fontId="2" fillId="0" borderId="0" xfId="0" applyFont="1" applyAlignment="1">
      <alignment vertical="center"/>
    </xf>
    <xf numFmtId="0" fontId="0" fillId="0" borderId="0" xfId="0" applyFont="1" applyAlignment="1">
      <alignment horizontal="center"/>
    </xf>
    <xf numFmtId="0" fontId="3" fillId="2" borderId="1" xfId="0" applyFont="1" applyFill="1" applyBorder="1" applyAlignment="1">
      <alignment horizontal="center" vertical="center"/>
    </xf>
    <xf numFmtId="0" fontId="4" fillId="2" borderId="2" xfId="0" applyFont="1" applyFill="1" applyBorder="1" applyAlignment="1">
      <alignment vertical="center"/>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0" fillId="0" borderId="0" xfId="0" applyFont="1"/>
    <xf numFmtId="0" fontId="4" fillId="2" borderId="6" xfId="0" applyFont="1" applyFill="1" applyBorder="1"/>
    <xf numFmtId="0" fontId="4" fillId="2" borderId="7" xfId="0" applyFont="1" applyFill="1" applyBorder="1"/>
    <xf numFmtId="0" fontId="4" fillId="2" borderId="4" xfId="0" applyFont="1" applyFill="1" applyBorder="1" applyAlignment="1">
      <alignment vertical="center"/>
    </xf>
    <xf numFmtId="0" fontId="4" fillId="2" borderId="0" xfId="0" applyFont="1" applyFill="1" applyBorder="1" applyAlignment="1">
      <alignment vertical="center"/>
    </xf>
    <xf numFmtId="0" fontId="4" fillId="2" borderId="8" xfId="0" applyFont="1" applyFill="1" applyBorder="1"/>
    <xf numFmtId="0" fontId="2" fillId="2" borderId="0" xfId="0" applyFont="1" applyFill="1" applyBorder="1" applyAlignment="1">
      <alignment vertical="center"/>
    </xf>
    <xf numFmtId="0" fontId="2" fillId="2" borderId="5" xfId="0" applyFont="1" applyFill="1" applyBorder="1" applyAlignment="1">
      <alignment vertical="center"/>
    </xf>
    <xf numFmtId="0" fontId="6" fillId="0" borderId="0" xfId="0" applyFont="1" applyAlignment="1">
      <alignment vertical="center"/>
    </xf>
    <xf numFmtId="0" fontId="1" fillId="0" borderId="0" xfId="0" applyFont="1"/>
    <xf numFmtId="0" fontId="8" fillId="0" borderId="0" xfId="0" applyFont="1" applyAlignment="1">
      <alignment vertical="center"/>
    </xf>
    <xf numFmtId="0" fontId="4" fillId="2" borderId="10" xfId="0" applyFont="1" applyFill="1" applyBorder="1" applyAlignment="1">
      <alignment horizontal="center"/>
    </xf>
    <xf numFmtId="0" fontId="11" fillId="0" borderId="0" xfId="0" applyFont="1" applyAlignment="1">
      <alignment vertical="top"/>
    </xf>
    <xf numFmtId="0" fontId="0" fillId="0" borderId="0" xfId="0" applyFont="1" applyAlignment="1">
      <alignment vertical="top"/>
    </xf>
    <xf numFmtId="0" fontId="0" fillId="0" borderId="12" xfId="0" applyFont="1" applyBorder="1" applyAlignment="1">
      <alignment vertical="top"/>
    </xf>
    <xf numFmtId="0" fontId="11" fillId="0" borderId="0" xfId="0" applyFont="1" applyAlignment="1">
      <alignment horizontal="center" vertical="top"/>
    </xf>
    <xf numFmtId="0" fontId="12" fillId="5" borderId="0" xfId="0" applyFont="1" applyFill="1" applyBorder="1"/>
    <xf numFmtId="0" fontId="0" fillId="0" borderId="5" xfId="0" applyFont="1" applyBorder="1"/>
    <xf numFmtId="0" fontId="13" fillId="2" borderId="2" xfId="0" applyFont="1" applyFill="1" applyBorder="1" applyAlignment="1">
      <alignment vertical="top"/>
    </xf>
    <xf numFmtId="0" fontId="14" fillId="4" borderId="16" xfId="0" applyFont="1" applyFill="1" applyBorder="1" applyAlignment="1">
      <alignment horizontal="center" vertical="center" wrapText="1"/>
    </xf>
    <xf numFmtId="0" fontId="16" fillId="0" borderId="0" xfId="0" applyFont="1"/>
    <xf numFmtId="0" fontId="14" fillId="4" borderId="18" xfId="0" applyFont="1" applyFill="1" applyBorder="1" applyAlignment="1">
      <alignment horizontal="center" vertical="center" wrapText="1"/>
    </xf>
    <xf numFmtId="0" fontId="17" fillId="0" borderId="0" xfId="0" applyFont="1"/>
    <xf numFmtId="0" fontId="0" fillId="0" borderId="0" xfId="0" applyFont="1" applyAlignment="1">
      <alignment vertical="center"/>
    </xf>
    <xf numFmtId="0" fontId="18" fillId="0" borderId="19" xfId="0" applyFont="1" applyBorder="1" applyAlignment="1">
      <alignment horizontal="center" vertical="center" wrapText="1"/>
    </xf>
    <xf numFmtId="0" fontId="14" fillId="0" borderId="20" xfId="0" applyFont="1" applyBorder="1" applyAlignment="1">
      <alignment horizontal="left" vertical="center" wrapText="1"/>
    </xf>
    <xf numFmtId="0" fontId="1" fillId="0" borderId="0" xfId="0" applyFont="1" applyAlignment="1">
      <alignment horizontal="center" vertical="top" wrapText="1"/>
    </xf>
    <xf numFmtId="0" fontId="20" fillId="0" borderId="0" xfId="0" applyFont="1" applyAlignment="1">
      <alignment horizontal="center" vertical="top"/>
    </xf>
    <xf numFmtId="3" fontId="1" fillId="0" borderId="0" xfId="0" applyNumberFormat="1" applyFont="1" applyAlignment="1">
      <alignment horizontal="center" vertical="top" wrapText="1"/>
    </xf>
    <xf numFmtId="0" fontId="0" fillId="6" borderId="0" xfId="0" applyFont="1" applyFill="1" applyBorder="1"/>
    <xf numFmtId="0" fontId="2" fillId="0" borderId="0" xfId="0" applyFont="1" applyAlignment="1">
      <alignment horizontal="center" vertical="center"/>
    </xf>
    <xf numFmtId="0" fontId="23" fillId="2" borderId="1" xfId="0" applyFont="1" applyFill="1" applyBorder="1" applyAlignment="1">
      <alignment horizontal="center" vertical="top" wrapText="1"/>
    </xf>
    <xf numFmtId="0" fontId="24" fillId="2" borderId="2" xfId="0" applyFont="1" applyFill="1" applyBorder="1"/>
    <xf numFmtId="0" fontId="23" fillId="2" borderId="2" xfId="0" applyFont="1" applyFill="1" applyBorder="1" applyAlignment="1">
      <alignment horizontal="center" vertical="top" wrapText="1"/>
    </xf>
    <xf numFmtId="0" fontId="23" fillId="2" borderId="3" xfId="0" applyFont="1" applyFill="1" applyBorder="1" applyAlignment="1">
      <alignment horizontal="center" vertical="top" wrapText="1"/>
    </xf>
    <xf numFmtId="3" fontId="0" fillId="0" borderId="20" xfId="0" applyNumberFormat="1" applyFont="1" applyBorder="1" applyAlignment="1">
      <alignment horizontal="right" vertical="center" wrapText="1"/>
    </xf>
    <xf numFmtId="164" fontId="0" fillId="0" borderId="20" xfId="0" applyNumberFormat="1" applyFont="1" applyBorder="1" applyAlignment="1">
      <alignment horizontal="right" vertical="center" wrapText="1"/>
    </xf>
    <xf numFmtId="0" fontId="13" fillId="0" borderId="0" xfId="0" applyFont="1" applyAlignment="1">
      <alignment horizontal="center" vertical="top"/>
    </xf>
    <xf numFmtId="0" fontId="13" fillId="0" borderId="5" xfId="0" applyFont="1" applyBorder="1" applyAlignment="1">
      <alignment vertical="top"/>
    </xf>
    <xf numFmtId="0" fontId="13" fillId="2" borderId="2" xfId="0" applyFont="1" applyFill="1" applyBorder="1" applyAlignment="1">
      <alignment horizontal="center" vertical="top"/>
    </xf>
    <xf numFmtId="0" fontId="13" fillId="2" borderId="3" xfId="0" applyFont="1" applyFill="1" applyBorder="1" applyAlignment="1">
      <alignment horizontal="center" vertical="top"/>
    </xf>
    <xf numFmtId="0" fontId="0" fillId="0" borderId="4" xfId="0" applyFont="1" applyBorder="1"/>
    <xf numFmtId="0" fontId="13" fillId="2" borderId="0" xfId="0" applyFont="1" applyFill="1" applyBorder="1" applyAlignment="1">
      <alignment vertical="top"/>
    </xf>
    <xf numFmtId="0" fontId="13" fillId="2" borderId="0" xfId="0" applyFont="1" applyFill="1" applyBorder="1" applyAlignment="1">
      <alignment horizontal="center" vertical="top"/>
    </xf>
    <xf numFmtId="0" fontId="26" fillId="5" borderId="0" xfId="0" applyFont="1" applyFill="1" applyBorder="1" applyAlignment="1">
      <alignment vertical="top" wrapText="1"/>
    </xf>
    <xf numFmtId="0" fontId="0" fillId="0" borderId="0" xfId="0" applyFont="1" applyAlignment="1">
      <alignment horizontal="center" vertical="top"/>
    </xf>
    <xf numFmtId="0" fontId="0" fillId="0" borderId="5" xfId="0" applyFont="1" applyBorder="1" applyAlignment="1">
      <alignment vertical="top"/>
    </xf>
    <xf numFmtId="0" fontId="4" fillId="2" borderId="0" xfId="0" applyFont="1" applyFill="1" applyBorder="1" applyAlignment="1">
      <alignment vertical="top"/>
    </xf>
    <xf numFmtId="0" fontId="4" fillId="2" borderId="5" xfId="0" applyFont="1" applyFill="1" applyBorder="1" applyAlignment="1">
      <alignment vertical="top"/>
    </xf>
    <xf numFmtId="0" fontId="13" fillId="2" borderId="1" xfId="0" applyFont="1" applyFill="1" applyBorder="1" applyAlignment="1">
      <alignment horizontal="center" vertical="top"/>
    </xf>
    <xf numFmtId="0" fontId="13" fillId="2" borderId="5" xfId="0" applyFont="1" applyFill="1" applyBorder="1" applyAlignment="1">
      <alignment horizontal="center" vertical="top"/>
    </xf>
    <xf numFmtId="3" fontId="0" fillId="0" borderId="20" xfId="0" applyNumberFormat="1" applyFont="1" applyBorder="1" applyAlignment="1">
      <alignment horizontal="right" vertical="center"/>
    </xf>
    <xf numFmtId="0" fontId="4" fillId="2" borderId="1" xfId="0" applyFont="1" applyFill="1" applyBorder="1"/>
    <xf numFmtId="0" fontId="4" fillId="2" borderId="2" xfId="0" applyFont="1" applyFill="1" applyBorder="1"/>
    <xf numFmtId="0" fontId="29" fillId="0" borderId="0" xfId="0" applyFont="1" applyAlignment="1">
      <alignment horizontal="center"/>
    </xf>
    <xf numFmtId="0" fontId="4" fillId="2" borderId="3" xfId="0" applyFont="1" applyFill="1" applyBorder="1"/>
    <xf numFmtId="0" fontId="1" fillId="0" borderId="0" xfId="0" applyFont="1" applyAlignment="1">
      <alignment horizontal="center"/>
    </xf>
    <xf numFmtId="0" fontId="24" fillId="2" borderId="0" xfId="0" applyFont="1" applyFill="1" applyBorder="1" applyAlignment="1">
      <alignment horizontal="center"/>
    </xf>
    <xf numFmtId="0" fontId="24" fillId="2" borderId="5" xfId="0" applyFont="1" applyFill="1" applyBorder="1" applyAlignment="1">
      <alignment horizontal="center"/>
    </xf>
    <xf numFmtId="0" fontId="3" fillId="0" borderId="0" xfId="0" applyFont="1"/>
    <xf numFmtId="0" fontId="14" fillId="4" borderId="17"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4" fillId="2" borderId="4" xfId="0" applyFont="1" applyFill="1" applyBorder="1"/>
    <xf numFmtId="0" fontId="4" fillId="2" borderId="0" xfId="0" applyFont="1" applyFill="1" applyBorder="1"/>
    <xf numFmtId="0" fontId="4" fillId="2" borderId="5" xfId="0" applyFont="1" applyFill="1" applyBorder="1"/>
    <xf numFmtId="3" fontId="0" fillId="0" borderId="24" xfId="0" applyNumberFormat="1" applyFont="1" applyBorder="1" applyAlignment="1">
      <alignment horizontal="right" vertical="center"/>
    </xf>
    <xf numFmtId="0" fontId="18" fillId="7" borderId="19" xfId="0" applyFont="1" applyFill="1" applyBorder="1" applyAlignment="1">
      <alignment horizontal="center" vertical="center" wrapText="1"/>
    </xf>
    <xf numFmtId="0" fontId="4" fillId="2" borderId="0" xfId="0" applyFont="1" applyFill="1" applyBorder="1" applyAlignment="1">
      <alignment horizontal="center"/>
    </xf>
    <xf numFmtId="0" fontId="4" fillId="2" borderId="5" xfId="0" applyFont="1" applyFill="1" applyBorder="1" applyAlignment="1">
      <alignment horizontal="center"/>
    </xf>
    <xf numFmtId="0" fontId="16" fillId="5" borderId="0" xfId="0" applyFont="1" applyFill="1" applyBorder="1"/>
    <xf numFmtId="0" fontId="14" fillId="4" borderId="26" xfId="0" applyFont="1" applyFill="1" applyBorder="1" applyAlignment="1">
      <alignment horizontal="center" wrapText="1"/>
    </xf>
    <xf numFmtId="0" fontId="14" fillId="4" borderId="3" xfId="0" applyFont="1" applyFill="1" applyBorder="1" applyAlignment="1">
      <alignment horizontal="center" wrapText="1"/>
    </xf>
    <xf numFmtId="0" fontId="13" fillId="2" borderId="4" xfId="0" applyFont="1" applyFill="1" applyBorder="1" applyAlignment="1">
      <alignment horizontal="center" vertical="top"/>
    </xf>
    <xf numFmtId="0" fontId="35" fillId="5" borderId="0" xfId="0" applyFont="1" applyFill="1" applyBorder="1"/>
    <xf numFmtId="0" fontId="30" fillId="0" borderId="0" xfId="0" applyFont="1"/>
    <xf numFmtId="0" fontId="37" fillId="0" borderId="0" xfId="0" applyFont="1" applyAlignment="1">
      <alignment horizontal="center" wrapText="1"/>
    </xf>
    <xf numFmtId="0" fontId="3" fillId="2" borderId="0" xfId="0" applyFont="1" applyFill="1" applyBorder="1" applyAlignment="1">
      <alignment horizontal="center"/>
    </xf>
    <xf numFmtId="0" fontId="3" fillId="2" borderId="5" xfId="0" applyFont="1" applyFill="1" applyBorder="1" applyAlignment="1">
      <alignment horizontal="center"/>
    </xf>
    <xf numFmtId="0" fontId="30" fillId="0" borderId="0" xfId="0" applyFont="1" applyAlignment="1">
      <alignment horizontal="left" wrapText="1"/>
    </xf>
    <xf numFmtId="0" fontId="14" fillId="7" borderId="20" xfId="0" applyFont="1" applyFill="1" applyBorder="1" applyAlignment="1">
      <alignment horizontal="left" vertical="center" wrapText="1"/>
    </xf>
    <xf numFmtId="3" fontId="0" fillId="7" borderId="20" xfId="0" applyNumberFormat="1" applyFont="1" applyFill="1" applyBorder="1" applyAlignment="1">
      <alignment horizontal="right" vertical="center" wrapText="1"/>
    </xf>
    <xf numFmtId="164" fontId="0" fillId="7" borderId="20" xfId="0" applyNumberFormat="1" applyFont="1" applyFill="1" applyBorder="1" applyAlignment="1">
      <alignment horizontal="right" vertical="center" wrapText="1"/>
    </xf>
    <xf numFmtId="0" fontId="3" fillId="0" borderId="5" xfId="0" applyFont="1" applyBorder="1"/>
    <xf numFmtId="0" fontId="3" fillId="0" borderId="0" xfId="0" applyFont="1" applyAlignment="1">
      <alignment horizontal="center"/>
    </xf>
    <xf numFmtId="3" fontId="38" fillId="0" borderId="29" xfId="0" applyNumberFormat="1" applyFont="1" applyBorder="1" applyAlignment="1">
      <alignment horizontal="right" vertical="center" wrapText="1"/>
    </xf>
    <xf numFmtId="0" fontId="3" fillId="0" borderId="5" xfId="0" applyFont="1" applyBorder="1" applyAlignment="1">
      <alignment horizontal="center"/>
    </xf>
    <xf numFmtId="3" fontId="38" fillId="0" borderId="30" xfId="0" applyNumberFormat="1" applyFont="1" applyBorder="1" applyAlignment="1">
      <alignment horizontal="right" vertical="center" wrapText="1"/>
    </xf>
    <xf numFmtId="0" fontId="3" fillId="0" borderId="0" xfId="0" applyFont="1" applyAlignment="1">
      <alignment vertical="center" wrapText="1"/>
    </xf>
    <xf numFmtId="3" fontId="38" fillId="0" borderId="31" xfId="0" applyNumberFormat="1" applyFont="1" applyBorder="1" applyAlignment="1">
      <alignment horizontal="right" vertical="center" wrapText="1"/>
    </xf>
    <xf numFmtId="0" fontId="3" fillId="0" borderId="5" xfId="0" applyFont="1" applyBorder="1" applyAlignment="1">
      <alignment vertical="center" wrapText="1"/>
    </xf>
    <xf numFmtId="3" fontId="38" fillId="0" borderId="32" xfId="0" applyNumberFormat="1" applyFont="1" applyBorder="1" applyAlignment="1">
      <alignment horizontal="right" vertical="center" wrapText="1"/>
    </xf>
    <xf numFmtId="3" fontId="38" fillId="0" borderId="33" xfId="0" applyNumberFormat="1" applyFont="1" applyBorder="1" applyAlignment="1">
      <alignment horizontal="right" vertical="center" wrapText="1"/>
    </xf>
    <xf numFmtId="3" fontId="37" fillId="0" borderId="0" xfId="0" applyNumberFormat="1" applyFont="1" applyAlignment="1">
      <alignment horizontal="center" vertical="top" wrapText="1"/>
    </xf>
    <xf numFmtId="0" fontId="39" fillId="0" borderId="0" xfId="0" applyFont="1" applyAlignment="1">
      <alignment horizontal="center" vertical="center"/>
    </xf>
    <xf numFmtId="0" fontId="32" fillId="2" borderId="12" xfId="0" applyFont="1" applyFill="1" applyBorder="1" applyAlignment="1">
      <alignment horizontal="center"/>
    </xf>
    <xf numFmtId="0" fontId="32" fillId="2" borderId="13" xfId="0" applyFont="1" applyFill="1" applyBorder="1" applyAlignment="1">
      <alignment horizontal="center"/>
    </xf>
    <xf numFmtId="3" fontId="0" fillId="7" borderId="20" xfId="0" applyNumberFormat="1" applyFont="1" applyFill="1" applyBorder="1" applyAlignment="1">
      <alignment horizontal="right" vertical="center"/>
    </xf>
    <xf numFmtId="3" fontId="0" fillId="7" borderId="24" xfId="0" applyNumberFormat="1" applyFont="1" applyFill="1" applyBorder="1" applyAlignment="1">
      <alignment horizontal="right" vertical="center"/>
    </xf>
    <xf numFmtId="0" fontId="1" fillId="0" borderId="0" xfId="0" applyFont="1" applyAlignment="1">
      <alignment horizontal="center" wrapText="1"/>
    </xf>
    <xf numFmtId="0" fontId="30" fillId="4" borderId="35" xfId="0" applyFont="1" applyFill="1" applyBorder="1" applyAlignment="1">
      <alignment horizontal="center" vertical="center"/>
    </xf>
    <xf numFmtId="0" fontId="14" fillId="4" borderId="36" xfId="0" applyFont="1" applyFill="1" applyBorder="1" applyAlignment="1">
      <alignment horizontal="center" vertical="center"/>
    </xf>
    <xf numFmtId="0" fontId="14" fillId="4" borderId="16" xfId="0" applyFont="1" applyFill="1" applyBorder="1" applyAlignment="1">
      <alignment horizontal="center" vertical="center"/>
    </xf>
    <xf numFmtId="0" fontId="14" fillId="4" borderId="18" xfId="0" applyFont="1" applyFill="1" applyBorder="1" applyAlignment="1">
      <alignment horizontal="center" vertical="center"/>
    </xf>
    <xf numFmtId="0" fontId="3" fillId="2" borderId="4" xfId="0" applyFont="1" applyFill="1" applyBorder="1" applyAlignment="1">
      <alignment horizontal="center"/>
    </xf>
    <xf numFmtId="0" fontId="14" fillId="4" borderId="38" xfId="0" applyFont="1" applyFill="1" applyBorder="1" applyAlignment="1">
      <alignment horizontal="center" wrapText="1"/>
    </xf>
    <xf numFmtId="0" fontId="30" fillId="0" borderId="0" xfId="0" applyFont="1" applyAlignment="1">
      <alignment vertical="center" wrapText="1"/>
    </xf>
    <xf numFmtId="0" fontId="3" fillId="2" borderId="11" xfId="0" applyFont="1" applyFill="1" applyBorder="1" applyAlignment="1">
      <alignment vertical="center" wrapText="1"/>
    </xf>
    <xf numFmtId="0" fontId="41" fillId="5" borderId="0" xfId="0" applyFont="1" applyFill="1" applyBorder="1" applyAlignment="1">
      <alignment horizontal="center"/>
    </xf>
    <xf numFmtId="0" fontId="14" fillId="4" borderId="27" xfId="0" applyFont="1" applyFill="1" applyBorder="1" applyAlignment="1">
      <alignment horizontal="center" wrapText="1"/>
    </xf>
    <xf numFmtId="0" fontId="14" fillId="4" borderId="39" xfId="0" applyFont="1" applyFill="1" applyBorder="1" applyAlignment="1">
      <alignment horizontal="center" vertical="center"/>
    </xf>
    <xf numFmtId="0" fontId="14" fillId="4" borderId="40" xfId="0" applyFont="1" applyFill="1" applyBorder="1" applyAlignment="1">
      <alignment horizontal="center" wrapText="1"/>
    </xf>
    <xf numFmtId="0" fontId="14" fillId="4" borderId="8" xfId="0" applyFont="1" applyFill="1" applyBorder="1" applyAlignment="1">
      <alignment horizontal="center" vertical="center"/>
    </xf>
    <xf numFmtId="0" fontId="14" fillId="0" borderId="41" xfId="0" applyFont="1" applyBorder="1" applyAlignment="1">
      <alignment wrapText="1"/>
    </xf>
    <xf numFmtId="0" fontId="14" fillId="0" borderId="32" xfId="0" applyFont="1" applyBorder="1" applyAlignment="1">
      <alignment horizontal="left" vertical="center"/>
    </xf>
    <xf numFmtId="0" fontId="14" fillId="0" borderId="42" xfId="0" applyFont="1" applyBorder="1" applyAlignment="1">
      <alignment vertical="top"/>
    </xf>
    <xf numFmtId="165" fontId="0" fillId="0" borderId="43" xfId="0" applyNumberFormat="1" applyFont="1" applyBorder="1" applyAlignment="1">
      <alignment horizontal="right" vertical="top"/>
    </xf>
    <xf numFmtId="165" fontId="0" fillId="0" borderId="32" xfId="0" applyNumberFormat="1" applyFont="1" applyBorder="1" applyAlignment="1">
      <alignment horizontal="right" vertical="top"/>
    </xf>
    <xf numFmtId="3" fontId="38" fillId="0" borderId="32" xfId="0" applyNumberFormat="1" applyFont="1" applyBorder="1" applyAlignment="1">
      <alignment horizontal="right" wrapText="1"/>
    </xf>
    <xf numFmtId="0" fontId="38" fillId="0" borderId="32" xfId="0" applyFont="1" applyBorder="1" applyAlignment="1">
      <alignment horizontal="right" wrapText="1"/>
    </xf>
    <xf numFmtId="0" fontId="42" fillId="0" borderId="0" xfId="0" applyFont="1" applyAlignment="1">
      <alignment horizontal="center" vertical="top"/>
    </xf>
    <xf numFmtId="3" fontId="38" fillId="0" borderId="44" xfId="0" applyNumberFormat="1" applyFont="1" applyBorder="1" applyAlignment="1">
      <alignment horizontal="right" wrapText="1"/>
    </xf>
    <xf numFmtId="0" fontId="0" fillId="2" borderId="1" xfId="0" applyFont="1" applyFill="1" applyBorder="1" applyAlignment="1">
      <alignment horizontal="center"/>
    </xf>
    <xf numFmtId="3" fontId="38" fillId="0" borderId="33" xfId="0" applyNumberFormat="1" applyFont="1" applyBorder="1" applyAlignment="1">
      <alignment horizontal="right" wrapText="1"/>
    </xf>
    <xf numFmtId="0" fontId="0" fillId="2" borderId="2" xfId="0" applyFont="1" applyFill="1" applyBorder="1" applyAlignment="1">
      <alignment horizontal="center"/>
    </xf>
    <xf numFmtId="0" fontId="43" fillId="0" borderId="0" xfId="0" applyFont="1" applyAlignment="1">
      <alignment horizontal="center"/>
    </xf>
    <xf numFmtId="0" fontId="0" fillId="2" borderId="3" xfId="0" applyFont="1" applyFill="1" applyBorder="1" applyAlignment="1">
      <alignment horizontal="center"/>
    </xf>
    <xf numFmtId="0" fontId="14" fillId="7" borderId="45" xfId="0" applyFont="1" applyFill="1" applyBorder="1" applyAlignment="1">
      <alignment wrapText="1"/>
    </xf>
    <xf numFmtId="0" fontId="38" fillId="7" borderId="46" xfId="0" applyFont="1" applyFill="1" applyBorder="1" applyAlignment="1">
      <alignment horizontal="right" wrapText="1"/>
    </xf>
    <xf numFmtId="0" fontId="44" fillId="0" borderId="0" xfId="0" applyFont="1" applyAlignment="1">
      <alignment wrapText="1"/>
    </xf>
    <xf numFmtId="3" fontId="38" fillId="7" borderId="46" xfId="0" applyNumberFormat="1" applyFont="1" applyFill="1" applyBorder="1" applyAlignment="1">
      <alignment horizontal="right" wrapText="1"/>
    </xf>
    <xf numFmtId="0" fontId="14" fillId="4" borderId="5" xfId="0" applyFont="1" applyFill="1" applyBorder="1" applyAlignment="1">
      <alignment horizontal="center" wrapText="1"/>
    </xf>
    <xf numFmtId="0" fontId="1" fillId="9" borderId="0" xfId="0" applyFont="1" applyFill="1" applyBorder="1" applyAlignment="1">
      <alignment horizontal="center"/>
    </xf>
    <xf numFmtId="0" fontId="0" fillId="9" borderId="0" xfId="0" applyFont="1" applyFill="1" applyBorder="1"/>
    <xf numFmtId="3" fontId="38" fillId="7" borderId="49" xfId="0" applyNumberFormat="1" applyFont="1" applyFill="1" applyBorder="1" applyAlignment="1">
      <alignment horizontal="right" vertical="center" wrapText="1"/>
    </xf>
    <xf numFmtId="3" fontId="38" fillId="7" borderId="46" xfId="0" applyNumberFormat="1" applyFont="1" applyFill="1" applyBorder="1" applyAlignment="1">
      <alignment horizontal="right" vertical="center" wrapText="1"/>
    </xf>
    <xf numFmtId="3" fontId="38" fillId="7" borderId="50" xfId="0" applyNumberFormat="1" applyFont="1" applyFill="1" applyBorder="1" applyAlignment="1">
      <alignment horizontal="right" vertical="center" wrapText="1"/>
    </xf>
    <xf numFmtId="0" fontId="37" fillId="0" borderId="0" xfId="0" applyFont="1"/>
    <xf numFmtId="0" fontId="6" fillId="0" borderId="0" xfId="0" applyFont="1"/>
    <xf numFmtId="3" fontId="38" fillId="7" borderId="51" xfId="0" applyNumberFormat="1" applyFont="1" applyFill="1" applyBorder="1" applyAlignment="1">
      <alignment horizontal="right" vertical="center" wrapText="1"/>
    </xf>
    <xf numFmtId="0" fontId="14" fillId="4" borderId="1" xfId="0" applyFont="1" applyFill="1" applyBorder="1" applyAlignment="1">
      <alignment horizontal="center" vertical="center" wrapText="1"/>
    </xf>
    <xf numFmtId="0" fontId="14" fillId="4" borderId="39" xfId="0" applyFont="1" applyFill="1" applyBorder="1" applyAlignment="1">
      <alignment horizontal="center" vertical="center" wrapText="1"/>
    </xf>
    <xf numFmtId="0" fontId="14" fillId="4" borderId="52" xfId="0" applyFont="1" applyFill="1" applyBorder="1" applyAlignment="1">
      <alignment horizontal="center" vertical="center" wrapText="1"/>
    </xf>
    <xf numFmtId="0" fontId="14" fillId="4" borderId="26" xfId="0" applyFont="1" applyFill="1" applyBorder="1" applyAlignment="1">
      <alignment horizontal="center" vertical="center" wrapText="1"/>
    </xf>
    <xf numFmtId="0" fontId="44" fillId="0" borderId="0" xfId="0" applyFont="1" applyAlignment="1">
      <alignment vertical="center" wrapText="1"/>
    </xf>
    <xf numFmtId="0" fontId="0" fillId="0" borderId="20" xfId="0" applyFont="1" applyBorder="1" applyAlignment="1">
      <alignment vertical="center"/>
    </xf>
    <xf numFmtId="3" fontId="38" fillId="0" borderId="53" xfId="0" applyNumberFormat="1" applyFont="1" applyBorder="1" applyAlignment="1">
      <alignment horizontal="right" vertical="center" wrapText="1"/>
    </xf>
    <xf numFmtId="0" fontId="44" fillId="0" borderId="0" xfId="0" applyFont="1" applyAlignment="1">
      <alignment horizontal="center" wrapText="1"/>
    </xf>
    <xf numFmtId="3" fontId="38" fillId="7" borderId="50" xfId="0" applyNumberFormat="1" applyFont="1" applyFill="1" applyBorder="1" applyAlignment="1">
      <alignment horizontal="right" wrapText="1"/>
    </xf>
    <xf numFmtId="165" fontId="0" fillId="0" borderId="44" xfId="0" applyNumberFormat="1" applyFont="1" applyBorder="1" applyAlignment="1">
      <alignment horizontal="right" vertical="top"/>
    </xf>
    <xf numFmtId="37" fontId="0" fillId="0" borderId="54" xfId="0" applyNumberFormat="1" applyFont="1" applyBorder="1" applyAlignment="1">
      <alignment horizontal="right" vertical="top"/>
    </xf>
    <xf numFmtId="0" fontId="46" fillId="0" borderId="0" xfId="0" applyFont="1" applyAlignment="1">
      <alignment vertical="center" wrapText="1"/>
    </xf>
    <xf numFmtId="0" fontId="14" fillId="7" borderId="34" xfId="0" applyFont="1" applyFill="1" applyBorder="1" applyAlignment="1">
      <alignment vertical="top"/>
    </xf>
    <xf numFmtId="0" fontId="46" fillId="0" borderId="0" xfId="0" applyFont="1" applyAlignment="1">
      <alignment horizontal="center" vertical="center" wrapText="1"/>
    </xf>
    <xf numFmtId="165" fontId="0" fillId="7" borderId="49" xfId="0" applyNumberFormat="1" applyFont="1" applyFill="1" applyBorder="1" applyAlignment="1">
      <alignment horizontal="right" vertical="top"/>
    </xf>
    <xf numFmtId="165" fontId="0" fillId="7" borderId="46" xfId="0" applyNumberFormat="1" applyFont="1" applyFill="1" applyBorder="1" applyAlignment="1">
      <alignment horizontal="right" vertical="top"/>
    </xf>
    <xf numFmtId="165" fontId="0" fillId="7" borderId="50" xfId="0" applyNumberFormat="1" applyFont="1" applyFill="1" applyBorder="1" applyAlignment="1">
      <alignment horizontal="right" vertical="top"/>
    </xf>
    <xf numFmtId="0" fontId="0" fillId="0" borderId="55" xfId="0" applyFont="1" applyBorder="1" applyAlignment="1">
      <alignment horizontal="right" vertical="center"/>
    </xf>
    <xf numFmtId="0" fontId="0" fillId="0" borderId="56" xfId="0" applyFont="1" applyBorder="1" applyAlignment="1">
      <alignment horizontal="right" vertical="center"/>
    </xf>
    <xf numFmtId="3" fontId="43" fillId="0" borderId="0" xfId="0" applyNumberFormat="1" applyFont="1" applyAlignment="1">
      <alignment horizontal="center"/>
    </xf>
    <xf numFmtId="0" fontId="0" fillId="2" borderId="1" xfId="0" applyFont="1" applyFill="1" applyBorder="1"/>
    <xf numFmtId="0" fontId="0" fillId="2" borderId="2" xfId="0" applyFont="1" applyFill="1" applyBorder="1"/>
    <xf numFmtId="0" fontId="47" fillId="5" borderId="0" xfId="0" applyFont="1" applyFill="1" applyBorder="1" applyAlignment="1">
      <alignment horizontal="left"/>
    </xf>
    <xf numFmtId="0" fontId="0" fillId="2" borderId="3" xfId="0" applyFont="1" applyFill="1" applyBorder="1"/>
    <xf numFmtId="0" fontId="14" fillId="0" borderId="45" xfId="0" applyFont="1" applyBorder="1" applyAlignment="1">
      <alignment wrapText="1"/>
    </xf>
    <xf numFmtId="0" fontId="14" fillId="10" borderId="20" xfId="0" applyFont="1" applyFill="1" applyBorder="1" applyAlignment="1">
      <alignment horizontal="left" vertical="center" wrapText="1"/>
    </xf>
    <xf numFmtId="3" fontId="0" fillId="10" borderId="20" xfId="0" applyNumberFormat="1" applyFont="1" applyFill="1" applyBorder="1" applyAlignment="1">
      <alignment horizontal="right" vertical="center" wrapText="1"/>
    </xf>
    <xf numFmtId="165" fontId="0" fillId="0" borderId="56" xfId="0" applyNumberFormat="1" applyFont="1" applyBorder="1" applyAlignment="1">
      <alignment horizontal="right" vertical="center"/>
    </xf>
    <xf numFmtId="165" fontId="0" fillId="0" borderId="57" xfId="0" applyNumberFormat="1" applyFont="1" applyBorder="1" applyAlignment="1">
      <alignment horizontal="right" vertical="center"/>
    </xf>
    <xf numFmtId="0" fontId="43" fillId="2" borderId="0" xfId="0" applyFont="1" applyFill="1" applyBorder="1"/>
    <xf numFmtId="0" fontId="43" fillId="2" borderId="5" xfId="0" applyFont="1" applyFill="1" applyBorder="1"/>
    <xf numFmtId="37" fontId="0" fillId="7" borderId="58" xfId="0" applyNumberFormat="1" applyFont="1" applyFill="1" applyBorder="1" applyAlignment="1">
      <alignment horizontal="right" vertical="top"/>
    </xf>
    <xf numFmtId="0" fontId="48" fillId="0" borderId="0" xfId="0" applyFont="1" applyAlignment="1">
      <alignment vertical="center" wrapText="1"/>
    </xf>
    <xf numFmtId="3" fontId="38" fillId="7" borderId="51" xfId="0" applyNumberFormat="1" applyFont="1" applyFill="1" applyBorder="1" applyAlignment="1">
      <alignment horizontal="right" wrapText="1"/>
    </xf>
    <xf numFmtId="0" fontId="38" fillId="0" borderId="46" xfId="0" applyFont="1" applyBorder="1" applyAlignment="1">
      <alignment horizontal="right" wrapText="1"/>
    </xf>
    <xf numFmtId="0" fontId="14" fillId="4" borderId="61" xfId="0" applyFont="1" applyFill="1" applyBorder="1" applyAlignment="1">
      <alignment horizontal="center" wrapText="1"/>
    </xf>
    <xf numFmtId="0" fontId="38" fillId="7" borderId="46" xfId="0" applyFont="1" applyFill="1" applyBorder="1" applyAlignment="1">
      <alignment horizontal="right" vertical="center" wrapText="1"/>
    </xf>
    <xf numFmtId="0" fontId="14" fillId="0" borderId="62" xfId="0" applyFont="1" applyBorder="1" applyAlignment="1">
      <alignment wrapText="1"/>
    </xf>
    <xf numFmtId="0" fontId="38" fillId="0" borderId="63" xfId="0" applyFont="1" applyBorder="1" applyAlignment="1">
      <alignment horizontal="right" vertical="center" wrapText="1"/>
    </xf>
    <xf numFmtId="0" fontId="14" fillId="4" borderId="64" xfId="0" applyFont="1" applyFill="1" applyBorder="1" applyAlignment="1">
      <alignment horizontal="center" vertical="center" wrapText="1"/>
    </xf>
    <xf numFmtId="0" fontId="1" fillId="9" borderId="0" xfId="0" applyFont="1" applyFill="1" applyBorder="1" applyAlignment="1">
      <alignment horizontal="center" vertical="top" wrapText="1"/>
    </xf>
    <xf numFmtId="0" fontId="14" fillId="4" borderId="65" xfId="0" applyFont="1" applyFill="1" applyBorder="1" applyAlignment="1">
      <alignment horizontal="center"/>
    </xf>
    <xf numFmtId="0" fontId="14" fillId="4" borderId="66" xfId="0" applyFont="1" applyFill="1" applyBorder="1" applyAlignment="1">
      <alignment horizontal="center"/>
    </xf>
    <xf numFmtId="3" fontId="38" fillId="0" borderId="49" xfId="0" applyNumberFormat="1" applyFont="1" applyBorder="1" applyAlignment="1">
      <alignment horizontal="right" vertical="center" wrapText="1"/>
    </xf>
    <xf numFmtId="0" fontId="48" fillId="3" borderId="0" xfId="0" applyFont="1" applyFill="1" applyBorder="1" applyAlignment="1">
      <alignment horizontal="center" vertical="center" wrapText="1"/>
    </xf>
    <xf numFmtId="3" fontId="38" fillId="0" borderId="46" xfId="0" applyNumberFormat="1" applyFont="1" applyBorder="1" applyAlignment="1">
      <alignment horizontal="right" vertical="center" wrapText="1"/>
    </xf>
    <xf numFmtId="0" fontId="49" fillId="0" borderId="0" xfId="0" applyFont="1"/>
    <xf numFmtId="3" fontId="38" fillId="0" borderId="50" xfId="0" applyNumberFormat="1" applyFont="1" applyBorder="1" applyAlignment="1">
      <alignment horizontal="right" vertical="center" wrapText="1"/>
    </xf>
    <xf numFmtId="0" fontId="14" fillId="4" borderId="52" xfId="0" applyFont="1" applyFill="1" applyBorder="1" applyAlignment="1">
      <alignment horizontal="center" wrapText="1"/>
    </xf>
    <xf numFmtId="0" fontId="50" fillId="10" borderId="0" xfId="0" applyFont="1" applyFill="1" applyBorder="1"/>
    <xf numFmtId="0" fontId="12" fillId="0" borderId="0" xfId="0" applyFont="1"/>
    <xf numFmtId="0" fontId="38" fillId="0" borderId="67" xfId="0" applyFont="1" applyBorder="1" applyAlignment="1">
      <alignment horizontal="right" vertical="center" wrapText="1"/>
    </xf>
    <xf numFmtId="0" fontId="38" fillId="0" borderId="30" xfId="0" applyFont="1" applyBorder="1" applyAlignment="1">
      <alignment horizontal="right" vertical="center" wrapText="1"/>
    </xf>
    <xf numFmtId="0" fontId="38" fillId="0" borderId="32" xfId="0" applyFont="1" applyBorder="1" applyAlignment="1">
      <alignment horizontal="right" vertical="center" wrapText="1"/>
    </xf>
    <xf numFmtId="0" fontId="38" fillId="0" borderId="31" xfId="0" applyFont="1" applyBorder="1" applyAlignment="1">
      <alignment horizontal="right" vertical="center" wrapText="1"/>
    </xf>
    <xf numFmtId="0" fontId="18" fillId="10" borderId="68" xfId="0" applyFont="1" applyFill="1" applyBorder="1" applyAlignment="1">
      <alignment wrapText="1"/>
    </xf>
    <xf numFmtId="0" fontId="38" fillId="0" borderId="33" xfId="0" applyFont="1" applyBorder="1" applyAlignment="1">
      <alignment horizontal="right" vertical="center" wrapText="1"/>
    </xf>
    <xf numFmtId="3" fontId="38" fillId="0" borderId="30" xfId="0" applyNumberFormat="1" applyFont="1" applyBorder="1" applyAlignment="1">
      <alignment horizontal="right" vertical="top" wrapText="1"/>
    </xf>
    <xf numFmtId="0" fontId="14" fillId="7" borderId="68" xfId="0" applyFont="1" applyFill="1" applyBorder="1" applyAlignment="1">
      <alignment wrapText="1"/>
    </xf>
    <xf numFmtId="3" fontId="38" fillId="0" borderId="30" xfId="0" applyNumberFormat="1" applyFont="1" applyBorder="1" applyAlignment="1">
      <alignment horizontal="right" wrapText="1"/>
    </xf>
    <xf numFmtId="0" fontId="38" fillId="7" borderId="50" xfId="0" applyFont="1" applyFill="1" applyBorder="1" applyAlignment="1">
      <alignment horizontal="right" vertical="center" wrapText="1"/>
    </xf>
    <xf numFmtId="0" fontId="38" fillId="7" borderId="51" xfId="0" applyFont="1" applyFill="1" applyBorder="1" applyAlignment="1">
      <alignment horizontal="right" vertical="center" wrapText="1"/>
    </xf>
    <xf numFmtId="0" fontId="18" fillId="7" borderId="45" xfId="0" applyFont="1" applyFill="1" applyBorder="1" applyAlignment="1">
      <alignment wrapText="1"/>
    </xf>
    <xf numFmtId="3" fontId="38" fillId="7" borderId="46" xfId="0" applyNumberFormat="1" applyFont="1" applyFill="1" applyBorder="1" applyAlignment="1">
      <alignment horizontal="right" vertical="top" wrapText="1"/>
    </xf>
    <xf numFmtId="0" fontId="38" fillId="0" borderId="50" xfId="0" applyFont="1" applyBorder="1" applyAlignment="1">
      <alignment horizontal="right" wrapText="1"/>
    </xf>
    <xf numFmtId="0" fontId="18" fillId="10" borderId="45" xfId="0" applyFont="1" applyFill="1" applyBorder="1" applyAlignment="1">
      <alignment wrapText="1"/>
    </xf>
    <xf numFmtId="0" fontId="38" fillId="0" borderId="51" xfId="0" applyFont="1" applyBorder="1" applyAlignment="1">
      <alignment horizontal="right" wrapText="1"/>
    </xf>
    <xf numFmtId="3" fontId="38" fillId="0" borderId="46" xfId="0" applyNumberFormat="1" applyFont="1" applyBorder="1" applyAlignment="1">
      <alignment horizontal="right" vertical="top" wrapText="1"/>
    </xf>
    <xf numFmtId="0" fontId="38" fillId="7" borderId="50" xfId="0" applyFont="1" applyFill="1" applyBorder="1" applyAlignment="1">
      <alignment horizontal="right" wrapText="1"/>
    </xf>
    <xf numFmtId="3" fontId="38" fillId="0" borderId="46" xfId="0" applyNumberFormat="1" applyFont="1" applyBorder="1" applyAlignment="1">
      <alignment horizontal="right" wrapText="1"/>
    </xf>
    <xf numFmtId="3" fontId="38" fillId="0" borderId="51" xfId="0" applyNumberFormat="1" applyFont="1" applyBorder="1" applyAlignment="1">
      <alignment horizontal="right" wrapText="1"/>
    </xf>
    <xf numFmtId="0" fontId="14" fillId="4" borderId="69" xfId="0" applyFont="1" applyFill="1" applyBorder="1" applyAlignment="1">
      <alignment horizontal="center"/>
    </xf>
    <xf numFmtId="0" fontId="14" fillId="4" borderId="70" xfId="0" applyFont="1" applyFill="1" applyBorder="1" applyAlignment="1">
      <alignment horizontal="center"/>
    </xf>
    <xf numFmtId="0" fontId="18" fillId="7" borderId="62" xfId="0" applyFont="1" applyFill="1" applyBorder="1" applyAlignment="1">
      <alignment wrapText="1"/>
    </xf>
    <xf numFmtId="3" fontId="38" fillId="7" borderId="63" xfId="0" applyNumberFormat="1" applyFont="1" applyFill="1" applyBorder="1" applyAlignment="1">
      <alignment horizontal="right" vertical="top" wrapText="1"/>
    </xf>
    <xf numFmtId="3" fontId="38" fillId="7" borderId="63" xfId="0" applyNumberFormat="1" applyFont="1" applyFill="1" applyBorder="1" applyAlignment="1">
      <alignment horizontal="right" wrapText="1"/>
    </xf>
    <xf numFmtId="0" fontId="0" fillId="0" borderId="0" xfId="0" applyFont="1" applyAlignment="1">
      <alignment wrapText="1"/>
    </xf>
    <xf numFmtId="3" fontId="38" fillId="7" borderId="71" xfId="0" applyNumberFormat="1" applyFont="1" applyFill="1" applyBorder="1" applyAlignment="1">
      <alignment horizontal="right" wrapText="1"/>
    </xf>
    <xf numFmtId="0" fontId="14" fillId="4" borderId="73" xfId="0" applyFont="1" applyFill="1" applyBorder="1" applyAlignment="1">
      <alignment vertical="center" wrapText="1"/>
    </xf>
    <xf numFmtId="0" fontId="14" fillId="0" borderId="34" xfId="0" applyFont="1" applyBorder="1" applyAlignment="1">
      <alignment vertical="top"/>
    </xf>
    <xf numFmtId="165" fontId="0" fillId="0" borderId="49" xfId="0" applyNumberFormat="1" applyFont="1" applyBorder="1" applyAlignment="1">
      <alignment horizontal="right" vertical="top"/>
    </xf>
    <xf numFmtId="165" fontId="0" fillId="0" borderId="46" xfId="0" applyNumberFormat="1" applyFont="1" applyBorder="1" applyAlignment="1">
      <alignment horizontal="right" vertical="top"/>
    </xf>
    <xf numFmtId="165" fontId="0" fillId="0" borderId="50" xfId="0" applyNumberFormat="1" applyFont="1" applyBorder="1" applyAlignment="1">
      <alignment horizontal="right" vertical="top"/>
    </xf>
    <xf numFmtId="37" fontId="14" fillId="0" borderId="76" xfId="0" applyNumberFormat="1" applyFont="1" applyBorder="1" applyAlignment="1">
      <alignment horizontal="right" vertical="center"/>
    </xf>
    <xf numFmtId="164" fontId="0" fillId="10" borderId="20" xfId="0" applyNumberFormat="1" applyFont="1" applyFill="1" applyBorder="1" applyAlignment="1">
      <alignment horizontal="right" vertical="center" wrapText="1"/>
    </xf>
    <xf numFmtId="3" fontId="38" fillId="0" borderId="51" xfId="0" applyNumberFormat="1" applyFont="1" applyBorder="1" applyAlignment="1">
      <alignment horizontal="right" vertical="center" wrapText="1"/>
    </xf>
    <xf numFmtId="3" fontId="0" fillId="10" borderId="20" xfId="0" applyNumberFormat="1" applyFont="1" applyFill="1" applyBorder="1" applyAlignment="1">
      <alignment horizontal="right" vertical="center"/>
    </xf>
    <xf numFmtId="0" fontId="14" fillId="7" borderId="46" xfId="0" applyFont="1" applyFill="1" applyBorder="1" applyAlignment="1">
      <alignment horizontal="left" vertical="center"/>
    </xf>
    <xf numFmtId="3" fontId="0" fillId="10" borderId="24" xfId="0" applyNumberFormat="1" applyFont="1" applyFill="1" applyBorder="1" applyAlignment="1">
      <alignment horizontal="right" vertical="center"/>
    </xf>
    <xf numFmtId="37" fontId="0" fillId="0" borderId="58" xfId="0" applyNumberFormat="1" applyFont="1" applyBorder="1" applyAlignment="1">
      <alignment horizontal="right" vertical="top"/>
    </xf>
    <xf numFmtId="3" fontId="14" fillId="4" borderId="79" xfId="0" applyNumberFormat="1" applyFont="1" applyFill="1" applyBorder="1" applyAlignment="1">
      <alignment horizontal="right" vertical="center" wrapText="1"/>
    </xf>
    <xf numFmtId="0" fontId="14" fillId="4" borderId="80" xfId="0" applyFont="1" applyFill="1" applyBorder="1" applyAlignment="1">
      <alignment horizontal="center"/>
    </xf>
    <xf numFmtId="0" fontId="38" fillId="7" borderId="51" xfId="0" applyFont="1" applyFill="1" applyBorder="1" applyAlignment="1">
      <alignment horizontal="right" wrapText="1"/>
    </xf>
    <xf numFmtId="3" fontId="14" fillId="4" borderId="13" xfId="0" applyNumberFormat="1" applyFont="1" applyFill="1" applyBorder="1" applyAlignment="1">
      <alignment horizontal="right" vertical="center" wrapText="1"/>
    </xf>
    <xf numFmtId="0" fontId="14" fillId="0" borderId="60" xfId="0" applyFont="1" applyBorder="1" applyAlignment="1">
      <alignment wrapText="1"/>
    </xf>
    <xf numFmtId="0" fontId="38" fillId="0" borderId="81" xfId="0" applyFont="1" applyBorder="1" applyAlignment="1">
      <alignment horizontal="right" vertical="center" wrapText="1"/>
    </xf>
    <xf numFmtId="0" fontId="38" fillId="0" borderId="82" xfId="0" applyFont="1" applyBorder="1" applyAlignment="1">
      <alignment horizontal="right" vertical="center" wrapText="1"/>
    </xf>
    <xf numFmtId="0" fontId="53" fillId="0" borderId="5" xfId="0" applyFont="1" applyBorder="1" applyAlignment="1">
      <alignment horizontal="center" vertical="top"/>
    </xf>
    <xf numFmtId="3" fontId="14" fillId="4" borderId="83" xfId="0" applyNumberFormat="1" applyFont="1" applyFill="1" applyBorder="1" applyAlignment="1">
      <alignment horizontal="right" vertical="center" wrapText="1"/>
    </xf>
    <xf numFmtId="0" fontId="14" fillId="4" borderId="84" xfId="0" applyFont="1" applyFill="1" applyBorder="1" applyAlignment="1">
      <alignment horizontal="center" wrapText="1"/>
    </xf>
    <xf numFmtId="0" fontId="14" fillId="4" borderId="85" xfId="0" applyFont="1" applyFill="1" applyBorder="1" applyAlignment="1">
      <alignment horizontal="center" wrapText="1"/>
    </xf>
    <xf numFmtId="0" fontId="14" fillId="4" borderId="86" xfId="0" applyFont="1" applyFill="1" applyBorder="1" applyAlignment="1">
      <alignment horizontal="center"/>
    </xf>
    <xf numFmtId="0" fontId="14" fillId="0" borderId="87" xfId="0" applyFont="1" applyBorder="1" applyAlignment="1">
      <alignment wrapText="1"/>
    </xf>
    <xf numFmtId="0" fontId="14" fillId="4" borderId="88" xfId="0" applyFont="1" applyFill="1" applyBorder="1" applyAlignment="1">
      <alignment horizontal="center"/>
    </xf>
    <xf numFmtId="3" fontId="38" fillId="0" borderId="76" xfId="0" applyNumberFormat="1" applyFont="1" applyBorder="1" applyAlignment="1">
      <alignment horizontal="right" wrapText="1"/>
    </xf>
    <xf numFmtId="0" fontId="14" fillId="0" borderId="43" xfId="0" applyFont="1" applyBorder="1" applyAlignment="1">
      <alignment horizontal="center" wrapText="1"/>
    </xf>
    <xf numFmtId="3" fontId="0" fillId="0" borderId="89" xfId="0" applyNumberFormat="1" applyFont="1" applyBorder="1" applyAlignment="1">
      <alignment horizontal="right"/>
    </xf>
    <xf numFmtId="3" fontId="0" fillId="0" borderId="57" xfId="0" applyNumberFormat="1" applyFont="1" applyBorder="1" applyAlignment="1">
      <alignment horizontal="right"/>
    </xf>
    <xf numFmtId="3" fontId="0" fillId="0" borderId="55" xfId="0" applyNumberFormat="1" applyFont="1" applyBorder="1" applyAlignment="1">
      <alignment horizontal="right"/>
    </xf>
    <xf numFmtId="0" fontId="48" fillId="0" borderId="0" xfId="0" applyFont="1"/>
    <xf numFmtId="0" fontId="8" fillId="3" borderId="0" xfId="0" applyFont="1" applyFill="1" applyBorder="1" applyAlignment="1">
      <alignment horizontal="center" vertical="center"/>
    </xf>
    <xf numFmtId="0" fontId="48" fillId="0" borderId="0" xfId="0" applyFont="1" applyAlignment="1">
      <alignment horizontal="center"/>
    </xf>
    <xf numFmtId="3" fontId="0" fillId="0" borderId="90" xfId="0" applyNumberFormat="1" applyFont="1" applyBorder="1" applyAlignment="1">
      <alignment horizontal="right"/>
    </xf>
    <xf numFmtId="0" fontId="10" fillId="4" borderId="16" xfId="0" applyFont="1" applyFill="1" applyBorder="1" applyAlignment="1">
      <alignment horizontal="center" vertical="center"/>
    </xf>
    <xf numFmtId="0" fontId="14" fillId="7" borderId="49" xfId="0" applyFont="1" applyFill="1" applyBorder="1" applyAlignment="1">
      <alignment horizontal="center" wrapText="1"/>
    </xf>
    <xf numFmtId="0" fontId="10" fillId="4" borderId="15" xfId="0" applyFont="1" applyFill="1" applyBorder="1" applyAlignment="1">
      <alignment horizontal="center" vertical="center"/>
    </xf>
    <xf numFmtId="3" fontId="0" fillId="7" borderId="91" xfId="0" applyNumberFormat="1" applyFont="1" applyFill="1" applyBorder="1" applyAlignment="1">
      <alignment horizontal="right"/>
    </xf>
    <xf numFmtId="0" fontId="30" fillId="4" borderId="59" xfId="0" applyFont="1" applyFill="1" applyBorder="1" applyAlignment="1">
      <alignment horizontal="center" vertical="center" wrapText="1"/>
    </xf>
    <xf numFmtId="3" fontId="0" fillId="0" borderId="0" xfId="0" applyNumberFormat="1" applyFont="1"/>
    <xf numFmtId="3" fontId="38" fillId="0" borderId="92" xfId="0" applyNumberFormat="1" applyFont="1" applyBorder="1" applyAlignment="1">
      <alignment horizontal="right" wrapText="1"/>
    </xf>
    <xf numFmtId="3" fontId="14" fillId="4" borderId="83" xfId="0" applyNumberFormat="1" applyFont="1" applyFill="1" applyBorder="1" applyAlignment="1">
      <alignment horizontal="right" vertical="center"/>
    </xf>
    <xf numFmtId="0" fontId="18" fillId="0" borderId="76" xfId="0" applyFont="1" applyBorder="1" applyAlignment="1">
      <alignment vertical="center" wrapText="1"/>
    </xf>
    <xf numFmtId="3" fontId="14" fillId="4" borderId="93" xfId="0" applyNumberFormat="1" applyFont="1" applyFill="1" applyBorder="1" applyAlignment="1">
      <alignment horizontal="right" vertical="center" wrapText="1"/>
    </xf>
    <xf numFmtId="3" fontId="1" fillId="0" borderId="0" xfId="0" applyNumberFormat="1" applyFont="1" applyAlignment="1">
      <alignment horizontal="center" vertical="center" wrapText="1"/>
    </xf>
    <xf numFmtId="0" fontId="14" fillId="0" borderId="77" xfId="0" applyFont="1" applyBorder="1" applyAlignment="1">
      <alignment wrapText="1"/>
    </xf>
    <xf numFmtId="0" fontId="18" fillId="0" borderId="0" xfId="0" applyFont="1" applyAlignment="1">
      <alignment vertical="center" wrapText="1"/>
    </xf>
    <xf numFmtId="3" fontId="38" fillId="0" borderId="67" xfId="0" applyNumberFormat="1" applyFont="1" applyBorder="1" applyAlignment="1">
      <alignment horizontal="right" wrapText="1"/>
    </xf>
    <xf numFmtId="3" fontId="38" fillId="0" borderId="63" xfId="0" applyNumberFormat="1" applyFont="1" applyBorder="1" applyAlignment="1">
      <alignment horizontal="right" wrapText="1"/>
    </xf>
    <xf numFmtId="3" fontId="0" fillId="0" borderId="92" xfId="0" applyNumberFormat="1" applyFont="1" applyBorder="1" applyAlignment="1">
      <alignment horizontal="right"/>
    </xf>
    <xf numFmtId="0" fontId="14" fillId="4" borderId="20" xfId="0" applyFont="1" applyFill="1" applyBorder="1" applyAlignment="1">
      <alignment horizontal="center" vertical="center"/>
    </xf>
    <xf numFmtId="0" fontId="14" fillId="4" borderId="94" xfId="0" applyFont="1" applyFill="1" applyBorder="1" applyAlignment="1">
      <alignment horizontal="center" wrapText="1"/>
    </xf>
    <xf numFmtId="0" fontId="14" fillId="4" borderId="64" xfId="0" applyFont="1" applyFill="1" applyBorder="1" applyAlignment="1">
      <alignment horizontal="center" wrapText="1"/>
    </xf>
    <xf numFmtId="3" fontId="14" fillId="4" borderId="20" xfId="0" applyNumberFormat="1" applyFont="1" applyFill="1" applyBorder="1" applyAlignment="1">
      <alignment horizontal="right" vertical="center"/>
    </xf>
    <xf numFmtId="165" fontId="0" fillId="0" borderId="29" xfId="0" applyNumberFormat="1" applyFont="1" applyBorder="1" applyAlignment="1">
      <alignment horizontal="right" vertical="top"/>
    </xf>
    <xf numFmtId="165" fontId="0" fillId="0" borderId="30" xfId="0" applyNumberFormat="1" applyFont="1" applyBorder="1" applyAlignment="1">
      <alignment horizontal="right" vertical="top"/>
    </xf>
    <xf numFmtId="0" fontId="0" fillId="7" borderId="95" xfId="0" applyFont="1" applyFill="1" applyBorder="1" applyAlignment="1">
      <alignment horizontal="right" vertical="center"/>
    </xf>
    <xf numFmtId="0" fontId="0" fillId="7" borderId="96" xfId="0" applyFont="1" applyFill="1" applyBorder="1" applyAlignment="1">
      <alignment horizontal="right" vertical="center"/>
    </xf>
    <xf numFmtId="0" fontId="14" fillId="7" borderId="77" xfId="0" applyFont="1" applyFill="1" applyBorder="1" applyAlignment="1">
      <alignment wrapText="1"/>
    </xf>
    <xf numFmtId="0" fontId="47" fillId="5" borderId="0" xfId="0" applyFont="1" applyFill="1" applyBorder="1"/>
    <xf numFmtId="0" fontId="14" fillId="0" borderId="97" xfId="0" applyFont="1" applyBorder="1" applyAlignment="1">
      <alignment wrapText="1"/>
    </xf>
    <xf numFmtId="165" fontId="0" fillId="7" borderId="96" xfId="0" applyNumberFormat="1" applyFont="1" applyFill="1" applyBorder="1" applyAlignment="1">
      <alignment horizontal="right" vertical="center"/>
    </xf>
    <xf numFmtId="3" fontId="38" fillId="7" borderId="63" xfId="0" applyNumberFormat="1" applyFont="1" applyFill="1" applyBorder="1" applyAlignment="1">
      <alignment horizontal="right" vertical="center" wrapText="1"/>
    </xf>
    <xf numFmtId="3" fontId="38" fillId="7" borderId="67" xfId="0" applyNumberFormat="1" applyFont="1" applyFill="1" applyBorder="1" applyAlignment="1">
      <alignment horizontal="right" vertical="center" wrapText="1"/>
    </xf>
    <xf numFmtId="165" fontId="0" fillId="0" borderId="31" xfId="0" applyNumberFormat="1" applyFont="1" applyBorder="1" applyAlignment="1">
      <alignment horizontal="right" vertical="top"/>
    </xf>
    <xf numFmtId="3" fontId="14" fillId="4" borderId="24" xfId="0" applyNumberFormat="1" applyFont="1" applyFill="1" applyBorder="1" applyAlignment="1">
      <alignment horizontal="right" vertical="center"/>
    </xf>
    <xf numFmtId="3" fontId="0" fillId="7" borderId="98" xfId="0" applyNumberFormat="1" applyFont="1" applyFill="1" applyBorder="1" applyAlignment="1">
      <alignment horizontal="right"/>
    </xf>
    <xf numFmtId="3" fontId="0" fillId="7" borderId="95" xfId="0" applyNumberFormat="1" applyFont="1" applyFill="1" applyBorder="1" applyAlignment="1">
      <alignment horizontal="right"/>
    </xf>
    <xf numFmtId="3" fontId="38" fillId="0" borderId="81" xfId="0" applyNumberFormat="1" applyFont="1" applyBorder="1" applyAlignment="1">
      <alignment horizontal="right" wrapText="1"/>
    </xf>
    <xf numFmtId="3" fontId="38" fillId="0" borderId="82" xfId="0" applyNumberFormat="1" applyFont="1" applyBorder="1" applyAlignment="1">
      <alignment horizontal="right" wrapText="1"/>
    </xf>
    <xf numFmtId="3" fontId="18" fillId="0" borderId="0" xfId="0" applyNumberFormat="1" applyFont="1" applyAlignment="1">
      <alignment horizontal="right" vertical="center" wrapText="1"/>
    </xf>
    <xf numFmtId="3" fontId="14" fillId="4" borderId="99" xfId="0" applyNumberFormat="1" applyFont="1" applyFill="1" applyBorder="1" applyAlignment="1">
      <alignment horizontal="right" vertical="center" wrapText="1"/>
    </xf>
    <xf numFmtId="3" fontId="1" fillId="0" borderId="0" xfId="0" applyNumberFormat="1" applyFont="1" applyAlignment="1">
      <alignment horizontal="center" wrapText="1"/>
    </xf>
    <xf numFmtId="0" fontId="14" fillId="4" borderId="100" xfId="0" applyFont="1" applyFill="1" applyBorder="1" applyAlignment="1">
      <alignment vertical="center" wrapText="1"/>
    </xf>
    <xf numFmtId="0" fontId="49" fillId="0" borderId="0" xfId="0" applyFont="1" applyAlignment="1">
      <alignment horizontal="center" wrapText="1"/>
    </xf>
    <xf numFmtId="3" fontId="38" fillId="0" borderId="44" xfId="0" applyNumberFormat="1" applyFont="1" applyBorder="1" applyAlignment="1">
      <alignment horizontal="right" vertical="center" wrapText="1"/>
    </xf>
    <xf numFmtId="0" fontId="14" fillId="7" borderId="34" xfId="0" applyFont="1" applyFill="1" applyBorder="1" applyAlignment="1">
      <alignment wrapText="1"/>
    </xf>
    <xf numFmtId="0" fontId="30" fillId="0" borderId="0" xfId="0" applyFont="1" applyAlignment="1">
      <alignment horizontal="center"/>
    </xf>
    <xf numFmtId="1" fontId="54" fillId="0" borderId="41" xfId="0" applyNumberFormat="1" applyFont="1" applyBorder="1" applyAlignment="1">
      <alignment horizontal="left" vertical="top" wrapText="1"/>
    </xf>
    <xf numFmtId="0" fontId="55" fillId="0" borderId="102" xfId="0" applyFont="1" applyBorder="1" applyAlignment="1">
      <alignment horizontal="left" vertical="top" wrapText="1"/>
    </xf>
    <xf numFmtId="3" fontId="0" fillId="7" borderId="103" xfId="0" applyNumberFormat="1" applyFont="1" applyFill="1" applyBorder="1" applyAlignment="1">
      <alignment horizontal="right"/>
    </xf>
    <xf numFmtId="3" fontId="38" fillId="7" borderId="48" xfId="0" applyNumberFormat="1" applyFont="1" applyFill="1" applyBorder="1" applyAlignment="1">
      <alignment horizontal="right" wrapText="1"/>
    </xf>
    <xf numFmtId="3" fontId="38" fillId="0" borderId="104" xfId="0" applyNumberFormat="1" applyFont="1" applyBorder="1" applyAlignment="1">
      <alignment horizontal="right" vertical="center" wrapText="1"/>
    </xf>
    <xf numFmtId="3" fontId="38" fillId="7" borderId="105" xfId="0" applyNumberFormat="1" applyFont="1" applyFill="1" applyBorder="1" applyAlignment="1">
      <alignment horizontal="right" wrapText="1"/>
    </xf>
    <xf numFmtId="3" fontId="2" fillId="9" borderId="0" xfId="0" applyNumberFormat="1" applyFont="1" applyFill="1" applyBorder="1" applyAlignment="1">
      <alignment horizontal="center" vertical="top" wrapText="1"/>
    </xf>
    <xf numFmtId="0" fontId="14" fillId="4" borderId="83" xfId="0" applyFont="1" applyFill="1" applyBorder="1" applyAlignment="1">
      <alignment horizontal="right" vertical="center" wrapText="1"/>
    </xf>
    <xf numFmtId="3" fontId="18" fillId="0" borderId="0" xfId="0" applyNumberFormat="1" applyFont="1" applyAlignment="1">
      <alignment horizontal="right" vertical="center"/>
    </xf>
    <xf numFmtId="0" fontId="14" fillId="4" borderId="106" xfId="0" applyFont="1" applyFill="1" applyBorder="1" applyAlignment="1">
      <alignment horizontal="right" vertical="center" wrapText="1"/>
    </xf>
    <xf numFmtId="0" fontId="14" fillId="0" borderId="1" xfId="0" applyFont="1" applyBorder="1" applyAlignment="1">
      <alignment wrapText="1"/>
    </xf>
    <xf numFmtId="0" fontId="14" fillId="4" borderId="93" xfId="0" applyFont="1" applyFill="1" applyBorder="1" applyAlignment="1">
      <alignment horizontal="right" vertical="center" wrapText="1"/>
    </xf>
    <xf numFmtId="0" fontId="18" fillId="10" borderId="107" xfId="0" applyFont="1" applyFill="1" applyBorder="1" applyAlignment="1">
      <alignment wrapText="1"/>
    </xf>
    <xf numFmtId="3" fontId="38" fillId="0" borderId="108" xfId="0" applyNumberFormat="1" applyFont="1" applyBorder="1" applyAlignment="1">
      <alignment horizontal="right" vertical="top" wrapText="1"/>
    </xf>
    <xf numFmtId="3" fontId="38" fillId="0" borderId="108" xfId="0" applyNumberFormat="1" applyFont="1" applyBorder="1" applyAlignment="1">
      <alignment horizontal="right" wrapText="1"/>
    </xf>
    <xf numFmtId="3" fontId="38" fillId="0" borderId="109" xfId="0" applyNumberFormat="1" applyFont="1" applyBorder="1" applyAlignment="1">
      <alignment horizontal="right" wrapText="1"/>
    </xf>
    <xf numFmtId="0" fontId="56" fillId="0" borderId="0" xfId="0" applyFont="1" applyAlignment="1">
      <alignment vertical="top"/>
    </xf>
    <xf numFmtId="0" fontId="18" fillId="10" borderId="62" xfId="0" applyFont="1" applyFill="1" applyBorder="1" applyAlignment="1">
      <alignment wrapText="1"/>
    </xf>
    <xf numFmtId="3" fontId="38" fillId="0" borderId="63" xfId="0" applyNumberFormat="1" applyFont="1" applyBorder="1" applyAlignment="1">
      <alignment horizontal="right" vertical="top" wrapText="1"/>
    </xf>
    <xf numFmtId="37" fontId="0" fillId="0" borderId="111" xfId="0" applyNumberFormat="1" applyFont="1" applyBorder="1" applyAlignment="1">
      <alignment horizontal="right" vertical="top"/>
    </xf>
    <xf numFmtId="3" fontId="38" fillId="7" borderId="82" xfId="0" applyNumberFormat="1" applyFont="1" applyFill="1" applyBorder="1" applyAlignment="1">
      <alignment horizontal="right" vertical="center" wrapText="1"/>
    </xf>
    <xf numFmtId="0" fontId="57" fillId="5" borderId="0" xfId="0" applyFont="1" applyFill="1" applyBorder="1" applyAlignment="1">
      <alignment horizontal="left" vertical="top"/>
    </xf>
    <xf numFmtId="165" fontId="0" fillId="7" borderId="98" xfId="0" applyNumberFormat="1" applyFont="1" applyFill="1" applyBorder="1" applyAlignment="1">
      <alignment horizontal="right" vertical="center"/>
    </xf>
    <xf numFmtId="37" fontId="14" fillId="7" borderId="48" xfId="0" applyNumberFormat="1" applyFont="1" applyFill="1" applyBorder="1" applyAlignment="1">
      <alignment horizontal="right" vertical="center"/>
    </xf>
    <xf numFmtId="0" fontId="58" fillId="0" borderId="0" xfId="0" applyFont="1"/>
    <xf numFmtId="0" fontId="14" fillId="0" borderId="46" xfId="0" applyFont="1" applyBorder="1" applyAlignment="1">
      <alignment horizontal="left" vertical="center"/>
    </xf>
    <xf numFmtId="0" fontId="44" fillId="0" borderId="0" xfId="0" applyFont="1"/>
    <xf numFmtId="0" fontId="0" fillId="0" borderId="95" xfId="0" applyFont="1" applyBorder="1" applyAlignment="1">
      <alignment horizontal="right" vertical="center"/>
    </xf>
    <xf numFmtId="0" fontId="0" fillId="0" borderId="0" xfId="0" applyFont="1" applyAlignment="1">
      <alignment horizontal="left"/>
    </xf>
    <xf numFmtId="0" fontId="0" fillId="0" borderId="96" xfId="0" applyFont="1" applyBorder="1" applyAlignment="1">
      <alignment horizontal="right" vertical="center"/>
    </xf>
    <xf numFmtId="165" fontId="0" fillId="0" borderId="96" xfId="0" applyNumberFormat="1" applyFont="1" applyBorder="1" applyAlignment="1">
      <alignment horizontal="right" vertical="center"/>
    </xf>
    <xf numFmtId="165" fontId="0" fillId="0" borderId="98" xfId="0" applyNumberFormat="1" applyFont="1" applyBorder="1" applyAlignment="1">
      <alignment horizontal="right" vertical="center"/>
    </xf>
    <xf numFmtId="3" fontId="18" fillId="4" borderId="83" xfId="0" applyNumberFormat="1" applyFont="1" applyFill="1" applyBorder="1" applyAlignment="1">
      <alignment horizontal="right" vertical="center"/>
    </xf>
    <xf numFmtId="3" fontId="38" fillId="0" borderId="71" xfId="0" applyNumberFormat="1" applyFont="1" applyBorder="1" applyAlignment="1">
      <alignment horizontal="right" wrapText="1"/>
    </xf>
    <xf numFmtId="3" fontId="14" fillId="4" borderId="101" xfId="0" applyNumberFormat="1" applyFont="1" applyFill="1" applyBorder="1" applyAlignment="1">
      <alignment horizontal="right" vertical="center" wrapText="1"/>
    </xf>
    <xf numFmtId="0" fontId="14" fillId="0" borderId="68" xfId="0" applyFont="1" applyBorder="1" applyAlignment="1">
      <alignment vertical="top"/>
    </xf>
    <xf numFmtId="3" fontId="38" fillId="0" borderId="30" xfId="0" applyNumberFormat="1" applyFont="1" applyBorder="1" applyAlignment="1">
      <alignment vertical="top"/>
    </xf>
    <xf numFmtId="3" fontId="0" fillId="7" borderId="105" xfId="0" applyNumberFormat="1" applyFont="1" applyFill="1" applyBorder="1" applyAlignment="1">
      <alignment horizontal="right"/>
    </xf>
    <xf numFmtId="3" fontId="38" fillId="0" borderId="111" xfId="0" applyNumberFormat="1" applyFont="1" applyBorder="1" applyAlignment="1">
      <alignment vertical="top"/>
    </xf>
    <xf numFmtId="0" fontId="14" fillId="0" borderId="49" xfId="0" applyFont="1" applyBorder="1" applyAlignment="1">
      <alignment horizontal="center" wrapText="1"/>
    </xf>
    <xf numFmtId="3" fontId="0" fillId="0" borderId="91" xfId="0" applyNumberFormat="1" applyFont="1" applyBorder="1" applyAlignment="1">
      <alignment horizontal="right"/>
    </xf>
    <xf numFmtId="0" fontId="14" fillId="0" borderId="112" xfId="0" applyFont="1" applyBorder="1"/>
    <xf numFmtId="0" fontId="38" fillId="0" borderId="108" xfId="0" applyFont="1" applyBorder="1" applyAlignment="1">
      <alignment horizontal="right" wrapText="1"/>
    </xf>
    <xf numFmtId="0" fontId="14" fillId="4" borderId="99" xfId="0" applyFont="1" applyFill="1" applyBorder="1" applyAlignment="1">
      <alignment horizontal="right" vertical="center" wrapText="1"/>
    </xf>
    <xf numFmtId="0" fontId="38" fillId="0" borderId="109" xfId="0" applyFont="1" applyBorder="1" applyAlignment="1">
      <alignment horizontal="right" wrapText="1"/>
    </xf>
    <xf numFmtId="0" fontId="18" fillId="0" borderId="0" xfId="0" applyFont="1" applyAlignment="1">
      <alignment horizontal="right" vertical="center" wrapText="1"/>
    </xf>
    <xf numFmtId="0" fontId="38" fillId="0" borderId="108" xfId="0" applyFont="1" applyBorder="1" applyAlignment="1">
      <alignment horizontal="right" vertical="center" wrapText="1"/>
    </xf>
    <xf numFmtId="0" fontId="38" fillId="0" borderId="113" xfId="0" applyFont="1" applyBorder="1" applyAlignment="1">
      <alignment horizontal="right" vertical="center" wrapText="1"/>
    </xf>
    <xf numFmtId="0" fontId="60" fillId="10" borderId="0" xfId="0" applyFont="1" applyFill="1" applyBorder="1" applyAlignment="1">
      <alignment vertical="center" wrapText="1"/>
    </xf>
    <xf numFmtId="0" fontId="14" fillId="0" borderId="34" xfId="0" applyFont="1" applyBorder="1" applyAlignment="1">
      <alignment wrapText="1"/>
    </xf>
    <xf numFmtId="3" fontId="38" fillId="0" borderId="48" xfId="0" applyNumberFormat="1" applyFont="1" applyBorder="1" applyAlignment="1">
      <alignment horizontal="right" wrapText="1"/>
    </xf>
    <xf numFmtId="3" fontId="38" fillId="0" borderId="114" xfId="0" applyNumberFormat="1" applyFont="1" applyBorder="1" applyAlignment="1">
      <alignment horizontal="right" vertical="center" wrapText="1"/>
    </xf>
    <xf numFmtId="3" fontId="38" fillId="0" borderId="115" xfId="0" applyNumberFormat="1" applyFont="1" applyBorder="1" applyAlignment="1">
      <alignment horizontal="right" vertical="center" wrapText="1"/>
    </xf>
    <xf numFmtId="3" fontId="38" fillId="0" borderId="116" xfId="0" applyNumberFormat="1" applyFont="1" applyBorder="1" applyAlignment="1">
      <alignment horizontal="right" vertical="center" wrapText="1"/>
    </xf>
    <xf numFmtId="0" fontId="61" fillId="0" borderId="0" xfId="0" applyFont="1" applyAlignment="1">
      <alignment horizontal="left" vertical="top" wrapText="1"/>
    </xf>
    <xf numFmtId="3" fontId="0" fillId="0" borderId="98" xfId="0" applyNumberFormat="1" applyFont="1" applyBorder="1" applyAlignment="1">
      <alignment horizontal="right"/>
    </xf>
    <xf numFmtId="3" fontId="0" fillId="0" borderId="95" xfId="0" applyNumberFormat="1" applyFont="1" applyBorder="1" applyAlignment="1">
      <alignment horizontal="right"/>
    </xf>
    <xf numFmtId="3" fontId="0" fillId="0" borderId="103" xfId="0" applyNumberFormat="1" applyFont="1" applyBorder="1" applyAlignment="1">
      <alignment horizontal="right"/>
    </xf>
    <xf numFmtId="164" fontId="30" fillId="0" borderId="30" xfId="0" applyNumberFormat="1" applyFont="1" applyBorder="1" applyAlignment="1">
      <alignment horizontal="right"/>
    </xf>
    <xf numFmtId="166" fontId="30" fillId="0" borderId="32" xfId="0" applyNumberFormat="1" applyFont="1" applyBorder="1" applyAlignment="1">
      <alignment vertical="center"/>
    </xf>
    <xf numFmtId="0" fontId="14" fillId="11" borderId="117" xfId="0" applyFont="1" applyFill="1" applyBorder="1" applyAlignment="1">
      <alignment horizontal="center" vertical="center" wrapText="1"/>
    </xf>
    <xf numFmtId="0" fontId="61" fillId="0" borderId="0" xfId="0" applyFont="1" applyAlignment="1">
      <alignment vertical="top"/>
    </xf>
    <xf numFmtId="3" fontId="14" fillId="11" borderId="118" xfId="0" applyNumberFormat="1" applyFont="1" applyFill="1" applyBorder="1" applyAlignment="1">
      <alignment horizontal="right" vertical="center"/>
    </xf>
    <xf numFmtId="0" fontId="61" fillId="0" borderId="0" xfId="0" applyFont="1"/>
    <xf numFmtId="3" fontId="14" fillId="11" borderId="119" xfId="0" applyNumberFormat="1" applyFont="1" applyFill="1" applyBorder="1" applyAlignment="1">
      <alignment horizontal="right" vertical="center"/>
    </xf>
    <xf numFmtId="3" fontId="38" fillId="0" borderId="105" xfId="0" applyNumberFormat="1" applyFont="1" applyBorder="1" applyAlignment="1">
      <alignment horizontal="right" wrapText="1"/>
    </xf>
    <xf numFmtId="0" fontId="14" fillId="7" borderId="120" xfId="0" applyFont="1" applyFill="1" applyBorder="1" applyAlignment="1">
      <alignment wrapText="1"/>
    </xf>
    <xf numFmtId="3" fontId="62" fillId="10" borderId="0" xfId="0" applyNumberFormat="1" applyFont="1" applyFill="1" applyBorder="1" applyAlignment="1">
      <alignment horizontal="center" vertical="center" wrapText="1"/>
    </xf>
    <xf numFmtId="3" fontId="38" fillId="7" borderId="121" xfId="0" applyNumberFormat="1" applyFont="1" applyFill="1" applyBorder="1" applyAlignment="1">
      <alignment horizontal="right" wrapText="1"/>
    </xf>
    <xf numFmtId="0" fontId="14" fillId="0" borderId="107" xfId="0" applyFont="1" applyBorder="1" applyAlignment="1">
      <alignment wrapText="1"/>
    </xf>
    <xf numFmtId="0" fontId="38" fillId="0" borderId="109" xfId="0" applyFont="1" applyBorder="1" applyAlignment="1">
      <alignment horizontal="right" vertical="center" wrapText="1"/>
    </xf>
    <xf numFmtId="0" fontId="38" fillId="0" borderId="122" xfId="0" applyFont="1" applyBorder="1" applyAlignment="1">
      <alignment horizontal="right" vertical="center" wrapText="1"/>
    </xf>
    <xf numFmtId="167" fontId="38" fillId="0" borderId="33" xfId="0" applyNumberFormat="1" applyFont="1" applyBorder="1" applyAlignment="1">
      <alignment horizontal="center" vertical="top"/>
    </xf>
    <xf numFmtId="0" fontId="38" fillId="7" borderId="49" xfId="0" applyFont="1" applyFill="1" applyBorder="1" applyAlignment="1">
      <alignment horizontal="right" vertical="center" wrapText="1"/>
    </xf>
    <xf numFmtId="0" fontId="38" fillId="0" borderId="49" xfId="0" applyFont="1" applyBorder="1" applyAlignment="1">
      <alignment horizontal="right" vertical="center" wrapText="1"/>
    </xf>
    <xf numFmtId="0" fontId="38" fillId="0" borderId="46" xfId="0" applyFont="1" applyBorder="1" applyAlignment="1">
      <alignment horizontal="right" vertical="center" wrapText="1"/>
    </xf>
    <xf numFmtId="164" fontId="14" fillId="4" borderId="83" xfId="0" applyNumberFormat="1" applyFont="1" applyFill="1" applyBorder="1" applyAlignment="1">
      <alignment horizontal="right" vertical="center"/>
    </xf>
    <xf numFmtId="0" fontId="14" fillId="4" borderId="123" xfId="0" applyFont="1" applyFill="1" applyBorder="1" applyAlignment="1">
      <alignment horizontal="center" wrapText="1"/>
    </xf>
    <xf numFmtId="37" fontId="14" fillId="0" borderId="48" xfId="0" applyNumberFormat="1" applyFont="1" applyBorder="1" applyAlignment="1">
      <alignment horizontal="right" vertical="center"/>
    </xf>
    <xf numFmtId="0" fontId="63" fillId="5" borderId="0" xfId="0" applyFont="1" applyFill="1" applyBorder="1" applyAlignment="1">
      <alignment vertical="top"/>
    </xf>
    <xf numFmtId="0" fontId="14" fillId="0" borderId="63" xfId="0" applyFont="1" applyBorder="1" applyAlignment="1">
      <alignment horizontal="left" vertical="center"/>
    </xf>
    <xf numFmtId="0" fontId="0" fillId="0" borderId="124" xfId="0" applyFont="1" applyBorder="1" applyAlignment="1">
      <alignment horizontal="right" vertical="center"/>
    </xf>
    <xf numFmtId="0" fontId="14" fillId="4" borderId="100" xfId="0" applyFont="1" applyFill="1" applyBorder="1" applyAlignment="1">
      <alignment vertical="center"/>
    </xf>
    <xf numFmtId="37" fontId="14" fillId="4" borderId="125" xfId="0" applyNumberFormat="1" applyFont="1" applyFill="1" applyBorder="1" applyAlignment="1">
      <alignment horizontal="right" vertical="center"/>
    </xf>
    <xf numFmtId="0" fontId="64" fillId="5" borderId="0" xfId="0" applyFont="1" applyFill="1" applyBorder="1" applyAlignment="1">
      <alignment horizontal="center"/>
    </xf>
    <xf numFmtId="37" fontId="14" fillId="4" borderId="83" xfId="0" applyNumberFormat="1" applyFont="1" applyFill="1" applyBorder="1" applyAlignment="1">
      <alignment horizontal="right" vertical="center"/>
    </xf>
    <xf numFmtId="0" fontId="64" fillId="5" borderId="0" xfId="0" applyFont="1" applyFill="1" applyBorder="1"/>
    <xf numFmtId="37" fontId="14" fillId="4" borderId="99" xfId="0" applyNumberFormat="1" applyFont="1" applyFill="1" applyBorder="1" applyAlignment="1">
      <alignment horizontal="right" vertical="center"/>
    </xf>
    <xf numFmtId="0" fontId="0" fillId="0" borderId="126" xfId="0" applyFont="1" applyBorder="1" applyAlignment="1">
      <alignment horizontal="right" vertical="center"/>
    </xf>
    <xf numFmtId="3" fontId="14" fillId="4" borderId="99" xfId="0" applyNumberFormat="1" applyFont="1" applyFill="1" applyBorder="1" applyAlignment="1">
      <alignment horizontal="right" vertical="center"/>
    </xf>
    <xf numFmtId="165" fontId="0" fillId="0" borderId="126" xfId="0" applyNumberFormat="1" applyFont="1" applyBorder="1" applyAlignment="1">
      <alignment horizontal="right" vertical="center"/>
    </xf>
    <xf numFmtId="165" fontId="0" fillId="0" borderId="119" xfId="0" applyNumberFormat="1" applyFont="1" applyBorder="1" applyAlignment="1">
      <alignment horizontal="right" vertical="center"/>
    </xf>
    <xf numFmtId="37" fontId="14" fillId="0" borderId="121" xfId="0" applyNumberFormat="1" applyFont="1" applyBorder="1" applyAlignment="1">
      <alignment horizontal="right" vertical="center"/>
    </xf>
    <xf numFmtId="0" fontId="14" fillId="7" borderId="100" xfId="0" applyFont="1" applyFill="1" applyBorder="1" applyAlignment="1">
      <alignment horizontal="center" vertical="center"/>
    </xf>
    <xf numFmtId="3" fontId="14" fillId="7" borderId="83" xfId="0" applyNumberFormat="1" applyFont="1" applyFill="1" applyBorder="1" applyAlignment="1">
      <alignment horizontal="center" vertical="center"/>
    </xf>
    <xf numFmtId="0" fontId="14" fillId="7" borderId="110" xfId="0" applyFont="1" applyFill="1" applyBorder="1" applyAlignment="1">
      <alignment horizontal="center" vertical="center"/>
    </xf>
    <xf numFmtId="0" fontId="38" fillId="0" borderId="50" xfId="0" applyFont="1" applyBorder="1" applyAlignment="1">
      <alignment horizontal="right" vertical="center" wrapText="1"/>
    </xf>
    <xf numFmtId="0" fontId="14" fillId="7" borderId="45" xfId="0" applyFont="1" applyFill="1" applyBorder="1" applyAlignment="1">
      <alignment vertical="top"/>
    </xf>
    <xf numFmtId="3" fontId="0" fillId="0" borderId="105" xfId="0" applyNumberFormat="1" applyFont="1" applyBorder="1" applyAlignment="1">
      <alignment horizontal="right"/>
    </xf>
    <xf numFmtId="3" fontId="38" fillId="7" borderId="46" xfId="0" applyNumberFormat="1" applyFont="1" applyFill="1" applyBorder="1" applyAlignment="1">
      <alignment vertical="top"/>
    </xf>
    <xf numFmtId="3" fontId="38" fillId="7" borderId="58" xfId="0" applyNumberFormat="1" applyFont="1" applyFill="1" applyBorder="1" applyAlignment="1">
      <alignment vertical="top"/>
    </xf>
    <xf numFmtId="0" fontId="14" fillId="2" borderId="117" xfId="0" applyFont="1" applyFill="1" applyBorder="1" applyAlignment="1">
      <alignment horizontal="center" vertical="center" wrapText="1"/>
    </xf>
    <xf numFmtId="167" fontId="38" fillId="7" borderId="33" xfId="0" applyNumberFormat="1" applyFont="1" applyFill="1" applyBorder="1" applyAlignment="1">
      <alignment horizontal="center" vertical="top"/>
    </xf>
    <xf numFmtId="3" fontId="14" fillId="2" borderId="118" xfId="0" applyNumberFormat="1" applyFont="1" applyFill="1" applyBorder="1" applyAlignment="1">
      <alignment horizontal="right" vertical="center"/>
    </xf>
    <xf numFmtId="0" fontId="14" fillId="0" borderId="97" xfId="0" applyFont="1" applyBorder="1" applyAlignment="1">
      <alignment vertical="top"/>
    </xf>
    <xf numFmtId="3" fontId="14" fillId="2" borderId="119" xfId="0" applyNumberFormat="1" applyFont="1" applyFill="1" applyBorder="1" applyAlignment="1">
      <alignment horizontal="right" vertical="center"/>
    </xf>
    <xf numFmtId="3" fontId="38" fillId="0" borderId="67" xfId="0" applyNumberFormat="1" applyFont="1" applyBorder="1" applyAlignment="1">
      <alignment vertical="top"/>
    </xf>
    <xf numFmtId="3" fontId="14" fillId="2" borderId="124" xfId="0" applyNumberFormat="1" applyFont="1" applyFill="1" applyBorder="1" applyAlignment="1">
      <alignment horizontal="right" vertical="center"/>
    </xf>
    <xf numFmtId="3" fontId="14" fillId="2" borderId="127" xfId="0" applyNumberFormat="1" applyFont="1" applyFill="1" applyBorder="1" applyAlignment="1">
      <alignment horizontal="right" vertical="center"/>
    </xf>
    <xf numFmtId="0" fontId="37" fillId="0" borderId="0" xfId="0" applyFont="1" applyAlignment="1">
      <alignment wrapText="1"/>
    </xf>
    <xf numFmtId="0" fontId="38" fillId="0" borderId="67" xfId="0" applyFont="1" applyBorder="1" applyAlignment="1">
      <alignment horizontal="right" wrapText="1"/>
    </xf>
    <xf numFmtId="0" fontId="38" fillId="0" borderId="63" xfId="0" applyFont="1" applyBorder="1" applyAlignment="1">
      <alignment horizontal="right" wrapText="1"/>
    </xf>
    <xf numFmtId="3" fontId="38" fillId="7" borderId="128" xfId="0" applyNumberFormat="1" applyFont="1" applyFill="1" applyBorder="1" applyAlignment="1">
      <alignment horizontal="right" wrapText="1"/>
    </xf>
    <xf numFmtId="0" fontId="14" fillId="4" borderId="11" xfId="0" applyFont="1" applyFill="1" applyBorder="1" applyAlignment="1">
      <alignment vertical="center" wrapText="1"/>
    </xf>
    <xf numFmtId="3" fontId="12" fillId="0" borderId="0" xfId="0" applyNumberFormat="1" applyFont="1"/>
    <xf numFmtId="3" fontId="18" fillId="4" borderId="79" xfId="0" applyNumberFormat="1" applyFont="1" applyFill="1" applyBorder="1" applyAlignment="1">
      <alignment horizontal="right" vertical="center" wrapText="1"/>
    </xf>
    <xf numFmtId="3" fontId="18" fillId="4" borderId="101" xfId="0" applyNumberFormat="1" applyFont="1" applyFill="1" applyBorder="1" applyAlignment="1">
      <alignment horizontal="right" vertical="center" wrapText="1"/>
    </xf>
    <xf numFmtId="3" fontId="14" fillId="11" borderId="124" xfId="0" applyNumberFormat="1" applyFont="1" applyFill="1" applyBorder="1" applyAlignment="1">
      <alignment horizontal="right" vertical="center"/>
    </xf>
    <xf numFmtId="166" fontId="30" fillId="0" borderId="30" xfId="0" applyNumberFormat="1" applyFont="1" applyBorder="1" applyAlignment="1">
      <alignment vertical="center"/>
    </xf>
    <xf numFmtId="3" fontId="14" fillId="11" borderId="127" xfId="0" applyNumberFormat="1" applyFont="1" applyFill="1" applyBorder="1" applyAlignment="1">
      <alignment horizontal="right" vertical="center"/>
    </xf>
    <xf numFmtId="167" fontId="30" fillId="0" borderId="33" xfId="0" applyNumberFormat="1" applyFont="1" applyBorder="1" applyAlignment="1">
      <alignment vertical="center"/>
    </xf>
    <xf numFmtId="3" fontId="14" fillId="7" borderId="99" xfId="0" applyNumberFormat="1" applyFont="1" applyFill="1" applyBorder="1" applyAlignment="1">
      <alignment horizontal="center" vertical="center"/>
    </xf>
    <xf numFmtId="3" fontId="18" fillId="4" borderId="13" xfId="0" applyNumberFormat="1" applyFont="1" applyFill="1" applyBorder="1" applyAlignment="1">
      <alignment horizontal="right" vertical="center" wrapText="1"/>
    </xf>
    <xf numFmtId="0" fontId="66" fillId="0" borderId="5" xfId="0" applyFont="1" applyBorder="1" applyAlignment="1">
      <alignment horizontal="center" vertical="center"/>
    </xf>
    <xf numFmtId="0" fontId="18" fillId="7" borderId="48" xfId="0" applyFont="1" applyFill="1" applyBorder="1" applyAlignment="1">
      <alignment vertical="center" wrapText="1"/>
    </xf>
    <xf numFmtId="3" fontId="38" fillId="0" borderId="0" xfId="0" applyNumberFormat="1" applyFont="1" applyAlignment="1">
      <alignment horizontal="center" vertical="center"/>
    </xf>
    <xf numFmtId="0" fontId="38" fillId="0" borderId="51" xfId="0" applyFont="1" applyBorder="1" applyAlignment="1">
      <alignment horizontal="right" vertical="center" wrapText="1"/>
    </xf>
    <xf numFmtId="3" fontId="14" fillId="2" borderId="128" xfId="0" applyNumberFormat="1" applyFont="1" applyFill="1" applyBorder="1" applyAlignment="1">
      <alignment horizontal="right" vertical="center"/>
    </xf>
    <xf numFmtId="0" fontId="14" fillId="2" borderId="21" xfId="0" applyFont="1" applyFill="1" applyBorder="1" applyAlignment="1">
      <alignment horizontal="center" vertical="center" wrapText="1"/>
    </xf>
    <xf numFmtId="3" fontId="38" fillId="0" borderId="129" xfId="0" applyNumberFormat="1" applyFont="1" applyBorder="1" applyAlignment="1">
      <alignment vertical="top"/>
    </xf>
    <xf numFmtId="167" fontId="38" fillId="0" borderId="71" xfId="0" applyNumberFormat="1" applyFont="1" applyBorder="1" applyAlignment="1">
      <alignment horizontal="center" vertical="top"/>
    </xf>
    <xf numFmtId="0" fontId="61" fillId="0" borderId="0" xfId="0" applyFont="1" applyAlignment="1">
      <alignment horizontal="center" wrapText="1"/>
    </xf>
    <xf numFmtId="0" fontId="14" fillId="4" borderId="100" xfId="0" applyFont="1" applyFill="1" applyBorder="1" applyAlignment="1">
      <alignment vertical="top"/>
    </xf>
    <xf numFmtId="3" fontId="14" fillId="4" borderId="83" xfId="0" applyNumberFormat="1" applyFont="1" applyFill="1" applyBorder="1" applyAlignment="1">
      <alignment vertical="top"/>
    </xf>
    <xf numFmtId="3" fontId="14" fillId="4" borderId="131" xfId="0" applyNumberFormat="1" applyFont="1" applyFill="1" applyBorder="1" applyAlignment="1">
      <alignment vertical="top"/>
    </xf>
    <xf numFmtId="3" fontId="14" fillId="7" borderId="132" xfId="0" applyNumberFormat="1" applyFont="1" applyFill="1" applyBorder="1" applyAlignment="1">
      <alignment horizontal="center" vertical="center"/>
    </xf>
    <xf numFmtId="0" fontId="14" fillId="4" borderId="38" xfId="0" applyFont="1" applyFill="1" applyBorder="1" applyAlignment="1">
      <alignment vertical="center"/>
    </xf>
    <xf numFmtId="37" fontId="14" fillId="4" borderId="133" xfId="0" applyNumberFormat="1" applyFont="1" applyFill="1" applyBorder="1" applyAlignment="1">
      <alignment horizontal="right" vertical="center"/>
    </xf>
    <xf numFmtId="0" fontId="14" fillId="4" borderId="10" xfId="0" applyFont="1" applyFill="1" applyBorder="1" applyAlignment="1">
      <alignment horizontal="center" wrapText="1"/>
    </xf>
    <xf numFmtId="37" fontId="14" fillId="4" borderId="134" xfId="0" applyNumberFormat="1" applyFont="1" applyFill="1" applyBorder="1" applyAlignment="1">
      <alignment horizontal="right" vertical="center"/>
    </xf>
    <xf numFmtId="0" fontId="18" fillId="10" borderId="41" xfId="0" applyFont="1" applyFill="1" applyBorder="1" applyAlignment="1">
      <alignment wrapText="1"/>
    </xf>
    <xf numFmtId="3" fontId="38" fillId="0" borderId="32" xfId="0" applyNumberFormat="1" applyFont="1" applyBorder="1" applyAlignment="1">
      <alignment horizontal="right" vertical="top" wrapText="1"/>
    </xf>
    <xf numFmtId="37" fontId="14" fillId="4" borderId="135" xfId="0" applyNumberFormat="1" applyFont="1" applyFill="1" applyBorder="1" applyAlignment="1">
      <alignment horizontal="right" vertical="center"/>
    </xf>
    <xf numFmtId="3" fontId="38" fillId="0" borderId="53" xfId="0" applyNumberFormat="1" applyFont="1" applyBorder="1" applyAlignment="1">
      <alignment horizontal="right" wrapText="1"/>
    </xf>
    <xf numFmtId="0" fontId="68" fillId="0" borderId="0" xfId="0" applyFont="1"/>
    <xf numFmtId="0" fontId="69" fillId="0" borderId="0" xfId="0" applyFont="1" applyAlignment="1">
      <alignment vertical="center"/>
    </xf>
    <xf numFmtId="37" fontId="14" fillId="4" borderId="27" xfId="0" applyNumberFormat="1" applyFont="1" applyFill="1" applyBorder="1" applyAlignment="1">
      <alignment horizontal="right" vertical="center"/>
    </xf>
    <xf numFmtId="0" fontId="69" fillId="0" borderId="0" xfId="0" applyFont="1" applyAlignment="1">
      <alignment vertical="top"/>
    </xf>
    <xf numFmtId="3" fontId="70" fillId="0" borderId="0" xfId="0" applyNumberFormat="1" applyFont="1" applyAlignment="1">
      <alignment horizontal="center" vertical="center" wrapText="1"/>
    </xf>
    <xf numFmtId="0" fontId="67" fillId="0" borderId="0" xfId="0" applyFont="1"/>
    <xf numFmtId="0" fontId="50" fillId="0" borderId="0" xfId="0" applyFont="1"/>
    <xf numFmtId="0" fontId="30" fillId="0" borderId="0" xfId="0" applyFont="1" applyAlignment="1">
      <alignment horizontal="center" vertical="center" wrapText="1"/>
    </xf>
    <xf numFmtId="0" fontId="18" fillId="3" borderId="0" xfId="0" applyFont="1" applyFill="1" applyBorder="1" applyAlignment="1">
      <alignment horizontal="center" vertical="center"/>
    </xf>
    <xf numFmtId="0" fontId="71" fillId="0" borderId="0" xfId="0" applyFont="1" applyAlignment="1">
      <alignment vertical="center"/>
    </xf>
    <xf numFmtId="0" fontId="30" fillId="4" borderId="18" xfId="0" applyFont="1" applyFill="1" applyBorder="1" applyAlignment="1">
      <alignment horizontal="center" vertical="center"/>
    </xf>
    <xf numFmtId="0" fontId="38" fillId="0" borderId="0" xfId="0" applyFont="1"/>
    <xf numFmtId="167" fontId="14" fillId="4" borderId="132" xfId="0" applyNumberFormat="1" applyFont="1" applyFill="1" applyBorder="1" applyAlignment="1">
      <alignment horizontal="center" vertical="top"/>
    </xf>
    <xf numFmtId="3" fontId="38" fillId="0" borderId="0" xfId="0" applyNumberFormat="1" applyFont="1" applyAlignment="1">
      <alignment vertical="top"/>
    </xf>
    <xf numFmtId="3" fontId="38" fillId="0" borderId="74" xfId="0" applyNumberFormat="1" applyFont="1" applyBorder="1" applyAlignment="1">
      <alignment vertical="top"/>
    </xf>
    <xf numFmtId="0" fontId="30" fillId="4" borderId="64" xfId="0" applyFont="1" applyFill="1" applyBorder="1" applyAlignment="1">
      <alignment horizontal="center" vertical="center"/>
    </xf>
    <xf numFmtId="165" fontId="11" fillId="0" borderId="74" xfId="0" applyNumberFormat="1" applyFont="1" applyBorder="1" applyAlignment="1">
      <alignment horizontal="center" vertical="top"/>
    </xf>
    <xf numFmtId="168" fontId="18" fillId="0" borderId="42" xfId="0" applyNumberFormat="1" applyFont="1" applyBorder="1" applyAlignment="1">
      <alignment horizontal="left" vertical="top" wrapText="1"/>
    </xf>
    <xf numFmtId="0" fontId="14" fillId="0" borderId="107" xfId="0" applyFont="1" applyBorder="1" applyAlignment="1">
      <alignment vertical="top"/>
    </xf>
    <xf numFmtId="0" fontId="18" fillId="10" borderId="46" xfId="0" applyFont="1" applyFill="1" applyBorder="1" applyAlignment="1">
      <alignment horizontal="left" vertical="top" wrapText="1"/>
    </xf>
    <xf numFmtId="3" fontId="38" fillId="0" borderId="108" xfId="0" applyNumberFormat="1" applyFont="1" applyBorder="1" applyAlignment="1">
      <alignment vertical="top"/>
    </xf>
    <xf numFmtId="164" fontId="30" fillId="4" borderId="33" xfId="0" applyNumberFormat="1" applyFont="1" applyFill="1" applyBorder="1" applyAlignment="1">
      <alignment horizontal="right"/>
    </xf>
    <xf numFmtId="3" fontId="38" fillId="0" borderId="138" xfId="0" applyNumberFormat="1" applyFont="1" applyBorder="1" applyAlignment="1">
      <alignment vertical="top"/>
    </xf>
    <xf numFmtId="168" fontId="14" fillId="0" borderId="42" xfId="0" applyNumberFormat="1" applyFont="1" applyBorder="1" applyAlignment="1">
      <alignment horizontal="left" vertical="top" wrapText="1"/>
    </xf>
    <xf numFmtId="0" fontId="37" fillId="0" borderId="0" xfId="0" applyFont="1" applyAlignment="1">
      <alignment horizontal="center" vertical="center" wrapText="1"/>
    </xf>
    <xf numFmtId="0" fontId="38" fillId="0" borderId="139" xfId="0" applyFont="1" applyBorder="1" applyAlignment="1">
      <alignment horizontal="right" vertical="center" wrapText="1"/>
    </xf>
    <xf numFmtId="0" fontId="14" fillId="7" borderId="4" xfId="0" applyFont="1" applyFill="1" applyBorder="1" applyAlignment="1">
      <alignment wrapText="1"/>
    </xf>
    <xf numFmtId="0" fontId="38" fillId="7" borderId="63" xfId="0" applyFont="1" applyFill="1" applyBorder="1" applyAlignment="1">
      <alignment horizontal="right" vertical="center" wrapText="1"/>
    </xf>
    <xf numFmtId="0" fontId="14" fillId="4" borderId="125" xfId="0" applyFont="1" applyFill="1" applyBorder="1" applyAlignment="1">
      <alignment horizontal="right" vertical="center" wrapText="1"/>
    </xf>
    <xf numFmtId="0" fontId="38" fillId="7" borderId="81" xfId="0" applyFont="1" applyFill="1" applyBorder="1" applyAlignment="1">
      <alignment horizontal="right" vertical="center" wrapText="1"/>
    </xf>
    <xf numFmtId="0" fontId="14" fillId="0" borderId="112" xfId="0" applyFont="1" applyBorder="1" applyAlignment="1">
      <alignment wrapText="1"/>
    </xf>
    <xf numFmtId="0" fontId="14" fillId="7" borderId="97" xfId="0" applyFont="1" applyFill="1" applyBorder="1" applyAlignment="1">
      <alignment wrapText="1"/>
    </xf>
    <xf numFmtId="3" fontId="72" fillId="0" borderId="0" xfId="0" applyNumberFormat="1" applyFont="1" applyAlignment="1">
      <alignment horizontal="center" vertical="center"/>
    </xf>
    <xf numFmtId="3" fontId="14" fillId="4" borderId="131" xfId="0" applyNumberFormat="1" applyFont="1" applyFill="1" applyBorder="1" applyAlignment="1">
      <alignment horizontal="right" vertical="center" wrapText="1"/>
    </xf>
    <xf numFmtId="166" fontId="38" fillId="0" borderId="30" xfId="0" applyNumberFormat="1" applyFont="1" applyBorder="1" applyAlignment="1">
      <alignment horizontal="right" vertical="center" wrapText="1"/>
    </xf>
    <xf numFmtId="0" fontId="73" fillId="0" borderId="0" xfId="0" applyFont="1"/>
    <xf numFmtId="0" fontId="68" fillId="0" borderId="0" xfId="0" applyFont="1" applyAlignment="1">
      <alignment wrapText="1"/>
    </xf>
    <xf numFmtId="1" fontId="54" fillId="7" borderId="45" xfId="0" applyNumberFormat="1" applyFont="1" applyFill="1" applyBorder="1" applyAlignment="1">
      <alignment horizontal="left" vertical="top" wrapText="1"/>
    </xf>
    <xf numFmtId="0" fontId="55" fillId="7" borderId="48" xfId="0" applyFont="1" applyFill="1" applyBorder="1" applyAlignment="1">
      <alignment horizontal="left" vertical="top" wrapText="1"/>
    </xf>
    <xf numFmtId="0" fontId="14" fillId="11" borderId="140" xfId="0" applyFont="1" applyFill="1" applyBorder="1" applyAlignment="1">
      <alignment horizontal="center" vertical="center" wrapText="1"/>
    </xf>
    <xf numFmtId="0" fontId="14" fillId="4" borderId="141" xfId="0" applyFont="1" applyFill="1" applyBorder="1" applyAlignment="1">
      <alignment horizontal="center" wrapText="1"/>
    </xf>
    <xf numFmtId="164" fontId="30" fillId="7" borderId="46" xfId="0" applyNumberFormat="1" applyFont="1" applyFill="1" applyBorder="1" applyAlignment="1">
      <alignment horizontal="right"/>
    </xf>
    <xf numFmtId="167" fontId="38" fillId="0" borderId="32" xfId="0" applyNumberFormat="1" applyFont="1" applyBorder="1" applyAlignment="1">
      <alignment horizontal="right" wrapText="1"/>
    </xf>
    <xf numFmtId="0" fontId="68" fillId="0" borderId="0" xfId="0" applyFont="1" applyAlignment="1">
      <alignment horizontal="center" wrapText="1"/>
    </xf>
    <xf numFmtId="166" fontId="38" fillId="0" borderId="32" xfId="0" applyNumberFormat="1" applyFont="1" applyBorder="1" applyAlignment="1">
      <alignment horizontal="right" vertical="center" wrapText="1"/>
    </xf>
    <xf numFmtId="0" fontId="61" fillId="0" borderId="0" xfId="0" applyFont="1" applyAlignment="1">
      <alignment horizontal="left" wrapText="1"/>
    </xf>
    <xf numFmtId="166" fontId="38" fillId="0" borderId="33" xfId="0" applyNumberFormat="1" applyFont="1" applyBorder="1" applyAlignment="1">
      <alignment horizontal="right" vertical="center" wrapText="1"/>
    </xf>
    <xf numFmtId="166" fontId="37" fillId="0" borderId="0" xfId="0" applyNumberFormat="1" applyFont="1" applyAlignment="1">
      <alignment horizontal="center" vertical="top" wrapText="1"/>
    </xf>
    <xf numFmtId="166" fontId="38" fillId="7" borderId="46" xfId="0" applyNumberFormat="1" applyFont="1" applyFill="1" applyBorder="1" applyAlignment="1">
      <alignment horizontal="right" vertical="center" wrapText="1"/>
    </xf>
    <xf numFmtId="0" fontId="18" fillId="0" borderId="48" xfId="0" applyFont="1" applyBorder="1" applyAlignment="1">
      <alignment vertical="center" wrapText="1"/>
    </xf>
    <xf numFmtId="3" fontId="38" fillId="7" borderId="81" xfId="0" applyNumberFormat="1" applyFont="1" applyFill="1" applyBorder="1" applyAlignment="1">
      <alignment horizontal="right" vertical="center" wrapText="1"/>
    </xf>
    <xf numFmtId="0" fontId="14" fillId="0" borderId="62" xfId="0" applyFont="1" applyBorder="1" applyAlignment="1">
      <alignment vertical="top"/>
    </xf>
    <xf numFmtId="3" fontId="38" fillId="0" borderId="63" xfId="0" applyNumberFormat="1" applyFont="1" applyBorder="1" applyAlignment="1">
      <alignment vertical="top"/>
    </xf>
    <xf numFmtId="0" fontId="18" fillId="0" borderId="43" xfId="0" applyFont="1" applyBorder="1" applyAlignment="1">
      <alignment vertical="top"/>
    </xf>
    <xf numFmtId="0" fontId="18" fillId="0" borderId="44" xfId="0" applyFont="1" applyBorder="1" applyAlignment="1">
      <alignment vertical="top"/>
    </xf>
    <xf numFmtId="3" fontId="50" fillId="0" borderId="0" xfId="0" applyNumberFormat="1" applyFont="1"/>
    <xf numFmtId="0" fontId="30" fillId="4" borderId="1" xfId="0" applyFont="1" applyFill="1" applyBorder="1" applyAlignment="1">
      <alignment horizontal="center" vertical="center"/>
    </xf>
    <xf numFmtId="0" fontId="18" fillId="4" borderId="16" xfId="0" applyFont="1" applyFill="1" applyBorder="1" applyAlignment="1">
      <alignment horizontal="center" vertical="center"/>
    </xf>
    <xf numFmtId="0" fontId="18" fillId="4" borderId="15" xfId="0" applyFont="1" applyFill="1" applyBorder="1" applyAlignment="1">
      <alignment horizontal="center" vertical="center"/>
    </xf>
    <xf numFmtId="0" fontId="18" fillId="4" borderId="17" xfId="0" applyFont="1" applyFill="1" applyBorder="1" applyAlignment="1">
      <alignment horizontal="center" vertical="center"/>
    </xf>
    <xf numFmtId="0" fontId="18" fillId="4" borderId="59" xfId="0" applyFont="1" applyFill="1" applyBorder="1" applyAlignment="1">
      <alignment horizontal="center" vertical="center"/>
    </xf>
    <xf numFmtId="0" fontId="18" fillId="0" borderId="0" xfId="0" applyFont="1" applyAlignment="1">
      <alignment horizontal="center" vertical="center"/>
    </xf>
    <xf numFmtId="0" fontId="18" fillId="7" borderId="121" xfId="0" applyFont="1" applyFill="1" applyBorder="1" applyAlignment="1">
      <alignment vertical="center" wrapText="1"/>
    </xf>
    <xf numFmtId="3" fontId="38" fillId="7" borderId="142" xfId="0" applyNumberFormat="1" applyFont="1" applyFill="1" applyBorder="1" applyAlignment="1">
      <alignment horizontal="right" vertical="center" wrapText="1"/>
    </xf>
    <xf numFmtId="0" fontId="18" fillId="0" borderId="76" xfId="0" applyFont="1" applyBorder="1" applyAlignment="1">
      <alignment vertical="top"/>
    </xf>
    <xf numFmtId="0" fontId="14" fillId="4" borderId="73" xfId="0" applyFont="1" applyFill="1" applyBorder="1" applyAlignment="1">
      <alignment vertical="top"/>
    </xf>
    <xf numFmtId="0" fontId="14" fillId="4" borderId="100" xfId="0" applyFont="1" applyFill="1" applyBorder="1" applyAlignment="1">
      <alignment wrapText="1"/>
    </xf>
    <xf numFmtId="166" fontId="38" fillId="7" borderId="51" xfId="0" applyNumberFormat="1" applyFont="1" applyFill="1" applyBorder="1" applyAlignment="1">
      <alignment horizontal="right" vertical="center" wrapText="1"/>
    </xf>
    <xf numFmtId="0" fontId="18" fillId="0" borderId="0" xfId="0" applyFont="1" applyAlignment="1">
      <alignment wrapText="1"/>
    </xf>
    <xf numFmtId="0" fontId="14" fillId="0" borderId="47" xfId="0" applyFont="1" applyBorder="1" applyAlignment="1">
      <alignment wrapText="1"/>
    </xf>
    <xf numFmtId="166" fontId="38" fillId="0" borderId="46" xfId="0" applyNumberFormat="1" applyFont="1" applyBorder="1" applyAlignment="1">
      <alignment horizontal="right" vertical="center" wrapText="1"/>
    </xf>
    <xf numFmtId="3" fontId="38" fillId="0" borderId="122" xfId="0" applyNumberFormat="1" applyFont="1" applyBorder="1" applyAlignment="1">
      <alignment horizontal="right" vertical="center" wrapText="1"/>
    </xf>
    <xf numFmtId="3" fontId="38" fillId="0" borderId="108" xfId="0" applyNumberFormat="1" applyFont="1" applyBorder="1" applyAlignment="1">
      <alignment horizontal="right" vertical="center" wrapText="1"/>
    </xf>
    <xf numFmtId="166" fontId="38" fillId="0" borderId="51" xfId="0" applyNumberFormat="1" applyFont="1" applyBorder="1" applyAlignment="1">
      <alignment horizontal="right" vertical="center" wrapText="1"/>
    </xf>
    <xf numFmtId="3" fontId="38" fillId="0" borderId="113" xfId="0" applyNumberFormat="1" applyFont="1" applyBorder="1" applyAlignment="1">
      <alignment horizontal="right" vertical="center" wrapText="1"/>
    </xf>
    <xf numFmtId="3" fontId="38" fillId="0" borderId="109" xfId="0" applyNumberFormat="1" applyFont="1" applyBorder="1" applyAlignment="1">
      <alignment horizontal="right" vertical="center" wrapText="1"/>
    </xf>
    <xf numFmtId="0" fontId="67" fillId="0" borderId="0" xfId="0" applyFont="1" applyAlignment="1">
      <alignment vertical="top"/>
    </xf>
    <xf numFmtId="0" fontId="0" fillId="0" borderId="20" xfId="0" applyFont="1" applyBorder="1"/>
    <xf numFmtId="167" fontId="38" fillId="0" borderId="76" xfId="0" applyNumberFormat="1" applyFont="1" applyBorder="1" applyAlignment="1">
      <alignment horizontal="right" wrapText="1"/>
    </xf>
    <xf numFmtId="166" fontId="30" fillId="7" borderId="46" xfId="0" applyNumberFormat="1" applyFont="1" applyFill="1" applyBorder="1" applyAlignment="1">
      <alignment vertical="center"/>
    </xf>
    <xf numFmtId="167" fontId="38" fillId="0" borderId="92" xfId="0" applyNumberFormat="1" applyFont="1" applyBorder="1" applyAlignment="1">
      <alignment horizontal="right" wrapText="1"/>
    </xf>
    <xf numFmtId="167" fontId="38" fillId="0" borderId="53" xfId="0" applyNumberFormat="1" applyFont="1" applyBorder="1" applyAlignment="1">
      <alignment horizontal="right" wrapText="1"/>
    </xf>
    <xf numFmtId="167" fontId="38" fillId="7" borderId="46" xfId="0" applyNumberFormat="1" applyFont="1" applyFill="1" applyBorder="1" applyAlignment="1">
      <alignment horizontal="right" wrapText="1"/>
    </xf>
    <xf numFmtId="167" fontId="0" fillId="0" borderId="0" xfId="0" applyNumberFormat="1" applyFont="1" applyAlignment="1">
      <alignment horizontal="center"/>
    </xf>
    <xf numFmtId="3" fontId="14" fillId="7" borderId="93" xfId="0" applyNumberFormat="1" applyFont="1" applyFill="1" applyBorder="1" applyAlignment="1">
      <alignment horizontal="center" vertical="center"/>
    </xf>
    <xf numFmtId="167" fontId="30" fillId="7" borderId="33" xfId="0" applyNumberFormat="1" applyFont="1" applyFill="1" applyBorder="1" applyAlignment="1">
      <alignment vertical="center"/>
    </xf>
    <xf numFmtId="3" fontId="14" fillId="7" borderId="13" xfId="0" applyNumberFormat="1" applyFont="1" applyFill="1" applyBorder="1" applyAlignment="1">
      <alignment horizontal="center" vertical="center"/>
    </xf>
    <xf numFmtId="1" fontId="54" fillId="0" borderId="45" xfId="0" applyNumberFormat="1" applyFont="1" applyBorder="1" applyAlignment="1">
      <alignment horizontal="left" vertical="top" wrapText="1"/>
    </xf>
    <xf numFmtId="0" fontId="55" fillId="0" borderId="48" xfId="0" applyFont="1" applyBorder="1" applyAlignment="1">
      <alignment horizontal="left" vertical="top" wrapText="1"/>
    </xf>
    <xf numFmtId="0" fontId="48" fillId="3" borderId="0" xfId="0" applyFont="1" applyFill="1" applyBorder="1" applyAlignment="1">
      <alignment horizontal="center" vertical="center"/>
    </xf>
    <xf numFmtId="3" fontId="14" fillId="4" borderId="93" xfId="0" applyNumberFormat="1" applyFont="1" applyFill="1" applyBorder="1" applyAlignment="1">
      <alignment vertical="top"/>
    </xf>
    <xf numFmtId="0" fontId="30" fillId="7" borderId="11" xfId="0" applyFont="1" applyFill="1" applyBorder="1" applyAlignment="1">
      <alignment horizontal="center" vertical="center"/>
    </xf>
    <xf numFmtId="3" fontId="14" fillId="4" borderId="99" xfId="0" applyNumberFormat="1" applyFont="1" applyFill="1" applyBorder="1" applyAlignment="1">
      <alignment vertical="top"/>
    </xf>
    <xf numFmtId="3" fontId="14" fillId="7" borderId="79" xfId="0" applyNumberFormat="1" applyFont="1" applyFill="1" applyBorder="1" applyAlignment="1">
      <alignment horizontal="center" vertical="center"/>
    </xf>
    <xf numFmtId="0" fontId="14" fillId="0" borderId="0" xfId="0" applyFont="1" applyAlignment="1">
      <alignment vertical="top"/>
    </xf>
    <xf numFmtId="3" fontId="38" fillId="0" borderId="74" xfId="0" applyNumberFormat="1" applyFont="1" applyBorder="1" applyAlignment="1">
      <alignment horizontal="center" vertical="top"/>
    </xf>
    <xf numFmtId="164" fontId="30" fillId="4" borderId="53" xfId="0" applyNumberFormat="1" applyFont="1" applyFill="1" applyBorder="1" applyAlignment="1">
      <alignment horizontal="right"/>
    </xf>
    <xf numFmtId="0" fontId="74" fillId="3" borderId="0" xfId="0" applyFont="1" applyFill="1" applyBorder="1" applyAlignment="1">
      <alignment horizontal="center" vertical="center" wrapText="1"/>
    </xf>
    <xf numFmtId="3" fontId="38" fillId="7" borderId="71" xfId="0" applyNumberFormat="1" applyFont="1" applyFill="1" applyBorder="1" applyAlignment="1">
      <alignment horizontal="right" vertical="center" wrapText="1"/>
    </xf>
    <xf numFmtId="0" fontId="0" fillId="0" borderId="0" xfId="0" applyFont="1" applyAlignment="1">
      <alignment horizontal="center" vertical="center"/>
    </xf>
    <xf numFmtId="0" fontId="18" fillId="0" borderId="112" xfId="0" applyFont="1" applyBorder="1" applyAlignment="1">
      <alignment wrapText="1"/>
    </xf>
    <xf numFmtId="167" fontId="38" fillId="0" borderId="32" xfId="0" applyNumberFormat="1" applyFont="1" applyBorder="1" applyAlignment="1">
      <alignment horizontal="right" vertical="center" wrapText="1"/>
    </xf>
    <xf numFmtId="167" fontId="38" fillId="0" borderId="32" xfId="0" applyNumberFormat="1" applyFont="1" applyBorder="1" applyAlignment="1">
      <alignment horizontal="right"/>
    </xf>
    <xf numFmtId="167" fontId="38" fillId="0" borderId="53" xfId="0" applyNumberFormat="1" applyFont="1" applyBorder="1" applyAlignment="1">
      <alignment horizontal="right" vertical="center" wrapText="1"/>
    </xf>
    <xf numFmtId="167" fontId="38" fillId="0" borderId="76" xfId="0" applyNumberFormat="1" applyFont="1" applyBorder="1" applyAlignment="1">
      <alignment horizontal="right"/>
    </xf>
    <xf numFmtId="167" fontId="38" fillId="7" borderId="46" xfId="0" applyNumberFormat="1" applyFont="1" applyFill="1" applyBorder="1" applyAlignment="1">
      <alignment horizontal="right" vertical="center" wrapText="1"/>
    </xf>
    <xf numFmtId="167" fontId="38" fillId="0" borderId="54" xfId="0" applyNumberFormat="1" applyFont="1" applyBorder="1" applyAlignment="1">
      <alignment horizontal="right"/>
    </xf>
    <xf numFmtId="168" fontId="18" fillId="7" borderId="34" xfId="0" applyNumberFormat="1" applyFont="1" applyFill="1" applyBorder="1" applyAlignment="1">
      <alignment horizontal="left" vertical="top" wrapText="1"/>
    </xf>
    <xf numFmtId="0" fontId="14" fillId="0" borderId="47" xfId="0" applyFont="1" applyBorder="1" applyAlignment="1">
      <alignment vertical="top"/>
    </xf>
    <xf numFmtId="3" fontId="38" fillId="0" borderId="64" xfId="0" applyNumberFormat="1" applyFont="1" applyBorder="1" applyAlignment="1">
      <alignment vertical="top"/>
    </xf>
    <xf numFmtId="167" fontId="38" fillId="0" borderId="109" xfId="0" applyNumberFormat="1" applyFont="1" applyBorder="1" applyAlignment="1">
      <alignment horizontal="center" vertical="top"/>
    </xf>
    <xf numFmtId="167" fontId="38" fillId="7" borderId="51" xfId="0" applyNumberFormat="1" applyFont="1" applyFill="1" applyBorder="1" applyAlignment="1">
      <alignment horizontal="center" vertical="top"/>
    </xf>
    <xf numFmtId="0" fontId="14" fillId="0" borderId="45" xfId="0" applyFont="1" applyBorder="1" applyAlignment="1">
      <alignment vertical="top"/>
    </xf>
    <xf numFmtId="0" fontId="38" fillId="0" borderId="44" xfId="0" applyFont="1" applyBorder="1" applyAlignment="1">
      <alignment horizontal="right" vertical="center" wrapText="1"/>
    </xf>
    <xf numFmtId="164" fontId="30" fillId="0" borderId="46" xfId="0" applyNumberFormat="1" applyFont="1" applyBorder="1" applyAlignment="1">
      <alignment horizontal="right"/>
    </xf>
    <xf numFmtId="166" fontId="30" fillId="0" borderId="46" xfId="0" applyNumberFormat="1" applyFont="1" applyBorder="1" applyAlignment="1">
      <alignment vertical="center"/>
    </xf>
    <xf numFmtId="167" fontId="38" fillId="7" borderId="105" xfId="0" applyNumberFormat="1" applyFont="1" applyFill="1" applyBorder="1" applyAlignment="1">
      <alignment horizontal="right" wrapText="1"/>
    </xf>
    <xf numFmtId="167" fontId="38" fillId="7" borderId="48" xfId="0" applyNumberFormat="1" applyFont="1" applyFill="1" applyBorder="1" applyAlignment="1">
      <alignment horizontal="right" wrapText="1"/>
    </xf>
    <xf numFmtId="167" fontId="38" fillId="7" borderId="51" xfId="0" applyNumberFormat="1" applyFont="1" applyFill="1" applyBorder="1" applyAlignment="1">
      <alignment horizontal="right" wrapText="1"/>
    </xf>
    <xf numFmtId="0" fontId="44" fillId="0" borderId="0" xfId="0" applyFont="1" applyAlignment="1">
      <alignment horizontal="center"/>
    </xf>
    <xf numFmtId="167" fontId="38" fillId="0" borderId="46" xfId="0" applyNumberFormat="1" applyFont="1" applyBorder="1" applyAlignment="1">
      <alignment horizontal="right" wrapText="1"/>
    </xf>
    <xf numFmtId="0" fontId="14" fillId="4" borderId="99" xfId="0" applyFont="1" applyFill="1" applyBorder="1" applyAlignment="1">
      <alignment horizontal="right" vertical="center" wrapText="1"/>
    </xf>
    <xf numFmtId="167" fontId="38" fillId="0" borderId="105" xfId="0" applyNumberFormat="1" applyFont="1" applyBorder="1" applyAlignment="1">
      <alignment horizontal="right" wrapText="1"/>
    </xf>
    <xf numFmtId="3" fontId="38" fillId="0" borderId="46" xfId="0" applyNumberFormat="1" applyFont="1" applyBorder="1" applyAlignment="1">
      <alignment vertical="top"/>
    </xf>
    <xf numFmtId="3" fontId="38" fillId="0" borderId="58" xfId="0" applyNumberFormat="1" applyFont="1" applyBorder="1" applyAlignment="1">
      <alignment vertical="top"/>
    </xf>
    <xf numFmtId="0" fontId="18" fillId="4" borderId="18" xfId="0" applyFont="1" applyFill="1" applyBorder="1" applyAlignment="1">
      <alignment horizontal="center" vertical="center"/>
    </xf>
    <xf numFmtId="167" fontId="38" fillId="0" borderId="51" xfId="0" applyNumberFormat="1" applyFont="1" applyBorder="1" applyAlignment="1">
      <alignment horizontal="center" vertical="top"/>
    </xf>
    <xf numFmtId="167" fontId="38" fillId="0" borderId="33" xfId="0" applyNumberFormat="1" applyFont="1" applyBorder="1" applyAlignment="1">
      <alignment horizontal="right" wrapText="1"/>
    </xf>
    <xf numFmtId="3" fontId="38" fillId="0" borderId="123" xfId="0" applyNumberFormat="1" applyFont="1" applyBorder="1" applyAlignment="1">
      <alignment vertical="top"/>
    </xf>
    <xf numFmtId="0" fontId="18" fillId="7" borderId="46" xfId="0" applyFont="1" applyFill="1" applyBorder="1" applyAlignment="1">
      <alignment horizontal="left" vertical="top" wrapText="1"/>
    </xf>
    <xf numFmtId="3" fontId="38" fillId="7" borderId="145" xfId="0" applyNumberFormat="1" applyFont="1" applyFill="1" applyBorder="1" applyAlignment="1">
      <alignment vertical="top"/>
    </xf>
    <xf numFmtId="167" fontId="38" fillId="7" borderId="51" xfId="0" applyNumberFormat="1" applyFont="1" applyFill="1" applyBorder="1" applyAlignment="1">
      <alignment horizontal="right" vertical="center" wrapText="1"/>
    </xf>
    <xf numFmtId="167" fontId="38" fillId="0" borderId="30" xfId="0" applyNumberFormat="1" applyFont="1" applyBorder="1" applyAlignment="1">
      <alignment horizontal="right" wrapText="1"/>
    </xf>
    <xf numFmtId="167" fontId="14" fillId="0" borderId="0" xfId="0" applyNumberFormat="1" applyFont="1" applyAlignment="1">
      <alignment horizontal="center"/>
    </xf>
    <xf numFmtId="0" fontId="2" fillId="0" borderId="0" xfId="0" applyFont="1" applyAlignment="1">
      <alignment horizontal="center" wrapText="1"/>
    </xf>
    <xf numFmtId="0" fontId="75" fillId="3" borderId="0" xfId="0" applyFont="1" applyFill="1" applyBorder="1" applyAlignment="1">
      <alignment vertical="center" shrinkToFit="1"/>
    </xf>
    <xf numFmtId="167" fontId="38" fillId="7" borderId="46" xfId="0" applyNumberFormat="1" applyFont="1" applyFill="1" applyBorder="1" applyAlignment="1">
      <alignment horizontal="right"/>
    </xf>
    <xf numFmtId="167" fontId="38" fillId="0" borderId="46" xfId="0" applyNumberFormat="1" applyFont="1" applyBorder="1" applyAlignment="1">
      <alignment horizontal="right" vertical="center" wrapText="1"/>
    </xf>
    <xf numFmtId="167" fontId="38" fillId="7" borderId="48" xfId="0" applyNumberFormat="1" applyFont="1" applyFill="1" applyBorder="1" applyAlignment="1">
      <alignment horizontal="right"/>
    </xf>
    <xf numFmtId="167" fontId="38" fillId="0" borderId="51" xfId="0" applyNumberFormat="1" applyFont="1" applyBorder="1" applyAlignment="1">
      <alignment horizontal="right" vertical="center" wrapText="1"/>
    </xf>
    <xf numFmtId="0" fontId="14" fillId="0" borderId="60" xfId="0" applyFont="1" applyBorder="1" applyAlignment="1">
      <alignment vertical="top"/>
    </xf>
    <xf numFmtId="164" fontId="30" fillId="4" borderId="51" xfId="0" applyNumberFormat="1" applyFont="1" applyFill="1" applyBorder="1" applyAlignment="1">
      <alignment horizontal="right"/>
    </xf>
    <xf numFmtId="167" fontId="14" fillId="4" borderId="13" xfId="0" applyNumberFormat="1" applyFont="1" applyFill="1" applyBorder="1" applyAlignment="1">
      <alignment horizontal="center" vertical="top"/>
    </xf>
    <xf numFmtId="167" fontId="38" fillId="0" borderId="63" xfId="0" applyNumberFormat="1" applyFont="1" applyBorder="1" applyAlignment="1">
      <alignment horizontal="right" wrapText="1"/>
    </xf>
    <xf numFmtId="167" fontId="38" fillId="7" borderId="63" xfId="0" applyNumberFormat="1" applyFont="1" applyFill="1" applyBorder="1" applyAlignment="1">
      <alignment horizontal="right" vertical="center" wrapText="1"/>
    </xf>
    <xf numFmtId="167" fontId="38" fillId="7" borderId="82" xfId="0" applyNumberFormat="1" applyFont="1" applyFill="1" applyBorder="1" applyAlignment="1">
      <alignment horizontal="right" vertical="center" wrapText="1"/>
    </xf>
    <xf numFmtId="167" fontId="38" fillId="0" borderId="48" xfId="0" applyNumberFormat="1" applyFont="1" applyBorder="1" applyAlignment="1">
      <alignment horizontal="right" wrapText="1"/>
    </xf>
    <xf numFmtId="0" fontId="37" fillId="0" borderId="0" xfId="0" applyFont="1" applyAlignment="1">
      <alignment vertical="center" wrapText="1"/>
    </xf>
    <xf numFmtId="167" fontId="14" fillId="4" borderId="83" xfId="0" applyNumberFormat="1" applyFont="1" applyFill="1" applyBorder="1" applyAlignment="1">
      <alignment horizontal="right" vertical="center" wrapText="1"/>
    </xf>
    <xf numFmtId="167" fontId="38" fillId="0" borderId="144" xfId="0" applyNumberFormat="1" applyFont="1" applyBorder="1" applyAlignment="1">
      <alignment horizontal="right" wrapText="1"/>
    </xf>
    <xf numFmtId="167" fontId="14" fillId="4" borderId="99" xfId="0" applyNumberFormat="1" applyFont="1" applyFill="1" applyBorder="1" applyAlignment="1">
      <alignment horizontal="right" vertical="center" wrapText="1"/>
    </xf>
    <xf numFmtId="167" fontId="38" fillId="0" borderId="150" xfId="0" applyNumberFormat="1" applyFont="1" applyBorder="1" applyAlignment="1">
      <alignment horizontal="right" wrapText="1"/>
    </xf>
    <xf numFmtId="3" fontId="70" fillId="0" borderId="0" xfId="0" applyNumberFormat="1" applyFont="1" applyAlignment="1">
      <alignment horizontal="center" wrapText="1"/>
    </xf>
    <xf numFmtId="167" fontId="38" fillId="0" borderId="67" xfId="0" applyNumberFormat="1" applyFont="1" applyBorder="1" applyAlignment="1">
      <alignment horizontal="right" wrapText="1"/>
    </xf>
    <xf numFmtId="167" fontId="70" fillId="0" borderId="0" xfId="0" applyNumberFormat="1" applyFont="1" applyAlignment="1">
      <alignment horizontal="center" wrapText="1"/>
    </xf>
    <xf numFmtId="168" fontId="14" fillId="7" borderId="34" xfId="0" applyNumberFormat="1" applyFont="1" applyFill="1" applyBorder="1" applyAlignment="1">
      <alignment horizontal="left" vertical="top" wrapText="1"/>
    </xf>
    <xf numFmtId="0" fontId="18" fillId="7" borderId="49" xfId="0" applyFont="1" applyFill="1" applyBorder="1" applyAlignment="1">
      <alignment vertical="top"/>
    </xf>
    <xf numFmtId="0" fontId="18" fillId="7" borderId="50" xfId="0" applyFont="1" applyFill="1" applyBorder="1" applyAlignment="1">
      <alignment vertical="top"/>
    </xf>
    <xf numFmtId="167" fontId="38" fillId="0" borderId="76" xfId="0" applyNumberFormat="1" applyFont="1" applyBorder="1" applyAlignment="1">
      <alignment horizontal="right" vertical="center" wrapText="1"/>
    </xf>
    <xf numFmtId="1" fontId="54" fillId="7" borderId="62" xfId="0" applyNumberFormat="1" applyFont="1" applyFill="1" applyBorder="1" applyAlignment="1">
      <alignment horizontal="left" vertical="top" wrapText="1"/>
    </xf>
    <xf numFmtId="167" fontId="38" fillId="7" borderId="58" xfId="0" applyNumberFormat="1" applyFont="1" applyFill="1" applyBorder="1" applyAlignment="1">
      <alignment horizontal="right"/>
    </xf>
    <xf numFmtId="0" fontId="18" fillId="0" borderId="45" xfId="0" applyFont="1" applyBorder="1" applyAlignment="1">
      <alignment wrapText="1"/>
    </xf>
    <xf numFmtId="167" fontId="38" fillId="7" borderId="114" xfId="0" applyNumberFormat="1" applyFont="1" applyFill="1" applyBorder="1" applyAlignment="1">
      <alignment horizontal="right" vertical="center" wrapText="1"/>
    </xf>
    <xf numFmtId="0" fontId="14" fillId="4" borderId="47" xfId="0" applyFont="1" applyFill="1" applyBorder="1" applyAlignment="1">
      <alignment horizontal="center" vertical="center" wrapText="1"/>
    </xf>
    <xf numFmtId="167" fontId="38" fillId="7" borderId="116" xfId="0" applyNumberFormat="1" applyFont="1" applyFill="1" applyBorder="1" applyAlignment="1">
      <alignment horizontal="right" vertical="center" wrapText="1"/>
    </xf>
    <xf numFmtId="10" fontId="38" fillId="0" borderId="32" xfId="0" applyNumberFormat="1" applyFont="1" applyBorder="1" applyAlignment="1">
      <alignment horizontal="right" vertical="center" wrapText="1"/>
    </xf>
    <xf numFmtId="167" fontId="38" fillId="7" borderId="82" xfId="0" applyNumberFormat="1" applyFont="1" applyFill="1" applyBorder="1" applyAlignment="1">
      <alignment horizontal="right" wrapText="1"/>
    </xf>
    <xf numFmtId="0" fontId="18" fillId="4" borderId="36" xfId="0" applyFont="1" applyFill="1" applyBorder="1" applyAlignment="1">
      <alignment horizontal="center" vertical="center"/>
    </xf>
    <xf numFmtId="167" fontId="38" fillId="0" borderId="46" xfId="0" applyNumberFormat="1" applyFont="1" applyBorder="1" applyAlignment="1">
      <alignment horizontal="right"/>
    </xf>
    <xf numFmtId="167" fontId="38" fillId="7" borderId="48" xfId="0" applyNumberFormat="1" applyFont="1" applyFill="1" applyBorder="1" applyAlignment="1">
      <alignment horizontal="right" vertical="center" wrapText="1"/>
    </xf>
    <xf numFmtId="0" fontId="55" fillId="7" borderId="121" xfId="0" applyFont="1" applyFill="1" applyBorder="1" applyAlignment="1">
      <alignment horizontal="left" vertical="top" wrapText="1"/>
    </xf>
    <xf numFmtId="0" fontId="14" fillId="0" borderId="97" xfId="0" applyFont="1" applyBorder="1"/>
    <xf numFmtId="0" fontId="18" fillId="7" borderId="48" xfId="0" applyFont="1" applyFill="1" applyBorder="1" applyAlignment="1">
      <alignment vertical="top"/>
    </xf>
    <xf numFmtId="167" fontId="38" fillId="0" borderId="48" xfId="0" applyNumberFormat="1" applyFont="1" applyBorder="1" applyAlignment="1">
      <alignment horizontal="right" vertical="center" wrapText="1"/>
    </xf>
    <xf numFmtId="168" fontId="18" fillId="0" borderId="34" xfId="0" applyNumberFormat="1" applyFont="1" applyBorder="1" applyAlignment="1">
      <alignment horizontal="left" vertical="top" wrapText="1"/>
    </xf>
    <xf numFmtId="167" fontId="38" fillId="0" borderId="82" xfId="0" applyNumberFormat="1" applyFont="1" applyBorder="1" applyAlignment="1">
      <alignment horizontal="right" wrapText="1"/>
    </xf>
    <xf numFmtId="3" fontId="14" fillId="4" borderId="101" xfId="0" applyNumberFormat="1" applyFont="1" applyFill="1" applyBorder="1" applyAlignment="1">
      <alignment vertical="top"/>
    </xf>
    <xf numFmtId="167" fontId="14" fillId="4" borderId="93" xfId="0" applyNumberFormat="1" applyFont="1" applyFill="1" applyBorder="1" applyAlignment="1">
      <alignment horizontal="right" vertical="center" wrapText="1"/>
    </xf>
    <xf numFmtId="3" fontId="14" fillId="4" borderId="79" xfId="0" applyNumberFormat="1" applyFont="1" applyFill="1" applyBorder="1" applyAlignment="1">
      <alignment vertical="top"/>
    </xf>
    <xf numFmtId="167" fontId="14" fillId="4" borderId="132" xfId="0" applyNumberFormat="1" applyFont="1" applyFill="1" applyBorder="1" applyAlignment="1">
      <alignment horizontal="right" vertical="center" wrapText="1"/>
    </xf>
    <xf numFmtId="167" fontId="14" fillId="4" borderId="99" xfId="0" applyNumberFormat="1" applyFont="1" applyFill="1" applyBorder="1" applyAlignment="1">
      <alignment horizontal="center" vertical="top"/>
    </xf>
    <xf numFmtId="0" fontId="70" fillId="0" borderId="0" xfId="0" applyFont="1" applyAlignment="1">
      <alignment horizontal="center" wrapText="1"/>
    </xf>
    <xf numFmtId="3" fontId="38" fillId="0" borderId="109" xfId="0" applyNumberFormat="1" applyFont="1" applyBorder="1" applyAlignment="1">
      <alignment vertical="top"/>
    </xf>
    <xf numFmtId="3" fontId="38" fillId="7" borderId="51" xfId="0" applyNumberFormat="1" applyFont="1" applyFill="1" applyBorder="1" applyAlignment="1">
      <alignment vertical="top"/>
    </xf>
    <xf numFmtId="167" fontId="38" fillId="7" borderId="151" xfId="0" applyNumberFormat="1" applyFont="1" applyFill="1" applyBorder="1" applyAlignment="1">
      <alignment horizontal="right" vertical="center" wrapText="1"/>
    </xf>
    <xf numFmtId="167" fontId="38" fillId="0" borderId="51" xfId="0" applyNumberFormat="1" applyFont="1" applyBorder="1" applyAlignment="1">
      <alignment horizontal="right" wrapText="1"/>
    </xf>
    <xf numFmtId="167" fontId="38" fillId="7" borderId="119" xfId="0" applyNumberFormat="1" applyFont="1" applyFill="1" applyBorder="1" applyAlignment="1">
      <alignment horizontal="right" vertical="center" wrapText="1"/>
    </xf>
    <xf numFmtId="3" fontId="38" fillId="0" borderId="82" xfId="0" applyNumberFormat="1" applyFont="1" applyBorder="1" applyAlignment="1">
      <alignment vertical="top"/>
    </xf>
    <xf numFmtId="167" fontId="2" fillId="0" borderId="0" xfId="0" applyNumberFormat="1" applyFont="1" applyAlignment="1">
      <alignment horizontal="center" wrapText="1"/>
    </xf>
    <xf numFmtId="3" fontId="18" fillId="4" borderId="83" xfId="0" applyNumberFormat="1" applyFont="1" applyFill="1" applyBorder="1" applyAlignment="1">
      <alignment vertical="top"/>
    </xf>
    <xf numFmtId="3" fontId="18" fillId="4" borderId="93" xfId="0" applyNumberFormat="1" applyFont="1" applyFill="1" applyBorder="1" applyAlignment="1">
      <alignment vertical="top"/>
    </xf>
    <xf numFmtId="3" fontId="18" fillId="4" borderId="99" xfId="0" applyNumberFormat="1" applyFont="1" applyFill="1" applyBorder="1" applyAlignment="1">
      <alignment vertical="top"/>
    </xf>
    <xf numFmtId="168" fontId="14" fillId="0" borderId="34" xfId="0" applyNumberFormat="1" applyFont="1" applyBorder="1" applyAlignment="1">
      <alignment horizontal="left" vertical="top" wrapText="1"/>
    </xf>
    <xf numFmtId="164" fontId="30" fillId="7" borderId="63" xfId="0" applyNumberFormat="1" applyFont="1" applyFill="1" applyBorder="1" applyAlignment="1">
      <alignment horizontal="right"/>
    </xf>
    <xf numFmtId="166" fontId="30" fillId="7" borderId="63" xfId="0" applyNumberFormat="1" applyFont="1" applyFill="1" applyBorder="1" applyAlignment="1">
      <alignment vertical="center"/>
    </xf>
    <xf numFmtId="167" fontId="38" fillId="0" borderId="32" xfId="0" applyNumberFormat="1" applyFont="1" applyBorder="1" applyAlignment="1">
      <alignment horizontal="right" vertical="center"/>
    </xf>
    <xf numFmtId="167" fontId="38" fillId="0" borderId="44" xfId="0" applyNumberFormat="1" applyFont="1" applyBorder="1" applyAlignment="1">
      <alignment horizontal="right" vertical="center"/>
    </xf>
    <xf numFmtId="167" fontId="38" fillId="0" borderId="48" xfId="0" applyNumberFormat="1" applyFont="1" applyBorder="1" applyAlignment="1">
      <alignment horizontal="right"/>
    </xf>
    <xf numFmtId="9" fontId="14" fillId="4" borderId="83" xfId="0" applyNumberFormat="1" applyFont="1" applyFill="1" applyBorder="1" applyAlignment="1">
      <alignment horizontal="right" vertical="center" wrapText="1"/>
    </xf>
    <xf numFmtId="167" fontId="38" fillId="0" borderId="58" xfId="0" applyNumberFormat="1" applyFont="1" applyBorder="1" applyAlignment="1">
      <alignment horizontal="right"/>
    </xf>
    <xf numFmtId="9" fontId="14" fillId="4" borderId="93" xfId="0" applyNumberFormat="1" applyFont="1" applyFill="1" applyBorder="1" applyAlignment="1">
      <alignment horizontal="right" vertical="center" wrapText="1"/>
    </xf>
    <xf numFmtId="10" fontId="38" fillId="0" borderId="44" xfId="0" applyNumberFormat="1" applyFont="1" applyBorder="1" applyAlignment="1">
      <alignment horizontal="right" vertical="center" wrapText="1"/>
    </xf>
    <xf numFmtId="9" fontId="14" fillId="4" borderId="99" xfId="0" applyNumberFormat="1" applyFont="1" applyFill="1" applyBorder="1" applyAlignment="1">
      <alignment horizontal="right" vertical="center" wrapText="1"/>
    </xf>
    <xf numFmtId="9" fontId="70" fillId="0" borderId="0" xfId="0" applyNumberFormat="1" applyFont="1" applyAlignment="1">
      <alignment horizontal="center" wrapText="1"/>
    </xf>
    <xf numFmtId="167" fontId="38" fillId="7" borderId="30" xfId="0" applyNumberFormat="1" applyFont="1" applyFill="1" applyBorder="1" applyAlignment="1">
      <alignment horizontal="right"/>
    </xf>
    <xf numFmtId="167" fontId="38" fillId="0" borderId="53" xfId="0" applyNumberFormat="1" applyFont="1" applyBorder="1" applyAlignment="1">
      <alignment horizontal="right" vertical="center"/>
    </xf>
    <xf numFmtId="167" fontId="30" fillId="7" borderId="129" xfId="0" applyNumberFormat="1" applyFont="1" applyFill="1" applyBorder="1" applyAlignment="1">
      <alignment vertical="center"/>
    </xf>
    <xf numFmtId="0" fontId="44" fillId="0" borderId="0" xfId="0" applyFont="1" applyAlignment="1">
      <alignment horizontal="left"/>
    </xf>
    <xf numFmtId="167" fontId="38" fillId="7" borderId="50" xfId="0" applyNumberFormat="1" applyFont="1" applyFill="1" applyBorder="1" applyAlignment="1">
      <alignment horizontal="right" vertical="center" wrapText="1"/>
    </xf>
    <xf numFmtId="0" fontId="18" fillId="0" borderId="49" xfId="0" applyFont="1" applyBorder="1" applyAlignment="1">
      <alignment vertical="top"/>
    </xf>
    <xf numFmtId="167" fontId="37" fillId="0" borderId="0" xfId="0" applyNumberFormat="1" applyFont="1" applyAlignment="1">
      <alignment horizontal="center"/>
    </xf>
    <xf numFmtId="0" fontId="18" fillId="0" borderId="50" xfId="0" applyFont="1" applyBorder="1" applyAlignment="1">
      <alignment vertical="top"/>
    </xf>
    <xf numFmtId="0" fontId="18" fillId="0" borderId="48" xfId="0" applyFont="1" applyBorder="1" applyAlignment="1">
      <alignment vertical="top"/>
    </xf>
    <xf numFmtId="0" fontId="38" fillId="0" borderId="33" xfId="0" applyFont="1" applyBorder="1" applyAlignment="1">
      <alignment horizontal="right" wrapText="1"/>
    </xf>
    <xf numFmtId="0" fontId="18" fillId="0" borderId="46" xfId="0" applyFont="1" applyBorder="1" applyAlignment="1">
      <alignment horizontal="left" vertical="top" wrapText="1"/>
    </xf>
    <xf numFmtId="167" fontId="38" fillId="0" borderId="138" xfId="0" applyNumberFormat="1" applyFont="1" applyBorder="1" applyAlignment="1">
      <alignment horizontal="center" vertical="top"/>
    </xf>
    <xf numFmtId="167" fontId="38" fillId="0" borderId="121" xfId="0" applyNumberFormat="1" applyFont="1" applyBorder="1" applyAlignment="1">
      <alignment horizontal="right" wrapText="1"/>
    </xf>
    <xf numFmtId="167" fontId="38" fillId="7" borderId="58" xfId="0" applyNumberFormat="1" applyFont="1" applyFill="1" applyBorder="1" applyAlignment="1">
      <alignment horizontal="center" vertical="top"/>
    </xf>
    <xf numFmtId="168" fontId="14" fillId="10" borderId="34" xfId="0" applyNumberFormat="1" applyFont="1" applyFill="1" applyBorder="1" applyAlignment="1">
      <alignment horizontal="left" vertical="top" wrapText="1"/>
    </xf>
    <xf numFmtId="3" fontId="38" fillId="0" borderId="51" xfId="0" applyNumberFormat="1" applyFont="1" applyBorder="1" applyAlignment="1">
      <alignment vertical="top"/>
    </xf>
    <xf numFmtId="167" fontId="38" fillId="0" borderId="58" xfId="0" applyNumberFormat="1" applyFont="1" applyBorder="1" applyAlignment="1">
      <alignment horizontal="center" vertical="top"/>
    </xf>
    <xf numFmtId="167" fontId="38" fillId="7" borderId="5" xfId="0" applyNumberFormat="1" applyFont="1" applyFill="1" applyBorder="1" applyAlignment="1">
      <alignment horizontal="right" vertical="center" wrapText="1"/>
    </xf>
    <xf numFmtId="0" fontId="14" fillId="7" borderId="143" xfId="0" applyFont="1" applyFill="1" applyBorder="1" applyAlignment="1">
      <alignment wrapText="1"/>
    </xf>
    <xf numFmtId="167" fontId="38" fillId="0" borderId="129" xfId="0" applyNumberFormat="1" applyFont="1" applyBorder="1" applyAlignment="1">
      <alignment horizontal="center" vertical="top"/>
    </xf>
    <xf numFmtId="167" fontId="38" fillId="7" borderId="67" xfId="0" applyNumberFormat="1" applyFont="1" applyFill="1" applyBorder="1" applyAlignment="1">
      <alignment horizontal="right" wrapText="1"/>
    </xf>
    <xf numFmtId="167" fontId="14" fillId="4" borderId="131" xfId="0" applyNumberFormat="1" applyFont="1" applyFill="1" applyBorder="1" applyAlignment="1">
      <alignment horizontal="center" vertical="top"/>
    </xf>
    <xf numFmtId="9" fontId="1" fillId="0" borderId="0" xfId="0" applyNumberFormat="1" applyFont="1" applyAlignment="1">
      <alignment horizontal="center" wrapText="1"/>
    </xf>
    <xf numFmtId="167" fontId="43" fillId="0" borderId="0" xfId="0" applyNumberFormat="1" applyFont="1" applyAlignment="1">
      <alignment horizontal="center"/>
    </xf>
    <xf numFmtId="167" fontId="38" fillId="0" borderId="71" xfId="0" applyNumberFormat="1" applyFont="1" applyBorder="1" applyAlignment="1">
      <alignment horizontal="right" wrapText="1"/>
    </xf>
    <xf numFmtId="3" fontId="38" fillId="0" borderId="71" xfId="0" applyNumberFormat="1" applyFont="1" applyBorder="1" applyAlignment="1">
      <alignment vertical="top"/>
    </xf>
    <xf numFmtId="167" fontId="0" fillId="0" borderId="0" xfId="0" applyNumberFormat="1" applyFont="1"/>
    <xf numFmtId="0" fontId="18" fillId="7" borderId="60" xfId="0" applyFont="1" applyFill="1" applyBorder="1" applyAlignment="1">
      <alignment wrapText="1"/>
    </xf>
    <xf numFmtId="0" fontId="1" fillId="0" borderId="0" xfId="0" applyFont="1" applyAlignment="1">
      <alignment wrapText="1"/>
    </xf>
    <xf numFmtId="10" fontId="38" fillId="0" borderId="43" xfId="0" applyNumberFormat="1" applyFont="1" applyBorder="1" applyAlignment="1">
      <alignment horizontal="right" vertical="center" wrapText="1"/>
    </xf>
    <xf numFmtId="0" fontId="74" fillId="3" borderId="0" xfId="0" applyFont="1" applyFill="1" applyBorder="1" applyAlignment="1">
      <alignment horizontal="center" wrapText="1"/>
    </xf>
    <xf numFmtId="167" fontId="14" fillId="4" borderId="13" xfId="0" applyNumberFormat="1" applyFont="1" applyFill="1" applyBorder="1" applyAlignment="1">
      <alignment horizontal="right" vertical="center" wrapText="1"/>
    </xf>
    <xf numFmtId="167" fontId="1" fillId="0" borderId="0" xfId="0" applyNumberFormat="1" applyFont="1" applyAlignment="1">
      <alignment horizontal="center" wrapText="1"/>
    </xf>
    <xf numFmtId="10" fontId="38" fillId="0" borderId="54" xfId="0" applyNumberFormat="1" applyFont="1" applyBorder="1" applyAlignment="1">
      <alignment horizontal="right" vertical="center" wrapText="1"/>
    </xf>
    <xf numFmtId="167" fontId="38" fillId="7" borderId="63" xfId="0" applyNumberFormat="1" applyFont="1" applyFill="1" applyBorder="1" applyAlignment="1">
      <alignment horizontal="right"/>
    </xf>
    <xf numFmtId="167" fontId="38" fillId="0" borderId="54" xfId="0" applyNumberFormat="1" applyFont="1" applyBorder="1" applyAlignment="1">
      <alignment horizontal="right" wrapText="1"/>
    </xf>
    <xf numFmtId="167" fontId="38" fillId="7" borderId="121" xfId="0" applyNumberFormat="1" applyFont="1" applyFill="1" applyBorder="1" applyAlignment="1">
      <alignment horizontal="right"/>
    </xf>
    <xf numFmtId="164" fontId="10" fillId="4" borderId="79" xfId="0" applyNumberFormat="1" applyFont="1" applyFill="1" applyBorder="1" applyAlignment="1">
      <alignment horizontal="right" vertical="center"/>
    </xf>
    <xf numFmtId="0" fontId="18" fillId="10" borderId="0" xfId="0" applyFont="1" applyFill="1" applyBorder="1" applyAlignment="1">
      <alignment horizontal="center" vertical="center"/>
    </xf>
    <xf numFmtId="167" fontId="38" fillId="0" borderId="50" xfId="0" applyNumberFormat="1" applyFont="1" applyBorder="1" applyAlignment="1">
      <alignment horizontal="right" vertical="center" wrapText="1"/>
    </xf>
    <xf numFmtId="0" fontId="18" fillId="10" borderId="49" xfId="0" applyFont="1" applyFill="1" applyBorder="1" applyAlignment="1">
      <alignment vertical="top"/>
    </xf>
    <xf numFmtId="167" fontId="37" fillId="0" borderId="0" xfId="0" applyNumberFormat="1" applyFont="1" applyAlignment="1">
      <alignment horizontal="center" vertical="top" wrapText="1"/>
    </xf>
    <xf numFmtId="167" fontId="38" fillId="7" borderId="144" xfId="0" applyNumberFormat="1" applyFont="1" applyFill="1" applyBorder="1" applyAlignment="1">
      <alignment horizontal="right" wrapText="1"/>
    </xf>
    <xf numFmtId="0" fontId="18" fillId="10" borderId="50" xfId="0" applyFont="1" applyFill="1" applyBorder="1" applyAlignment="1">
      <alignment vertical="top"/>
    </xf>
    <xf numFmtId="167" fontId="37" fillId="0" borderId="0" xfId="0" applyNumberFormat="1" applyFont="1" applyAlignment="1">
      <alignment vertical="top" wrapText="1"/>
    </xf>
    <xf numFmtId="0" fontId="18" fillId="10" borderId="48" xfId="0" applyFont="1" applyFill="1" applyBorder="1" applyAlignment="1">
      <alignment vertical="top"/>
    </xf>
    <xf numFmtId="167" fontId="38" fillId="0" borderId="152" xfId="0" applyNumberFormat="1" applyFont="1" applyBorder="1" applyAlignment="1">
      <alignment horizontal="right" wrapText="1"/>
    </xf>
    <xf numFmtId="166" fontId="10" fillId="4" borderId="83" xfId="0" applyNumberFormat="1" applyFont="1" applyFill="1" applyBorder="1" applyAlignment="1">
      <alignment vertical="center"/>
    </xf>
    <xf numFmtId="0" fontId="18" fillId="7" borderId="30" xfId="0" applyFont="1" applyFill="1" applyBorder="1" applyAlignment="1">
      <alignment horizontal="left" vertical="top" wrapText="1"/>
    </xf>
    <xf numFmtId="167" fontId="10" fillId="4" borderId="13" xfId="0" applyNumberFormat="1" applyFont="1" applyFill="1" applyBorder="1" applyAlignment="1">
      <alignment vertical="center"/>
    </xf>
    <xf numFmtId="0" fontId="18" fillId="0" borderId="30" xfId="0" applyFont="1" applyBorder="1" applyAlignment="1">
      <alignment horizontal="left" vertical="top" wrapText="1"/>
    </xf>
    <xf numFmtId="168" fontId="18" fillId="7" borderId="120" xfId="0" applyNumberFormat="1" applyFont="1" applyFill="1" applyBorder="1" applyAlignment="1">
      <alignment horizontal="left" vertical="top" wrapText="1"/>
    </xf>
    <xf numFmtId="0" fontId="18" fillId="7" borderId="63" xfId="0" applyFont="1" applyFill="1" applyBorder="1" applyAlignment="1">
      <alignment horizontal="left" vertical="top" wrapText="1"/>
    </xf>
    <xf numFmtId="167" fontId="38" fillId="7" borderId="129" xfId="0" applyNumberFormat="1" applyFont="1" applyFill="1" applyBorder="1" applyAlignment="1">
      <alignment horizontal="right"/>
    </xf>
    <xf numFmtId="167" fontId="38" fillId="7" borderId="58" xfId="0" applyNumberFormat="1" applyFont="1" applyFill="1" applyBorder="1" applyAlignment="1">
      <alignment horizontal="right" wrapText="1"/>
    </xf>
    <xf numFmtId="10" fontId="38" fillId="7" borderId="46" xfId="0" applyNumberFormat="1" applyFont="1" applyFill="1" applyBorder="1" applyAlignment="1">
      <alignment horizontal="right" vertical="center" wrapText="1"/>
    </xf>
    <xf numFmtId="167" fontId="38" fillId="7" borderId="115" xfId="0" applyNumberFormat="1" applyFont="1" applyFill="1" applyBorder="1" applyAlignment="1">
      <alignment horizontal="right" vertical="center" wrapText="1"/>
    </xf>
    <xf numFmtId="10" fontId="38" fillId="7" borderId="50" xfId="0" applyNumberFormat="1" applyFont="1" applyFill="1" applyBorder="1" applyAlignment="1">
      <alignment horizontal="right" vertical="center" wrapText="1"/>
    </xf>
    <xf numFmtId="167" fontId="14" fillId="4" borderId="83" xfId="0" applyNumberFormat="1" applyFont="1" applyFill="1" applyBorder="1" applyAlignment="1">
      <alignment horizontal="right" vertical="center"/>
    </xf>
    <xf numFmtId="0" fontId="2" fillId="0" borderId="0" xfId="0" applyFont="1" applyAlignment="1">
      <alignment horizontal="center"/>
    </xf>
    <xf numFmtId="164" fontId="30" fillId="4" borderId="129" xfId="0" applyNumberFormat="1" applyFont="1" applyFill="1" applyBorder="1" applyAlignment="1">
      <alignment horizontal="right"/>
    </xf>
    <xf numFmtId="10" fontId="38" fillId="7" borderId="49" xfId="0" applyNumberFormat="1" applyFont="1" applyFill="1" applyBorder="1" applyAlignment="1">
      <alignment horizontal="right" vertical="center" wrapText="1"/>
    </xf>
    <xf numFmtId="10" fontId="38" fillId="7" borderId="58" xfId="0" applyNumberFormat="1" applyFont="1" applyFill="1" applyBorder="1" applyAlignment="1">
      <alignment horizontal="right" vertical="center" wrapText="1"/>
    </xf>
    <xf numFmtId="0" fontId="61" fillId="0" borderId="0" xfId="0" applyFont="1" applyAlignment="1">
      <alignment horizontal="left"/>
    </xf>
    <xf numFmtId="0" fontId="14" fillId="4" borderId="110" xfId="0" applyFont="1" applyFill="1" applyBorder="1" applyAlignment="1">
      <alignment vertical="center" wrapText="1"/>
    </xf>
    <xf numFmtId="10" fontId="38" fillId="0" borderId="46" xfId="0" applyNumberFormat="1" applyFont="1" applyBorder="1" applyAlignment="1">
      <alignment horizontal="right" vertical="center" wrapText="1"/>
    </xf>
    <xf numFmtId="168" fontId="14" fillId="7" borderId="120" xfId="0" applyNumberFormat="1" applyFont="1" applyFill="1" applyBorder="1" applyAlignment="1">
      <alignment horizontal="left" vertical="top" wrapText="1"/>
    </xf>
    <xf numFmtId="0" fontId="18" fillId="7" borderId="117" xfId="0" applyFont="1" applyFill="1" applyBorder="1" applyAlignment="1">
      <alignment vertical="top"/>
    </xf>
    <xf numFmtId="0" fontId="18" fillId="7" borderId="142" xfId="0" applyFont="1" applyFill="1" applyBorder="1" applyAlignment="1">
      <alignment vertical="top"/>
    </xf>
    <xf numFmtId="0" fontId="18" fillId="7" borderId="121" xfId="0" applyFont="1" applyFill="1" applyBorder="1" applyAlignment="1">
      <alignment vertical="top"/>
    </xf>
    <xf numFmtId="164" fontId="30" fillId="4" borderId="71" xfId="0" applyNumberFormat="1" applyFont="1" applyFill="1" applyBorder="1" applyAlignment="1">
      <alignment horizontal="right"/>
    </xf>
    <xf numFmtId="0" fontId="14" fillId="4" borderId="100" xfId="0" applyFont="1" applyFill="1" applyBorder="1" applyAlignment="1">
      <alignment horizontal="center" vertical="center"/>
    </xf>
    <xf numFmtId="167" fontId="14" fillId="4" borderId="93" xfId="0" applyNumberFormat="1" applyFont="1" applyFill="1" applyBorder="1" applyAlignment="1">
      <alignment horizontal="right" vertical="center"/>
    </xf>
    <xf numFmtId="167" fontId="14" fillId="4" borderId="131" xfId="0" applyNumberFormat="1" applyFont="1" applyFill="1" applyBorder="1" applyAlignment="1">
      <alignment horizontal="right" vertical="center"/>
    </xf>
    <xf numFmtId="0" fontId="61" fillId="0" borderId="0" xfId="0" applyFont="1" applyAlignment="1">
      <alignment vertical="center" wrapText="1"/>
    </xf>
    <xf numFmtId="9" fontId="14" fillId="4" borderId="132" xfId="0" applyNumberFormat="1" applyFont="1" applyFill="1" applyBorder="1" applyAlignment="1">
      <alignment horizontal="right" vertical="center" wrapText="1"/>
    </xf>
    <xf numFmtId="0" fontId="77" fillId="0" borderId="0" xfId="0" applyFont="1"/>
    <xf numFmtId="0" fontId="78" fillId="0" borderId="0" xfId="0" applyFont="1"/>
    <xf numFmtId="0" fontId="77" fillId="10" borderId="0" xfId="0" applyFont="1" applyFill="1" applyBorder="1" applyAlignment="1">
      <alignment horizontal="left" vertical="center"/>
    </xf>
    <xf numFmtId="0" fontId="79" fillId="0" borderId="0" xfId="0" applyFont="1" applyAlignment="1">
      <alignment horizontal="right"/>
    </xf>
    <xf numFmtId="0" fontId="79" fillId="0" borderId="0" xfId="0" applyFont="1" applyAlignment="1">
      <alignment horizontal="center"/>
    </xf>
    <xf numFmtId="164" fontId="30" fillId="4" borderId="131" xfId="0" applyNumberFormat="1" applyFont="1" applyFill="1" applyBorder="1" applyAlignment="1">
      <alignment horizontal="right" vertical="center"/>
    </xf>
    <xf numFmtId="10" fontId="38" fillId="0" borderId="50" xfId="0" applyNumberFormat="1" applyFont="1" applyBorder="1" applyAlignment="1">
      <alignment horizontal="right" vertical="center" wrapText="1"/>
    </xf>
    <xf numFmtId="10" fontId="38" fillId="0" borderId="49" xfId="0" applyNumberFormat="1" applyFont="1" applyBorder="1" applyAlignment="1">
      <alignment horizontal="right" vertical="center" wrapText="1"/>
    </xf>
    <xf numFmtId="167" fontId="38" fillId="7" borderId="5" xfId="0" applyNumberFormat="1" applyFont="1" applyFill="1" applyBorder="1" applyAlignment="1">
      <alignment horizontal="right" wrapText="1"/>
    </xf>
    <xf numFmtId="167" fontId="18" fillId="4" borderId="83" xfId="0" applyNumberFormat="1" applyFont="1" applyFill="1" applyBorder="1" applyAlignment="1">
      <alignment horizontal="right" vertical="center" wrapText="1"/>
    </xf>
    <xf numFmtId="0" fontId="68" fillId="0" borderId="0" xfId="0" applyFont="1" applyAlignment="1">
      <alignment horizontal="center"/>
    </xf>
    <xf numFmtId="167" fontId="18" fillId="4" borderId="93" xfId="0" applyNumberFormat="1" applyFont="1" applyFill="1" applyBorder="1" applyAlignment="1">
      <alignment horizontal="right" vertical="center" wrapText="1"/>
    </xf>
    <xf numFmtId="4" fontId="30" fillId="4" borderId="131" xfId="0" applyNumberFormat="1" applyFont="1" applyFill="1" applyBorder="1" applyAlignment="1">
      <alignment horizontal="right" vertical="center"/>
    </xf>
    <xf numFmtId="167" fontId="18" fillId="4" borderId="132" xfId="0" applyNumberFormat="1" applyFont="1" applyFill="1" applyBorder="1" applyAlignment="1">
      <alignment horizontal="right" vertical="center" wrapText="1"/>
    </xf>
    <xf numFmtId="0" fontId="70" fillId="0" borderId="0" xfId="0" applyFont="1"/>
    <xf numFmtId="10" fontId="38" fillId="0" borderId="58" xfId="0" applyNumberFormat="1" applyFont="1" applyBorder="1" applyAlignment="1">
      <alignment horizontal="right" vertical="center" wrapText="1"/>
    </xf>
    <xf numFmtId="0" fontId="14" fillId="4" borderId="14" xfId="0" applyFont="1" applyFill="1" applyBorder="1" applyAlignment="1">
      <alignment horizontal="center" vertical="center" wrapText="1"/>
    </xf>
    <xf numFmtId="0" fontId="18" fillId="4" borderId="26" xfId="0" applyFont="1" applyFill="1" applyBorder="1" applyAlignment="1">
      <alignment horizontal="center" vertical="center"/>
    </xf>
    <xf numFmtId="0" fontId="38" fillId="0" borderId="102" xfId="0" applyFont="1" applyBorder="1" applyAlignment="1">
      <alignment horizontal="right" vertical="center" wrapText="1"/>
    </xf>
    <xf numFmtId="0" fontId="48" fillId="0" borderId="0" xfId="0" applyFont="1" applyAlignment="1">
      <alignment vertical="center" readingOrder="1"/>
    </xf>
    <xf numFmtId="0" fontId="43" fillId="0" borderId="0" xfId="0" applyFont="1" applyAlignment="1">
      <alignment horizontal="center" wrapText="1"/>
    </xf>
    <xf numFmtId="0" fontId="18" fillId="10" borderId="112" xfId="0" applyFont="1" applyFill="1" applyBorder="1" applyAlignment="1">
      <alignment wrapText="1"/>
    </xf>
    <xf numFmtId="0" fontId="81" fillId="0" borderId="0" xfId="0" applyFont="1" applyAlignment="1">
      <alignment horizontal="center" vertical="center" wrapText="1"/>
    </xf>
    <xf numFmtId="3" fontId="82" fillId="0" borderId="0" xfId="0" applyNumberFormat="1" applyFont="1" applyAlignment="1">
      <alignment horizontal="right" vertical="center"/>
    </xf>
    <xf numFmtId="167" fontId="38" fillId="0" borderId="39" xfId="0" applyNumberFormat="1" applyFont="1" applyBorder="1" applyAlignment="1">
      <alignment horizontal="right" vertical="top" wrapText="1"/>
    </xf>
    <xf numFmtId="0" fontId="38" fillId="7" borderId="48" xfId="0" applyFont="1" applyFill="1" applyBorder="1" applyAlignment="1">
      <alignment horizontal="right" vertical="center" wrapText="1"/>
    </xf>
    <xf numFmtId="0" fontId="18" fillId="4" borderId="52" xfId="0" applyFont="1" applyFill="1" applyBorder="1" applyAlignment="1">
      <alignment horizontal="center" vertical="center"/>
    </xf>
    <xf numFmtId="0" fontId="18" fillId="4" borderId="84" xfId="0" applyFont="1" applyFill="1" applyBorder="1" applyAlignment="1">
      <alignment horizontal="center" vertical="center"/>
    </xf>
    <xf numFmtId="0" fontId="70" fillId="0" borderId="0" xfId="0" applyFont="1" applyAlignment="1">
      <alignment horizontal="center"/>
    </xf>
    <xf numFmtId="167" fontId="38" fillId="0" borderId="32" xfId="0" applyNumberFormat="1" applyFont="1" applyBorder="1" applyAlignment="1">
      <alignment horizontal="right" vertical="top" wrapText="1"/>
    </xf>
    <xf numFmtId="3" fontId="38" fillId="0" borderId="48" xfId="0" applyNumberFormat="1" applyFont="1" applyBorder="1" applyAlignment="1">
      <alignment horizontal="right" vertical="center" wrapText="1"/>
    </xf>
    <xf numFmtId="167" fontId="38" fillId="0" borderId="76" xfId="0" applyNumberFormat="1" applyFont="1" applyBorder="1" applyAlignment="1">
      <alignment horizontal="right" vertical="top" wrapText="1"/>
    </xf>
    <xf numFmtId="167" fontId="38" fillId="0" borderId="7" xfId="0" applyNumberFormat="1" applyFont="1" applyBorder="1" applyAlignment="1">
      <alignment horizontal="right" vertical="top" wrapText="1"/>
    </xf>
    <xf numFmtId="3" fontId="2" fillId="0" borderId="0" xfId="0" applyNumberFormat="1" applyFont="1" applyAlignment="1">
      <alignment horizontal="center" vertical="center"/>
    </xf>
    <xf numFmtId="9" fontId="14" fillId="4" borderId="131" xfId="0" applyNumberFormat="1" applyFont="1" applyFill="1" applyBorder="1" applyAlignment="1">
      <alignment horizontal="right" vertical="center" wrapText="1"/>
    </xf>
    <xf numFmtId="167" fontId="38" fillId="0" borderId="153" xfId="0" applyNumberFormat="1" applyFont="1" applyBorder="1" applyAlignment="1">
      <alignment horizontal="right" vertical="top" wrapText="1"/>
    </xf>
    <xf numFmtId="167" fontId="30" fillId="7" borderId="33" xfId="0" applyNumberFormat="1" applyFont="1" applyFill="1" applyBorder="1" applyAlignment="1">
      <alignment horizontal="center" vertical="center"/>
    </xf>
    <xf numFmtId="167" fontId="38" fillId="0" borderId="92" xfId="0" applyNumberFormat="1" applyFont="1" applyBorder="1" applyAlignment="1">
      <alignment horizontal="right" vertical="top" wrapText="1"/>
    </xf>
    <xf numFmtId="0" fontId="18" fillId="0" borderId="0" xfId="0" applyFont="1" applyAlignment="1">
      <alignment horizontal="left"/>
    </xf>
    <xf numFmtId="167" fontId="38" fillId="7" borderId="46" xfId="0" applyNumberFormat="1" applyFont="1" applyFill="1" applyBorder="1" applyAlignment="1">
      <alignment horizontal="right" vertical="top" wrapText="1"/>
    </xf>
    <xf numFmtId="3" fontId="18" fillId="0" borderId="0" xfId="0" applyNumberFormat="1" applyFont="1" applyAlignment="1">
      <alignment horizontal="left" vertical="center"/>
    </xf>
    <xf numFmtId="3" fontId="38" fillId="7" borderId="48" xfId="0" applyNumberFormat="1" applyFont="1" applyFill="1" applyBorder="1" applyAlignment="1">
      <alignment horizontal="right" vertical="center" wrapText="1"/>
    </xf>
    <xf numFmtId="167" fontId="38" fillId="7" borderId="48" xfId="0" applyNumberFormat="1" applyFont="1" applyFill="1" applyBorder="1" applyAlignment="1">
      <alignment horizontal="right" vertical="top" wrapText="1"/>
    </xf>
    <xf numFmtId="0" fontId="38" fillId="0" borderId="48" xfId="0" applyFont="1" applyBorder="1" applyAlignment="1">
      <alignment horizontal="right" vertical="center" wrapText="1"/>
    </xf>
    <xf numFmtId="167" fontId="38" fillId="7" borderId="105" xfId="0" applyNumberFormat="1" applyFont="1" applyFill="1" applyBorder="1" applyAlignment="1">
      <alignment horizontal="right" vertical="top" wrapText="1"/>
    </xf>
    <xf numFmtId="0" fontId="18" fillId="0" borderId="0" xfId="0" applyFont="1"/>
    <xf numFmtId="167" fontId="38" fillId="0" borderId="46" xfId="0" applyNumberFormat="1" applyFont="1" applyBorder="1" applyAlignment="1">
      <alignment horizontal="right" vertical="top" wrapText="1"/>
    </xf>
    <xf numFmtId="0" fontId="18" fillId="4" borderId="3" xfId="0" applyFont="1" applyFill="1" applyBorder="1" applyAlignment="1">
      <alignment horizontal="center" vertical="center"/>
    </xf>
    <xf numFmtId="167" fontId="38" fillId="0" borderId="48" xfId="0" applyNumberFormat="1" applyFont="1" applyBorder="1" applyAlignment="1">
      <alignment horizontal="right" vertical="top" wrapText="1"/>
    </xf>
    <xf numFmtId="167" fontId="38" fillId="0" borderId="105" xfId="0" applyNumberFormat="1" applyFont="1" applyBorder="1" applyAlignment="1">
      <alignment horizontal="right" vertical="top" wrapText="1"/>
    </xf>
    <xf numFmtId="167" fontId="38" fillId="7" borderId="63" xfId="0" applyNumberFormat="1" applyFont="1" applyFill="1" applyBorder="1" applyAlignment="1">
      <alignment horizontal="right" vertical="top" wrapText="1"/>
    </xf>
    <xf numFmtId="3" fontId="2" fillId="0" borderId="0" xfId="0" applyNumberFormat="1" applyFont="1" applyAlignment="1">
      <alignment horizontal="center" vertical="center" wrapText="1"/>
    </xf>
    <xf numFmtId="167" fontId="30" fillId="0" borderId="33" xfId="0" applyNumberFormat="1" applyFont="1" applyBorder="1" applyAlignment="1">
      <alignment horizontal="center" vertical="center"/>
    </xf>
    <xf numFmtId="167" fontId="38" fillId="7" borderId="46" xfId="0" applyNumberFormat="1" applyFont="1" applyFill="1" applyBorder="1" applyAlignment="1">
      <alignment horizontal="center" wrapText="1"/>
    </xf>
    <xf numFmtId="0" fontId="1" fillId="0" borderId="0" xfId="0" applyFont="1" applyAlignment="1">
      <alignment vertical="top" wrapText="1"/>
    </xf>
    <xf numFmtId="167" fontId="38" fillId="7" borderId="50" xfId="0" applyNumberFormat="1" applyFont="1" applyFill="1" applyBorder="1" applyAlignment="1">
      <alignment horizontal="right" vertical="top" wrapText="1"/>
    </xf>
    <xf numFmtId="0" fontId="14" fillId="0" borderId="0" xfId="0" applyFont="1" applyAlignment="1">
      <alignment horizontal="center" vertical="center" wrapText="1"/>
    </xf>
    <xf numFmtId="3" fontId="38" fillId="7" borderId="121" xfId="0" applyNumberFormat="1" applyFont="1" applyFill="1" applyBorder="1" applyAlignment="1">
      <alignment horizontal="right" vertical="center" wrapText="1"/>
    </xf>
    <xf numFmtId="167" fontId="38" fillId="7" borderId="51" xfId="0" applyNumberFormat="1" applyFont="1" applyFill="1" applyBorder="1" applyAlignment="1">
      <alignment horizontal="right" vertical="top" wrapText="1"/>
    </xf>
    <xf numFmtId="10" fontId="38" fillId="7" borderId="63" xfId="0" applyNumberFormat="1" applyFont="1" applyFill="1" applyBorder="1" applyAlignment="1">
      <alignment horizontal="right" vertical="center" wrapText="1"/>
    </xf>
    <xf numFmtId="167" fontId="38" fillId="0" borderId="46" xfId="0" applyNumberFormat="1" applyFont="1" applyBorder="1" applyAlignment="1">
      <alignment horizontal="center" wrapText="1"/>
    </xf>
    <xf numFmtId="10" fontId="38" fillId="7" borderId="142" xfId="0" applyNumberFormat="1" applyFont="1" applyFill="1" applyBorder="1" applyAlignment="1">
      <alignment horizontal="right" vertical="center" wrapText="1"/>
    </xf>
    <xf numFmtId="164" fontId="2" fillId="0" borderId="0" xfId="0" applyNumberFormat="1" applyFont="1" applyAlignment="1">
      <alignment horizontal="center" vertical="center"/>
    </xf>
    <xf numFmtId="167" fontId="38" fillId="7" borderId="121" xfId="0" applyNumberFormat="1" applyFont="1" applyFill="1" applyBorder="1" applyAlignment="1">
      <alignment horizontal="right" vertical="top" wrapText="1"/>
    </xf>
    <xf numFmtId="166" fontId="83" fillId="0" borderId="0" xfId="0" applyNumberFormat="1" applyFont="1" applyAlignment="1">
      <alignment horizontal="center" vertical="center"/>
    </xf>
    <xf numFmtId="167" fontId="38" fillId="7" borderId="128" xfId="0" applyNumberFormat="1" applyFont="1" applyFill="1" applyBorder="1" applyAlignment="1">
      <alignment horizontal="right" vertical="top" wrapText="1"/>
    </xf>
    <xf numFmtId="167" fontId="38" fillId="0" borderId="30" xfId="0" applyNumberFormat="1" applyFont="1" applyBorder="1" applyAlignment="1">
      <alignment horizontal="right" vertical="center" wrapText="1"/>
    </xf>
    <xf numFmtId="167" fontId="38" fillId="0" borderId="50" xfId="0" applyNumberFormat="1" applyFont="1" applyBorder="1" applyAlignment="1">
      <alignment horizontal="right" vertical="top" wrapText="1"/>
    </xf>
    <xf numFmtId="167" fontId="38" fillId="0" borderId="33" xfId="0" applyNumberFormat="1" applyFont="1" applyBorder="1" applyAlignment="1">
      <alignment horizontal="right" vertical="center" wrapText="1"/>
    </xf>
    <xf numFmtId="0" fontId="18" fillId="0" borderId="46" xfId="0" applyFont="1" applyBorder="1" applyAlignment="1">
      <alignment horizontal="left" vertical="center" wrapText="1"/>
    </xf>
    <xf numFmtId="167" fontId="38" fillId="0" borderId="51" xfId="0" applyNumberFormat="1" applyFont="1" applyBorder="1" applyAlignment="1">
      <alignment horizontal="right" vertical="top" wrapText="1"/>
    </xf>
    <xf numFmtId="10" fontId="38" fillId="7" borderId="117" xfId="0" applyNumberFormat="1" applyFont="1" applyFill="1" applyBorder="1" applyAlignment="1">
      <alignment horizontal="right" vertical="center" wrapText="1"/>
    </xf>
    <xf numFmtId="167" fontId="18" fillId="4" borderId="79" xfId="0" applyNumberFormat="1" applyFont="1" applyFill="1" applyBorder="1" applyAlignment="1">
      <alignment horizontal="right" vertical="center" wrapText="1"/>
    </xf>
    <xf numFmtId="10" fontId="38" fillId="7" borderId="129" xfId="0" applyNumberFormat="1" applyFont="1" applyFill="1" applyBorder="1" applyAlignment="1">
      <alignment horizontal="right" vertical="center" wrapText="1"/>
    </xf>
    <xf numFmtId="167" fontId="38" fillId="7" borderId="38" xfId="0" applyNumberFormat="1" applyFont="1" applyFill="1" applyBorder="1" applyAlignment="1">
      <alignment horizontal="right" vertical="top" wrapText="1"/>
    </xf>
    <xf numFmtId="167" fontId="18" fillId="4" borderId="101" xfId="0" applyNumberFormat="1" applyFont="1" applyFill="1" applyBorder="1" applyAlignment="1">
      <alignment horizontal="right" vertical="center" wrapText="1"/>
    </xf>
    <xf numFmtId="0" fontId="14" fillId="2" borderId="106" xfId="0" applyFont="1" applyFill="1" applyBorder="1" applyAlignment="1">
      <alignment horizontal="center" vertical="center" wrapText="1"/>
    </xf>
    <xf numFmtId="167" fontId="14" fillId="4" borderId="106" xfId="0" applyNumberFormat="1" applyFont="1" applyFill="1" applyBorder="1" applyAlignment="1">
      <alignment horizontal="right" vertical="center" wrapText="1"/>
    </xf>
    <xf numFmtId="167" fontId="18" fillId="4" borderId="154" xfId="0" applyNumberFormat="1" applyFont="1" applyFill="1" applyBorder="1" applyAlignment="1">
      <alignment horizontal="right" vertical="center" wrapText="1"/>
    </xf>
    <xf numFmtId="0" fontId="18" fillId="0" borderId="30" xfId="0" applyFont="1" applyBorder="1" applyAlignment="1">
      <alignment horizontal="left" vertical="center" wrapText="1"/>
    </xf>
    <xf numFmtId="167" fontId="38" fillId="7" borderId="25" xfId="0" applyNumberFormat="1" applyFont="1" applyFill="1" applyBorder="1" applyAlignment="1">
      <alignment horizontal="right" vertical="top" wrapText="1"/>
    </xf>
    <xf numFmtId="0" fontId="14" fillId="4" borderId="73" xfId="0" applyFont="1" applyFill="1" applyBorder="1" applyAlignment="1">
      <alignment vertical="center"/>
    </xf>
    <xf numFmtId="167" fontId="38" fillId="7" borderId="61" xfId="0" applyNumberFormat="1" applyFont="1" applyFill="1" applyBorder="1" applyAlignment="1">
      <alignment horizontal="right" vertical="top" wrapText="1"/>
    </xf>
    <xf numFmtId="164" fontId="30" fillId="4" borderId="155" xfId="0" applyNumberFormat="1" applyFont="1" applyFill="1" applyBorder="1" applyAlignment="1">
      <alignment horizontal="right" vertical="center"/>
    </xf>
    <xf numFmtId="9" fontId="14" fillId="4" borderId="79" xfId="0" applyNumberFormat="1" applyFont="1" applyFill="1" applyBorder="1" applyAlignment="1">
      <alignment horizontal="right" vertical="center" wrapText="1"/>
    </xf>
    <xf numFmtId="0" fontId="18" fillId="0" borderId="63" xfId="0" applyFont="1" applyBorder="1" applyAlignment="1">
      <alignment horizontal="left" vertical="center" wrapText="1"/>
    </xf>
    <xf numFmtId="0" fontId="14" fillId="7" borderId="35" xfId="0" applyFont="1" applyFill="1" applyBorder="1" applyAlignment="1">
      <alignment vertical="center"/>
    </xf>
    <xf numFmtId="9" fontId="14" fillId="4" borderId="13" xfId="0" applyNumberFormat="1" applyFont="1" applyFill="1" applyBorder="1" applyAlignment="1">
      <alignment horizontal="right" vertical="center" wrapText="1"/>
    </xf>
    <xf numFmtId="3" fontId="44" fillId="0" borderId="0" xfId="0" applyNumberFormat="1" applyFont="1"/>
    <xf numFmtId="0" fontId="78" fillId="0" borderId="0" xfId="0" applyFont="1" applyAlignment="1">
      <alignment wrapText="1"/>
    </xf>
    <xf numFmtId="0" fontId="30" fillId="7" borderId="59" xfId="0" applyFont="1" applyFill="1" applyBorder="1" applyAlignment="1">
      <alignment horizontal="center" vertical="center"/>
    </xf>
    <xf numFmtId="0" fontId="14" fillId="0" borderId="19" xfId="0" applyFont="1" applyBorder="1" applyAlignment="1">
      <alignment horizontal="left" vertical="center"/>
    </xf>
    <xf numFmtId="3" fontId="14" fillId="0" borderId="0" xfId="0" applyNumberFormat="1" applyFont="1"/>
    <xf numFmtId="0" fontId="14" fillId="0" borderId="68" xfId="0" applyFont="1" applyBorder="1" applyAlignment="1">
      <alignment wrapText="1"/>
    </xf>
    <xf numFmtId="3" fontId="1" fillId="0" borderId="0" xfId="0" applyNumberFormat="1" applyFont="1" applyAlignment="1">
      <alignment vertical="top" wrapText="1"/>
    </xf>
    <xf numFmtId="3" fontId="37" fillId="0" borderId="0" xfId="0" applyNumberFormat="1" applyFont="1" applyAlignment="1">
      <alignment horizontal="center" wrapText="1"/>
    </xf>
    <xf numFmtId="0" fontId="14" fillId="7" borderId="19" xfId="0" applyFont="1" applyFill="1" applyBorder="1" applyAlignment="1">
      <alignment horizontal="left" vertical="center"/>
    </xf>
    <xf numFmtId="168" fontId="18" fillId="0" borderId="87" xfId="0" applyNumberFormat="1" applyFont="1" applyBorder="1" applyAlignment="1">
      <alignment horizontal="left" vertical="top" wrapText="1"/>
    </xf>
    <xf numFmtId="167" fontId="67" fillId="0" borderId="51" xfId="0" applyNumberFormat="1" applyFont="1" applyBorder="1" applyAlignment="1">
      <alignment horizontal="right" vertical="center" wrapText="1"/>
    </xf>
    <xf numFmtId="167" fontId="38" fillId="0" borderId="5" xfId="0" applyNumberFormat="1" applyFont="1" applyBorder="1" applyAlignment="1">
      <alignment horizontal="right" wrapText="1"/>
    </xf>
    <xf numFmtId="167" fontId="14" fillId="4" borderId="79" xfId="0" applyNumberFormat="1" applyFont="1" applyFill="1" applyBorder="1" applyAlignment="1">
      <alignment horizontal="right" vertical="center"/>
    </xf>
    <xf numFmtId="167" fontId="38" fillId="0" borderId="31" xfId="0" applyNumberFormat="1" applyFont="1" applyBorder="1" applyAlignment="1">
      <alignment horizontal="right" vertical="center" wrapText="1"/>
    </xf>
    <xf numFmtId="0" fontId="14" fillId="0" borderId="0" xfId="0" applyFont="1" applyAlignment="1">
      <alignment horizontal="center" vertical="center"/>
    </xf>
    <xf numFmtId="167" fontId="38" fillId="0" borderId="53" xfId="0" applyNumberFormat="1" applyFont="1" applyBorder="1" applyAlignment="1">
      <alignment horizontal="right" vertical="top" wrapText="1"/>
    </xf>
    <xf numFmtId="0" fontId="14" fillId="0" borderId="0" xfId="0" applyFont="1" applyAlignment="1">
      <alignment horizontal="center"/>
    </xf>
    <xf numFmtId="166" fontId="37" fillId="0" borderId="0" xfId="0" applyNumberFormat="1" applyFont="1" applyAlignment="1">
      <alignment horizontal="center"/>
    </xf>
    <xf numFmtId="166" fontId="0" fillId="0" borderId="0" xfId="0" applyNumberFormat="1" applyFont="1"/>
    <xf numFmtId="0" fontId="18" fillId="0" borderId="32" xfId="0" applyFont="1" applyBorder="1" applyAlignment="1">
      <alignment horizontal="left" vertical="top" wrapText="1"/>
    </xf>
    <xf numFmtId="0" fontId="18" fillId="10" borderId="60" xfId="0" applyFont="1" applyFill="1" applyBorder="1" applyAlignment="1">
      <alignment wrapText="1"/>
    </xf>
    <xf numFmtId="166" fontId="37" fillId="0" borderId="0" xfId="0" applyNumberFormat="1" applyFont="1" applyAlignment="1">
      <alignment vertical="top" wrapText="1"/>
    </xf>
    <xf numFmtId="167" fontId="38" fillId="0" borderId="63" xfId="0" applyNumberFormat="1" applyFont="1" applyBorder="1" applyAlignment="1">
      <alignment horizontal="right" vertical="top" wrapText="1"/>
    </xf>
    <xf numFmtId="167" fontId="38" fillId="0" borderId="121" xfId="0" applyNumberFormat="1" applyFont="1" applyBorder="1" applyAlignment="1">
      <alignment horizontal="right" vertical="top" wrapText="1"/>
    </xf>
    <xf numFmtId="164" fontId="30" fillId="4" borderId="51" xfId="0" applyNumberFormat="1" applyFont="1" applyFill="1" applyBorder="1" applyAlignment="1">
      <alignment horizontal="right" vertical="center"/>
    </xf>
    <xf numFmtId="164" fontId="30" fillId="4" borderId="33" xfId="0" applyNumberFormat="1" applyFont="1" applyFill="1" applyBorder="1" applyAlignment="1">
      <alignment horizontal="right" vertical="center"/>
    </xf>
    <xf numFmtId="3" fontId="14" fillId="0" borderId="0" xfId="0" applyNumberFormat="1" applyFont="1" applyAlignment="1">
      <alignment horizontal="center" vertical="center"/>
    </xf>
    <xf numFmtId="0" fontId="38" fillId="0" borderId="0" xfId="0" applyFont="1" applyAlignment="1">
      <alignment horizontal="center" vertical="center" wrapText="1"/>
    </xf>
    <xf numFmtId="168" fontId="18" fillId="10" borderId="34" xfId="0" applyNumberFormat="1" applyFont="1" applyFill="1" applyBorder="1" applyAlignment="1">
      <alignment horizontal="left" vertical="top" wrapText="1"/>
    </xf>
    <xf numFmtId="167" fontId="14" fillId="4" borderId="140" xfId="0" applyNumberFormat="1" applyFont="1" applyFill="1" applyBorder="1" applyAlignment="1">
      <alignment horizontal="right" vertical="center"/>
    </xf>
    <xf numFmtId="0" fontId="14" fillId="3" borderId="0" xfId="0" applyFont="1" applyFill="1" applyBorder="1" applyAlignment="1">
      <alignment horizontal="center" vertical="center"/>
    </xf>
    <xf numFmtId="0" fontId="84" fillId="3" borderId="0" xfId="0" applyFont="1" applyFill="1" applyBorder="1" applyAlignment="1">
      <alignment horizontal="center" vertical="center" wrapText="1"/>
    </xf>
    <xf numFmtId="3" fontId="84" fillId="3" borderId="0" xfId="0" applyNumberFormat="1" applyFont="1" applyFill="1" applyBorder="1" applyAlignment="1">
      <alignment horizontal="center" vertical="center"/>
    </xf>
    <xf numFmtId="167" fontId="38" fillId="7" borderId="67" xfId="0" applyNumberFormat="1" applyFont="1" applyFill="1" applyBorder="1" applyAlignment="1">
      <alignment horizontal="right" vertical="center" wrapText="1"/>
    </xf>
    <xf numFmtId="167" fontId="38" fillId="7" borderId="81" xfId="0" applyNumberFormat="1" applyFont="1" applyFill="1" applyBorder="1" applyAlignment="1">
      <alignment horizontal="right" vertical="center" wrapText="1"/>
    </xf>
    <xf numFmtId="0" fontId="37" fillId="0" borderId="0" xfId="0" applyFont="1" applyAlignment="1">
      <alignment vertical="top" wrapText="1"/>
    </xf>
    <xf numFmtId="167" fontId="38" fillId="0" borderId="71" xfId="0" applyNumberFormat="1" applyFont="1" applyBorder="1" applyAlignment="1">
      <alignment horizontal="right" vertical="top" wrapText="1"/>
    </xf>
    <xf numFmtId="0" fontId="9" fillId="3" borderId="0" xfId="0" applyFont="1" applyFill="1" applyBorder="1" applyAlignment="1">
      <alignment horizontal="center" vertical="center" shrinkToFit="1"/>
    </xf>
    <xf numFmtId="3" fontId="38" fillId="0" borderId="89" xfId="0" applyNumberFormat="1" applyFont="1" applyBorder="1" applyAlignment="1">
      <alignment horizontal="right"/>
    </xf>
    <xf numFmtId="0" fontId="14" fillId="4" borderId="35" xfId="0" applyFont="1" applyFill="1" applyBorder="1" applyAlignment="1">
      <alignment horizontal="center" vertical="center" wrapText="1"/>
    </xf>
    <xf numFmtId="3" fontId="38" fillId="0" borderId="90" xfId="0" applyNumberFormat="1" applyFont="1" applyBorder="1" applyAlignment="1">
      <alignment horizontal="right"/>
    </xf>
    <xf numFmtId="0" fontId="70" fillId="0" borderId="0" xfId="0" applyFont="1" applyAlignment="1">
      <alignment horizontal="center" vertical="center" wrapText="1"/>
    </xf>
    <xf numFmtId="0" fontId="0" fillId="0" borderId="10" xfId="0" applyFont="1" applyBorder="1"/>
    <xf numFmtId="164" fontId="30" fillId="4" borderId="71" xfId="0" applyNumberFormat="1" applyFont="1" applyFill="1" applyBorder="1" applyAlignment="1">
      <alignment horizontal="right" vertical="center"/>
    </xf>
    <xf numFmtId="10" fontId="38" fillId="0" borderId="32" xfId="0" applyNumberFormat="1" applyFont="1" applyBorder="1" applyAlignment="1">
      <alignment horizontal="right" wrapText="1"/>
    </xf>
    <xf numFmtId="0" fontId="14" fillId="7" borderId="100" xfId="0" applyFont="1" applyFill="1" applyBorder="1" applyAlignment="1">
      <alignment horizontal="left" vertical="center"/>
    </xf>
    <xf numFmtId="10" fontId="38" fillId="0" borderId="30" xfId="0" applyNumberFormat="1" applyFont="1" applyBorder="1" applyAlignment="1">
      <alignment horizontal="right" wrapText="1"/>
    </xf>
    <xf numFmtId="10" fontId="38" fillId="0" borderId="31" xfId="0" applyNumberFormat="1" applyFont="1" applyBorder="1" applyAlignment="1">
      <alignment horizontal="right" wrapText="1"/>
    </xf>
    <xf numFmtId="0" fontId="18" fillId="0" borderId="0" xfId="0" applyFont="1" applyAlignment="1">
      <alignment horizontal="left" vertical="center"/>
    </xf>
    <xf numFmtId="3" fontId="38" fillId="0" borderId="57" xfId="0" applyNumberFormat="1" applyFont="1" applyBorder="1" applyAlignment="1">
      <alignment horizontal="right"/>
    </xf>
    <xf numFmtId="10" fontId="38" fillId="0" borderId="33" xfId="0" applyNumberFormat="1" applyFont="1" applyBorder="1" applyAlignment="1">
      <alignment horizontal="right" wrapText="1"/>
    </xf>
    <xf numFmtId="3" fontId="38" fillId="0" borderId="0" xfId="0" applyNumberFormat="1" applyFont="1" applyAlignment="1">
      <alignment horizontal="center" wrapText="1"/>
    </xf>
    <xf numFmtId="3" fontId="38" fillId="0" borderId="55" xfId="0" applyNumberFormat="1" applyFont="1" applyBorder="1" applyAlignment="1">
      <alignment horizontal="right"/>
    </xf>
    <xf numFmtId="3" fontId="2" fillId="0" borderId="0" xfId="0" applyNumberFormat="1" applyFont="1" applyAlignment="1">
      <alignment horizontal="center" vertical="top" wrapText="1"/>
    </xf>
    <xf numFmtId="167" fontId="38" fillId="0" borderId="30" xfId="0" applyNumberFormat="1" applyFont="1" applyBorder="1" applyAlignment="1">
      <alignment horizontal="center" vertical="center" wrapText="1"/>
    </xf>
    <xf numFmtId="167" fontId="38" fillId="0" borderId="32" xfId="0" applyNumberFormat="1" applyFont="1" applyBorder="1" applyAlignment="1">
      <alignment horizontal="center" vertical="center" wrapText="1"/>
    </xf>
    <xf numFmtId="10" fontId="38" fillId="7" borderId="46" xfId="0" applyNumberFormat="1" applyFont="1" applyFill="1" applyBorder="1" applyAlignment="1">
      <alignment horizontal="right" wrapText="1"/>
    </xf>
    <xf numFmtId="167" fontId="38" fillId="0" borderId="33" xfId="0" applyNumberFormat="1" applyFont="1" applyBorder="1" applyAlignment="1">
      <alignment horizontal="center" vertical="center" wrapText="1"/>
    </xf>
    <xf numFmtId="10" fontId="38" fillId="7" borderId="50" xfId="0" applyNumberFormat="1" applyFont="1" applyFill="1" applyBorder="1" applyAlignment="1">
      <alignment horizontal="right" wrapText="1"/>
    </xf>
    <xf numFmtId="167" fontId="38" fillId="7" borderId="46" xfId="0" applyNumberFormat="1" applyFont="1" applyFill="1" applyBorder="1" applyAlignment="1">
      <alignment horizontal="center" vertical="center" wrapText="1"/>
    </xf>
    <xf numFmtId="164" fontId="85" fillId="4" borderId="79" xfId="0" applyNumberFormat="1" applyFont="1" applyFill="1" applyBorder="1" applyAlignment="1">
      <alignment horizontal="right" vertical="center"/>
    </xf>
    <xf numFmtId="166" fontId="85" fillId="4" borderId="83" xfId="0" applyNumberFormat="1" applyFont="1" applyFill="1" applyBorder="1" applyAlignment="1">
      <alignment vertical="center"/>
    </xf>
    <xf numFmtId="167" fontId="38" fillId="7" borderId="51" xfId="0" applyNumberFormat="1" applyFont="1" applyFill="1" applyBorder="1" applyAlignment="1">
      <alignment horizontal="center" vertical="center" wrapText="1"/>
    </xf>
    <xf numFmtId="3" fontId="38" fillId="0" borderId="152" xfId="0" applyNumberFormat="1" applyFont="1" applyBorder="1" applyAlignment="1">
      <alignment horizontal="right" wrapText="1"/>
    </xf>
    <xf numFmtId="167" fontId="38" fillId="0" borderId="46" xfId="0" applyNumberFormat="1" applyFont="1" applyBorder="1" applyAlignment="1">
      <alignment horizontal="center" vertical="center" wrapText="1"/>
    </xf>
    <xf numFmtId="3" fontId="38" fillId="0" borderId="128" xfId="0" applyNumberFormat="1" applyFont="1" applyBorder="1" applyAlignment="1">
      <alignment horizontal="right" wrapText="1"/>
    </xf>
    <xf numFmtId="3" fontId="38" fillId="0" borderId="92" xfId="0" applyNumberFormat="1" applyFont="1" applyBorder="1" applyAlignment="1">
      <alignment horizontal="right"/>
    </xf>
    <xf numFmtId="0" fontId="1" fillId="0" borderId="0" xfId="0" applyFont="1" applyAlignment="1">
      <alignment vertical="center" wrapText="1"/>
    </xf>
    <xf numFmtId="167" fontId="38" fillId="0" borderId="51" xfId="0" applyNumberFormat="1" applyFont="1" applyBorder="1" applyAlignment="1">
      <alignment horizontal="center" vertical="center" wrapText="1"/>
    </xf>
    <xf numFmtId="10" fontId="38" fillId="7" borderId="51" xfId="0" applyNumberFormat="1" applyFont="1" applyFill="1" applyBorder="1" applyAlignment="1">
      <alignment horizontal="right" wrapText="1"/>
    </xf>
    <xf numFmtId="3" fontId="38" fillId="7" borderId="91" xfId="0" applyNumberFormat="1" applyFont="1" applyFill="1" applyBorder="1" applyAlignment="1">
      <alignment horizontal="right"/>
    </xf>
    <xf numFmtId="167" fontId="38" fillId="0" borderId="63" xfId="0" applyNumberFormat="1" applyFont="1" applyBorder="1" applyAlignment="1">
      <alignment horizontal="center" vertical="center" wrapText="1"/>
    </xf>
    <xf numFmtId="10" fontId="38" fillId="0" borderId="46" xfId="0" applyNumberFormat="1" applyFont="1" applyBorder="1" applyAlignment="1">
      <alignment horizontal="right" wrapText="1"/>
    </xf>
    <xf numFmtId="167" fontId="38" fillId="0" borderId="71" xfId="0" applyNumberFormat="1" applyFont="1" applyBorder="1" applyAlignment="1">
      <alignment horizontal="center" vertical="center" wrapText="1"/>
    </xf>
    <xf numFmtId="10" fontId="38" fillId="0" borderId="50" xfId="0" applyNumberFormat="1" applyFont="1" applyBorder="1" applyAlignment="1">
      <alignment horizontal="right" wrapText="1"/>
    </xf>
    <xf numFmtId="167" fontId="14" fillId="4" borderId="83" xfId="0" applyNumberFormat="1" applyFont="1" applyFill="1" applyBorder="1" applyAlignment="1">
      <alignment horizontal="center" vertical="center" wrapText="1"/>
    </xf>
    <xf numFmtId="10" fontId="38" fillId="0" borderId="51" xfId="0" applyNumberFormat="1" applyFont="1" applyBorder="1" applyAlignment="1">
      <alignment horizontal="right" wrapText="1"/>
    </xf>
    <xf numFmtId="0" fontId="18" fillId="7" borderId="68" xfId="0" applyFont="1" applyFill="1" applyBorder="1" applyAlignment="1">
      <alignment wrapText="1"/>
    </xf>
    <xf numFmtId="167" fontId="14" fillId="4" borderId="93" xfId="0" applyNumberFormat="1" applyFont="1" applyFill="1" applyBorder="1" applyAlignment="1">
      <alignment horizontal="center" vertical="center" wrapText="1"/>
    </xf>
    <xf numFmtId="167" fontId="14" fillId="4" borderId="99" xfId="0" applyNumberFormat="1" applyFont="1" applyFill="1" applyBorder="1" applyAlignment="1">
      <alignment horizontal="center" vertical="center" wrapText="1"/>
    </xf>
    <xf numFmtId="167" fontId="67" fillId="0" borderId="63" xfId="0" applyNumberFormat="1" applyFont="1" applyBorder="1" applyAlignment="1">
      <alignment horizontal="right" vertical="top" wrapText="1"/>
    </xf>
    <xf numFmtId="167" fontId="38" fillId="0" borderId="44" xfId="0" applyNumberFormat="1" applyFont="1" applyBorder="1" applyAlignment="1">
      <alignment horizontal="right" vertical="center" wrapText="1"/>
    </xf>
    <xf numFmtId="167" fontId="38" fillId="7" borderId="58" xfId="0" applyNumberFormat="1" applyFont="1" applyFill="1" applyBorder="1" applyAlignment="1">
      <alignment horizontal="right" vertical="top" wrapText="1"/>
    </xf>
    <xf numFmtId="10" fontId="38" fillId="7" borderId="48" xfId="0" applyNumberFormat="1" applyFont="1" applyFill="1" applyBorder="1" applyAlignment="1">
      <alignment horizontal="right" wrapText="1"/>
    </xf>
    <xf numFmtId="167" fontId="38" fillId="0" borderId="40" xfId="0" applyNumberFormat="1" applyFont="1" applyBorder="1" applyAlignment="1">
      <alignment horizontal="right" vertical="top" wrapText="1"/>
    </xf>
    <xf numFmtId="167" fontId="38" fillId="10" borderId="46" xfId="0" applyNumberFormat="1" applyFont="1" applyFill="1" applyBorder="1" applyAlignment="1">
      <alignment horizontal="right" vertical="center" wrapText="1"/>
    </xf>
    <xf numFmtId="167" fontId="38" fillId="10" borderId="50" xfId="0" applyNumberFormat="1" applyFont="1" applyFill="1" applyBorder="1" applyAlignment="1">
      <alignment horizontal="right" vertical="center" wrapText="1"/>
    </xf>
    <xf numFmtId="10" fontId="38" fillId="0" borderId="46" xfId="0" applyNumberFormat="1" applyFont="1" applyBorder="1" applyAlignment="1">
      <alignment horizontal="center" wrapText="1"/>
    </xf>
    <xf numFmtId="10" fontId="38" fillId="0" borderId="50" xfId="0" applyNumberFormat="1" applyFont="1" applyBorder="1" applyAlignment="1">
      <alignment horizontal="center" wrapText="1"/>
    </xf>
    <xf numFmtId="167" fontId="38" fillId="0" borderId="67" xfId="0" applyNumberFormat="1" applyFont="1" applyBorder="1" applyAlignment="1">
      <alignment horizontal="right" vertical="center" wrapText="1"/>
    </xf>
    <xf numFmtId="167" fontId="38" fillId="0" borderId="63" xfId="0" applyNumberFormat="1" applyFont="1" applyBorder="1" applyAlignment="1">
      <alignment horizontal="right" vertical="center" wrapText="1"/>
    </xf>
    <xf numFmtId="167" fontId="38" fillId="0" borderId="81" xfId="0" applyNumberFormat="1" applyFont="1" applyBorder="1" applyAlignment="1">
      <alignment horizontal="right" vertical="center" wrapText="1"/>
    </xf>
    <xf numFmtId="9" fontId="14" fillId="4" borderId="125" xfId="0" applyNumberFormat="1" applyFont="1" applyFill="1" applyBorder="1" applyAlignment="1">
      <alignment horizontal="right" vertical="center" wrapText="1"/>
    </xf>
    <xf numFmtId="9" fontId="14" fillId="4" borderId="20" xfId="0" applyNumberFormat="1" applyFont="1" applyFill="1" applyBorder="1" applyAlignment="1">
      <alignment horizontal="right" vertical="center" wrapText="1"/>
    </xf>
    <xf numFmtId="0" fontId="86" fillId="0" borderId="0" xfId="0" applyFont="1" applyAlignment="1">
      <alignment vertical="top"/>
    </xf>
    <xf numFmtId="3" fontId="38" fillId="7" borderId="103" xfId="0" applyNumberFormat="1" applyFont="1" applyFill="1" applyBorder="1" applyAlignment="1">
      <alignment horizontal="right"/>
    </xf>
    <xf numFmtId="10" fontId="38" fillId="0" borderId="51" xfId="0" applyNumberFormat="1" applyFont="1" applyBorder="1" applyAlignment="1">
      <alignment horizontal="center" wrapText="1"/>
    </xf>
    <xf numFmtId="0" fontId="14" fillId="4" borderId="101" xfId="0" applyFont="1" applyFill="1" applyBorder="1" applyAlignment="1">
      <alignment vertical="center"/>
    </xf>
    <xf numFmtId="3" fontId="38" fillId="7" borderId="98" xfId="0" applyNumberFormat="1" applyFont="1" applyFill="1" applyBorder="1" applyAlignment="1">
      <alignment horizontal="right"/>
    </xf>
    <xf numFmtId="10" fontId="14" fillId="4" borderId="101" xfId="0" applyNumberFormat="1" applyFont="1" applyFill="1" applyBorder="1" applyAlignment="1">
      <alignment horizontal="right" vertical="center" wrapText="1"/>
    </xf>
    <xf numFmtId="3" fontId="38" fillId="7" borderId="95" xfId="0" applyNumberFormat="1" applyFont="1" applyFill="1" applyBorder="1" applyAlignment="1">
      <alignment horizontal="right"/>
    </xf>
    <xf numFmtId="10" fontId="14" fillId="4" borderId="79" xfId="0" applyNumberFormat="1" applyFont="1" applyFill="1" applyBorder="1" applyAlignment="1">
      <alignment horizontal="right" vertical="center" wrapText="1"/>
    </xf>
    <xf numFmtId="10" fontId="14" fillId="4" borderId="131" xfId="0" applyNumberFormat="1" applyFont="1" applyFill="1" applyBorder="1" applyAlignment="1">
      <alignment horizontal="right" vertical="center" wrapText="1"/>
    </xf>
    <xf numFmtId="3" fontId="38" fillId="7" borderId="105" xfId="0" applyNumberFormat="1" applyFont="1" applyFill="1" applyBorder="1" applyAlignment="1">
      <alignment horizontal="right"/>
    </xf>
    <xf numFmtId="3" fontId="38" fillId="0" borderId="91" xfId="0" applyNumberFormat="1" applyFont="1" applyBorder="1" applyAlignment="1">
      <alignment horizontal="right"/>
    </xf>
    <xf numFmtId="3" fontId="38" fillId="0" borderId="103" xfId="0" applyNumberFormat="1" applyFont="1" applyBorder="1" applyAlignment="1">
      <alignment horizontal="right"/>
    </xf>
    <xf numFmtId="3" fontId="38" fillId="0" borderId="98" xfId="0" applyNumberFormat="1" applyFont="1" applyBorder="1" applyAlignment="1">
      <alignment horizontal="right"/>
    </xf>
    <xf numFmtId="3" fontId="38" fillId="0" borderId="95" xfId="0" applyNumberFormat="1" applyFont="1" applyBorder="1" applyAlignment="1">
      <alignment horizontal="right"/>
    </xf>
    <xf numFmtId="3" fontId="38" fillId="0" borderId="105" xfId="0" applyNumberFormat="1" applyFont="1" applyBorder="1" applyAlignment="1">
      <alignment horizontal="right"/>
    </xf>
    <xf numFmtId="3" fontId="18" fillId="2" borderId="118" xfId="0" applyNumberFormat="1" applyFont="1" applyFill="1" applyBorder="1" applyAlignment="1">
      <alignment horizontal="right" vertical="center"/>
    </xf>
    <xf numFmtId="3" fontId="18" fillId="2" borderId="127" xfId="0" applyNumberFormat="1" applyFont="1" applyFill="1" applyBorder="1" applyAlignment="1">
      <alignment horizontal="right" vertical="center"/>
    </xf>
    <xf numFmtId="3" fontId="18" fillId="2" borderId="119" xfId="0" applyNumberFormat="1" applyFont="1" applyFill="1" applyBorder="1" applyAlignment="1">
      <alignment horizontal="right" vertical="center"/>
    </xf>
    <xf numFmtId="3" fontId="18" fillId="2" borderId="124" xfId="0" applyNumberFormat="1" applyFont="1" applyFill="1" applyBorder="1" applyAlignment="1">
      <alignment horizontal="right" vertical="center"/>
    </xf>
    <xf numFmtId="3" fontId="18" fillId="2" borderId="128" xfId="0" applyNumberFormat="1" applyFont="1" applyFill="1" applyBorder="1" applyAlignment="1">
      <alignment horizontal="right" vertical="center"/>
    </xf>
    <xf numFmtId="0" fontId="14" fillId="2" borderId="140" xfId="0" applyFont="1" applyFill="1" applyBorder="1" applyAlignment="1">
      <alignment horizontal="center" vertical="center" wrapText="1"/>
    </xf>
    <xf numFmtId="0" fontId="58" fillId="0" borderId="0" xfId="0" applyFont="1" applyAlignment="1">
      <alignment vertical="top"/>
    </xf>
    <xf numFmtId="0" fontId="14" fillId="3" borderId="0" xfId="0" applyFont="1" applyFill="1" applyBorder="1" applyAlignment="1">
      <alignment horizontal="center" vertical="center" wrapText="1"/>
    </xf>
    <xf numFmtId="3" fontId="14" fillId="3" borderId="0" xfId="0" applyNumberFormat="1" applyFont="1" applyFill="1" applyBorder="1" applyAlignment="1">
      <alignment horizontal="center" vertical="center"/>
    </xf>
    <xf numFmtId="167" fontId="0" fillId="0" borderId="89" xfId="0" applyNumberFormat="1" applyFont="1" applyBorder="1" applyAlignment="1">
      <alignment horizontal="right"/>
    </xf>
    <xf numFmtId="167" fontId="0" fillId="0" borderId="90" xfId="0" applyNumberFormat="1" applyFont="1" applyBorder="1" applyAlignment="1">
      <alignment horizontal="right"/>
    </xf>
    <xf numFmtId="167" fontId="0" fillId="0" borderId="57" xfId="0" applyNumberFormat="1" applyFont="1" applyBorder="1" applyAlignment="1">
      <alignment horizontal="right"/>
    </xf>
    <xf numFmtId="167" fontId="0" fillId="0" borderId="55" xfId="0" applyNumberFormat="1" applyFont="1" applyBorder="1" applyAlignment="1">
      <alignment horizontal="right"/>
    </xf>
    <xf numFmtId="167" fontId="0" fillId="0" borderId="92" xfId="0" applyNumberFormat="1" applyFont="1" applyBorder="1" applyAlignment="1">
      <alignment horizontal="right"/>
    </xf>
    <xf numFmtId="167" fontId="0" fillId="7" borderId="91" xfId="0" applyNumberFormat="1" applyFont="1" applyFill="1" applyBorder="1" applyAlignment="1">
      <alignment horizontal="right"/>
    </xf>
    <xf numFmtId="167" fontId="0" fillId="7" borderId="103" xfId="0" applyNumberFormat="1" applyFont="1" applyFill="1" applyBorder="1" applyAlignment="1">
      <alignment horizontal="right"/>
    </xf>
    <xf numFmtId="167" fontId="0" fillId="7" borderId="98" xfId="0" applyNumberFormat="1" applyFont="1" applyFill="1" applyBorder="1" applyAlignment="1">
      <alignment horizontal="right"/>
    </xf>
    <xf numFmtId="167" fontId="0" fillId="7" borderId="95" xfId="0" applyNumberFormat="1" applyFont="1" applyFill="1" applyBorder="1" applyAlignment="1">
      <alignment horizontal="right"/>
    </xf>
    <xf numFmtId="167" fontId="0" fillId="7" borderId="105" xfId="0" applyNumberFormat="1" applyFont="1" applyFill="1" applyBorder="1" applyAlignment="1">
      <alignment horizontal="right"/>
    </xf>
    <xf numFmtId="167" fontId="0" fillId="0" borderId="91" xfId="0" applyNumberFormat="1" applyFont="1" applyBorder="1" applyAlignment="1">
      <alignment horizontal="right"/>
    </xf>
    <xf numFmtId="167" fontId="0" fillId="0" borderId="103" xfId="0" applyNumberFormat="1" applyFont="1" applyBorder="1" applyAlignment="1">
      <alignment horizontal="right"/>
    </xf>
    <xf numFmtId="167" fontId="0" fillId="0" borderId="98" xfId="0" applyNumberFormat="1" applyFont="1" applyBorder="1" applyAlignment="1">
      <alignment horizontal="right"/>
    </xf>
    <xf numFmtId="167" fontId="0" fillId="0" borderId="95" xfId="0" applyNumberFormat="1" applyFont="1" applyBorder="1" applyAlignment="1">
      <alignment horizontal="right"/>
    </xf>
    <xf numFmtId="167" fontId="0" fillId="0" borderId="105" xfId="0" applyNumberFormat="1" applyFont="1" applyBorder="1" applyAlignment="1">
      <alignment horizontal="right"/>
    </xf>
    <xf numFmtId="167" fontId="14" fillId="2" borderId="118" xfId="0" applyNumberFormat="1" applyFont="1" applyFill="1" applyBorder="1" applyAlignment="1">
      <alignment horizontal="right" vertical="center"/>
    </xf>
    <xf numFmtId="167" fontId="14" fillId="2" borderId="127" xfId="0" applyNumberFormat="1" applyFont="1" applyFill="1" applyBorder="1" applyAlignment="1">
      <alignment horizontal="right" vertical="center"/>
    </xf>
    <xf numFmtId="167" fontId="14" fillId="2" borderId="119" xfId="0" applyNumberFormat="1" applyFont="1" applyFill="1" applyBorder="1" applyAlignment="1">
      <alignment horizontal="right" vertical="center"/>
    </xf>
    <xf numFmtId="167" fontId="14" fillId="2" borderId="124" xfId="0" applyNumberFormat="1" applyFont="1" applyFill="1" applyBorder="1" applyAlignment="1">
      <alignment horizontal="right" vertical="center"/>
    </xf>
    <xf numFmtId="167" fontId="14" fillId="2" borderId="128" xfId="0" applyNumberFormat="1" applyFont="1" applyFill="1" applyBorder="1" applyAlignment="1">
      <alignment horizontal="right" vertical="center"/>
    </xf>
    <xf numFmtId="167" fontId="14" fillId="0" borderId="0" xfId="0" applyNumberFormat="1" applyFont="1" applyAlignment="1">
      <alignment horizontal="center" vertical="center"/>
    </xf>
    <xf numFmtId="0" fontId="50" fillId="0" borderId="0" xfId="0" applyFont="1"/>
    <xf numFmtId="167" fontId="50" fillId="0" borderId="0" xfId="0" applyNumberFormat="1" applyFont="1"/>
    <xf numFmtId="0" fontId="14" fillId="4" borderId="156" xfId="0" applyFont="1" applyFill="1" applyBorder="1" applyAlignment="1">
      <alignment horizontal="center"/>
    </xf>
    <xf numFmtId="0" fontId="14" fillId="4" borderId="157" xfId="0" applyFont="1" applyFill="1" applyBorder="1" applyAlignment="1">
      <alignment horizontal="center"/>
    </xf>
    <xf numFmtId="3" fontId="14" fillId="11" borderId="128" xfId="0" applyNumberFormat="1" applyFont="1" applyFill="1" applyBorder="1" applyAlignment="1">
      <alignment horizontal="right" vertical="center"/>
    </xf>
    <xf numFmtId="167" fontId="0" fillId="0" borderId="43" xfId="0" applyNumberFormat="1" applyFont="1" applyBorder="1" applyAlignment="1">
      <alignment horizontal="right"/>
    </xf>
    <xf numFmtId="167" fontId="0" fillId="7" borderId="49" xfId="0" applyNumberFormat="1" applyFont="1" applyFill="1" applyBorder="1" applyAlignment="1">
      <alignment horizontal="right"/>
    </xf>
    <xf numFmtId="167" fontId="0" fillId="0" borderId="49" xfId="0" applyNumberFormat="1" applyFont="1" applyBorder="1" applyAlignment="1">
      <alignment horizontal="right"/>
    </xf>
    <xf numFmtId="167" fontId="14" fillId="11" borderId="118" xfId="0" applyNumberFormat="1" applyFont="1" applyFill="1" applyBorder="1" applyAlignment="1">
      <alignment horizontal="right" vertical="center"/>
    </xf>
    <xf numFmtId="167" fontId="14" fillId="11" borderId="127" xfId="0" applyNumberFormat="1" applyFont="1" applyFill="1" applyBorder="1" applyAlignment="1">
      <alignment horizontal="right" vertical="center"/>
    </xf>
    <xf numFmtId="167" fontId="14" fillId="11" borderId="119" xfId="0" applyNumberFormat="1" applyFont="1" applyFill="1" applyBorder="1" applyAlignment="1">
      <alignment horizontal="right" vertical="center"/>
    </xf>
    <xf numFmtId="167" fontId="14" fillId="11" borderId="124" xfId="0" applyNumberFormat="1" applyFont="1" applyFill="1" applyBorder="1" applyAlignment="1">
      <alignment horizontal="right" vertical="center"/>
    </xf>
    <xf numFmtId="167" fontId="14" fillId="11" borderId="71" xfId="0" applyNumberFormat="1" applyFont="1" applyFill="1" applyBorder="1" applyAlignment="1">
      <alignment horizontal="right" vertical="center"/>
    </xf>
    <xf numFmtId="167" fontId="0" fillId="0" borderId="89" xfId="0" applyNumberFormat="1" applyFont="1" applyBorder="1"/>
    <xf numFmtId="167" fontId="0" fillId="0" borderId="90" xfId="0" applyNumberFormat="1" applyFont="1" applyBorder="1"/>
    <xf numFmtId="167" fontId="0" fillId="0" borderId="57" xfId="0" applyNumberFormat="1" applyFont="1" applyBorder="1"/>
    <xf numFmtId="167" fontId="0" fillId="0" borderId="55" xfId="0" applyNumberFormat="1" applyFont="1" applyBorder="1"/>
    <xf numFmtId="167" fontId="0" fillId="0" borderId="92" xfId="0" applyNumberFormat="1" applyFont="1" applyBorder="1"/>
    <xf numFmtId="167" fontId="0" fillId="7" borderId="91" xfId="0" applyNumberFormat="1" applyFont="1" applyFill="1" applyBorder="1"/>
    <xf numFmtId="167" fontId="0" fillId="7" borderId="103" xfId="0" applyNumberFormat="1" applyFont="1" applyFill="1" applyBorder="1"/>
    <xf numFmtId="167" fontId="0" fillId="7" borderId="98" xfId="0" applyNumberFormat="1" applyFont="1" applyFill="1" applyBorder="1"/>
    <xf numFmtId="167" fontId="0" fillId="7" borderId="95" xfId="0" applyNumberFormat="1" applyFont="1" applyFill="1" applyBorder="1"/>
    <xf numFmtId="167" fontId="0" fillId="7" borderId="105" xfId="0" applyNumberFormat="1" applyFont="1" applyFill="1" applyBorder="1"/>
    <xf numFmtId="167" fontId="0" fillId="0" borderId="91" xfId="0" applyNumberFormat="1" applyFont="1" applyBorder="1"/>
    <xf numFmtId="167" fontId="0" fillId="0" borderId="103" xfId="0" applyNumberFormat="1" applyFont="1" applyBorder="1"/>
    <xf numFmtId="167" fontId="0" fillId="0" borderId="98" xfId="0" applyNumberFormat="1" applyFont="1" applyBorder="1"/>
    <xf numFmtId="167" fontId="0" fillId="0" borderId="95" xfId="0" applyNumberFormat="1" applyFont="1" applyBorder="1"/>
    <xf numFmtId="167" fontId="0" fillId="0" borderId="105" xfId="0" applyNumberFormat="1" applyFont="1" applyBorder="1"/>
    <xf numFmtId="167" fontId="0" fillId="11" borderId="118" xfId="0" applyNumberFormat="1" applyFont="1" applyFill="1" applyBorder="1" applyAlignment="1">
      <alignment vertical="center"/>
    </xf>
    <xf numFmtId="167" fontId="0" fillId="11" borderId="127" xfId="0" applyNumberFormat="1" applyFont="1" applyFill="1" applyBorder="1" applyAlignment="1">
      <alignment vertical="center"/>
    </xf>
    <xf numFmtId="167" fontId="0" fillId="11" borderId="119" xfId="0" applyNumberFormat="1" applyFont="1" applyFill="1" applyBorder="1" applyAlignment="1">
      <alignment vertical="center"/>
    </xf>
    <xf numFmtId="167" fontId="0" fillId="11" borderId="124" xfId="0" applyNumberFormat="1" applyFont="1" applyFill="1" applyBorder="1" applyAlignment="1">
      <alignment vertical="center"/>
    </xf>
    <xf numFmtId="167" fontId="0" fillId="11" borderId="128" xfId="0" applyNumberFormat="1" applyFont="1" applyFill="1" applyBorder="1" applyAlignment="1">
      <alignment vertical="center"/>
    </xf>
    <xf numFmtId="0" fontId="21" fillId="6" borderId="0" xfId="0" applyFont="1" applyFill="1" applyBorder="1" applyAlignment="1">
      <alignment horizontal="center" vertical="top"/>
    </xf>
    <xf numFmtId="0" fontId="5" fillId="0" borderId="0" xfId="0" applyFont="1" applyBorder="1"/>
    <xf numFmtId="0" fontId="31" fillId="6" borderId="0" xfId="0" applyFont="1" applyFill="1" applyBorder="1" applyAlignment="1">
      <alignment horizontal="center" vertical="top"/>
    </xf>
    <xf numFmtId="0" fontId="27" fillId="5" borderId="0" xfId="0" applyFont="1" applyFill="1" applyBorder="1" applyAlignment="1">
      <alignment horizontal="center" vertical="top" wrapText="1"/>
    </xf>
    <xf numFmtId="0" fontId="34" fillId="5" borderId="0" xfId="0" applyFont="1" applyFill="1" applyBorder="1" applyAlignment="1">
      <alignment horizontal="center"/>
    </xf>
    <xf numFmtId="0" fontId="36" fillId="5" borderId="0" xfId="0" applyFont="1" applyFill="1" applyBorder="1" applyAlignment="1">
      <alignment horizontal="center"/>
    </xf>
    <xf numFmtId="0" fontId="52" fillId="5" borderId="0" xfId="0" applyFont="1" applyFill="1" applyBorder="1" applyAlignment="1">
      <alignment horizontal="left" vertical="top"/>
    </xf>
    <xf numFmtId="0" fontId="0" fillId="0" borderId="0" xfId="0" applyFont="1" applyAlignment="1">
      <alignment horizontal="center"/>
    </xf>
    <xf numFmtId="0" fontId="0" fillId="0" borderId="0" xfId="0" applyFont="1" applyAlignment="1"/>
    <xf numFmtId="0" fontId="20" fillId="0" borderId="0" xfId="0" applyFont="1" applyAlignment="1">
      <alignment horizontal="center" vertical="top"/>
    </xf>
    <xf numFmtId="0" fontId="15" fillId="0" borderId="0" xfId="0" applyFont="1" applyAlignment="1">
      <alignment horizontal="center"/>
    </xf>
    <xf numFmtId="0" fontId="22" fillId="0" borderId="0" xfId="0" applyFont="1" applyAlignment="1">
      <alignment horizontal="center" vertical="top"/>
    </xf>
    <xf numFmtId="0" fontId="19" fillId="0" borderId="0" xfId="0" applyFont="1" applyAlignment="1">
      <alignment horizontal="center" vertical="center"/>
    </xf>
    <xf numFmtId="0" fontId="30" fillId="0" borderId="0" xfId="0" applyFont="1" applyAlignment="1">
      <alignment horizontal="left" wrapText="1"/>
    </xf>
    <xf numFmtId="0" fontId="28" fillId="0" borderId="0" xfId="0" applyFont="1" applyAlignment="1">
      <alignment horizontal="center"/>
    </xf>
    <xf numFmtId="0" fontId="33" fillId="0" borderId="0" xfId="0" applyFont="1" applyAlignment="1">
      <alignment horizontal="center" vertical="center"/>
    </xf>
    <xf numFmtId="0" fontId="16" fillId="0" borderId="0" xfId="0" applyFont="1" applyAlignment="1">
      <alignment horizontal="center"/>
    </xf>
    <xf numFmtId="0" fontId="12" fillId="0" borderId="0" xfId="0" applyFont="1" applyAlignment="1">
      <alignment horizontal="center"/>
    </xf>
    <xf numFmtId="0" fontId="10" fillId="0" borderId="0" xfId="0" applyFont="1" applyAlignment="1">
      <alignment horizontal="center"/>
    </xf>
    <xf numFmtId="0" fontId="32" fillId="2" borderId="11" xfId="0" applyFont="1" applyFill="1" applyBorder="1" applyAlignment="1">
      <alignment horizontal="center"/>
    </xf>
    <xf numFmtId="0" fontId="5" fillId="0" borderId="12" xfId="0" applyFont="1" applyBorder="1"/>
    <xf numFmtId="0" fontId="9" fillId="3" borderId="0" xfId="0" applyFont="1" applyFill="1" applyBorder="1" applyAlignment="1">
      <alignment horizontal="center" vertical="center" shrinkToFit="1"/>
    </xf>
    <xf numFmtId="0" fontId="23" fillId="2" borderId="4" xfId="0" applyFont="1" applyFill="1" applyBorder="1" applyAlignment="1">
      <alignment horizontal="center"/>
    </xf>
    <xf numFmtId="0" fontId="5" fillId="0" borderId="5" xfId="0" applyFont="1" applyBorder="1"/>
    <xf numFmtId="0" fontId="24" fillId="2" borderId="4" xfId="0" applyFont="1" applyFill="1" applyBorder="1" applyAlignment="1">
      <alignment horizontal="center"/>
    </xf>
    <xf numFmtId="0" fontId="48" fillId="3" borderId="0" xfId="0" applyFont="1" applyFill="1" applyBorder="1" applyAlignment="1">
      <alignment horizontal="center" vertical="center" wrapText="1"/>
    </xf>
    <xf numFmtId="0" fontId="48" fillId="3" borderId="0" xfId="0" applyFont="1" applyFill="1" applyBorder="1" applyAlignment="1">
      <alignment horizontal="center" vertical="center"/>
    </xf>
    <xf numFmtId="0" fontId="30" fillId="4" borderId="1" xfId="0" applyFont="1" applyFill="1" applyBorder="1" applyAlignment="1">
      <alignment horizontal="center" vertical="center" wrapText="1"/>
    </xf>
    <xf numFmtId="0" fontId="5" fillId="0" borderId="4" xfId="0" applyFont="1" applyBorder="1"/>
    <xf numFmtId="0" fontId="51" fillId="0" borderId="0" xfId="0" applyFont="1" applyAlignment="1">
      <alignment horizontal="center" vertical="center"/>
    </xf>
    <xf numFmtId="0" fontId="39" fillId="0" borderId="0" xfId="0" applyFont="1" applyAlignment="1">
      <alignment horizontal="center" vertical="center"/>
    </xf>
    <xf numFmtId="0" fontId="43" fillId="2" borderId="4" xfId="0" applyFont="1" applyFill="1" applyBorder="1" applyAlignment="1">
      <alignment horizontal="center"/>
    </xf>
    <xf numFmtId="0" fontId="5" fillId="0" borderId="28" xfId="0" applyFont="1" applyBorder="1"/>
    <xf numFmtId="0" fontId="14" fillId="4" borderId="1" xfId="0" applyFont="1" applyFill="1" applyBorder="1" applyAlignment="1">
      <alignment horizontal="center" vertical="center" wrapText="1"/>
    </xf>
    <xf numFmtId="0" fontId="17" fillId="0" borderId="0" xfId="0" applyFont="1" applyAlignment="1">
      <alignment horizontal="center"/>
    </xf>
    <xf numFmtId="0" fontId="30" fillId="4" borderId="47" xfId="0" applyFont="1" applyFill="1" applyBorder="1" applyAlignment="1">
      <alignment horizontal="center" vertical="center" wrapText="1"/>
    </xf>
    <xf numFmtId="0" fontId="5" fillId="0" borderId="60" xfId="0" applyFont="1" applyBorder="1"/>
    <xf numFmtId="0" fontId="30" fillId="2" borderId="4" xfId="0" applyFont="1" applyFill="1" applyBorder="1" applyAlignment="1">
      <alignment horizontal="center"/>
    </xf>
    <xf numFmtId="0" fontId="30" fillId="2" borderId="11" xfId="0" applyFont="1" applyFill="1" applyBorder="1" applyAlignment="1">
      <alignment horizontal="center" vertical="center"/>
    </xf>
    <xf numFmtId="0" fontId="5" fillId="0" borderId="13" xfId="0" applyFont="1" applyBorder="1"/>
    <xf numFmtId="0" fontId="44" fillId="0" borderId="0" xfId="0" applyFont="1" applyAlignment="1">
      <alignment horizontal="left"/>
    </xf>
    <xf numFmtId="0" fontId="3" fillId="2" borderId="11" xfId="0" applyFont="1" applyFill="1" applyBorder="1" applyAlignment="1">
      <alignment horizontal="center"/>
    </xf>
    <xf numFmtId="0" fontId="3" fillId="2" borderId="4" xfId="0" applyFont="1" applyFill="1" applyBorder="1" applyAlignment="1">
      <alignment horizontal="center"/>
    </xf>
    <xf numFmtId="0" fontId="4" fillId="2" borderId="4" xfId="0" applyFont="1" applyFill="1" applyBorder="1" applyAlignment="1">
      <alignment horizontal="center"/>
    </xf>
    <xf numFmtId="0" fontId="61" fillId="0" borderId="0" xfId="0" applyFont="1" applyAlignment="1">
      <alignment horizontal="left" wrapText="1"/>
    </xf>
    <xf numFmtId="0" fontId="48" fillId="3" borderId="0" xfId="0" applyFont="1" applyFill="1" applyBorder="1" applyAlignment="1">
      <alignment horizontal="center" wrapText="1"/>
    </xf>
    <xf numFmtId="0" fontId="23" fillId="2" borderId="11" xfId="0" applyFont="1" applyFill="1" applyBorder="1" applyAlignment="1">
      <alignment horizontal="center"/>
    </xf>
    <xf numFmtId="0" fontId="68" fillId="0" borderId="0" xfId="0" applyFont="1" applyAlignment="1">
      <alignment horizontal="center"/>
    </xf>
    <xf numFmtId="0" fontId="61" fillId="0" borderId="0" xfId="0" applyFont="1" applyAlignment="1">
      <alignment horizontal="left"/>
    </xf>
    <xf numFmtId="0" fontId="59" fillId="3" borderId="0" xfId="0" applyFont="1" applyFill="1" applyBorder="1" applyAlignment="1">
      <alignment horizontal="center" wrapText="1"/>
    </xf>
    <xf numFmtId="0" fontId="0" fillId="0" borderId="0" xfId="0" applyFont="1" applyAlignment="1">
      <alignment horizontal="left"/>
    </xf>
    <xf numFmtId="0" fontId="9" fillId="3" borderId="0" xfId="0" applyFont="1" applyFill="1" applyBorder="1" applyAlignment="1">
      <alignment horizontal="center" vertical="center"/>
    </xf>
    <xf numFmtId="0" fontId="80" fillId="0" borderId="0" xfId="0" applyFont="1" applyAlignment="1">
      <alignment horizontal="center" vertical="center" shrinkToFit="1"/>
    </xf>
    <xf numFmtId="0" fontId="14" fillId="0" borderId="34" xfId="0" applyFont="1" applyBorder="1" applyAlignment="1">
      <alignment horizontal="left" vertical="center" wrapText="1"/>
    </xf>
    <xf numFmtId="0" fontId="5" fillId="0" borderId="48" xfId="0" applyFont="1" applyBorder="1"/>
    <xf numFmtId="0" fontId="14" fillId="7" borderId="34" xfId="0" applyFont="1" applyFill="1" applyBorder="1" applyAlignment="1">
      <alignment horizontal="left" vertical="center" wrapText="1"/>
    </xf>
    <xf numFmtId="0" fontId="61" fillId="0" borderId="0" xfId="0" applyFont="1" applyAlignment="1">
      <alignment horizontal="left" vertical="center" wrapText="1"/>
    </xf>
    <xf numFmtId="0" fontId="14" fillId="7" borderId="11" xfId="0" applyFont="1" applyFill="1" applyBorder="1" applyAlignment="1">
      <alignment horizontal="left" vertical="center" wrapText="1"/>
    </xf>
    <xf numFmtId="0" fontId="5" fillId="0" borderId="101" xfId="0" applyFont="1" applyBorder="1"/>
    <xf numFmtId="0" fontId="40" fillId="7" borderId="34" xfId="0" applyFont="1" applyFill="1" applyBorder="1" applyAlignment="1">
      <alignment horizontal="left" vertical="center"/>
    </xf>
    <xf numFmtId="0" fontId="30" fillId="4" borderId="14" xfId="0" applyFont="1" applyFill="1" applyBorder="1" applyAlignment="1">
      <alignment horizontal="center" vertical="center" wrapText="1"/>
    </xf>
    <xf numFmtId="0" fontId="5" fillId="0" borderId="15" xfId="0" applyFont="1" applyBorder="1"/>
    <xf numFmtId="0" fontId="14" fillId="0" borderId="4" xfId="0" applyFont="1" applyBorder="1" applyAlignment="1">
      <alignment horizontal="left" vertical="top" wrapText="1"/>
    </xf>
    <xf numFmtId="0" fontId="5" fillId="0" borderId="10" xfId="0" applyFont="1" applyBorder="1"/>
    <xf numFmtId="0" fontId="40" fillId="0" borderId="4" xfId="0" applyFont="1" applyBorder="1" applyAlignment="1">
      <alignment horizontal="left" vertical="center"/>
    </xf>
    <xf numFmtId="0" fontId="3" fillId="2" borderId="4"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11" xfId="0" applyFont="1" applyFill="1" applyBorder="1" applyAlignment="1">
      <alignment horizontal="center" vertical="top"/>
    </xf>
    <xf numFmtId="0" fontId="14" fillId="7" borderId="143" xfId="0" applyFont="1" applyFill="1" applyBorder="1" applyAlignment="1">
      <alignment horizontal="left" vertical="center" wrapText="1"/>
    </xf>
    <xf numFmtId="0" fontId="5" fillId="0" borderId="144" xfId="0" applyFont="1" applyBorder="1"/>
    <xf numFmtId="0" fontId="14" fillId="0" borderId="87" xfId="0" applyFont="1" applyBorder="1" applyAlignment="1">
      <alignment horizontal="left" vertical="center" wrapText="1"/>
    </xf>
    <xf numFmtId="0" fontId="5" fillId="0" borderId="76" xfId="0" applyFont="1" applyBorder="1"/>
    <xf numFmtId="0" fontId="14" fillId="0" borderId="4" xfId="0" applyFont="1" applyBorder="1" applyAlignment="1">
      <alignment horizontal="left" vertical="center" wrapText="1"/>
    </xf>
    <xf numFmtId="0" fontId="40" fillId="0" borderId="11" xfId="0" applyFont="1" applyBorder="1" applyAlignment="1">
      <alignment horizontal="left" vertical="center"/>
    </xf>
    <xf numFmtId="0" fontId="65" fillId="0" borderId="0" xfId="0" applyFont="1" applyAlignment="1">
      <alignment horizontal="left" vertical="center"/>
    </xf>
    <xf numFmtId="0" fontId="61" fillId="0" borderId="0" xfId="0" applyFont="1" applyAlignment="1">
      <alignment horizontal="left" vertical="top" wrapText="1"/>
    </xf>
    <xf numFmtId="0" fontId="14" fillId="0" borderId="143" xfId="0" applyFont="1" applyBorder="1" applyAlignment="1">
      <alignment horizontal="left" vertical="center" wrapText="1"/>
    </xf>
    <xf numFmtId="0" fontId="14" fillId="7" borderId="146" xfId="0" applyFont="1" applyFill="1" applyBorder="1" applyAlignment="1">
      <alignment horizontal="left" vertical="center" wrapText="1"/>
    </xf>
    <xf numFmtId="0" fontId="5" fillId="0" borderId="147" xfId="0" applyFont="1" applyBorder="1"/>
    <xf numFmtId="0" fontId="40" fillId="0" borderId="34" xfId="0" applyFont="1" applyBorder="1" applyAlignment="1">
      <alignment horizontal="left" vertical="center"/>
    </xf>
    <xf numFmtId="3" fontId="0" fillId="10" borderId="22" xfId="0" applyNumberFormat="1" applyFont="1" applyFill="1" applyBorder="1" applyAlignment="1">
      <alignment horizontal="right" vertical="center"/>
    </xf>
    <xf numFmtId="0" fontId="5" fillId="0" borderId="23" xfId="0" applyFont="1" applyBorder="1"/>
    <xf numFmtId="3" fontId="0" fillId="7" borderId="22" xfId="0" applyNumberFormat="1" applyFont="1" applyFill="1" applyBorder="1" applyAlignment="1">
      <alignment horizontal="right" vertical="center"/>
    </xf>
    <xf numFmtId="3" fontId="0" fillId="0" borderId="22" xfId="0" applyNumberFormat="1" applyFont="1" applyBorder="1" applyAlignment="1">
      <alignment horizontal="right" vertical="center"/>
    </xf>
    <xf numFmtId="0" fontId="30" fillId="4" borderId="110" xfId="0" applyFont="1" applyFill="1" applyBorder="1" applyAlignment="1">
      <alignment horizontal="center" vertical="center"/>
    </xf>
    <xf numFmtId="0" fontId="5" fillId="0" borderId="93" xfId="0" applyFont="1" applyBorder="1"/>
    <xf numFmtId="0" fontId="18" fillId="0" borderId="0" xfId="0" applyFont="1" applyAlignment="1">
      <alignment horizontal="left" vertical="top" wrapText="1"/>
    </xf>
    <xf numFmtId="0" fontId="30" fillId="7" borderId="1" xfId="0" applyFont="1" applyFill="1" applyBorder="1" applyAlignment="1">
      <alignment horizontal="center" vertical="center"/>
    </xf>
    <xf numFmtId="0" fontId="5" fillId="0" borderId="2" xfId="0" applyFont="1" applyBorder="1"/>
    <xf numFmtId="0" fontId="5" fillId="0" borderId="52" xfId="0" applyFont="1" applyBorder="1"/>
    <xf numFmtId="0" fontId="30" fillId="0" borderId="0" xfId="0" applyFont="1" applyAlignment="1">
      <alignment horizontal="center" vertical="center" wrapText="1"/>
    </xf>
    <xf numFmtId="0" fontId="30" fillId="7" borderId="14" xfId="0" applyFont="1" applyFill="1" applyBorder="1" applyAlignment="1">
      <alignment horizontal="center" vertical="center"/>
    </xf>
    <xf numFmtId="0" fontId="30" fillId="4" borderId="110" xfId="0" applyFont="1" applyFill="1" applyBorder="1" applyAlignment="1">
      <alignment horizontal="center" vertical="center" wrapText="1"/>
    </xf>
    <xf numFmtId="0" fontId="5" fillId="0" borderId="125" xfId="0" applyFont="1" applyBorder="1"/>
    <xf numFmtId="0" fontId="14" fillId="4" borderId="17" xfId="0" applyFont="1" applyFill="1" applyBorder="1" applyAlignment="1">
      <alignment horizontal="center" vertical="center" wrapText="1"/>
    </xf>
    <xf numFmtId="0" fontId="7" fillId="2" borderId="11" xfId="0" applyFont="1" applyFill="1" applyBorder="1" applyAlignment="1">
      <alignment horizontal="center" vertical="center"/>
    </xf>
    <xf numFmtId="0" fontId="14" fillId="4" borderId="110" xfId="0" applyFont="1" applyFill="1" applyBorder="1" applyAlignment="1">
      <alignment horizontal="center" vertical="center"/>
    </xf>
    <xf numFmtId="0" fontId="14" fillId="4" borderId="78" xfId="0" applyFont="1" applyFill="1" applyBorder="1" applyAlignment="1">
      <alignment horizontal="center" vertical="center"/>
    </xf>
    <xf numFmtId="0" fontId="67" fillId="0" borderId="0" xfId="0" applyFont="1" applyAlignment="1">
      <alignment horizontal="left" vertical="top" wrapText="1"/>
    </xf>
    <xf numFmtId="0" fontId="14" fillId="4" borderId="22" xfId="0" applyFont="1" applyFill="1" applyBorder="1" applyAlignment="1">
      <alignment horizontal="center" vertical="center"/>
    </xf>
    <xf numFmtId="3" fontId="14" fillId="4" borderId="106" xfId="0" applyNumberFormat="1" applyFont="1" applyFill="1" applyBorder="1" applyAlignment="1">
      <alignment horizontal="right" vertical="center"/>
    </xf>
    <xf numFmtId="0" fontId="18" fillId="0" borderId="2" xfId="0" applyFont="1" applyBorder="1" applyAlignment="1">
      <alignment horizontal="left" vertical="top" wrapText="1"/>
    </xf>
    <xf numFmtId="0" fontId="18" fillId="0" borderId="0" xfId="0" applyFont="1" applyAlignment="1">
      <alignment horizontal="left"/>
    </xf>
    <xf numFmtId="0" fontId="10" fillId="4" borderId="14" xfId="0" applyFont="1" applyFill="1" applyBorder="1" applyAlignment="1">
      <alignment horizontal="center" vertical="center"/>
    </xf>
    <xf numFmtId="0" fontId="45" fillId="8" borderId="72" xfId="0" applyFont="1" applyFill="1" applyBorder="1" applyAlignment="1">
      <alignment horizontal="center" vertical="center" wrapText="1"/>
    </xf>
    <xf numFmtId="0" fontId="5" fillId="0" borderId="74" xfId="0" applyFont="1" applyBorder="1"/>
    <xf numFmtId="0" fontId="5" fillId="0" borderId="75" xfId="0" applyFont="1" applyBorder="1"/>
    <xf numFmtId="0" fontId="14" fillId="4" borderId="148" xfId="0" applyFont="1" applyFill="1" applyBorder="1" applyAlignment="1">
      <alignment horizontal="center" vertical="center" wrapText="1"/>
    </xf>
    <xf numFmtId="0" fontId="5" fillId="0" borderId="149" xfId="0" applyFont="1" applyBorder="1"/>
    <xf numFmtId="0" fontId="42" fillId="0" borderId="0" xfId="0" applyFont="1" applyAlignment="1">
      <alignment horizontal="center" vertical="top"/>
    </xf>
    <xf numFmtId="0" fontId="5" fillId="0" borderId="73" xfId="0" applyFont="1" applyBorder="1"/>
    <xf numFmtId="0" fontId="30" fillId="4" borderId="77"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5" fillId="0" borderId="61" xfId="0" applyFont="1" applyBorder="1"/>
    <xf numFmtId="0" fontId="3" fillId="2" borderId="1" xfId="0" applyFont="1" applyFill="1" applyBorder="1" applyAlignment="1">
      <alignment horizontal="center" vertical="center"/>
    </xf>
    <xf numFmtId="0" fontId="5" fillId="0" borderId="3" xfId="0" applyFont="1" applyBorder="1"/>
    <xf numFmtId="0" fontId="45" fillId="0" borderId="1" xfId="0" applyFont="1" applyBorder="1" applyAlignment="1">
      <alignment horizontal="center" vertical="center" wrapText="1"/>
    </xf>
    <xf numFmtId="0" fontId="5" fillId="0" borderId="11" xfId="0" applyFont="1" applyBorder="1"/>
    <xf numFmtId="0" fontId="76" fillId="0" borderId="0" xfId="0" applyFont="1" applyAlignment="1">
      <alignment horizontal="left"/>
    </xf>
    <xf numFmtId="0" fontId="76" fillId="0" borderId="7" xfId="0" applyFont="1" applyBorder="1" applyAlignment="1">
      <alignment horizontal="left" vertical="top" wrapText="1"/>
    </xf>
    <xf numFmtId="0" fontId="5" fillId="0" borderId="7" xfId="0" applyFont="1" applyBorder="1"/>
    <xf numFmtId="0" fontId="10" fillId="4" borderId="11" xfId="0" applyFont="1" applyFill="1" applyBorder="1" applyAlignment="1">
      <alignment horizontal="center" vertical="center"/>
    </xf>
    <xf numFmtId="0" fontId="3" fillId="2" borderId="9" xfId="0" applyFont="1" applyFill="1" applyBorder="1" applyAlignment="1">
      <alignment horizontal="center"/>
    </xf>
    <xf numFmtId="0" fontId="7" fillId="2" borderId="9" xfId="0" applyFont="1" applyFill="1" applyBorder="1" applyAlignment="1">
      <alignment horizontal="center" vertical="center"/>
    </xf>
    <xf numFmtId="0" fontId="5" fillId="0" borderId="21" xfId="0" applyFont="1" applyBorder="1"/>
    <xf numFmtId="0" fontId="5" fillId="0" borderId="25" xfId="0" applyFont="1" applyBorder="1"/>
    <xf numFmtId="0" fontId="5" fillId="0" borderId="27" xfId="0" applyFont="1" applyBorder="1"/>
    <xf numFmtId="0" fontId="4" fillId="2" borderId="9" xfId="0" applyFont="1" applyFill="1" applyBorder="1" applyAlignment="1">
      <alignment horizontal="center"/>
    </xf>
    <xf numFmtId="0" fontId="85" fillId="4" borderId="11" xfId="0" applyFont="1" applyFill="1" applyBorder="1" applyAlignment="1">
      <alignment horizontal="center" vertical="center"/>
    </xf>
    <xf numFmtId="0" fontId="3" fillId="2" borderId="12" xfId="0" applyFont="1" applyFill="1" applyBorder="1" applyAlignment="1">
      <alignment horizontal="center" vertical="center" wrapText="1"/>
    </xf>
    <xf numFmtId="0" fontId="58" fillId="0" borderId="0" xfId="0" applyFont="1" applyAlignment="1">
      <alignment horizontal="left" wrapText="1"/>
    </xf>
    <xf numFmtId="0" fontId="3" fillId="2" borderId="0" xfId="0" applyFont="1" applyFill="1" applyBorder="1" applyAlignment="1">
      <alignment horizontal="center"/>
    </xf>
    <xf numFmtId="0" fontId="7" fillId="2" borderId="11" xfId="0" applyFont="1" applyFill="1" applyBorder="1" applyAlignment="1">
      <alignment horizontal="center" vertical="top" wrapText="1"/>
    </xf>
    <xf numFmtId="0" fontId="14" fillId="4" borderId="17" xfId="0" applyFont="1" applyFill="1" applyBorder="1" applyAlignment="1">
      <alignment horizontal="center"/>
    </xf>
    <xf numFmtId="0" fontId="14" fillId="4" borderId="2" xfId="0" applyFont="1" applyFill="1" applyBorder="1" applyAlignment="1">
      <alignment horizontal="center" vertical="center"/>
    </xf>
    <xf numFmtId="0" fontId="14" fillId="4" borderId="36" xfId="0" applyFont="1" applyFill="1" applyBorder="1" applyAlignment="1">
      <alignment horizontal="center"/>
    </xf>
    <xf numFmtId="0" fontId="5" fillId="0" borderId="36" xfId="0" applyFont="1" applyBorder="1"/>
    <xf numFmtId="3" fontId="14" fillId="11" borderId="140" xfId="0" applyNumberFormat="1" applyFont="1" applyFill="1" applyBorder="1" applyAlignment="1">
      <alignment horizontal="center" vertical="center"/>
    </xf>
    <xf numFmtId="3" fontId="14" fillId="11" borderId="106" xfId="0" applyNumberFormat="1" applyFont="1" applyFill="1" applyBorder="1" applyAlignment="1">
      <alignment horizontal="center" vertical="center"/>
    </xf>
    <xf numFmtId="0" fontId="10" fillId="8" borderId="1" xfId="0" applyFont="1" applyFill="1" applyBorder="1" applyAlignment="1">
      <alignment horizontal="center" vertical="center"/>
    </xf>
    <xf numFmtId="3" fontId="14" fillId="11" borderId="21" xfId="0" applyNumberFormat="1" applyFont="1" applyFill="1" applyBorder="1" applyAlignment="1">
      <alignment horizontal="center" vertical="center"/>
    </xf>
    <xf numFmtId="0" fontId="14" fillId="4" borderId="22" xfId="0" applyFont="1" applyFill="1" applyBorder="1" applyAlignment="1">
      <alignment horizontal="center"/>
    </xf>
    <xf numFmtId="167" fontId="14" fillId="11" borderId="106" xfId="0" applyNumberFormat="1" applyFont="1" applyFill="1" applyBorder="1" applyAlignment="1">
      <alignment horizontal="center" vertical="center"/>
    </xf>
    <xf numFmtId="0" fontId="14" fillId="11" borderId="117" xfId="0" applyFont="1" applyFill="1" applyBorder="1" applyAlignment="1">
      <alignment horizontal="center" vertical="center" wrapText="1"/>
    </xf>
    <xf numFmtId="0" fontId="5" fillId="0" borderId="121" xfId="0" applyFont="1" applyBorder="1"/>
    <xf numFmtId="0" fontId="14" fillId="11" borderId="106" xfId="0" applyFont="1" applyFill="1" applyBorder="1" applyAlignment="1">
      <alignment horizontal="center" vertical="center" wrapText="1"/>
    </xf>
    <xf numFmtId="0" fontId="14" fillId="7" borderId="49" xfId="0" applyFont="1" applyFill="1" applyBorder="1" applyAlignment="1">
      <alignment horizontal="center" wrapText="1"/>
    </xf>
    <xf numFmtId="0" fontId="14" fillId="0" borderId="49" xfId="0" applyFont="1" applyBorder="1" applyAlignment="1">
      <alignment horizontal="center" wrapText="1"/>
    </xf>
    <xf numFmtId="0" fontId="14" fillId="0" borderId="43" xfId="0" applyFont="1" applyBorder="1" applyAlignment="1">
      <alignment horizontal="center" wrapText="1"/>
    </xf>
    <xf numFmtId="0" fontId="14" fillId="4" borderId="37" xfId="0" applyFont="1" applyFill="1" applyBorder="1" applyAlignment="1">
      <alignment horizontal="center" vertical="center"/>
    </xf>
    <xf numFmtId="0" fontId="10" fillId="8" borderId="47" xfId="0" applyFont="1" applyFill="1" applyBorder="1" applyAlignment="1">
      <alignment horizontal="center" vertical="center"/>
    </xf>
    <xf numFmtId="0" fontId="5" fillId="0" borderId="77" xfId="0" applyFont="1" applyBorder="1"/>
    <xf numFmtId="0" fontId="5" fillId="0" borderId="132" xfId="0" applyFont="1" applyBorder="1"/>
    <xf numFmtId="0" fontId="5" fillId="0" borderId="59" xfId="0" applyFont="1" applyBorder="1"/>
    <xf numFmtId="3" fontId="14" fillId="2" borderId="140" xfId="0" applyNumberFormat="1" applyFont="1" applyFill="1" applyBorder="1" applyAlignment="1">
      <alignment horizontal="center" vertical="center"/>
    </xf>
    <xf numFmtId="3" fontId="14" fillId="2" borderId="106" xfId="0" applyNumberFormat="1" applyFont="1" applyFill="1" applyBorder="1" applyAlignment="1">
      <alignment horizontal="center" vertical="center"/>
    </xf>
    <xf numFmtId="3" fontId="14" fillId="2" borderId="21" xfId="0" applyNumberFormat="1" applyFont="1" applyFill="1" applyBorder="1" applyAlignment="1">
      <alignment horizontal="center" vertical="center"/>
    </xf>
    <xf numFmtId="0" fontId="14" fillId="4" borderId="136" xfId="0" applyFont="1" applyFill="1" applyBorder="1" applyAlignment="1">
      <alignment horizontal="center"/>
    </xf>
    <xf numFmtId="0" fontId="5" fillId="0" borderId="136" xfId="0" applyFont="1" applyBorder="1"/>
    <xf numFmtId="167" fontId="14" fillId="2" borderId="12" xfId="0" applyNumberFormat="1" applyFont="1" applyFill="1" applyBorder="1" applyAlignment="1">
      <alignment horizontal="center" vertical="center"/>
    </xf>
    <xf numFmtId="167" fontId="14" fillId="2" borderId="106" xfId="0" applyNumberFormat="1" applyFont="1" applyFill="1" applyBorder="1" applyAlignment="1">
      <alignment horizontal="center" vertical="center"/>
    </xf>
    <xf numFmtId="0" fontId="5" fillId="0" borderId="137" xfId="0" applyFont="1" applyBorder="1"/>
    <xf numFmtId="0" fontId="14" fillId="4" borderId="6" xfId="0" applyFont="1" applyFill="1" applyBorder="1" applyAlignment="1">
      <alignment horizontal="center" vertical="center"/>
    </xf>
    <xf numFmtId="0" fontId="5" fillId="0" borderId="9" xfId="0" applyFont="1" applyBorder="1"/>
    <xf numFmtId="0" fontId="30" fillId="8" borderId="130" xfId="0" applyFont="1" applyFill="1" applyBorder="1" applyAlignment="1">
      <alignment horizontal="center" vertical="center"/>
    </xf>
    <xf numFmtId="0" fontId="30" fillId="8" borderId="1" xfId="0" applyFont="1" applyFill="1" applyBorder="1" applyAlignment="1">
      <alignment horizontal="center" vertical="center"/>
    </xf>
    <xf numFmtId="0" fontId="14" fillId="8" borderId="1" xfId="0" applyFont="1" applyFill="1" applyBorder="1" applyAlignment="1">
      <alignment horizontal="center" vertical="center"/>
    </xf>
    <xf numFmtId="167" fontId="14" fillId="2" borderId="140" xfId="0" applyNumberFormat="1" applyFont="1" applyFill="1" applyBorder="1" applyAlignment="1">
      <alignment horizontal="center" vertical="center"/>
    </xf>
    <xf numFmtId="0" fontId="7" fillId="2" borderId="12" xfId="0" applyFont="1" applyFill="1" applyBorder="1" applyAlignment="1">
      <alignment horizontal="center" vertical="top" wrapText="1"/>
    </xf>
    <xf numFmtId="0" fontId="38" fillId="0" borderId="22" xfId="0" applyFont="1" applyBorder="1" applyAlignment="1">
      <alignment horizontal="left" wrapText="1"/>
    </xf>
    <xf numFmtId="0" fontId="38" fillId="7" borderId="22" xfId="0" applyFont="1" applyFill="1" applyBorder="1" applyAlignment="1">
      <alignment horizontal="left" vertical="center" wrapText="1"/>
    </xf>
    <xf numFmtId="0" fontId="14" fillId="4" borderId="47" xfId="0" applyFont="1" applyFill="1" applyBorder="1" applyAlignment="1">
      <alignment horizontal="center" vertical="center" wrapText="1"/>
    </xf>
    <xf numFmtId="0" fontId="38" fillId="0" borderId="22" xfId="0" applyFont="1" applyBorder="1" applyAlignment="1">
      <alignment horizontal="left" vertical="center" wrapText="1"/>
    </xf>
    <xf numFmtId="0" fontId="30" fillId="7" borderId="17" xfId="0" applyFont="1" applyFill="1" applyBorder="1" applyAlignment="1">
      <alignment horizontal="center" vertical="center"/>
    </xf>
    <xf numFmtId="0" fontId="38" fillId="0" borderId="22" xfId="0" applyFont="1" applyBorder="1" applyAlignment="1">
      <alignment horizontal="left" vertical="center"/>
    </xf>
    <xf numFmtId="0" fontId="38" fillId="7" borderId="106" xfId="0" applyFont="1" applyFill="1" applyBorder="1" applyAlignment="1">
      <alignment horizontal="left" vertical="center" wrapText="1"/>
    </xf>
    <xf numFmtId="0" fontId="0" fillId="2" borderId="1" xfId="0" applyFont="1" applyFill="1" applyBorder="1" applyAlignment="1">
      <alignment horizontal="center"/>
    </xf>
    <xf numFmtId="0" fontId="25" fillId="2" borderId="9"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title>
      <c:tx>
        <c:rich>
          <a:bodyPr/>
          <a:lstStyle/>
          <a:p>
            <a:pPr>
              <a:defRPr sz="1600" b="1" i="0">
                <a:solidFill>
                  <a:srgbClr val="000000"/>
                </a:solidFill>
              </a:defRPr>
            </a:pPr>
            <a:r>
              <a:t>DISTRIBUIÇÃO DA FROTA EM RONDÔNIA - 2011</a:t>
            </a:r>
          </a:p>
        </c:rich>
      </c:tx>
      <c:overlay val="0"/>
    </c:title>
    <c:autoTitleDeleted val="0"/>
    <c:plotArea>
      <c:layout>
        <c:manualLayout>
          <c:xMode val="edge"/>
          <c:yMode val="edge"/>
          <c:x val="4.2813721075160543E-2"/>
          <c:y val="0.1777351591570909"/>
          <c:w val="0.95256467291675151"/>
          <c:h val="0.51708633231859125"/>
        </c:manualLayout>
      </c:layout>
      <c:barChart>
        <c:barDir val="col"/>
        <c:grouping val="clustered"/>
        <c:varyColors val="1"/>
        <c:ser>
          <c:idx val="0"/>
          <c:order val="0"/>
          <c:spPr>
            <a:solidFill>
              <a:srgbClr val="4F81BD"/>
            </a:solidFill>
          </c:spPr>
          <c:invertIfNegative val="1"/>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strRef>
              <c:f>'FROTA SEGUNDO TIPO'!$P$13:$P$21</c:f>
              <c:strCache>
                <c:ptCount val="9"/>
                <c:pt idx="0">
                  <c:v>AUTOMÓVEL</c:v>
                </c:pt>
                <c:pt idx="1">
                  <c:v>CAMINHÃO</c:v>
                </c:pt>
                <c:pt idx="2">
                  <c:v>CAMINHAO TRATOR </c:v>
                </c:pt>
                <c:pt idx="3">
                  <c:v>CAMINHONETE </c:v>
                </c:pt>
                <c:pt idx="4">
                  <c:v>MOTO </c:v>
                </c:pt>
                <c:pt idx="5">
                  <c:v>ÔNIBUS/MICRO</c:v>
                </c:pt>
                <c:pt idx="6">
                  <c:v>REBOQUE </c:v>
                </c:pt>
                <c:pt idx="7">
                  <c:v>SEMI-REBOQUE </c:v>
                </c:pt>
                <c:pt idx="8">
                  <c:v>OUTROS</c:v>
                </c:pt>
              </c:strCache>
            </c:strRef>
          </c:cat>
          <c:val>
            <c:numRef>
              <c:f>'FROTA SEGUNDO TIPO'!$Q$13:$Q$21</c:f>
              <c:numCache>
                <c:formatCode>#,##0</c:formatCode>
                <c:ptCount val="9"/>
                <c:pt idx="0">
                  <c:v>181653</c:v>
                </c:pt>
                <c:pt idx="1">
                  <c:v>24207</c:v>
                </c:pt>
                <c:pt idx="2">
                  <c:v>4432</c:v>
                </c:pt>
                <c:pt idx="3">
                  <c:v>53501</c:v>
                </c:pt>
                <c:pt idx="4">
                  <c:v>348425</c:v>
                </c:pt>
                <c:pt idx="5">
                  <c:v>5075</c:v>
                </c:pt>
                <c:pt idx="6">
                  <c:v>6921</c:v>
                </c:pt>
                <c:pt idx="7">
                  <c:v>7836</c:v>
                </c:pt>
                <c:pt idx="8">
                  <c:v>2366</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97543040"/>
        <c:axId val="197544576"/>
      </c:barChart>
      <c:catAx>
        <c:axId val="197543040"/>
        <c:scaling>
          <c:orientation val="minMax"/>
        </c:scaling>
        <c:delete val="0"/>
        <c:axPos val="b"/>
        <c:majorTickMark val="cross"/>
        <c:minorTickMark val="cross"/>
        <c:tickLblPos val="nextTo"/>
        <c:txPr>
          <a:bodyPr/>
          <a:lstStyle/>
          <a:p>
            <a:pPr>
              <a:defRPr sz="800" b="1" i="0">
                <a:solidFill>
                  <a:srgbClr val="000000"/>
                </a:solidFill>
              </a:defRPr>
            </a:pPr>
            <a:endParaRPr lang="pt-BR"/>
          </a:p>
        </c:txPr>
        <c:crossAx val="197544576"/>
        <c:crosses val="autoZero"/>
        <c:auto val="1"/>
        <c:lblAlgn val="ctr"/>
        <c:lblOffset val="100"/>
        <c:noMultiLvlLbl val="1"/>
      </c:catAx>
      <c:valAx>
        <c:axId val="197544576"/>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197543040"/>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title>
      <c:tx>
        <c:rich>
          <a:bodyPr/>
          <a:lstStyle/>
          <a:p>
            <a:pPr>
              <a:defRPr sz="1800" b="1" i="0">
                <a:solidFill>
                  <a:srgbClr val="000000"/>
                </a:solidFill>
              </a:defRPr>
            </a:pPr>
            <a:r>
              <a:t>10 A 12 ANOS</a:t>
            </a:r>
          </a:p>
        </c:rich>
      </c:tx>
      <c:overlay val="0"/>
    </c:title>
    <c:autoTitleDeleted val="0"/>
    <c:plotArea>
      <c:layout>
        <c:manualLayout>
          <c:xMode val="edge"/>
          <c:yMode val="edge"/>
          <c:x val="2.6426426426426432E-2"/>
          <c:y val="0.20858612370423393"/>
          <c:w val="0.94714714714714721"/>
          <c:h val="0.5918401866433366"/>
        </c:manualLayout>
      </c:layout>
      <c:lineChart>
        <c:grouping val="standard"/>
        <c:varyColors val="0"/>
        <c:ser>
          <c:idx val="0"/>
          <c:order val="0"/>
          <c:tx>
            <c:strRef>
              <c:f>'VÍTIMAS NÃO FATAIS'!$C$19</c:f>
              <c:strCache>
                <c:ptCount val="1"/>
                <c:pt idx="0">
                  <c:v>10 A 12 ANOS</c:v>
                </c:pt>
              </c:strCache>
            </c:strRef>
          </c:tx>
          <c:spPr>
            <a:ln w="25400" cmpd="sng">
              <a:solidFill>
                <a:srgbClr val="4F81BD"/>
              </a:solidFill>
            </a:ln>
          </c:spPr>
          <c:marker>
            <c:symbol val="circle"/>
            <c:size val="11"/>
            <c:spPr>
              <a:solidFill>
                <a:srgbClr val="4F81BD"/>
              </a:solidFill>
              <a:ln cmpd="sng">
                <a:solidFill>
                  <a:srgbClr val="4F81BD"/>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'VÍTIMAS NÃO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NÃO FATAIS'!$D$19:$N$19</c:f>
              <c:numCache>
                <c:formatCode>General</c:formatCode>
                <c:ptCount val="11"/>
                <c:pt idx="0">
                  <c:v>236</c:v>
                </c:pt>
                <c:pt idx="1">
                  <c:v>577</c:v>
                </c:pt>
                <c:pt idx="2">
                  <c:v>551</c:v>
                </c:pt>
                <c:pt idx="3">
                  <c:v>601</c:v>
                </c:pt>
                <c:pt idx="4">
                  <c:v>598</c:v>
                </c:pt>
                <c:pt idx="5">
                  <c:v>446</c:v>
                </c:pt>
                <c:pt idx="6">
                  <c:v>653</c:v>
                </c:pt>
                <c:pt idx="7">
                  <c:v>546</c:v>
                </c:pt>
                <c:pt idx="8">
                  <c:v>217</c:v>
                </c:pt>
                <c:pt idx="9">
                  <c:v>281</c:v>
                </c:pt>
                <c:pt idx="10">
                  <c:v>250</c:v>
                </c:pt>
              </c:numCache>
            </c:numRef>
          </c:val>
          <c:smooth val="0"/>
        </c:ser>
        <c:dLbls>
          <c:showLegendKey val="0"/>
          <c:showVal val="0"/>
          <c:showCatName val="0"/>
          <c:showSerName val="0"/>
          <c:showPercent val="0"/>
          <c:showBubbleSize val="0"/>
        </c:dLbls>
        <c:marker val="1"/>
        <c:smooth val="0"/>
        <c:axId val="142594432"/>
        <c:axId val="142595968"/>
      </c:lineChart>
      <c:catAx>
        <c:axId val="142594432"/>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142595968"/>
        <c:crosses val="autoZero"/>
        <c:auto val="1"/>
        <c:lblAlgn val="ctr"/>
        <c:lblOffset val="100"/>
        <c:noMultiLvlLbl val="1"/>
      </c:catAx>
      <c:valAx>
        <c:axId val="142595968"/>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a:pPr>
            <a:endParaRPr lang="pt-BR"/>
          </a:p>
        </c:txPr>
        <c:crossAx val="142594432"/>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5243832472748341E-2"/>
          <c:y val="0.19212121212121211"/>
          <c:w val="0.9495123350545035"/>
          <c:h val="0.60830509822635803"/>
        </c:manualLayout>
      </c:layout>
      <c:lineChart>
        <c:grouping val="standard"/>
        <c:varyColors val="0"/>
        <c:ser>
          <c:idx val="0"/>
          <c:order val="0"/>
          <c:tx>
            <c:strRef>
              <c:f>'VÍTIMAS NÃO FATAIS'!$C$20</c:f>
              <c:strCache>
                <c:ptCount val="1"/>
                <c:pt idx="0">
                  <c:v>13 A 17 ANOS</c:v>
                </c:pt>
              </c:strCache>
            </c:strRef>
          </c:tx>
          <c:spPr>
            <a:ln w="25400" cmpd="sng">
              <a:solidFill>
                <a:srgbClr val="4F81BD"/>
              </a:solidFill>
            </a:ln>
          </c:spPr>
          <c:marker>
            <c:symbol val="circle"/>
            <c:size val="11"/>
            <c:spPr>
              <a:solidFill>
                <a:srgbClr val="4F81BD"/>
              </a:solidFill>
              <a:ln cmpd="sng">
                <a:solidFill>
                  <a:srgbClr val="4F81BD"/>
                </a:solidFill>
              </a:ln>
            </c:spPr>
          </c:marker>
          <c:dLbls>
            <c:txPr>
              <a:bodyPr/>
              <a:lstStyle/>
              <a:p>
                <a:pPr>
                  <a:defRPr sz="1000" b="1" i="0">
                    <a:solidFill>
                      <a:srgbClr val="000000"/>
                    </a:solidFill>
                  </a:defRPr>
                </a:pPr>
                <a:endParaRPr lang="pt-BR"/>
              </a:p>
            </c:txPr>
            <c:showLegendKey val="0"/>
            <c:showVal val="1"/>
            <c:showCatName val="0"/>
            <c:showSerName val="0"/>
            <c:showPercent val="0"/>
            <c:showBubbleSize val="0"/>
            <c:showLeaderLines val="0"/>
          </c:dLbls>
          <c:cat>
            <c:numRef>
              <c:f>'VÍTIMAS NÃO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NÃO FATAIS'!$D$20:$N$20</c:f>
              <c:numCache>
                <c:formatCode>#,##0</c:formatCode>
                <c:ptCount val="11"/>
                <c:pt idx="0" formatCode="General">
                  <c:v>626</c:v>
                </c:pt>
                <c:pt idx="1">
                  <c:v>1002</c:v>
                </c:pt>
                <c:pt idx="2">
                  <c:v>1053</c:v>
                </c:pt>
                <c:pt idx="3">
                  <c:v>1575</c:v>
                </c:pt>
                <c:pt idx="4">
                  <c:v>1628</c:v>
                </c:pt>
                <c:pt idx="5">
                  <c:v>1573</c:v>
                </c:pt>
                <c:pt idx="6">
                  <c:v>2754</c:v>
                </c:pt>
                <c:pt idx="7">
                  <c:v>1887</c:v>
                </c:pt>
                <c:pt idx="8">
                  <c:v>799</c:v>
                </c:pt>
                <c:pt idx="9">
                  <c:v>891</c:v>
                </c:pt>
                <c:pt idx="10">
                  <c:v>1030</c:v>
                </c:pt>
              </c:numCache>
            </c:numRef>
          </c:val>
          <c:smooth val="0"/>
        </c:ser>
        <c:dLbls>
          <c:showLegendKey val="0"/>
          <c:showVal val="0"/>
          <c:showCatName val="0"/>
          <c:showSerName val="0"/>
          <c:showPercent val="0"/>
          <c:showBubbleSize val="0"/>
        </c:dLbls>
        <c:marker val="1"/>
        <c:smooth val="0"/>
        <c:axId val="145225984"/>
        <c:axId val="164167680"/>
      </c:lineChart>
      <c:catAx>
        <c:axId val="145225984"/>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164167680"/>
        <c:crosses val="autoZero"/>
        <c:auto val="1"/>
        <c:lblAlgn val="ctr"/>
        <c:lblOffset val="100"/>
        <c:noMultiLvlLbl val="1"/>
      </c:catAx>
      <c:valAx>
        <c:axId val="164167680"/>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a:pPr>
            <a:endParaRPr lang="pt-BR"/>
          </a:p>
        </c:txPr>
        <c:crossAx val="145225984"/>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1.0362224646018034E-2"/>
          <c:y val="0.18349910924346993"/>
          <c:w val="0.97927555070796357"/>
          <c:h val="0.57834387281900934"/>
        </c:manualLayout>
      </c:layout>
      <c:lineChart>
        <c:grouping val="standard"/>
        <c:varyColors val="0"/>
        <c:ser>
          <c:idx val="0"/>
          <c:order val="0"/>
          <c:tx>
            <c:strRef>
              <c:f>'VÍTIMAS NÃO FATAIS'!$C$21</c:f>
              <c:strCache>
                <c:ptCount val="1"/>
                <c:pt idx="0">
                  <c:v>18 A 29 ANOS</c:v>
                </c:pt>
              </c:strCache>
            </c:strRef>
          </c:tx>
          <c:spPr>
            <a:ln w="25400" cmpd="sng">
              <a:solidFill>
                <a:srgbClr val="4F81BD"/>
              </a:solidFill>
            </a:ln>
          </c:spPr>
          <c:marker>
            <c:symbol val="circle"/>
            <c:size val="11"/>
            <c:spPr>
              <a:solidFill>
                <a:srgbClr val="4F81BD"/>
              </a:solidFill>
              <a:ln cmpd="sng">
                <a:solidFill>
                  <a:srgbClr val="4F81BD"/>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'VÍTIMAS NÃO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NÃO FATAIS'!$D$21:$N$21</c:f>
              <c:numCache>
                <c:formatCode>General</c:formatCode>
                <c:ptCount val="11"/>
                <c:pt idx="0">
                  <c:v>763</c:v>
                </c:pt>
                <c:pt idx="1">
                  <c:v>952</c:v>
                </c:pt>
                <c:pt idx="2">
                  <c:v>852</c:v>
                </c:pt>
                <c:pt idx="3" formatCode="#,##0">
                  <c:v>1364</c:v>
                </c:pt>
                <c:pt idx="4" formatCode="#,##0">
                  <c:v>1519</c:v>
                </c:pt>
                <c:pt idx="5" formatCode="#,##0">
                  <c:v>1777</c:v>
                </c:pt>
                <c:pt idx="6" formatCode="#,##0">
                  <c:v>2629</c:v>
                </c:pt>
                <c:pt idx="7" formatCode="#,##0">
                  <c:v>4781</c:v>
                </c:pt>
                <c:pt idx="8" formatCode="#,##0">
                  <c:v>6957</c:v>
                </c:pt>
                <c:pt idx="9" formatCode="#,##0">
                  <c:v>7970</c:v>
                </c:pt>
                <c:pt idx="10" formatCode="#,##0">
                  <c:v>8643</c:v>
                </c:pt>
              </c:numCache>
            </c:numRef>
          </c:val>
          <c:smooth val="0"/>
        </c:ser>
        <c:dLbls>
          <c:showLegendKey val="0"/>
          <c:showVal val="0"/>
          <c:showCatName val="0"/>
          <c:showSerName val="0"/>
          <c:showPercent val="0"/>
          <c:showBubbleSize val="0"/>
        </c:dLbls>
        <c:marker val="1"/>
        <c:smooth val="0"/>
        <c:axId val="172982272"/>
        <c:axId val="172983808"/>
      </c:lineChart>
      <c:catAx>
        <c:axId val="172982272"/>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172983808"/>
        <c:crosses val="autoZero"/>
        <c:auto val="1"/>
        <c:lblAlgn val="ctr"/>
        <c:lblOffset val="100"/>
        <c:noMultiLvlLbl val="1"/>
      </c:catAx>
      <c:valAx>
        <c:axId val="172983808"/>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a:pPr>
            <a:endParaRPr lang="pt-BR"/>
          </a:p>
        </c:txPr>
        <c:crossAx val="172982272"/>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5200534143758339E-2"/>
          <c:y val="0.21532013043824091"/>
          <c:w val="0.94959909271151544"/>
          <c:h val="0.58510617990932501"/>
        </c:manualLayout>
      </c:layout>
      <c:lineChart>
        <c:grouping val="standard"/>
        <c:varyColors val="0"/>
        <c:ser>
          <c:idx val="0"/>
          <c:order val="0"/>
          <c:tx>
            <c:strRef>
              <c:f>'VÍTIMAS NÃO FATAIS'!$C$22</c:f>
              <c:strCache>
                <c:ptCount val="1"/>
                <c:pt idx="0">
                  <c:v>30 A 59 ANOS</c:v>
                </c:pt>
              </c:strCache>
            </c:strRef>
          </c:tx>
          <c:spPr>
            <a:ln w="25400" cmpd="sng">
              <a:solidFill>
                <a:srgbClr val="4F81BD"/>
              </a:solidFill>
            </a:ln>
          </c:spPr>
          <c:marker>
            <c:symbol val="circle"/>
            <c:size val="11"/>
            <c:spPr>
              <a:solidFill>
                <a:srgbClr val="4F81BD"/>
              </a:solidFill>
              <a:ln cmpd="sng">
                <a:solidFill>
                  <a:srgbClr val="4F81BD"/>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'VÍTIMAS NÃO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NÃO FATAIS'!$D$22:$N$22</c:f>
              <c:numCache>
                <c:formatCode>General</c:formatCode>
                <c:ptCount val="11"/>
                <c:pt idx="0">
                  <c:v>520</c:v>
                </c:pt>
                <c:pt idx="1">
                  <c:v>801</c:v>
                </c:pt>
                <c:pt idx="2">
                  <c:v>762</c:v>
                </c:pt>
                <c:pt idx="3" formatCode="#,##0">
                  <c:v>1361</c:v>
                </c:pt>
                <c:pt idx="4" formatCode="#,##0">
                  <c:v>1438</c:v>
                </c:pt>
                <c:pt idx="5" formatCode="#,##0">
                  <c:v>1592</c:v>
                </c:pt>
                <c:pt idx="6" formatCode="#,##0">
                  <c:v>2366</c:v>
                </c:pt>
                <c:pt idx="7" formatCode="#,##0">
                  <c:v>4468</c:v>
                </c:pt>
                <c:pt idx="8" formatCode="#,##0">
                  <c:v>6362</c:v>
                </c:pt>
                <c:pt idx="9" formatCode="#,##0">
                  <c:v>7233</c:v>
                </c:pt>
                <c:pt idx="10" formatCode="#,##0">
                  <c:v>7793</c:v>
                </c:pt>
              </c:numCache>
            </c:numRef>
          </c:val>
          <c:smooth val="0"/>
        </c:ser>
        <c:dLbls>
          <c:showLegendKey val="0"/>
          <c:showVal val="0"/>
          <c:showCatName val="0"/>
          <c:showSerName val="0"/>
          <c:showPercent val="0"/>
          <c:showBubbleSize val="0"/>
        </c:dLbls>
        <c:marker val="1"/>
        <c:smooth val="0"/>
        <c:axId val="173671936"/>
        <c:axId val="173673472"/>
      </c:lineChart>
      <c:catAx>
        <c:axId val="173671936"/>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173673472"/>
        <c:crosses val="autoZero"/>
        <c:auto val="1"/>
        <c:lblAlgn val="ctr"/>
        <c:lblOffset val="100"/>
        <c:noMultiLvlLbl val="1"/>
      </c:catAx>
      <c:valAx>
        <c:axId val="173673472"/>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a:pPr>
            <a:endParaRPr lang="pt-BR"/>
          </a:p>
        </c:txPr>
        <c:crossAx val="173671936"/>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0.10877438462084132"/>
          <c:y val="0.1528547551567197"/>
          <c:w val="0.88672111087465422"/>
          <c:h val="0.6715204798971226"/>
        </c:manualLayout>
      </c:layout>
      <c:barChart>
        <c:barDir val="col"/>
        <c:grouping val="clustered"/>
        <c:varyColors val="1"/>
        <c:ser>
          <c:idx val="0"/>
          <c:order val="0"/>
          <c:tx>
            <c:strRef>
              <c:f>'VÍTIMAS NÃO FATAIS'!$C$28</c:f>
              <c:strCache>
                <c:ptCount val="1"/>
                <c:pt idx="0">
                  <c:v>CONDUTOR</c:v>
                </c:pt>
              </c:strCache>
            </c:strRef>
          </c:tx>
          <c:spPr>
            <a:solidFill>
              <a:srgbClr val="4F81BD"/>
            </a:solidFill>
          </c:spPr>
          <c:invertIfNegative val="1"/>
          <c:cat>
            <c:numRef>
              <c:f>'VÍTIMAS NÃO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NÃO FATAIS'!$D$28:$N$28</c:f>
              <c:numCache>
                <c:formatCode>#,##0</c:formatCode>
                <c:ptCount val="11"/>
                <c:pt idx="0">
                  <c:v>1861</c:v>
                </c:pt>
                <c:pt idx="1">
                  <c:v>2877</c:v>
                </c:pt>
                <c:pt idx="2">
                  <c:v>2750</c:v>
                </c:pt>
                <c:pt idx="3">
                  <c:v>3987</c:v>
                </c:pt>
                <c:pt idx="4">
                  <c:v>4264</c:v>
                </c:pt>
                <c:pt idx="5">
                  <c:v>4350</c:v>
                </c:pt>
                <c:pt idx="6">
                  <c:v>7885</c:v>
                </c:pt>
                <c:pt idx="7">
                  <c:v>9940</c:v>
                </c:pt>
                <c:pt idx="8">
                  <c:v>3275</c:v>
                </c:pt>
                <c:pt idx="9">
                  <c:v>3525</c:v>
                </c:pt>
                <c:pt idx="10">
                  <c:v>3551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'VÍTIMAS NÃO FATAIS'!$C$29</c:f>
              <c:strCache>
                <c:ptCount val="1"/>
                <c:pt idx="0">
                  <c:v>PASSAGEIRO</c:v>
                </c:pt>
              </c:strCache>
            </c:strRef>
          </c:tx>
          <c:spPr>
            <a:solidFill>
              <a:srgbClr val="C0504D"/>
            </a:solidFill>
          </c:spPr>
          <c:invertIfNegative val="1"/>
          <c:cat>
            <c:numRef>
              <c:f>'VÍTIMAS NÃO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NÃO FATAIS'!$D$29:$N$29</c:f>
              <c:numCache>
                <c:formatCode>General</c:formatCode>
                <c:ptCount val="11"/>
                <c:pt idx="0">
                  <c:v>522</c:v>
                </c:pt>
                <c:pt idx="1">
                  <c:v>872</c:v>
                </c:pt>
                <c:pt idx="2" formatCode="#,##0">
                  <c:v>1164</c:v>
                </c:pt>
                <c:pt idx="3" formatCode="#,##0">
                  <c:v>1538</c:v>
                </c:pt>
                <c:pt idx="4" formatCode="#,##0">
                  <c:v>1546</c:v>
                </c:pt>
                <c:pt idx="5" formatCode="#,##0">
                  <c:v>1682</c:v>
                </c:pt>
                <c:pt idx="6" formatCode="#,##0">
                  <c:v>2499</c:v>
                </c:pt>
                <c:pt idx="7" formatCode="#,##0">
                  <c:v>3177</c:v>
                </c:pt>
                <c:pt idx="8" formatCode="#,##0">
                  <c:v>3933</c:v>
                </c:pt>
                <c:pt idx="9" formatCode="#,##0">
                  <c:v>4341</c:v>
                </c:pt>
                <c:pt idx="10" formatCode="#,##0">
                  <c:v>4664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'VÍTIMAS NÃO FATAIS'!$C$30</c:f>
              <c:strCache>
                <c:ptCount val="1"/>
                <c:pt idx="0">
                  <c:v>PEDESTRE</c:v>
                </c:pt>
              </c:strCache>
            </c:strRef>
          </c:tx>
          <c:spPr>
            <a:solidFill>
              <a:srgbClr val="9BBB59"/>
            </a:solidFill>
          </c:spPr>
          <c:invertIfNegative val="1"/>
          <c:cat>
            <c:numRef>
              <c:f>'VÍTIMAS NÃO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NÃO FATAIS'!$D$30:$N$30</c:f>
              <c:numCache>
                <c:formatCode>General</c:formatCode>
                <c:ptCount val="11"/>
                <c:pt idx="0">
                  <c:v>257</c:v>
                </c:pt>
                <c:pt idx="1">
                  <c:v>371</c:v>
                </c:pt>
                <c:pt idx="2">
                  <c:v>170</c:v>
                </c:pt>
                <c:pt idx="3">
                  <c:v>424</c:v>
                </c:pt>
                <c:pt idx="4">
                  <c:v>441</c:v>
                </c:pt>
                <c:pt idx="5">
                  <c:v>458</c:v>
                </c:pt>
                <c:pt idx="6">
                  <c:v>668</c:v>
                </c:pt>
                <c:pt idx="7">
                  <c:v>754</c:v>
                </c:pt>
                <c:pt idx="8">
                  <c:v>897</c:v>
                </c:pt>
                <c:pt idx="9">
                  <c:v>1087</c:v>
                </c:pt>
                <c:pt idx="10">
                  <c:v>932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'VÍTIMAS NÃO FATAIS'!$C$31</c:f>
              <c:strCache>
                <c:ptCount val="1"/>
                <c:pt idx="0">
                  <c:v>MOTOCICLISTA</c:v>
                </c:pt>
              </c:strCache>
            </c:strRef>
          </c:tx>
          <c:spPr>
            <a:solidFill>
              <a:srgbClr val="8064A2"/>
            </a:solidFill>
          </c:spPr>
          <c:invertIfNegative val="1"/>
          <c:cat>
            <c:numRef>
              <c:f>'VÍTIMAS NÃO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NÃO FATAIS'!$D$31:$N$31</c:f>
              <c:numCache>
                <c:formatCode>General</c:formatCode>
                <c:ptCount val="11"/>
                <c:pt idx="0">
                  <c:v>0</c:v>
                </c:pt>
                <c:pt idx="1">
                  <c:v>0</c:v>
                </c:pt>
                <c:pt idx="2">
                  <c:v>0</c:v>
                </c:pt>
                <c:pt idx="3">
                  <c:v>0</c:v>
                </c:pt>
                <c:pt idx="4">
                  <c:v>0</c:v>
                </c:pt>
                <c:pt idx="5">
                  <c:v>0</c:v>
                </c:pt>
                <c:pt idx="6">
                  <c:v>0</c:v>
                </c:pt>
                <c:pt idx="7">
                  <c:v>0</c:v>
                </c:pt>
                <c:pt idx="8">
                  <c:v>8214</c:v>
                </c:pt>
                <c:pt idx="9">
                  <c:v>9747</c:v>
                </c:pt>
                <c:pt idx="10">
                  <c:v>10417</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4"/>
          <c:order val="4"/>
          <c:tx>
            <c:strRef>
              <c:f>'VÍTIMAS NÃO FATAIS'!$C$32</c:f>
              <c:strCache>
                <c:ptCount val="1"/>
                <c:pt idx="0">
                  <c:v>CICLISTA</c:v>
                </c:pt>
              </c:strCache>
            </c:strRef>
          </c:tx>
          <c:spPr>
            <a:solidFill>
              <a:srgbClr val="4BACC6"/>
            </a:solidFill>
          </c:spPr>
          <c:invertIfNegative val="1"/>
          <c:cat>
            <c:numRef>
              <c:f>'VÍTIMAS NÃO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NÃO FATAIS'!$D$32:$N$32</c:f>
              <c:numCache>
                <c:formatCode>General</c:formatCode>
                <c:ptCount val="11"/>
                <c:pt idx="0">
                  <c:v>0</c:v>
                </c:pt>
                <c:pt idx="1">
                  <c:v>0</c:v>
                </c:pt>
                <c:pt idx="2">
                  <c:v>0</c:v>
                </c:pt>
                <c:pt idx="3">
                  <c:v>0</c:v>
                </c:pt>
                <c:pt idx="4">
                  <c:v>0</c:v>
                </c:pt>
                <c:pt idx="5">
                  <c:v>0</c:v>
                </c:pt>
                <c:pt idx="6">
                  <c:v>0</c:v>
                </c:pt>
                <c:pt idx="7">
                  <c:v>0</c:v>
                </c:pt>
                <c:pt idx="8">
                  <c:v>1510</c:v>
                </c:pt>
                <c:pt idx="9">
                  <c:v>1352</c:v>
                </c:pt>
                <c:pt idx="10">
                  <c:v>1299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73729280"/>
        <c:axId val="173730816"/>
      </c:barChart>
      <c:catAx>
        <c:axId val="173729280"/>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173730816"/>
        <c:crosses val="autoZero"/>
        <c:auto val="1"/>
        <c:lblAlgn val="ctr"/>
        <c:lblOffset val="100"/>
        <c:noMultiLvlLbl val="1"/>
      </c:catAx>
      <c:valAx>
        <c:axId val="173730816"/>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sz="1000" b="1" i="0">
                <a:solidFill>
                  <a:srgbClr val="000000"/>
                </a:solidFill>
              </a:defRPr>
            </a:pPr>
            <a:endParaRPr lang="pt-BR"/>
          </a:p>
        </c:txPr>
        <c:crossAx val="173729280"/>
        <c:crosses val="autoZero"/>
        <c:crossBetween val="between"/>
      </c:valAx>
      <c:spPr>
        <a:solidFill>
          <a:srgbClr val="FFFFFF"/>
        </a:solidFill>
      </c:spPr>
    </c:plotArea>
    <c:legend>
      <c:legendPos val="t"/>
      <c:overlay val="0"/>
      <c:txPr>
        <a:bodyPr/>
        <a:lstStyle/>
        <a:p>
          <a:pPr>
            <a:defRPr sz="1000">
              <a:solidFill>
                <a:srgbClr val="000000"/>
              </a:solidFill>
            </a:defRPr>
          </a:pPr>
          <a:endParaRPr lang="pt-BR"/>
        </a:p>
      </c:txPr>
    </c:legend>
    <c:plotVisOnly val="1"/>
    <c:dispBlanksAs val="zero"/>
    <c:showDLblsOverMax val="1"/>
  </c:chart>
  <c:spPr>
    <a:solidFill>
      <a:srgbClr val="EEECE1"/>
    </a:solidFill>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1.1037527593819046E-2"/>
          <c:y val="7.8431372549019607E-2"/>
          <c:w val="0.97792494481236159"/>
          <c:h val="0.71025530899546652"/>
        </c:manualLayout>
      </c:layout>
      <c:lineChart>
        <c:grouping val="standard"/>
        <c:varyColors val="0"/>
        <c:ser>
          <c:idx val="0"/>
          <c:order val="0"/>
          <c:spPr>
            <a:ln w="25400" cmpd="sng">
              <a:solidFill>
                <a:srgbClr val="C0504D"/>
              </a:solidFill>
            </a:ln>
          </c:spPr>
          <c:marker>
            <c:symbol val="circle"/>
            <c:size val="10"/>
            <c:spPr>
              <a:solidFill>
                <a:srgbClr val="C0504D"/>
              </a:solidFill>
              <a:ln cmpd="sng">
                <a:solidFill>
                  <a:srgbClr val="C0504D"/>
                </a:solidFill>
              </a:ln>
            </c:spPr>
          </c:marker>
          <c:dLbls>
            <c:txPr>
              <a:bodyPr/>
              <a:lstStyle/>
              <a:p>
                <a:pPr>
                  <a:defRPr sz="1000" b="1" i="0">
                    <a:solidFill>
                      <a:srgbClr val="000000"/>
                    </a:solidFill>
                  </a:defRPr>
                </a:pPr>
                <a:endParaRPr lang="pt-BR"/>
              </a:p>
            </c:txPr>
            <c:showLegendKey val="0"/>
            <c:showVal val="1"/>
            <c:showCatName val="0"/>
            <c:showSerName val="0"/>
            <c:showPercent val="0"/>
            <c:showBubbleSize val="0"/>
            <c:showLeaderLines val="0"/>
          </c:dLbls>
          <c:cat>
            <c:numRef>
              <c:f>'VÍTIMAS NÃO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NÃO FATAIS'!$D$35:$N$35</c:f>
              <c:numCache>
                <c:formatCode>#,##0</c:formatCode>
                <c:ptCount val="11"/>
                <c:pt idx="0">
                  <c:v>2735</c:v>
                </c:pt>
                <c:pt idx="1">
                  <c:v>4285</c:v>
                </c:pt>
                <c:pt idx="2">
                  <c:v>4146</c:v>
                </c:pt>
                <c:pt idx="3">
                  <c:v>6074</c:v>
                </c:pt>
                <c:pt idx="4">
                  <c:v>6446</c:v>
                </c:pt>
                <c:pt idx="5">
                  <c:v>6668</c:v>
                </c:pt>
                <c:pt idx="6">
                  <c:v>11509</c:v>
                </c:pt>
                <c:pt idx="7">
                  <c:v>14546</c:v>
                </c:pt>
                <c:pt idx="8">
                  <c:v>18299</c:v>
                </c:pt>
                <c:pt idx="9">
                  <c:v>20377</c:v>
                </c:pt>
                <c:pt idx="10">
                  <c:v>21782</c:v>
                </c:pt>
              </c:numCache>
            </c:numRef>
          </c:val>
          <c:smooth val="0"/>
        </c:ser>
        <c:dLbls>
          <c:showLegendKey val="0"/>
          <c:showVal val="0"/>
          <c:showCatName val="0"/>
          <c:showSerName val="0"/>
          <c:showPercent val="0"/>
          <c:showBubbleSize val="0"/>
        </c:dLbls>
        <c:marker val="1"/>
        <c:smooth val="0"/>
        <c:axId val="183401856"/>
        <c:axId val="183403648"/>
      </c:lineChart>
      <c:catAx>
        <c:axId val="183401856"/>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183403648"/>
        <c:crosses val="autoZero"/>
        <c:auto val="1"/>
        <c:lblAlgn val="ctr"/>
        <c:lblOffset val="100"/>
        <c:noMultiLvlLbl val="1"/>
      </c:catAx>
      <c:valAx>
        <c:axId val="183403648"/>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183401856"/>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5114155251141548E-2"/>
          <c:y val="0.19511811023622094"/>
          <c:w val="0.94977168949771684"/>
          <c:h val="0.60530820011134967"/>
        </c:manualLayout>
      </c:layout>
      <c:lineChart>
        <c:grouping val="standard"/>
        <c:varyColors val="0"/>
        <c:ser>
          <c:idx val="0"/>
          <c:order val="0"/>
          <c:tx>
            <c:strRef>
              <c:f>'VÍTIMAS NÃO FATAIS'!$C$23</c:f>
              <c:strCache>
                <c:ptCount val="1"/>
                <c:pt idx="0">
                  <c:v>60 ANOS OU MAIS</c:v>
                </c:pt>
              </c:strCache>
            </c:strRef>
          </c:tx>
          <c:spPr>
            <a:ln w="25400" cmpd="sng">
              <a:solidFill>
                <a:srgbClr val="4F81BD"/>
              </a:solidFill>
            </a:ln>
          </c:spPr>
          <c:marker>
            <c:symbol val="none"/>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'VÍTIMAS NÃO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NÃO FATAIS'!$D$23:$N$23</c:f>
              <c:numCache>
                <c:formatCode>General</c:formatCode>
                <c:ptCount val="11"/>
                <c:pt idx="0">
                  <c:v>96</c:v>
                </c:pt>
                <c:pt idx="1">
                  <c:v>160</c:v>
                </c:pt>
                <c:pt idx="2">
                  <c:v>162</c:v>
                </c:pt>
                <c:pt idx="3">
                  <c:v>237</c:v>
                </c:pt>
                <c:pt idx="4">
                  <c:v>267</c:v>
                </c:pt>
                <c:pt idx="5">
                  <c:v>188</c:v>
                </c:pt>
                <c:pt idx="6">
                  <c:v>368</c:v>
                </c:pt>
                <c:pt idx="7">
                  <c:v>504</c:v>
                </c:pt>
                <c:pt idx="8">
                  <c:v>603</c:v>
                </c:pt>
                <c:pt idx="9">
                  <c:v>614</c:v>
                </c:pt>
                <c:pt idx="10">
                  <c:v>621</c:v>
                </c:pt>
              </c:numCache>
            </c:numRef>
          </c:val>
          <c:smooth val="0"/>
        </c:ser>
        <c:dLbls>
          <c:showLegendKey val="0"/>
          <c:showVal val="0"/>
          <c:showCatName val="0"/>
          <c:showSerName val="0"/>
          <c:showPercent val="0"/>
          <c:showBubbleSize val="0"/>
        </c:dLbls>
        <c:marker val="1"/>
        <c:smooth val="0"/>
        <c:axId val="183432704"/>
        <c:axId val="183434240"/>
      </c:lineChart>
      <c:catAx>
        <c:axId val="183432704"/>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183434240"/>
        <c:crosses val="autoZero"/>
        <c:auto val="1"/>
        <c:lblAlgn val="ctr"/>
        <c:lblOffset val="100"/>
        <c:noMultiLvlLbl val="1"/>
      </c:catAx>
      <c:valAx>
        <c:axId val="183434240"/>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a:pPr>
            <a:endParaRPr lang="pt-BR"/>
          </a:p>
        </c:txPr>
        <c:crossAx val="183432704"/>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7.4775660928819612E-2"/>
          <c:y val="0.14591513164926914"/>
          <c:w val="0.9126060425412128"/>
          <c:h val="0.67572404128217556"/>
        </c:manualLayout>
      </c:layout>
      <c:barChart>
        <c:barDir val="col"/>
        <c:grouping val="clustered"/>
        <c:varyColors val="1"/>
        <c:ser>
          <c:idx val="0"/>
          <c:order val="0"/>
          <c:tx>
            <c:strRef>
              <c:f>'VÍTIMAS NÃO FATAIS'!$C$23</c:f>
              <c:strCache>
                <c:ptCount val="1"/>
                <c:pt idx="0">
                  <c:v>60 ANOS OU MAIS</c:v>
                </c:pt>
              </c:strCache>
            </c:strRef>
          </c:tx>
          <c:spPr>
            <a:solidFill>
              <a:srgbClr val="4F81BD"/>
            </a:solidFill>
          </c:spPr>
          <c:invertIfNegative val="1"/>
          <c:cat>
            <c:numRef>
              <c:f>'VÍTIMAS NÃO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NÃO FATAIS'!$D$23:$N$23</c:f>
              <c:numCache>
                <c:formatCode>General</c:formatCode>
                <c:ptCount val="11"/>
                <c:pt idx="0">
                  <c:v>96</c:v>
                </c:pt>
                <c:pt idx="1">
                  <c:v>160</c:v>
                </c:pt>
                <c:pt idx="2">
                  <c:v>162</c:v>
                </c:pt>
                <c:pt idx="3">
                  <c:v>237</c:v>
                </c:pt>
                <c:pt idx="4">
                  <c:v>267</c:v>
                </c:pt>
                <c:pt idx="5">
                  <c:v>188</c:v>
                </c:pt>
                <c:pt idx="6">
                  <c:v>368</c:v>
                </c:pt>
                <c:pt idx="7">
                  <c:v>504</c:v>
                </c:pt>
                <c:pt idx="8">
                  <c:v>603</c:v>
                </c:pt>
                <c:pt idx="9">
                  <c:v>614</c:v>
                </c:pt>
                <c:pt idx="10">
                  <c:v>621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'VÍTIMAS NÃO FATAIS'!$C$18</c:f>
              <c:strCache>
                <c:ptCount val="1"/>
                <c:pt idx="0">
                  <c:v>0 A 9 ANOS</c:v>
                </c:pt>
              </c:strCache>
            </c:strRef>
          </c:tx>
          <c:spPr>
            <a:solidFill>
              <a:srgbClr val="C0504D"/>
            </a:solidFill>
          </c:spPr>
          <c:invertIfNegative val="1"/>
          <c:cat>
            <c:numRef>
              <c:f>'VÍTIMAS NÃO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NÃO FATAIS'!$D$18:$N$18</c:f>
              <c:numCache>
                <c:formatCode>General</c:formatCode>
                <c:ptCount val="11"/>
                <c:pt idx="0">
                  <c:v>53</c:v>
                </c:pt>
                <c:pt idx="1">
                  <c:v>134</c:v>
                </c:pt>
                <c:pt idx="2">
                  <c:v>127</c:v>
                </c:pt>
                <c:pt idx="3">
                  <c:v>165</c:v>
                </c:pt>
                <c:pt idx="4">
                  <c:v>189</c:v>
                </c:pt>
                <c:pt idx="5">
                  <c:v>119</c:v>
                </c:pt>
                <c:pt idx="6">
                  <c:v>191</c:v>
                </c:pt>
                <c:pt idx="7">
                  <c:v>309</c:v>
                </c:pt>
                <c:pt idx="8">
                  <c:v>551</c:v>
                </c:pt>
                <c:pt idx="9">
                  <c:v>587</c:v>
                </c:pt>
                <c:pt idx="10">
                  <c:v>622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'VÍTIMAS NÃO FATAIS'!$C$19</c:f>
              <c:strCache>
                <c:ptCount val="1"/>
                <c:pt idx="0">
                  <c:v>10 A 12 ANOS</c:v>
                </c:pt>
              </c:strCache>
            </c:strRef>
          </c:tx>
          <c:spPr>
            <a:solidFill>
              <a:srgbClr val="9BBB59"/>
            </a:solidFill>
          </c:spPr>
          <c:invertIfNegative val="1"/>
          <c:cat>
            <c:numRef>
              <c:f>'VÍTIMAS NÃO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NÃO FATAIS'!$D$19:$N$19</c:f>
              <c:numCache>
                <c:formatCode>General</c:formatCode>
                <c:ptCount val="11"/>
                <c:pt idx="0">
                  <c:v>236</c:v>
                </c:pt>
                <c:pt idx="1">
                  <c:v>577</c:v>
                </c:pt>
                <c:pt idx="2">
                  <c:v>551</c:v>
                </c:pt>
                <c:pt idx="3">
                  <c:v>601</c:v>
                </c:pt>
                <c:pt idx="4">
                  <c:v>598</c:v>
                </c:pt>
                <c:pt idx="5">
                  <c:v>446</c:v>
                </c:pt>
                <c:pt idx="6">
                  <c:v>653</c:v>
                </c:pt>
                <c:pt idx="7">
                  <c:v>546</c:v>
                </c:pt>
                <c:pt idx="8">
                  <c:v>217</c:v>
                </c:pt>
                <c:pt idx="9">
                  <c:v>281</c:v>
                </c:pt>
                <c:pt idx="10">
                  <c:v>250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'VÍTIMAS NÃO FATAIS'!$C$20</c:f>
              <c:strCache>
                <c:ptCount val="1"/>
                <c:pt idx="0">
                  <c:v>13 A 17 ANOS</c:v>
                </c:pt>
              </c:strCache>
            </c:strRef>
          </c:tx>
          <c:spPr>
            <a:solidFill>
              <a:srgbClr val="8064A2"/>
            </a:solidFill>
          </c:spPr>
          <c:invertIfNegative val="1"/>
          <c:cat>
            <c:numRef>
              <c:f>'VÍTIMAS NÃO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NÃO FATAIS'!$D$20:$N$20</c:f>
              <c:numCache>
                <c:formatCode>#,##0</c:formatCode>
                <c:ptCount val="11"/>
                <c:pt idx="0" formatCode="General">
                  <c:v>626</c:v>
                </c:pt>
                <c:pt idx="1">
                  <c:v>1002</c:v>
                </c:pt>
                <c:pt idx="2">
                  <c:v>1053</c:v>
                </c:pt>
                <c:pt idx="3">
                  <c:v>1575</c:v>
                </c:pt>
                <c:pt idx="4">
                  <c:v>1628</c:v>
                </c:pt>
                <c:pt idx="5">
                  <c:v>1573</c:v>
                </c:pt>
                <c:pt idx="6">
                  <c:v>2754</c:v>
                </c:pt>
                <c:pt idx="7">
                  <c:v>1887</c:v>
                </c:pt>
                <c:pt idx="8">
                  <c:v>799</c:v>
                </c:pt>
                <c:pt idx="9">
                  <c:v>891</c:v>
                </c:pt>
                <c:pt idx="10">
                  <c:v>1030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4"/>
          <c:order val="4"/>
          <c:tx>
            <c:strRef>
              <c:f>'VÍTIMAS NÃO FATAIS'!$C$21</c:f>
              <c:strCache>
                <c:ptCount val="1"/>
                <c:pt idx="0">
                  <c:v>18 A 29 ANOS</c:v>
                </c:pt>
              </c:strCache>
            </c:strRef>
          </c:tx>
          <c:spPr>
            <a:solidFill>
              <a:srgbClr val="4BACC6"/>
            </a:solidFill>
          </c:spPr>
          <c:invertIfNegative val="1"/>
          <c:cat>
            <c:numRef>
              <c:f>'VÍTIMAS NÃO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NÃO FATAIS'!$D$21:$N$21</c:f>
              <c:numCache>
                <c:formatCode>General</c:formatCode>
                <c:ptCount val="11"/>
                <c:pt idx="0">
                  <c:v>763</c:v>
                </c:pt>
                <c:pt idx="1">
                  <c:v>952</c:v>
                </c:pt>
                <c:pt idx="2">
                  <c:v>852</c:v>
                </c:pt>
                <c:pt idx="3" formatCode="#,##0">
                  <c:v>1364</c:v>
                </c:pt>
                <c:pt idx="4" formatCode="#,##0">
                  <c:v>1519</c:v>
                </c:pt>
                <c:pt idx="5" formatCode="#,##0">
                  <c:v>1777</c:v>
                </c:pt>
                <c:pt idx="6" formatCode="#,##0">
                  <c:v>2629</c:v>
                </c:pt>
                <c:pt idx="7" formatCode="#,##0">
                  <c:v>4781</c:v>
                </c:pt>
                <c:pt idx="8" formatCode="#,##0">
                  <c:v>6957</c:v>
                </c:pt>
                <c:pt idx="9" formatCode="#,##0">
                  <c:v>7970</c:v>
                </c:pt>
                <c:pt idx="10" formatCode="#,##0">
                  <c:v>8643</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5"/>
          <c:order val="5"/>
          <c:tx>
            <c:strRef>
              <c:f>'VÍTIMAS NÃO FATAIS'!$C$22</c:f>
              <c:strCache>
                <c:ptCount val="1"/>
                <c:pt idx="0">
                  <c:v>30 A 59 ANOS</c:v>
                </c:pt>
              </c:strCache>
            </c:strRef>
          </c:tx>
          <c:spPr>
            <a:solidFill>
              <a:srgbClr val="F79646"/>
            </a:solidFill>
          </c:spPr>
          <c:invertIfNegative val="1"/>
          <c:cat>
            <c:numRef>
              <c:f>'VÍTIMAS NÃO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NÃO FATAIS'!$D$22:$N$22</c:f>
              <c:numCache>
                <c:formatCode>General</c:formatCode>
                <c:ptCount val="11"/>
                <c:pt idx="0">
                  <c:v>520</c:v>
                </c:pt>
                <c:pt idx="1">
                  <c:v>801</c:v>
                </c:pt>
                <c:pt idx="2">
                  <c:v>762</c:v>
                </c:pt>
                <c:pt idx="3" formatCode="#,##0">
                  <c:v>1361</c:v>
                </c:pt>
                <c:pt idx="4" formatCode="#,##0">
                  <c:v>1438</c:v>
                </c:pt>
                <c:pt idx="5" formatCode="#,##0">
                  <c:v>1592</c:v>
                </c:pt>
                <c:pt idx="6" formatCode="#,##0">
                  <c:v>2366</c:v>
                </c:pt>
                <c:pt idx="7" formatCode="#,##0">
                  <c:v>4468</c:v>
                </c:pt>
                <c:pt idx="8" formatCode="#,##0">
                  <c:v>6362</c:v>
                </c:pt>
                <c:pt idx="9" formatCode="#,##0">
                  <c:v>7233</c:v>
                </c:pt>
                <c:pt idx="10" formatCode="#,##0">
                  <c:v>7793</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83482624"/>
        <c:axId val="183496704"/>
      </c:barChart>
      <c:catAx>
        <c:axId val="183482624"/>
        <c:scaling>
          <c:orientation val="minMax"/>
        </c:scaling>
        <c:delete val="0"/>
        <c:axPos val="b"/>
        <c:numFmt formatCode="General" sourceLinked="1"/>
        <c:majorTickMark val="cross"/>
        <c:minorTickMark val="cross"/>
        <c:tickLblPos val="nextTo"/>
        <c:txPr>
          <a:bodyPr/>
          <a:lstStyle/>
          <a:p>
            <a:pPr>
              <a:defRPr sz="1000" b="1" i="0">
                <a:solidFill>
                  <a:srgbClr val="000000"/>
                </a:solidFill>
              </a:defRPr>
            </a:pPr>
            <a:endParaRPr lang="pt-BR"/>
          </a:p>
        </c:txPr>
        <c:crossAx val="183496704"/>
        <c:crosses val="autoZero"/>
        <c:auto val="1"/>
        <c:lblAlgn val="ctr"/>
        <c:lblOffset val="100"/>
        <c:noMultiLvlLbl val="1"/>
      </c:catAx>
      <c:valAx>
        <c:axId val="183496704"/>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sz="1000" b="1" i="0">
                <a:solidFill>
                  <a:srgbClr val="000000"/>
                </a:solidFill>
              </a:defRPr>
            </a:pPr>
            <a:endParaRPr lang="pt-BR"/>
          </a:p>
        </c:txPr>
        <c:crossAx val="183482624"/>
        <c:crosses val="autoZero"/>
        <c:crossBetween val="between"/>
      </c:valAx>
      <c:spPr>
        <a:solidFill>
          <a:srgbClr val="FFFFFF"/>
        </a:solidFill>
      </c:spPr>
    </c:plotArea>
    <c:legend>
      <c:legendPos val="t"/>
      <c:overlay val="0"/>
      <c:txPr>
        <a:bodyPr/>
        <a:lstStyle/>
        <a:p>
          <a:pPr>
            <a:defRPr sz="1100">
              <a:solidFill>
                <a:srgbClr val="000000"/>
              </a:solidFill>
            </a:defRPr>
          </a:pPr>
          <a:endParaRPr lang="pt-BR"/>
        </a:p>
      </c:txPr>
    </c:legend>
    <c:plotVisOnly val="1"/>
    <c:dispBlanksAs val="zero"/>
    <c:showDLblsOverMax val="1"/>
  </c:chart>
  <c:spPr>
    <a:solidFill>
      <a:srgbClr val="EEECE1"/>
    </a:solidFill>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8.4945126921971384E-2"/>
          <c:y val="0.23224708297601501"/>
          <c:w val="0.88872333507683177"/>
          <c:h val="0.57213118162209919"/>
        </c:manualLayout>
      </c:layout>
      <c:barChart>
        <c:barDir val="col"/>
        <c:grouping val="clustered"/>
        <c:varyColors val="1"/>
        <c:ser>
          <c:idx val="0"/>
          <c:order val="0"/>
          <c:tx>
            <c:strRef>
              <c:f>'VÍTIMAS FATAIS'!$C$13</c:f>
              <c:strCache>
                <c:ptCount val="1"/>
                <c:pt idx="0">
                  <c:v>MASCULINO</c:v>
                </c:pt>
              </c:strCache>
            </c:strRef>
          </c:tx>
          <c:spPr>
            <a:solidFill>
              <a:srgbClr val="4F81BD"/>
            </a:solidFill>
          </c:spPr>
          <c:invertIfNegative val="1"/>
          <c:dLbls>
            <c:txPr>
              <a:bodyPr/>
              <a:lstStyle/>
              <a:p>
                <a:pPr>
                  <a:defRPr sz="1000" b="1" i="0">
                    <a:solidFill>
                      <a:srgbClr val="000000"/>
                    </a:solidFill>
                  </a:defRPr>
                </a:pPr>
                <a:endParaRPr lang="pt-BR"/>
              </a:p>
            </c:txPr>
            <c:showLegendKey val="0"/>
            <c:showVal val="1"/>
            <c:showCatName val="0"/>
            <c:showSerName val="0"/>
            <c:showPercent val="0"/>
            <c:showBubbleSize val="0"/>
            <c:showLeaderLines val="0"/>
          </c:dLbls>
          <c:cat>
            <c:numRef>
              <c:f>'VÍTIMAS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FATAIS'!$D$13:$N$13</c:f>
              <c:numCache>
                <c:formatCode>General</c:formatCode>
                <c:ptCount val="11"/>
                <c:pt idx="0">
                  <c:v>97</c:v>
                </c:pt>
                <c:pt idx="1">
                  <c:v>135</c:v>
                </c:pt>
                <c:pt idx="2">
                  <c:v>144</c:v>
                </c:pt>
                <c:pt idx="3">
                  <c:v>244</c:v>
                </c:pt>
                <c:pt idx="4">
                  <c:v>256</c:v>
                </c:pt>
                <c:pt idx="5">
                  <c:v>219</c:v>
                </c:pt>
                <c:pt idx="6">
                  <c:v>256</c:v>
                </c:pt>
                <c:pt idx="7">
                  <c:v>369</c:v>
                </c:pt>
                <c:pt idx="8">
                  <c:v>347</c:v>
                </c:pt>
                <c:pt idx="9">
                  <c:v>393</c:v>
                </c:pt>
                <c:pt idx="10">
                  <c:v>399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'VÍTIMAS FATAIS'!$C$14</c:f>
              <c:strCache>
                <c:ptCount val="1"/>
                <c:pt idx="0">
                  <c:v>FEMININO</c:v>
                </c:pt>
              </c:strCache>
            </c:strRef>
          </c:tx>
          <c:spPr>
            <a:solidFill>
              <a:srgbClr val="C0504D"/>
            </a:solidFill>
          </c:spPr>
          <c:invertIfNegative val="1"/>
          <c:dLbls>
            <c:txPr>
              <a:bodyPr/>
              <a:lstStyle/>
              <a:p>
                <a:pPr>
                  <a:defRPr sz="1000" b="1" i="0">
                    <a:solidFill>
                      <a:srgbClr val="000000"/>
                    </a:solidFill>
                  </a:defRPr>
                </a:pPr>
                <a:endParaRPr lang="pt-BR"/>
              </a:p>
            </c:txPr>
            <c:showLegendKey val="0"/>
            <c:showVal val="1"/>
            <c:showCatName val="0"/>
            <c:showSerName val="0"/>
            <c:showPercent val="0"/>
            <c:showBubbleSize val="0"/>
            <c:showLeaderLines val="0"/>
          </c:dLbls>
          <c:cat>
            <c:numRef>
              <c:f>'VÍTIMAS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FATAIS'!$D$14:$N$14</c:f>
              <c:numCache>
                <c:formatCode>General</c:formatCode>
                <c:ptCount val="11"/>
                <c:pt idx="0">
                  <c:v>32</c:v>
                </c:pt>
                <c:pt idx="1">
                  <c:v>49</c:v>
                </c:pt>
                <c:pt idx="2">
                  <c:v>41</c:v>
                </c:pt>
                <c:pt idx="3">
                  <c:v>111</c:v>
                </c:pt>
                <c:pt idx="4">
                  <c:v>64</c:v>
                </c:pt>
                <c:pt idx="5">
                  <c:v>89</c:v>
                </c:pt>
                <c:pt idx="6">
                  <c:v>98</c:v>
                </c:pt>
                <c:pt idx="7">
                  <c:v>98</c:v>
                </c:pt>
                <c:pt idx="8">
                  <c:v>72</c:v>
                </c:pt>
                <c:pt idx="9">
                  <c:v>90</c:v>
                </c:pt>
                <c:pt idx="10">
                  <c:v>100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92424960"/>
        <c:axId val="192434944"/>
      </c:barChart>
      <c:catAx>
        <c:axId val="192424960"/>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192434944"/>
        <c:crosses val="autoZero"/>
        <c:auto val="1"/>
        <c:lblAlgn val="ctr"/>
        <c:lblOffset val="100"/>
        <c:noMultiLvlLbl val="1"/>
      </c:catAx>
      <c:valAx>
        <c:axId val="192434944"/>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sz="1000" b="1" i="0">
                <a:solidFill>
                  <a:srgbClr val="000000"/>
                </a:solidFill>
              </a:defRPr>
            </a:pPr>
            <a:endParaRPr lang="pt-BR"/>
          </a:p>
        </c:txPr>
        <c:crossAx val="192424960"/>
        <c:crosses val="autoZero"/>
        <c:crossBetween val="between"/>
      </c:valAx>
      <c:spPr>
        <a:solidFill>
          <a:srgbClr val="FFFFFF"/>
        </a:solidFill>
      </c:spPr>
    </c:plotArea>
    <c:legend>
      <c:legendPos val="t"/>
      <c:overlay val="0"/>
      <c:txPr>
        <a:bodyPr/>
        <a:lstStyle/>
        <a:p>
          <a:pPr>
            <a:defRPr sz="1000">
              <a:solidFill>
                <a:srgbClr val="000000"/>
              </a:solidFill>
            </a:defRPr>
          </a:pPr>
          <a:endParaRPr lang="pt-BR"/>
        </a:p>
      </c:txPr>
    </c:legend>
    <c:plotVisOnly val="1"/>
    <c:dispBlanksAs val="zero"/>
    <c:showDLblsOverMax val="1"/>
  </c:chart>
  <c:spPr>
    <a:solidFill>
      <a:srgbClr val="EEECE1"/>
    </a:solidFill>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8589993502274345E-2"/>
          <c:y val="0.21247475967344573"/>
          <c:w val="0.94282001299545481"/>
          <c:h val="0.54509830442973772"/>
        </c:manualLayout>
      </c:layout>
      <c:lineChart>
        <c:grouping val="standard"/>
        <c:varyColors val="0"/>
        <c:ser>
          <c:idx val="0"/>
          <c:order val="0"/>
          <c:tx>
            <c:strRef>
              <c:f>'VÍTIMAS FATAIS'!$C$18</c:f>
              <c:strCache>
                <c:ptCount val="1"/>
                <c:pt idx="0">
                  <c:v>0 A 9 ANOS</c:v>
                </c:pt>
              </c:strCache>
            </c:strRef>
          </c:tx>
          <c:spPr>
            <a:ln w="25400" cmpd="sng">
              <a:solidFill>
                <a:srgbClr val="C0504D"/>
              </a:solidFill>
            </a:ln>
          </c:spPr>
          <c:marker>
            <c:symbol val="circle"/>
            <c:size val="11"/>
            <c:spPr>
              <a:solidFill>
                <a:srgbClr val="C0504D"/>
              </a:solidFill>
              <a:ln cmpd="sng">
                <a:solidFill>
                  <a:srgbClr val="C0504D"/>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'VÍTIMAS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FATAIS'!$D$18:$N$18</c:f>
              <c:numCache>
                <c:formatCode>General</c:formatCode>
                <c:ptCount val="11"/>
                <c:pt idx="0">
                  <c:v>8</c:v>
                </c:pt>
                <c:pt idx="1">
                  <c:v>9</c:v>
                </c:pt>
                <c:pt idx="2">
                  <c:v>6</c:v>
                </c:pt>
                <c:pt idx="3">
                  <c:v>15</c:v>
                </c:pt>
                <c:pt idx="4">
                  <c:v>14</c:v>
                </c:pt>
                <c:pt idx="5">
                  <c:v>11</c:v>
                </c:pt>
                <c:pt idx="6">
                  <c:v>2</c:v>
                </c:pt>
                <c:pt idx="7">
                  <c:v>15</c:v>
                </c:pt>
                <c:pt idx="8">
                  <c:v>10</c:v>
                </c:pt>
                <c:pt idx="9">
                  <c:v>18</c:v>
                </c:pt>
                <c:pt idx="10">
                  <c:v>22</c:v>
                </c:pt>
              </c:numCache>
            </c:numRef>
          </c:val>
          <c:smooth val="0"/>
        </c:ser>
        <c:dLbls>
          <c:showLegendKey val="0"/>
          <c:showVal val="0"/>
          <c:showCatName val="0"/>
          <c:showSerName val="0"/>
          <c:showPercent val="0"/>
          <c:showBubbleSize val="0"/>
        </c:dLbls>
        <c:marker val="1"/>
        <c:smooth val="0"/>
        <c:axId val="192459904"/>
        <c:axId val="192461440"/>
      </c:lineChart>
      <c:catAx>
        <c:axId val="192459904"/>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192461440"/>
        <c:crosses val="autoZero"/>
        <c:auto val="1"/>
        <c:lblAlgn val="ctr"/>
        <c:lblOffset val="100"/>
        <c:noMultiLvlLbl val="1"/>
      </c:catAx>
      <c:valAx>
        <c:axId val="192461440"/>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a:pPr>
            <a:endParaRPr lang="pt-BR"/>
          </a:p>
        </c:txPr>
        <c:crossAx val="192459904"/>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title>
      <c:tx>
        <c:rich>
          <a:bodyPr/>
          <a:lstStyle/>
          <a:p>
            <a:pPr>
              <a:defRPr sz="1400" b="1" i="0">
                <a:solidFill>
                  <a:srgbClr val="000000"/>
                </a:solidFill>
              </a:defRPr>
            </a:pPr>
            <a:r>
              <a:t>ATROPELAMENTO</a:t>
            </a:r>
          </a:p>
        </c:rich>
      </c:tx>
      <c:overlay val="0"/>
    </c:title>
    <c:autoTitleDeleted val="0"/>
    <c:plotArea>
      <c:layout>
        <c:manualLayout>
          <c:xMode val="edge"/>
          <c:yMode val="edge"/>
          <c:x val="1.9164854851120981E-2"/>
          <c:y val="0.20836636348734575"/>
          <c:w val="0.96988364134154692"/>
          <c:h val="0.532437395503498"/>
        </c:manualLayout>
      </c:layout>
      <c:lineChart>
        <c:grouping val="standard"/>
        <c:varyColors val="0"/>
        <c:ser>
          <c:idx val="0"/>
          <c:order val="0"/>
          <c:tx>
            <c:strRef>
              <c:f>'ACIDENTES COM VÍTIMAS'!$D$14</c:f>
              <c:strCache>
                <c:ptCount val="1"/>
                <c:pt idx="0">
                  <c:v>ATROPELAMENTO</c:v>
                </c:pt>
              </c:strCache>
            </c:strRef>
          </c:tx>
          <c:spPr>
            <a:ln w="25400" cmpd="sng">
              <a:solidFill>
                <a:srgbClr val="C0504D"/>
              </a:solidFill>
            </a:ln>
          </c:spPr>
          <c:marker>
            <c:symbol val="circle"/>
            <c:size val="10"/>
            <c:spPr>
              <a:solidFill>
                <a:srgbClr val="C0504D"/>
              </a:solidFill>
              <a:ln cmpd="sng">
                <a:solidFill>
                  <a:srgbClr val="C0504D"/>
                </a:solidFill>
              </a:ln>
            </c:spPr>
          </c:marker>
          <c:dLbls>
            <c:txPr>
              <a:bodyPr/>
              <a:lstStyle/>
              <a:p>
                <a:pPr>
                  <a:defRPr sz="1000" b="1" i="0">
                    <a:solidFill>
                      <a:srgbClr val="000000"/>
                    </a:solidFill>
                  </a:defRPr>
                </a:pPr>
                <a:endParaRPr lang="pt-BR"/>
              </a:p>
            </c:txPr>
            <c:showLegendKey val="0"/>
            <c:showVal val="1"/>
            <c:showCatName val="0"/>
            <c:showSerName val="0"/>
            <c:showPercent val="0"/>
            <c:showBubbleSize val="0"/>
            <c:showLeaderLines val="0"/>
          </c:dLbls>
          <c:cat>
            <c:numRef>
              <c:f>'ACIDENTES COM VÍTIMAS'!$E$11:$O$11</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'ACIDENTES COM VÍTIMAS'!$E$14:$O$14</c:f>
              <c:numCache>
                <c:formatCode>#,##0</c:formatCode>
                <c:ptCount val="11"/>
                <c:pt idx="0">
                  <c:v>269</c:v>
                </c:pt>
                <c:pt idx="1">
                  <c:v>418</c:v>
                </c:pt>
                <c:pt idx="2">
                  <c:v>407</c:v>
                </c:pt>
                <c:pt idx="3">
                  <c:v>474</c:v>
                </c:pt>
                <c:pt idx="4">
                  <c:v>513</c:v>
                </c:pt>
                <c:pt idx="5">
                  <c:v>483</c:v>
                </c:pt>
                <c:pt idx="6">
                  <c:v>663</c:v>
                </c:pt>
                <c:pt idx="7">
                  <c:v>865</c:v>
                </c:pt>
                <c:pt idx="8">
                  <c:v>1078</c:v>
                </c:pt>
                <c:pt idx="9">
                  <c:v>1242</c:v>
                </c:pt>
                <c:pt idx="10">
                  <c:v>1288</c:v>
                </c:pt>
              </c:numCache>
            </c:numRef>
          </c:val>
          <c:smooth val="0"/>
        </c:ser>
        <c:dLbls>
          <c:showLegendKey val="0"/>
          <c:showVal val="0"/>
          <c:showCatName val="0"/>
          <c:showSerName val="0"/>
          <c:showPercent val="0"/>
          <c:showBubbleSize val="0"/>
        </c:dLbls>
        <c:marker val="1"/>
        <c:smooth val="0"/>
        <c:axId val="45786240"/>
        <c:axId val="45787776"/>
      </c:lineChart>
      <c:catAx>
        <c:axId val="45786240"/>
        <c:scaling>
          <c:orientation val="minMax"/>
        </c:scaling>
        <c:delete val="0"/>
        <c:axPos val="b"/>
        <c:numFmt formatCode="General" sourceLinked="1"/>
        <c:majorTickMark val="cross"/>
        <c:minorTickMark val="cross"/>
        <c:tickLblPos val="nextTo"/>
        <c:txPr>
          <a:bodyPr/>
          <a:lstStyle/>
          <a:p>
            <a:pPr>
              <a:defRPr sz="1000" b="1" i="0">
                <a:solidFill>
                  <a:srgbClr val="000000"/>
                </a:solidFill>
              </a:defRPr>
            </a:pPr>
            <a:endParaRPr lang="pt-BR"/>
          </a:p>
        </c:txPr>
        <c:crossAx val="45787776"/>
        <c:crosses val="autoZero"/>
        <c:auto val="1"/>
        <c:lblAlgn val="ctr"/>
        <c:lblOffset val="100"/>
        <c:noMultiLvlLbl val="1"/>
      </c:catAx>
      <c:valAx>
        <c:axId val="45787776"/>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45786240"/>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5331030512377849E-2"/>
          <c:y val="0.22725521074571561"/>
          <c:w val="0.9493379389752421"/>
          <c:h val="0.54030013895321849"/>
        </c:manualLayout>
      </c:layout>
      <c:lineChart>
        <c:grouping val="standard"/>
        <c:varyColors val="0"/>
        <c:ser>
          <c:idx val="0"/>
          <c:order val="0"/>
          <c:tx>
            <c:strRef>
              <c:f>'VÍTIMAS FATAIS'!$C$19</c:f>
              <c:strCache>
                <c:ptCount val="1"/>
                <c:pt idx="0">
                  <c:v>10 A 12 ANOS</c:v>
                </c:pt>
              </c:strCache>
            </c:strRef>
          </c:tx>
          <c:spPr>
            <a:ln w="25400" cmpd="sng">
              <a:solidFill>
                <a:srgbClr val="C0504D"/>
              </a:solidFill>
            </a:ln>
          </c:spPr>
          <c:marker>
            <c:symbol val="circle"/>
            <c:size val="11"/>
            <c:spPr>
              <a:solidFill>
                <a:srgbClr val="C0504D"/>
              </a:solidFill>
              <a:ln cmpd="sng">
                <a:solidFill>
                  <a:srgbClr val="C0504D"/>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'VÍTIMAS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FATAIS'!$D$19:$N$19</c:f>
              <c:numCache>
                <c:formatCode>General</c:formatCode>
                <c:ptCount val="11"/>
                <c:pt idx="0">
                  <c:v>11</c:v>
                </c:pt>
                <c:pt idx="1">
                  <c:v>15</c:v>
                </c:pt>
                <c:pt idx="2">
                  <c:v>19</c:v>
                </c:pt>
                <c:pt idx="3">
                  <c:v>39</c:v>
                </c:pt>
                <c:pt idx="4">
                  <c:v>15</c:v>
                </c:pt>
                <c:pt idx="5">
                  <c:v>13</c:v>
                </c:pt>
                <c:pt idx="6">
                  <c:v>14</c:v>
                </c:pt>
                <c:pt idx="7">
                  <c:v>11</c:v>
                </c:pt>
                <c:pt idx="8">
                  <c:v>8</c:v>
                </c:pt>
                <c:pt idx="9">
                  <c:v>3</c:v>
                </c:pt>
                <c:pt idx="10">
                  <c:v>3</c:v>
                </c:pt>
              </c:numCache>
            </c:numRef>
          </c:val>
          <c:smooth val="0"/>
        </c:ser>
        <c:dLbls>
          <c:showLegendKey val="0"/>
          <c:showVal val="0"/>
          <c:showCatName val="0"/>
          <c:showSerName val="0"/>
          <c:showPercent val="0"/>
          <c:showBubbleSize val="0"/>
        </c:dLbls>
        <c:marker val="1"/>
        <c:smooth val="0"/>
        <c:axId val="192518784"/>
        <c:axId val="192520576"/>
      </c:lineChart>
      <c:catAx>
        <c:axId val="192518784"/>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192520576"/>
        <c:crosses val="autoZero"/>
        <c:auto val="1"/>
        <c:lblAlgn val="ctr"/>
        <c:lblOffset val="100"/>
        <c:noMultiLvlLbl val="1"/>
      </c:catAx>
      <c:valAx>
        <c:axId val="192520576"/>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a:pPr>
            <a:endParaRPr lang="pt-BR"/>
          </a:p>
        </c:txPr>
        <c:crossAx val="192518784"/>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1.9236192422431252E-2"/>
          <c:y val="0.25711531672576016"/>
          <c:w val="0.96610165828872818"/>
          <c:h val="0.52860892388451464"/>
        </c:manualLayout>
      </c:layout>
      <c:lineChart>
        <c:grouping val="standard"/>
        <c:varyColors val="0"/>
        <c:ser>
          <c:idx val="0"/>
          <c:order val="0"/>
          <c:tx>
            <c:strRef>
              <c:f>'VÍTIMAS FATAIS'!$C$20</c:f>
              <c:strCache>
                <c:ptCount val="1"/>
                <c:pt idx="0">
                  <c:v>13 A 17 ANOS</c:v>
                </c:pt>
              </c:strCache>
            </c:strRef>
          </c:tx>
          <c:spPr>
            <a:ln w="25400" cmpd="sng">
              <a:solidFill>
                <a:srgbClr val="C0504D"/>
              </a:solidFill>
            </a:ln>
          </c:spPr>
          <c:marker>
            <c:symbol val="circle"/>
            <c:size val="11"/>
            <c:spPr>
              <a:solidFill>
                <a:srgbClr val="C0504D"/>
              </a:solidFill>
              <a:ln cmpd="sng">
                <a:solidFill>
                  <a:srgbClr val="C0504D"/>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'VÍTIMAS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FATAIS'!$D$20:$N$20</c:f>
              <c:numCache>
                <c:formatCode>General</c:formatCode>
                <c:ptCount val="11"/>
                <c:pt idx="0">
                  <c:v>23</c:v>
                </c:pt>
                <c:pt idx="1">
                  <c:v>38</c:v>
                </c:pt>
                <c:pt idx="2">
                  <c:v>33</c:v>
                </c:pt>
                <c:pt idx="3">
                  <c:v>59</c:v>
                </c:pt>
                <c:pt idx="4">
                  <c:v>55</c:v>
                </c:pt>
                <c:pt idx="5">
                  <c:v>53</c:v>
                </c:pt>
                <c:pt idx="6">
                  <c:v>50</c:v>
                </c:pt>
                <c:pt idx="7">
                  <c:v>23</c:v>
                </c:pt>
                <c:pt idx="8">
                  <c:v>21</c:v>
                </c:pt>
                <c:pt idx="9">
                  <c:v>21</c:v>
                </c:pt>
                <c:pt idx="10">
                  <c:v>15</c:v>
                </c:pt>
              </c:numCache>
            </c:numRef>
          </c:val>
          <c:smooth val="0"/>
        </c:ser>
        <c:dLbls>
          <c:showLegendKey val="0"/>
          <c:showVal val="0"/>
          <c:showCatName val="0"/>
          <c:showSerName val="0"/>
          <c:showPercent val="0"/>
          <c:showBubbleSize val="0"/>
        </c:dLbls>
        <c:marker val="1"/>
        <c:smooth val="0"/>
        <c:axId val="192541056"/>
        <c:axId val="192542592"/>
      </c:lineChart>
      <c:catAx>
        <c:axId val="192541056"/>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192542592"/>
        <c:crosses val="autoZero"/>
        <c:auto val="1"/>
        <c:lblAlgn val="ctr"/>
        <c:lblOffset val="100"/>
        <c:noMultiLvlLbl val="1"/>
      </c:catAx>
      <c:valAx>
        <c:axId val="192542592"/>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a:pPr>
            <a:endParaRPr lang="pt-BR"/>
          </a:p>
        </c:txPr>
        <c:crossAx val="192541056"/>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507122507122532E-2"/>
          <c:y val="0.14796325459317697"/>
          <c:w val="0.94985754985754856"/>
          <c:h val="0.63250568678915164"/>
        </c:manualLayout>
      </c:layout>
      <c:lineChart>
        <c:grouping val="standard"/>
        <c:varyColors val="0"/>
        <c:ser>
          <c:idx val="0"/>
          <c:order val="0"/>
          <c:tx>
            <c:strRef>
              <c:f>'VÍTIMAS FATAIS'!$C$21</c:f>
              <c:strCache>
                <c:ptCount val="1"/>
                <c:pt idx="0">
                  <c:v>18 A 29 ANOS</c:v>
                </c:pt>
              </c:strCache>
            </c:strRef>
          </c:tx>
          <c:spPr>
            <a:ln w="25400" cmpd="sng">
              <a:solidFill>
                <a:srgbClr val="C0504D"/>
              </a:solidFill>
            </a:ln>
          </c:spPr>
          <c:marker>
            <c:symbol val="circle"/>
            <c:size val="11"/>
            <c:spPr>
              <a:solidFill>
                <a:srgbClr val="C0504D"/>
              </a:solidFill>
              <a:ln cmpd="sng">
                <a:solidFill>
                  <a:srgbClr val="C0504D"/>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'VÍTIMAS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FATAIS'!$D$21:$N$21</c:f>
              <c:numCache>
                <c:formatCode>General</c:formatCode>
                <c:ptCount val="11"/>
                <c:pt idx="0">
                  <c:v>25</c:v>
                </c:pt>
                <c:pt idx="1">
                  <c:v>32</c:v>
                </c:pt>
                <c:pt idx="2">
                  <c:v>32</c:v>
                </c:pt>
                <c:pt idx="3">
                  <c:v>72</c:v>
                </c:pt>
                <c:pt idx="4">
                  <c:v>89</c:v>
                </c:pt>
                <c:pt idx="5">
                  <c:v>77</c:v>
                </c:pt>
                <c:pt idx="6">
                  <c:v>64</c:v>
                </c:pt>
                <c:pt idx="7">
                  <c:v>117</c:v>
                </c:pt>
                <c:pt idx="8">
                  <c:v>121</c:v>
                </c:pt>
                <c:pt idx="9">
                  <c:v>132</c:v>
                </c:pt>
                <c:pt idx="10">
                  <c:v>136</c:v>
                </c:pt>
              </c:numCache>
            </c:numRef>
          </c:val>
          <c:smooth val="0"/>
        </c:ser>
        <c:dLbls>
          <c:showLegendKey val="0"/>
          <c:showVal val="0"/>
          <c:showCatName val="0"/>
          <c:showSerName val="0"/>
          <c:showPercent val="0"/>
          <c:showBubbleSize val="0"/>
        </c:dLbls>
        <c:marker val="1"/>
        <c:smooth val="0"/>
        <c:axId val="192571264"/>
        <c:axId val="192572800"/>
      </c:lineChart>
      <c:catAx>
        <c:axId val="192571264"/>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192572800"/>
        <c:crosses val="autoZero"/>
        <c:auto val="1"/>
        <c:lblAlgn val="ctr"/>
        <c:lblOffset val="100"/>
        <c:noMultiLvlLbl val="1"/>
      </c:catAx>
      <c:valAx>
        <c:axId val="192572800"/>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a:pPr>
            <a:endParaRPr lang="pt-BR"/>
          </a:p>
        </c:txPr>
        <c:crossAx val="192571264"/>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4900966521122888E-2"/>
          <c:y val="0.18830743015761897"/>
          <c:w val="0.95019806695775411"/>
          <c:h val="0.56990064723585065"/>
        </c:manualLayout>
      </c:layout>
      <c:lineChart>
        <c:grouping val="standard"/>
        <c:varyColors val="0"/>
        <c:ser>
          <c:idx val="0"/>
          <c:order val="0"/>
          <c:tx>
            <c:strRef>
              <c:f>'VÍTIMAS FATAIS'!$C$22</c:f>
              <c:strCache>
                <c:ptCount val="1"/>
                <c:pt idx="0">
                  <c:v>30 A 59 ANOS</c:v>
                </c:pt>
              </c:strCache>
            </c:strRef>
          </c:tx>
          <c:spPr>
            <a:ln w="25400" cmpd="sng">
              <a:solidFill>
                <a:srgbClr val="C0504D"/>
              </a:solidFill>
            </a:ln>
          </c:spPr>
          <c:marker>
            <c:symbol val="circle"/>
            <c:size val="11"/>
            <c:spPr>
              <a:solidFill>
                <a:srgbClr val="C0504D"/>
              </a:solidFill>
              <a:ln cmpd="sng">
                <a:solidFill>
                  <a:srgbClr val="C0504D"/>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'VÍTIMAS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FATAIS'!$D$22:$N$22</c:f>
              <c:numCache>
                <c:formatCode>General</c:formatCode>
                <c:ptCount val="11"/>
                <c:pt idx="0">
                  <c:v>17</c:v>
                </c:pt>
                <c:pt idx="1">
                  <c:v>29</c:v>
                </c:pt>
                <c:pt idx="2">
                  <c:v>36</c:v>
                </c:pt>
                <c:pt idx="3">
                  <c:v>86</c:v>
                </c:pt>
                <c:pt idx="4">
                  <c:v>87</c:v>
                </c:pt>
                <c:pt idx="5">
                  <c:v>82</c:v>
                </c:pt>
                <c:pt idx="6">
                  <c:v>88</c:v>
                </c:pt>
                <c:pt idx="7">
                  <c:v>157</c:v>
                </c:pt>
                <c:pt idx="8">
                  <c:v>176</c:v>
                </c:pt>
                <c:pt idx="9">
                  <c:v>218</c:v>
                </c:pt>
                <c:pt idx="10">
                  <c:v>229</c:v>
                </c:pt>
              </c:numCache>
            </c:numRef>
          </c:val>
          <c:smooth val="0"/>
        </c:ser>
        <c:dLbls>
          <c:showLegendKey val="0"/>
          <c:showVal val="0"/>
          <c:showCatName val="0"/>
          <c:showSerName val="0"/>
          <c:showPercent val="0"/>
          <c:showBubbleSize val="0"/>
        </c:dLbls>
        <c:marker val="1"/>
        <c:smooth val="0"/>
        <c:axId val="192597376"/>
        <c:axId val="192599168"/>
      </c:lineChart>
      <c:catAx>
        <c:axId val="192597376"/>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192599168"/>
        <c:crosses val="autoZero"/>
        <c:auto val="1"/>
        <c:lblAlgn val="ctr"/>
        <c:lblOffset val="100"/>
        <c:noMultiLvlLbl val="1"/>
      </c:catAx>
      <c:valAx>
        <c:axId val="192599168"/>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a:pPr>
            <a:endParaRPr lang="pt-BR"/>
          </a:p>
        </c:txPr>
        <c:crossAx val="192597376"/>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1.6161584909941271E-2"/>
          <c:y val="0.18164067726828262"/>
          <c:w val="0.97037037037037865"/>
          <c:h val="0.62465544748083535"/>
        </c:manualLayout>
      </c:layout>
      <c:lineChart>
        <c:grouping val="standard"/>
        <c:varyColors val="0"/>
        <c:ser>
          <c:idx val="0"/>
          <c:order val="0"/>
          <c:tx>
            <c:strRef>
              <c:f>'VÍTIMAS FATAIS'!$C$23</c:f>
              <c:strCache>
                <c:ptCount val="1"/>
                <c:pt idx="0">
                  <c:v>60 ANOS OU MAIS</c:v>
                </c:pt>
              </c:strCache>
            </c:strRef>
          </c:tx>
          <c:spPr>
            <a:ln w="25400" cmpd="sng">
              <a:solidFill>
                <a:srgbClr val="C0504D"/>
              </a:solidFill>
            </a:ln>
          </c:spPr>
          <c:marker>
            <c:symbol val="none"/>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'VÍTIMAS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FATAIS'!$D$23:$N$23</c:f>
              <c:numCache>
                <c:formatCode>General</c:formatCode>
                <c:ptCount val="11"/>
                <c:pt idx="0">
                  <c:v>9</c:v>
                </c:pt>
                <c:pt idx="1">
                  <c:v>10</c:v>
                </c:pt>
                <c:pt idx="2">
                  <c:v>16</c:v>
                </c:pt>
                <c:pt idx="3">
                  <c:v>29</c:v>
                </c:pt>
                <c:pt idx="4">
                  <c:v>28</c:v>
                </c:pt>
                <c:pt idx="5">
                  <c:v>28</c:v>
                </c:pt>
                <c:pt idx="6">
                  <c:v>48</c:v>
                </c:pt>
                <c:pt idx="7">
                  <c:v>43</c:v>
                </c:pt>
                <c:pt idx="8">
                  <c:v>40</c:v>
                </c:pt>
                <c:pt idx="9">
                  <c:v>44</c:v>
                </c:pt>
                <c:pt idx="10">
                  <c:v>43</c:v>
                </c:pt>
              </c:numCache>
            </c:numRef>
          </c:val>
          <c:smooth val="0"/>
        </c:ser>
        <c:dLbls>
          <c:showLegendKey val="0"/>
          <c:showVal val="0"/>
          <c:showCatName val="0"/>
          <c:showSerName val="0"/>
          <c:showPercent val="0"/>
          <c:showBubbleSize val="0"/>
        </c:dLbls>
        <c:marker val="1"/>
        <c:smooth val="0"/>
        <c:axId val="192631936"/>
        <c:axId val="192633472"/>
      </c:lineChart>
      <c:catAx>
        <c:axId val="192631936"/>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192633472"/>
        <c:crosses val="autoZero"/>
        <c:auto val="1"/>
        <c:lblAlgn val="ctr"/>
        <c:lblOffset val="100"/>
        <c:noMultiLvlLbl val="1"/>
      </c:catAx>
      <c:valAx>
        <c:axId val="192633472"/>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a:pPr>
            <a:endParaRPr lang="pt-BR"/>
          </a:p>
        </c:txPr>
        <c:crossAx val="192631936"/>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3391812865497085E-2"/>
          <c:y val="0.254137085323351"/>
          <c:w val="0.95321637426900552"/>
          <c:h val="0.56205584957618326"/>
        </c:manualLayout>
      </c:layout>
      <c:barChart>
        <c:barDir val="col"/>
        <c:grouping val="clustered"/>
        <c:varyColors val="1"/>
        <c:ser>
          <c:idx val="0"/>
          <c:order val="0"/>
          <c:tx>
            <c:strRef>
              <c:f>'VÍTIMAS FATAIS'!$C$18</c:f>
              <c:strCache>
                <c:ptCount val="1"/>
                <c:pt idx="0">
                  <c:v>0 A 9 ANOS</c:v>
                </c:pt>
              </c:strCache>
            </c:strRef>
          </c:tx>
          <c:spPr>
            <a:solidFill>
              <a:srgbClr val="4F81BD"/>
            </a:solidFill>
          </c:spPr>
          <c:invertIfNegative val="1"/>
          <c:cat>
            <c:numRef>
              <c:f>'VÍTIMAS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FATAIS'!$D$18:$N$18</c:f>
              <c:numCache>
                <c:formatCode>General</c:formatCode>
                <c:ptCount val="11"/>
                <c:pt idx="0">
                  <c:v>8</c:v>
                </c:pt>
                <c:pt idx="1">
                  <c:v>9</c:v>
                </c:pt>
                <c:pt idx="2">
                  <c:v>6</c:v>
                </c:pt>
                <c:pt idx="3">
                  <c:v>15</c:v>
                </c:pt>
                <c:pt idx="4">
                  <c:v>14</c:v>
                </c:pt>
                <c:pt idx="5">
                  <c:v>11</c:v>
                </c:pt>
                <c:pt idx="6">
                  <c:v>2</c:v>
                </c:pt>
                <c:pt idx="7">
                  <c:v>15</c:v>
                </c:pt>
                <c:pt idx="8">
                  <c:v>10</c:v>
                </c:pt>
                <c:pt idx="9">
                  <c:v>18</c:v>
                </c:pt>
                <c:pt idx="10">
                  <c:v>22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'VÍTIMAS FATAIS'!$C$19</c:f>
              <c:strCache>
                <c:ptCount val="1"/>
                <c:pt idx="0">
                  <c:v>10 A 12 ANOS</c:v>
                </c:pt>
              </c:strCache>
            </c:strRef>
          </c:tx>
          <c:spPr>
            <a:solidFill>
              <a:srgbClr val="C0504D"/>
            </a:solidFill>
          </c:spPr>
          <c:invertIfNegative val="1"/>
          <c:cat>
            <c:numRef>
              <c:f>'VÍTIMAS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FATAIS'!$D$19:$N$19</c:f>
              <c:numCache>
                <c:formatCode>General</c:formatCode>
                <c:ptCount val="11"/>
                <c:pt idx="0">
                  <c:v>11</c:v>
                </c:pt>
                <c:pt idx="1">
                  <c:v>15</c:v>
                </c:pt>
                <c:pt idx="2">
                  <c:v>19</c:v>
                </c:pt>
                <c:pt idx="3">
                  <c:v>39</c:v>
                </c:pt>
                <c:pt idx="4">
                  <c:v>15</c:v>
                </c:pt>
                <c:pt idx="5">
                  <c:v>13</c:v>
                </c:pt>
                <c:pt idx="6">
                  <c:v>14</c:v>
                </c:pt>
                <c:pt idx="7">
                  <c:v>11</c:v>
                </c:pt>
                <c:pt idx="8">
                  <c:v>8</c:v>
                </c:pt>
                <c:pt idx="9">
                  <c:v>3</c:v>
                </c:pt>
                <c:pt idx="10">
                  <c:v>3</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'VÍTIMAS FATAIS'!$C$20</c:f>
              <c:strCache>
                <c:ptCount val="1"/>
                <c:pt idx="0">
                  <c:v>13 A 17 ANOS</c:v>
                </c:pt>
              </c:strCache>
            </c:strRef>
          </c:tx>
          <c:spPr>
            <a:solidFill>
              <a:srgbClr val="9BBB59"/>
            </a:solidFill>
          </c:spPr>
          <c:invertIfNegative val="1"/>
          <c:cat>
            <c:numRef>
              <c:f>'VÍTIMAS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FATAIS'!$D$20:$N$20</c:f>
              <c:numCache>
                <c:formatCode>General</c:formatCode>
                <c:ptCount val="11"/>
                <c:pt idx="0">
                  <c:v>23</c:v>
                </c:pt>
                <c:pt idx="1">
                  <c:v>38</c:v>
                </c:pt>
                <c:pt idx="2">
                  <c:v>33</c:v>
                </c:pt>
                <c:pt idx="3">
                  <c:v>59</c:v>
                </c:pt>
                <c:pt idx="4">
                  <c:v>55</c:v>
                </c:pt>
                <c:pt idx="5">
                  <c:v>53</c:v>
                </c:pt>
                <c:pt idx="6">
                  <c:v>50</c:v>
                </c:pt>
                <c:pt idx="7">
                  <c:v>23</c:v>
                </c:pt>
                <c:pt idx="8">
                  <c:v>21</c:v>
                </c:pt>
                <c:pt idx="9">
                  <c:v>21</c:v>
                </c:pt>
                <c:pt idx="10">
                  <c:v>15</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'VÍTIMAS FATAIS'!$C$21</c:f>
              <c:strCache>
                <c:ptCount val="1"/>
                <c:pt idx="0">
                  <c:v>18 A 29 ANOS</c:v>
                </c:pt>
              </c:strCache>
            </c:strRef>
          </c:tx>
          <c:spPr>
            <a:solidFill>
              <a:srgbClr val="8064A2"/>
            </a:solidFill>
          </c:spPr>
          <c:invertIfNegative val="1"/>
          <c:cat>
            <c:numRef>
              <c:f>'VÍTIMAS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FATAIS'!$D$21:$N$21</c:f>
              <c:numCache>
                <c:formatCode>General</c:formatCode>
                <c:ptCount val="11"/>
                <c:pt idx="0">
                  <c:v>25</c:v>
                </c:pt>
                <c:pt idx="1">
                  <c:v>32</c:v>
                </c:pt>
                <c:pt idx="2">
                  <c:v>32</c:v>
                </c:pt>
                <c:pt idx="3">
                  <c:v>72</c:v>
                </c:pt>
                <c:pt idx="4">
                  <c:v>89</c:v>
                </c:pt>
                <c:pt idx="5">
                  <c:v>77</c:v>
                </c:pt>
                <c:pt idx="6">
                  <c:v>64</c:v>
                </c:pt>
                <c:pt idx="7">
                  <c:v>117</c:v>
                </c:pt>
                <c:pt idx="8">
                  <c:v>121</c:v>
                </c:pt>
                <c:pt idx="9">
                  <c:v>132</c:v>
                </c:pt>
                <c:pt idx="10">
                  <c:v>136</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4"/>
          <c:order val="4"/>
          <c:tx>
            <c:strRef>
              <c:f>'VÍTIMAS FATAIS'!$C$22</c:f>
              <c:strCache>
                <c:ptCount val="1"/>
                <c:pt idx="0">
                  <c:v>30 A 59 ANOS</c:v>
                </c:pt>
              </c:strCache>
            </c:strRef>
          </c:tx>
          <c:spPr>
            <a:solidFill>
              <a:srgbClr val="4BACC6"/>
            </a:solidFill>
          </c:spPr>
          <c:invertIfNegative val="1"/>
          <c:cat>
            <c:numRef>
              <c:f>'VÍTIMAS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FATAIS'!$D$22:$N$22</c:f>
              <c:numCache>
                <c:formatCode>General</c:formatCode>
                <c:ptCount val="11"/>
                <c:pt idx="0">
                  <c:v>17</c:v>
                </c:pt>
                <c:pt idx="1">
                  <c:v>29</c:v>
                </c:pt>
                <c:pt idx="2">
                  <c:v>36</c:v>
                </c:pt>
                <c:pt idx="3">
                  <c:v>86</c:v>
                </c:pt>
                <c:pt idx="4">
                  <c:v>87</c:v>
                </c:pt>
                <c:pt idx="5">
                  <c:v>82</c:v>
                </c:pt>
                <c:pt idx="6">
                  <c:v>88</c:v>
                </c:pt>
                <c:pt idx="7">
                  <c:v>157</c:v>
                </c:pt>
                <c:pt idx="8">
                  <c:v>176</c:v>
                </c:pt>
                <c:pt idx="9">
                  <c:v>218</c:v>
                </c:pt>
                <c:pt idx="10">
                  <c:v>229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5"/>
          <c:order val="5"/>
          <c:tx>
            <c:strRef>
              <c:f>'VÍTIMAS FATAIS'!$C$23</c:f>
              <c:strCache>
                <c:ptCount val="1"/>
                <c:pt idx="0">
                  <c:v>60 ANOS OU MAIS</c:v>
                </c:pt>
              </c:strCache>
            </c:strRef>
          </c:tx>
          <c:spPr>
            <a:solidFill>
              <a:srgbClr val="F79646"/>
            </a:solidFill>
          </c:spPr>
          <c:invertIfNegative val="1"/>
          <c:cat>
            <c:numRef>
              <c:f>'VÍTIMAS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FATAIS'!$D$23:$N$23</c:f>
              <c:numCache>
                <c:formatCode>General</c:formatCode>
                <c:ptCount val="11"/>
                <c:pt idx="0">
                  <c:v>9</c:v>
                </c:pt>
                <c:pt idx="1">
                  <c:v>10</c:v>
                </c:pt>
                <c:pt idx="2">
                  <c:v>16</c:v>
                </c:pt>
                <c:pt idx="3">
                  <c:v>29</c:v>
                </c:pt>
                <c:pt idx="4">
                  <c:v>28</c:v>
                </c:pt>
                <c:pt idx="5">
                  <c:v>28</c:v>
                </c:pt>
                <c:pt idx="6">
                  <c:v>48</c:v>
                </c:pt>
                <c:pt idx="7">
                  <c:v>43</c:v>
                </c:pt>
                <c:pt idx="8">
                  <c:v>40</c:v>
                </c:pt>
                <c:pt idx="9">
                  <c:v>44</c:v>
                </c:pt>
                <c:pt idx="10">
                  <c:v>43</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92669568"/>
        <c:axId val="192671104"/>
      </c:barChart>
      <c:catAx>
        <c:axId val="192669568"/>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192671104"/>
        <c:crosses val="autoZero"/>
        <c:auto val="1"/>
        <c:lblAlgn val="ctr"/>
        <c:lblOffset val="100"/>
        <c:noMultiLvlLbl val="1"/>
      </c:catAx>
      <c:valAx>
        <c:axId val="192671104"/>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a:pPr>
            <a:endParaRPr lang="pt-BR"/>
          </a:p>
        </c:txPr>
        <c:crossAx val="192669568"/>
        <c:crosses val="autoZero"/>
        <c:crossBetween val="between"/>
      </c:valAx>
      <c:spPr>
        <a:solidFill>
          <a:srgbClr val="FFFFFF"/>
        </a:solidFill>
      </c:spPr>
    </c:plotArea>
    <c:legend>
      <c:legendPos val="t"/>
      <c:overlay val="0"/>
      <c:txPr>
        <a:bodyPr/>
        <a:lstStyle/>
        <a:p>
          <a:pPr>
            <a:defRPr sz="1400">
              <a:solidFill>
                <a:srgbClr val="000000"/>
              </a:solidFill>
            </a:defRPr>
          </a:pPr>
          <a:endParaRPr lang="pt-BR"/>
        </a:p>
      </c:txPr>
    </c:legend>
    <c:plotVisOnly val="1"/>
    <c:dispBlanksAs val="zero"/>
    <c:showDLblsOverMax val="1"/>
  </c:chart>
  <c:spPr>
    <a:solidFill>
      <a:srgbClr val="EEECE1"/>
    </a:solidFill>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8.0879377257330007E-2"/>
          <c:y val="0.1586995943688857"/>
          <c:w val="0.89404939767144564"/>
          <c:h val="0.64444667143880185"/>
        </c:manualLayout>
      </c:layout>
      <c:barChart>
        <c:barDir val="col"/>
        <c:grouping val="clustered"/>
        <c:varyColors val="1"/>
        <c:ser>
          <c:idx val="0"/>
          <c:order val="0"/>
          <c:tx>
            <c:strRef>
              <c:f>'VÍTIMAS FATAIS'!$C$27</c:f>
              <c:strCache>
                <c:ptCount val="1"/>
                <c:pt idx="0">
                  <c:v>CONDUTOR</c:v>
                </c:pt>
              </c:strCache>
            </c:strRef>
          </c:tx>
          <c:spPr>
            <a:solidFill>
              <a:srgbClr val="4F81BD"/>
            </a:solidFill>
          </c:spPr>
          <c:invertIfNegative val="1"/>
          <c:cat>
            <c:numRef>
              <c:f>'VÍTIMAS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FATAIS'!$D$27:$N$27</c:f>
              <c:numCache>
                <c:formatCode>General</c:formatCode>
                <c:ptCount val="11"/>
                <c:pt idx="0">
                  <c:v>76</c:v>
                </c:pt>
                <c:pt idx="1">
                  <c:v>126</c:v>
                </c:pt>
                <c:pt idx="2">
                  <c:v>115</c:v>
                </c:pt>
                <c:pt idx="3">
                  <c:v>178</c:v>
                </c:pt>
                <c:pt idx="4">
                  <c:v>206</c:v>
                </c:pt>
                <c:pt idx="5">
                  <c:v>170</c:v>
                </c:pt>
                <c:pt idx="6">
                  <c:v>198</c:v>
                </c:pt>
                <c:pt idx="7">
                  <c:v>232</c:v>
                </c:pt>
                <c:pt idx="8">
                  <c:v>90</c:v>
                </c:pt>
                <c:pt idx="9">
                  <c:v>109</c:v>
                </c:pt>
                <c:pt idx="10">
                  <c:v>124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'VÍTIMAS FATAIS'!$C$28</c:f>
              <c:strCache>
                <c:ptCount val="1"/>
                <c:pt idx="0">
                  <c:v>PASSAGEIRO</c:v>
                </c:pt>
              </c:strCache>
            </c:strRef>
          </c:tx>
          <c:spPr>
            <a:solidFill>
              <a:srgbClr val="C0504D"/>
            </a:solidFill>
          </c:spPr>
          <c:invertIfNegative val="1"/>
          <c:cat>
            <c:numRef>
              <c:f>'VÍTIMAS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FATAIS'!$D$28:$N$28</c:f>
              <c:numCache>
                <c:formatCode>General</c:formatCode>
                <c:ptCount val="11"/>
                <c:pt idx="0">
                  <c:v>28</c:v>
                </c:pt>
                <c:pt idx="1">
                  <c:v>36</c:v>
                </c:pt>
                <c:pt idx="2">
                  <c:v>39</c:v>
                </c:pt>
                <c:pt idx="3">
                  <c:v>100</c:v>
                </c:pt>
                <c:pt idx="4">
                  <c:v>74</c:v>
                </c:pt>
                <c:pt idx="5">
                  <c:v>100</c:v>
                </c:pt>
                <c:pt idx="6">
                  <c:v>67</c:v>
                </c:pt>
                <c:pt idx="7">
                  <c:v>101</c:v>
                </c:pt>
                <c:pt idx="8">
                  <c:v>90</c:v>
                </c:pt>
                <c:pt idx="9">
                  <c:v>102</c:v>
                </c:pt>
                <c:pt idx="10">
                  <c:v>120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'VÍTIMAS FATAIS'!$C$29</c:f>
              <c:strCache>
                <c:ptCount val="1"/>
                <c:pt idx="0">
                  <c:v>PEDESTRE</c:v>
                </c:pt>
              </c:strCache>
            </c:strRef>
          </c:tx>
          <c:spPr>
            <a:solidFill>
              <a:srgbClr val="9BBB59"/>
            </a:solidFill>
          </c:spPr>
          <c:invertIfNegative val="1"/>
          <c:cat>
            <c:numRef>
              <c:f>'VÍTIMAS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FATAIS'!$D$29:$N$29</c:f>
              <c:numCache>
                <c:formatCode>General</c:formatCode>
                <c:ptCount val="11"/>
                <c:pt idx="0">
                  <c:v>14</c:v>
                </c:pt>
                <c:pt idx="1">
                  <c:v>22</c:v>
                </c:pt>
                <c:pt idx="2">
                  <c:v>28</c:v>
                </c:pt>
                <c:pt idx="3">
                  <c:v>61</c:v>
                </c:pt>
                <c:pt idx="4">
                  <c:v>29</c:v>
                </c:pt>
                <c:pt idx="5">
                  <c:v>34</c:v>
                </c:pt>
                <c:pt idx="6">
                  <c:v>39</c:v>
                </c:pt>
                <c:pt idx="7">
                  <c:v>35</c:v>
                </c:pt>
                <c:pt idx="8">
                  <c:v>56</c:v>
                </c:pt>
                <c:pt idx="9">
                  <c:v>68</c:v>
                </c:pt>
                <c:pt idx="10">
                  <c:v>67</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'VÍTIMAS FATAIS'!$C$30</c:f>
              <c:strCache>
                <c:ptCount val="1"/>
                <c:pt idx="0">
                  <c:v>MOTOCICLISTA</c:v>
                </c:pt>
              </c:strCache>
            </c:strRef>
          </c:tx>
          <c:spPr>
            <a:solidFill>
              <a:srgbClr val="8064A2"/>
            </a:solidFill>
          </c:spPr>
          <c:invertIfNegative val="1"/>
          <c:cat>
            <c:numRef>
              <c:f>'VÍTIMAS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FATAIS'!$D$30:$N$30</c:f>
              <c:numCache>
                <c:formatCode>General</c:formatCode>
                <c:ptCount val="11"/>
                <c:pt idx="0">
                  <c:v>0</c:v>
                </c:pt>
                <c:pt idx="1">
                  <c:v>0</c:v>
                </c:pt>
                <c:pt idx="2">
                  <c:v>0</c:v>
                </c:pt>
                <c:pt idx="3">
                  <c:v>0</c:v>
                </c:pt>
                <c:pt idx="4">
                  <c:v>0</c:v>
                </c:pt>
                <c:pt idx="5">
                  <c:v>0</c:v>
                </c:pt>
                <c:pt idx="6">
                  <c:v>0</c:v>
                </c:pt>
                <c:pt idx="7">
                  <c:v>0</c:v>
                </c:pt>
                <c:pt idx="8">
                  <c:v>137</c:v>
                </c:pt>
                <c:pt idx="9">
                  <c:v>163</c:v>
                </c:pt>
                <c:pt idx="10">
                  <c:v>159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4"/>
          <c:order val="4"/>
          <c:tx>
            <c:strRef>
              <c:f>'VÍTIMAS FATAIS'!$C$31</c:f>
              <c:strCache>
                <c:ptCount val="1"/>
                <c:pt idx="0">
                  <c:v>CICLISTA</c:v>
                </c:pt>
              </c:strCache>
            </c:strRef>
          </c:tx>
          <c:spPr>
            <a:solidFill>
              <a:srgbClr val="4BACC6"/>
            </a:solidFill>
          </c:spPr>
          <c:invertIfNegative val="1"/>
          <c:cat>
            <c:numRef>
              <c:f>'VÍTIMAS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FATAIS'!$D$31:$N$31</c:f>
              <c:numCache>
                <c:formatCode>General</c:formatCode>
                <c:ptCount val="11"/>
                <c:pt idx="1">
                  <c:v>0</c:v>
                </c:pt>
                <c:pt idx="2">
                  <c:v>0</c:v>
                </c:pt>
                <c:pt idx="3">
                  <c:v>0</c:v>
                </c:pt>
                <c:pt idx="4">
                  <c:v>0</c:v>
                </c:pt>
                <c:pt idx="5">
                  <c:v>0</c:v>
                </c:pt>
                <c:pt idx="6">
                  <c:v>0</c:v>
                </c:pt>
                <c:pt idx="7">
                  <c:v>0</c:v>
                </c:pt>
                <c:pt idx="8">
                  <c:v>32</c:v>
                </c:pt>
                <c:pt idx="9">
                  <c:v>33</c:v>
                </c:pt>
                <c:pt idx="10">
                  <c:v>26</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92719488"/>
        <c:axId val="192729472"/>
      </c:barChart>
      <c:catAx>
        <c:axId val="192719488"/>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192729472"/>
        <c:crosses val="autoZero"/>
        <c:auto val="1"/>
        <c:lblAlgn val="ctr"/>
        <c:lblOffset val="100"/>
        <c:noMultiLvlLbl val="1"/>
      </c:catAx>
      <c:valAx>
        <c:axId val="192729472"/>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sz="1100" b="1" i="0">
                <a:solidFill>
                  <a:srgbClr val="000000"/>
                </a:solidFill>
              </a:defRPr>
            </a:pPr>
            <a:endParaRPr lang="pt-BR"/>
          </a:p>
        </c:txPr>
        <c:crossAx val="192719488"/>
        <c:crosses val="autoZero"/>
        <c:crossBetween val="between"/>
      </c:valAx>
      <c:spPr>
        <a:solidFill>
          <a:srgbClr val="FFFFFF"/>
        </a:solidFill>
      </c:spPr>
    </c:plotArea>
    <c:legend>
      <c:legendPos val="t"/>
      <c:overlay val="0"/>
      <c:txPr>
        <a:bodyPr/>
        <a:lstStyle/>
        <a:p>
          <a:pPr>
            <a:defRPr sz="1200">
              <a:solidFill>
                <a:srgbClr val="000000"/>
              </a:solidFill>
            </a:defRPr>
          </a:pPr>
          <a:endParaRPr lang="pt-BR"/>
        </a:p>
      </c:txPr>
    </c:legend>
    <c:plotVisOnly val="1"/>
    <c:dispBlanksAs val="zero"/>
    <c:showDLblsOverMax val="1"/>
  </c:chart>
  <c:spPr>
    <a:solidFill>
      <a:srgbClr val="EEECE1"/>
    </a:solidFill>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7155465037338768E-2"/>
          <c:y val="7.5209094294309373E-2"/>
          <c:w val="0.94025797691785451"/>
          <c:h val="0.68957880264966875"/>
        </c:manualLayout>
      </c:layout>
      <c:lineChart>
        <c:grouping val="standard"/>
        <c:varyColors val="0"/>
        <c:ser>
          <c:idx val="0"/>
          <c:order val="0"/>
          <c:tx>
            <c:strRef>
              <c:f>'VÍTIMAS FATAIS'!$C$16</c:f>
              <c:strCache>
                <c:ptCount val="1"/>
                <c:pt idx="0">
                  <c:v>TOTAL</c:v>
                </c:pt>
              </c:strCache>
            </c:strRef>
          </c:tx>
          <c:spPr>
            <a:ln w="25400" cmpd="sng">
              <a:solidFill>
                <a:srgbClr val="C0504D"/>
              </a:solidFill>
            </a:ln>
          </c:spPr>
          <c:marker>
            <c:symbol val="circle"/>
            <c:size val="11"/>
            <c:spPr>
              <a:solidFill>
                <a:srgbClr val="C0504D"/>
              </a:solidFill>
              <a:ln cmpd="sng">
                <a:solidFill>
                  <a:srgbClr val="C0504D"/>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'VÍTIMAS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FATAIS'!$D$16:$N$16</c:f>
              <c:numCache>
                <c:formatCode>General</c:formatCode>
                <c:ptCount val="11"/>
                <c:pt idx="0">
                  <c:v>131</c:v>
                </c:pt>
                <c:pt idx="1">
                  <c:v>194</c:v>
                </c:pt>
                <c:pt idx="2">
                  <c:v>190</c:v>
                </c:pt>
                <c:pt idx="3">
                  <c:v>358</c:v>
                </c:pt>
                <c:pt idx="4">
                  <c:v>327</c:v>
                </c:pt>
                <c:pt idx="5">
                  <c:v>313</c:v>
                </c:pt>
                <c:pt idx="6">
                  <c:v>364</c:v>
                </c:pt>
                <c:pt idx="7">
                  <c:v>472</c:v>
                </c:pt>
                <c:pt idx="8">
                  <c:v>420</c:v>
                </c:pt>
                <c:pt idx="9">
                  <c:v>484</c:v>
                </c:pt>
                <c:pt idx="10">
                  <c:v>501</c:v>
                </c:pt>
              </c:numCache>
            </c:numRef>
          </c:val>
          <c:smooth val="0"/>
        </c:ser>
        <c:dLbls>
          <c:showLegendKey val="0"/>
          <c:showVal val="0"/>
          <c:showCatName val="0"/>
          <c:showSerName val="0"/>
          <c:showPercent val="0"/>
          <c:showBubbleSize val="0"/>
        </c:dLbls>
        <c:marker val="1"/>
        <c:smooth val="0"/>
        <c:axId val="192819968"/>
        <c:axId val="192821504"/>
      </c:lineChart>
      <c:catAx>
        <c:axId val="192819968"/>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192821504"/>
        <c:crosses val="autoZero"/>
        <c:auto val="1"/>
        <c:lblAlgn val="ctr"/>
        <c:lblOffset val="100"/>
        <c:noMultiLvlLbl val="1"/>
      </c:catAx>
      <c:valAx>
        <c:axId val="192821504"/>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a:pPr>
            <a:endParaRPr lang="pt-BR"/>
          </a:p>
        </c:txPr>
        <c:crossAx val="192819968"/>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6763990267639912E-2"/>
          <c:y val="0.21201388888888956"/>
          <c:w val="0.94647201946472004"/>
          <c:h val="0.56242454068241454"/>
        </c:manualLayout>
      </c:layout>
      <c:lineChart>
        <c:grouping val="standard"/>
        <c:varyColors val="0"/>
        <c:ser>
          <c:idx val="0"/>
          <c:order val="0"/>
          <c:tx>
            <c:strRef>
              <c:f>'COND. ENV. EM ACID. COM VÍTIMAS'!$C$13</c:f>
              <c:strCache>
                <c:ptCount val="1"/>
                <c:pt idx="0">
                  <c:v>HABILITADO</c:v>
                </c:pt>
              </c:strCache>
            </c:strRef>
          </c:tx>
          <c:spPr>
            <a:ln w="25400" cmpd="sng">
              <a:solidFill>
                <a:srgbClr val="F79646"/>
              </a:solidFill>
            </a:ln>
          </c:spPr>
          <c:marker>
            <c:symbol val="circle"/>
            <c:size val="11"/>
            <c:spPr>
              <a:solidFill>
                <a:srgbClr val="F79646"/>
              </a:solidFill>
              <a:ln cmpd="sng">
                <a:solidFill>
                  <a:srgbClr val="F79646"/>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'COND. ENV. EM ACID. COM VÍTIMAS'!$D$12:$N$12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'COND. ENV. EM ACID. COM VÍTIMAS'!$D$13:$N$13</c:f>
              <c:numCache>
                <c:formatCode>#,##0</c:formatCode>
                <c:ptCount val="11"/>
                <c:pt idx="0">
                  <c:v>2253</c:v>
                </c:pt>
                <c:pt idx="1">
                  <c:v>3463</c:v>
                </c:pt>
                <c:pt idx="2" formatCode="General">
                  <c:v>3267</c:v>
                </c:pt>
                <c:pt idx="3">
                  <c:v>5047</c:v>
                </c:pt>
                <c:pt idx="4">
                  <c:v>5487</c:v>
                </c:pt>
                <c:pt idx="5">
                  <c:v>5480</c:v>
                </c:pt>
                <c:pt idx="6">
                  <c:v>9586</c:v>
                </c:pt>
                <c:pt idx="7">
                  <c:v>11783</c:v>
                </c:pt>
                <c:pt idx="8">
                  <c:v>13210</c:v>
                </c:pt>
                <c:pt idx="9">
                  <c:v>16035</c:v>
                </c:pt>
                <c:pt idx="10">
                  <c:v>16674</c:v>
                </c:pt>
              </c:numCache>
            </c:numRef>
          </c:val>
          <c:smooth val="0"/>
        </c:ser>
        <c:dLbls>
          <c:showLegendKey val="0"/>
          <c:showVal val="0"/>
          <c:showCatName val="0"/>
          <c:showSerName val="0"/>
          <c:showPercent val="0"/>
          <c:showBubbleSize val="0"/>
        </c:dLbls>
        <c:marker val="1"/>
        <c:smooth val="0"/>
        <c:axId val="197639168"/>
        <c:axId val="197649152"/>
      </c:lineChart>
      <c:catAx>
        <c:axId val="197639168"/>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197649152"/>
        <c:crosses val="autoZero"/>
        <c:auto val="1"/>
        <c:lblAlgn val="ctr"/>
        <c:lblOffset val="100"/>
        <c:noMultiLvlLbl val="1"/>
      </c:catAx>
      <c:valAx>
        <c:axId val="197649152"/>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197639168"/>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6911314984709677E-2"/>
          <c:y val="0.14951388888888956"/>
          <c:w val="0.94617737003058355"/>
          <c:h val="0.64467574365704605"/>
        </c:manualLayout>
      </c:layout>
      <c:lineChart>
        <c:grouping val="standard"/>
        <c:varyColors val="0"/>
        <c:ser>
          <c:idx val="0"/>
          <c:order val="0"/>
          <c:tx>
            <c:strRef>
              <c:f>'COND. ENV. EM ACID. COM VÍTIMAS'!$C$14</c:f>
              <c:strCache>
                <c:ptCount val="1"/>
                <c:pt idx="0">
                  <c:v>INABILITADO</c:v>
                </c:pt>
              </c:strCache>
            </c:strRef>
          </c:tx>
          <c:spPr>
            <a:ln w="25400" cmpd="sng">
              <a:solidFill>
                <a:srgbClr val="F79646"/>
              </a:solidFill>
            </a:ln>
          </c:spPr>
          <c:marker>
            <c:symbol val="none"/>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'COND. ENV. EM ACID. COM VÍTIMAS'!$D$12:$N$12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'COND. ENV. EM ACID. COM VÍTIMAS'!$D$14:$N$14</c:f>
              <c:numCache>
                <c:formatCode>General</c:formatCode>
                <c:ptCount val="11"/>
                <c:pt idx="0">
                  <c:v>404</c:v>
                </c:pt>
                <c:pt idx="1">
                  <c:v>664</c:v>
                </c:pt>
                <c:pt idx="2">
                  <c:v>595</c:v>
                </c:pt>
                <c:pt idx="3">
                  <c:v>716</c:v>
                </c:pt>
                <c:pt idx="4">
                  <c:v>824</c:v>
                </c:pt>
                <c:pt idx="5">
                  <c:v>791</c:v>
                </c:pt>
                <c:pt idx="6" formatCode="#,##0">
                  <c:v>1243</c:v>
                </c:pt>
                <c:pt idx="7" formatCode="#,##0">
                  <c:v>1466</c:v>
                </c:pt>
                <c:pt idx="8" formatCode="#,##0">
                  <c:v>1563</c:v>
                </c:pt>
                <c:pt idx="9" formatCode="#,##0">
                  <c:v>2044</c:v>
                </c:pt>
                <c:pt idx="10" formatCode="#,##0">
                  <c:v>2456</c:v>
                </c:pt>
              </c:numCache>
            </c:numRef>
          </c:val>
          <c:smooth val="0"/>
        </c:ser>
        <c:dLbls>
          <c:showLegendKey val="0"/>
          <c:showVal val="0"/>
          <c:showCatName val="0"/>
          <c:showSerName val="0"/>
          <c:showPercent val="0"/>
          <c:showBubbleSize val="0"/>
        </c:dLbls>
        <c:marker val="1"/>
        <c:smooth val="0"/>
        <c:axId val="197935872"/>
        <c:axId val="197937408"/>
      </c:lineChart>
      <c:catAx>
        <c:axId val="197935872"/>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197937408"/>
        <c:crosses val="autoZero"/>
        <c:auto val="1"/>
        <c:lblAlgn val="ctr"/>
        <c:lblOffset val="100"/>
        <c:noMultiLvlLbl val="1"/>
      </c:catAx>
      <c:valAx>
        <c:axId val="197937408"/>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a:pPr>
            <a:endParaRPr lang="pt-BR"/>
          </a:p>
        </c:txPr>
        <c:crossAx val="197935872"/>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title>
      <c:tx>
        <c:rich>
          <a:bodyPr/>
          <a:lstStyle/>
          <a:p>
            <a:pPr>
              <a:defRPr sz="1400" b="1" i="0">
                <a:solidFill>
                  <a:srgbClr val="000000"/>
                </a:solidFill>
              </a:defRPr>
            </a:pPr>
            <a:r>
              <a:t>COLISÃO/ABALROAMENTO.</a:t>
            </a:r>
          </a:p>
        </c:rich>
      </c:tx>
      <c:overlay val="0"/>
    </c:title>
    <c:autoTitleDeleted val="0"/>
    <c:plotArea>
      <c:layout>
        <c:manualLayout>
          <c:xMode val="edge"/>
          <c:yMode val="edge"/>
          <c:x val="1.6477862897698717E-2"/>
          <c:y val="0.20796995770343699"/>
          <c:w val="0.96979059388946165"/>
          <c:h val="0.54380176436278793"/>
        </c:manualLayout>
      </c:layout>
      <c:lineChart>
        <c:grouping val="standard"/>
        <c:varyColors val="0"/>
        <c:ser>
          <c:idx val="0"/>
          <c:order val="0"/>
          <c:tx>
            <c:strRef>
              <c:f>'ACIDENTES COM VÍTIMAS'!$D$12</c:f>
              <c:strCache>
                <c:ptCount val="1"/>
                <c:pt idx="0">
                  <c:v>COLISÃO/ABALROAM.</c:v>
                </c:pt>
              </c:strCache>
            </c:strRef>
          </c:tx>
          <c:spPr>
            <a:ln w="25400" cmpd="sng">
              <a:solidFill>
                <a:srgbClr val="C0504D"/>
              </a:solidFill>
            </a:ln>
          </c:spPr>
          <c:marker>
            <c:symbol val="circle"/>
            <c:size val="10"/>
            <c:spPr>
              <a:solidFill>
                <a:srgbClr val="C0504D"/>
              </a:solidFill>
              <a:ln cmpd="sng">
                <a:solidFill>
                  <a:srgbClr val="C0504D"/>
                </a:solidFill>
              </a:ln>
            </c:spPr>
          </c:marker>
          <c:dLbls>
            <c:txPr>
              <a:bodyPr/>
              <a:lstStyle/>
              <a:p>
                <a:pPr>
                  <a:defRPr sz="1000" b="1" i="0">
                    <a:solidFill>
                      <a:srgbClr val="000000"/>
                    </a:solidFill>
                  </a:defRPr>
                </a:pPr>
                <a:endParaRPr lang="pt-BR"/>
              </a:p>
            </c:txPr>
            <c:showLegendKey val="0"/>
            <c:showVal val="1"/>
            <c:showCatName val="0"/>
            <c:showSerName val="0"/>
            <c:showPercent val="0"/>
            <c:showBubbleSize val="0"/>
            <c:showLeaderLines val="0"/>
          </c:dLbls>
          <c:cat>
            <c:numRef>
              <c:f>'ACIDENTES COM VÍTIMAS'!$E$11:$O$11</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'ACIDENTES COM VÍTIMAS'!$E$12:$O$12</c:f>
              <c:numCache>
                <c:formatCode>#,##0</c:formatCode>
                <c:ptCount val="11"/>
                <c:pt idx="0">
                  <c:v>1186</c:v>
                </c:pt>
                <c:pt idx="1">
                  <c:v>1850</c:v>
                </c:pt>
                <c:pt idx="2">
                  <c:v>1977</c:v>
                </c:pt>
                <c:pt idx="3">
                  <c:v>2768</c:v>
                </c:pt>
                <c:pt idx="4">
                  <c:v>3013</c:v>
                </c:pt>
                <c:pt idx="5">
                  <c:v>2988</c:v>
                </c:pt>
                <c:pt idx="6">
                  <c:v>4553</c:v>
                </c:pt>
                <c:pt idx="7">
                  <c:v>6325</c:v>
                </c:pt>
                <c:pt idx="8">
                  <c:v>8174</c:v>
                </c:pt>
                <c:pt idx="9">
                  <c:v>9205</c:v>
                </c:pt>
                <c:pt idx="10">
                  <c:v>9836</c:v>
                </c:pt>
              </c:numCache>
            </c:numRef>
          </c:val>
          <c:smooth val="0"/>
        </c:ser>
        <c:dLbls>
          <c:showLegendKey val="0"/>
          <c:showVal val="0"/>
          <c:showCatName val="0"/>
          <c:showSerName val="0"/>
          <c:showPercent val="0"/>
          <c:showBubbleSize val="0"/>
        </c:dLbls>
        <c:marker val="1"/>
        <c:smooth val="0"/>
        <c:axId val="45808640"/>
        <c:axId val="46469888"/>
      </c:lineChart>
      <c:catAx>
        <c:axId val="45808640"/>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46469888"/>
        <c:crosses val="autoZero"/>
        <c:auto val="1"/>
        <c:lblAlgn val="ctr"/>
        <c:lblOffset val="100"/>
        <c:noMultiLvlLbl val="1"/>
      </c:catAx>
      <c:valAx>
        <c:axId val="46469888"/>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45808640"/>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4608496783720589E-2"/>
          <c:y val="0.20777066929133856"/>
          <c:w val="0.95078300643255953"/>
          <c:h val="0.55169674103237087"/>
        </c:manualLayout>
      </c:layout>
      <c:barChart>
        <c:barDir val="col"/>
        <c:grouping val="clustered"/>
        <c:varyColors val="1"/>
        <c:ser>
          <c:idx val="0"/>
          <c:order val="0"/>
          <c:tx>
            <c:strRef>
              <c:f>'COND. ENV. EM ACID. COM VÍTIMAS'!$C$15</c:f>
              <c:strCache>
                <c:ptCount val="1"/>
                <c:pt idx="0">
                  <c:v>PERMISSIONADO</c:v>
                </c:pt>
              </c:strCache>
            </c:strRef>
          </c:tx>
          <c:spPr>
            <a:solidFill>
              <a:srgbClr val="4F81BD"/>
            </a:solidFill>
          </c:spPr>
          <c:invertIfNegative val="1"/>
          <c:cat>
            <c:numRef>
              <c:f>'COND. ENV. EM ACID. COM VÍTIMAS'!$D$12:$N$12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'COND. ENV. EM ACID. COM VÍTIMAS'!$D$15:$N$15</c:f>
              <c:numCache>
                <c:formatCode>General</c:formatCode>
                <c:ptCount val="11"/>
                <c:pt idx="0">
                  <c:v>7</c:v>
                </c:pt>
                <c:pt idx="1">
                  <c:v>20</c:v>
                </c:pt>
                <c:pt idx="2">
                  <c:v>31</c:v>
                </c:pt>
                <c:pt idx="3">
                  <c:v>42</c:v>
                </c:pt>
                <c:pt idx="4">
                  <c:v>57</c:v>
                </c:pt>
                <c:pt idx="5">
                  <c:v>24</c:v>
                </c:pt>
                <c:pt idx="6">
                  <c:v>80</c:v>
                </c:pt>
                <c:pt idx="7">
                  <c:v>549</c:v>
                </c:pt>
                <c:pt idx="8">
                  <c:v>1453</c:v>
                </c:pt>
                <c:pt idx="9">
                  <c:v>926</c:v>
                </c:pt>
                <c:pt idx="10">
                  <c:v>1053</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'COND. ENV. EM ACID. COM VÍTIMAS'!$C$16</c:f>
              <c:strCache>
                <c:ptCount val="1"/>
                <c:pt idx="0">
                  <c:v>NÃO EXIGÍVEL</c:v>
                </c:pt>
              </c:strCache>
            </c:strRef>
          </c:tx>
          <c:spPr>
            <a:solidFill>
              <a:srgbClr val="C0504D"/>
            </a:solidFill>
          </c:spPr>
          <c:invertIfNegative val="1"/>
          <c:cat>
            <c:numRef>
              <c:f>'COND. ENV. EM ACID. COM VÍTIMAS'!$D$12:$N$12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'COND. ENV. EM ACID. COM VÍTIMAS'!$D$16:$N$16</c:f>
              <c:numCache>
                <c:formatCode>General</c:formatCode>
                <c:ptCount val="11"/>
                <c:pt idx="0">
                  <c:v>0</c:v>
                </c:pt>
                <c:pt idx="1">
                  <c:v>0</c:v>
                </c:pt>
                <c:pt idx="2">
                  <c:v>0</c:v>
                </c:pt>
                <c:pt idx="3">
                  <c:v>58</c:v>
                </c:pt>
                <c:pt idx="4">
                  <c:v>93</c:v>
                </c:pt>
                <c:pt idx="5">
                  <c:v>139</c:v>
                </c:pt>
                <c:pt idx="6">
                  <c:v>107</c:v>
                </c:pt>
                <c:pt idx="7">
                  <c:v>846</c:v>
                </c:pt>
                <c:pt idx="8">
                  <c:v>1588</c:v>
                </c:pt>
                <c:pt idx="9">
                  <c:v>1405</c:v>
                </c:pt>
                <c:pt idx="10">
                  <c:v>1275</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97945600"/>
        <c:axId val="198283264"/>
      </c:barChart>
      <c:catAx>
        <c:axId val="197945600"/>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198283264"/>
        <c:crosses val="autoZero"/>
        <c:auto val="1"/>
        <c:lblAlgn val="ctr"/>
        <c:lblOffset val="100"/>
        <c:noMultiLvlLbl val="1"/>
      </c:catAx>
      <c:valAx>
        <c:axId val="198283264"/>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a:pPr>
            <a:endParaRPr lang="pt-BR"/>
          </a:p>
        </c:txPr>
        <c:crossAx val="197945600"/>
        <c:crosses val="autoZero"/>
        <c:crossBetween val="between"/>
      </c:valAx>
      <c:spPr>
        <a:solidFill>
          <a:srgbClr val="FFFFFF"/>
        </a:solidFill>
      </c:spPr>
    </c:plotArea>
    <c:legend>
      <c:legendPos val="t"/>
      <c:overlay val="0"/>
      <c:txPr>
        <a:bodyPr/>
        <a:lstStyle/>
        <a:p>
          <a:pPr>
            <a:defRPr sz="1400">
              <a:solidFill>
                <a:srgbClr val="000000"/>
              </a:solidFill>
            </a:defRPr>
          </a:pPr>
          <a:endParaRPr lang="pt-BR"/>
        </a:p>
      </c:txPr>
    </c:legend>
    <c:plotVisOnly val="1"/>
    <c:dispBlanksAs val="zero"/>
    <c:showDLblsOverMax val="1"/>
  </c:chart>
  <c:spPr>
    <a:solidFill>
      <a:srgbClr val="EEECE1"/>
    </a:solidFill>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3848238482384966E-2"/>
          <c:y val="0.15909225969395341"/>
          <c:w val="0.95230352303523036"/>
          <c:h val="0.62306690437280243"/>
        </c:manualLayout>
      </c:layout>
      <c:barChart>
        <c:barDir val="col"/>
        <c:grouping val="clustered"/>
        <c:varyColors val="1"/>
        <c:ser>
          <c:idx val="0"/>
          <c:order val="0"/>
          <c:tx>
            <c:strRef>
              <c:f>'COND. ENV. EM ACID. COM VÍTIMAS'!$C$20</c:f>
              <c:strCache>
                <c:ptCount val="1"/>
                <c:pt idx="0">
                  <c:v>MENORES DE 18 ANOS</c:v>
                </c:pt>
              </c:strCache>
            </c:strRef>
          </c:tx>
          <c:spPr>
            <a:solidFill>
              <a:srgbClr val="4F81BD"/>
            </a:solidFill>
          </c:spPr>
          <c:invertIfNegative val="1"/>
          <c:cat>
            <c:numRef>
              <c:f>'COND. ENV. EM ACID. COM VÍTIMAS'!$D$12:$N$12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'COND. ENV. EM ACID. COM VÍTIMAS'!$D$20:$N$20</c:f>
              <c:numCache>
                <c:formatCode>General</c:formatCode>
                <c:ptCount val="11"/>
                <c:pt idx="0">
                  <c:v>24</c:v>
                </c:pt>
                <c:pt idx="1">
                  <c:v>58</c:v>
                </c:pt>
                <c:pt idx="2">
                  <c:v>66</c:v>
                </c:pt>
                <c:pt idx="3">
                  <c:v>72</c:v>
                </c:pt>
                <c:pt idx="4">
                  <c:v>607</c:v>
                </c:pt>
                <c:pt idx="5">
                  <c:v>416</c:v>
                </c:pt>
                <c:pt idx="6">
                  <c:v>459</c:v>
                </c:pt>
                <c:pt idx="7">
                  <c:v>615</c:v>
                </c:pt>
                <c:pt idx="8">
                  <c:v>525</c:v>
                </c:pt>
                <c:pt idx="9">
                  <c:v>535</c:v>
                </c:pt>
                <c:pt idx="10">
                  <c:v>607</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'COND. ENV. EM ACID. COM VÍTIMAS'!$C$21</c:f>
              <c:strCache>
                <c:ptCount val="1"/>
                <c:pt idx="0">
                  <c:v>18 A 29 ANOS</c:v>
                </c:pt>
              </c:strCache>
            </c:strRef>
          </c:tx>
          <c:spPr>
            <a:solidFill>
              <a:srgbClr val="C0504D"/>
            </a:solidFill>
          </c:spPr>
          <c:invertIfNegative val="1"/>
          <c:cat>
            <c:numRef>
              <c:f>'COND. ENV. EM ACID. COM VÍTIMAS'!$D$12:$N$12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'COND. ENV. EM ACID. COM VÍTIMAS'!$D$21:$N$21</c:f>
              <c:numCache>
                <c:formatCode>#,##0</c:formatCode>
                <c:ptCount val="11"/>
                <c:pt idx="0" formatCode="General">
                  <c:v>795</c:v>
                </c:pt>
                <c:pt idx="1">
                  <c:v>1732</c:v>
                </c:pt>
                <c:pt idx="2">
                  <c:v>1775</c:v>
                </c:pt>
                <c:pt idx="3">
                  <c:v>2918</c:v>
                </c:pt>
                <c:pt idx="4">
                  <c:v>1655</c:v>
                </c:pt>
                <c:pt idx="5">
                  <c:v>3386</c:v>
                </c:pt>
                <c:pt idx="6">
                  <c:v>6101</c:v>
                </c:pt>
                <c:pt idx="7">
                  <c:v>7001</c:v>
                </c:pt>
                <c:pt idx="8">
                  <c:v>7858</c:v>
                </c:pt>
                <c:pt idx="9">
                  <c:v>8966</c:v>
                </c:pt>
                <c:pt idx="10">
                  <c:v>9498</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'COND. ENV. EM ACID. COM VÍTIMAS'!$C$22</c:f>
              <c:strCache>
                <c:ptCount val="1"/>
                <c:pt idx="0">
                  <c:v>30 A 59 ANOS</c:v>
                </c:pt>
              </c:strCache>
            </c:strRef>
          </c:tx>
          <c:spPr>
            <a:solidFill>
              <a:srgbClr val="9BBB59"/>
            </a:solidFill>
          </c:spPr>
          <c:invertIfNegative val="1"/>
          <c:cat>
            <c:numRef>
              <c:f>'COND. ENV. EM ACID. COM VÍTIMAS'!$D$12:$N$12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'COND. ENV. EM ACID. COM VÍTIMAS'!$D$22:$N$22</c:f>
              <c:numCache>
                <c:formatCode>#,##0</c:formatCode>
                <c:ptCount val="11"/>
                <c:pt idx="0">
                  <c:v>2170</c:v>
                </c:pt>
                <c:pt idx="1">
                  <c:v>2777</c:v>
                </c:pt>
                <c:pt idx="2">
                  <c:v>2481</c:v>
                </c:pt>
                <c:pt idx="3">
                  <c:v>3244</c:v>
                </c:pt>
                <c:pt idx="4">
                  <c:v>4472</c:v>
                </c:pt>
                <c:pt idx="5">
                  <c:v>2844</c:v>
                </c:pt>
                <c:pt idx="6">
                  <c:v>4141</c:v>
                </c:pt>
                <c:pt idx="7">
                  <c:v>6778</c:v>
                </c:pt>
                <c:pt idx="8">
                  <c:v>9333</c:v>
                </c:pt>
                <c:pt idx="9">
                  <c:v>10557</c:v>
                </c:pt>
                <c:pt idx="10">
                  <c:v>11277</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'COND. ENV. EM ACID. COM VÍTIMAS'!$C$23</c:f>
              <c:strCache>
                <c:ptCount val="1"/>
                <c:pt idx="0">
                  <c:v>60 ANOS OU MAIS</c:v>
                </c:pt>
              </c:strCache>
            </c:strRef>
          </c:tx>
          <c:spPr>
            <a:solidFill>
              <a:srgbClr val="8064A2"/>
            </a:solidFill>
          </c:spPr>
          <c:invertIfNegative val="1"/>
          <c:cat>
            <c:numRef>
              <c:f>'COND. ENV. EM ACID. COM VÍTIMAS'!$D$12:$N$12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'COND. ENV. EM ACID. COM VÍTIMAS'!$D$23:$N$23</c:f>
              <c:numCache>
                <c:formatCode>General</c:formatCode>
                <c:ptCount val="11"/>
                <c:pt idx="0">
                  <c:v>141</c:v>
                </c:pt>
                <c:pt idx="1">
                  <c:v>211</c:v>
                </c:pt>
                <c:pt idx="2">
                  <c:v>242</c:v>
                </c:pt>
                <c:pt idx="3">
                  <c:v>326</c:v>
                </c:pt>
                <c:pt idx="4">
                  <c:v>424</c:v>
                </c:pt>
                <c:pt idx="5">
                  <c:v>293</c:v>
                </c:pt>
                <c:pt idx="6">
                  <c:v>586</c:v>
                </c:pt>
                <c:pt idx="7">
                  <c:v>670</c:v>
                </c:pt>
                <c:pt idx="8">
                  <c:v>702</c:v>
                </c:pt>
                <c:pt idx="9">
                  <c:v>815</c:v>
                </c:pt>
                <c:pt idx="10">
                  <c:v>904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98301568"/>
        <c:axId val="198303104"/>
      </c:barChart>
      <c:catAx>
        <c:axId val="198301568"/>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198303104"/>
        <c:crosses val="autoZero"/>
        <c:auto val="1"/>
        <c:lblAlgn val="ctr"/>
        <c:lblOffset val="100"/>
        <c:noMultiLvlLbl val="1"/>
      </c:catAx>
      <c:valAx>
        <c:axId val="198303104"/>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a:pPr>
            <a:endParaRPr lang="pt-BR"/>
          </a:p>
        </c:txPr>
        <c:crossAx val="198301568"/>
        <c:crosses val="autoZero"/>
        <c:crossBetween val="between"/>
      </c:valAx>
      <c:spPr>
        <a:solidFill>
          <a:srgbClr val="FFFFFF"/>
        </a:solidFill>
      </c:spPr>
    </c:plotArea>
    <c:legend>
      <c:legendPos val="t"/>
      <c:overlay val="0"/>
      <c:txPr>
        <a:bodyPr/>
        <a:lstStyle/>
        <a:p>
          <a:pPr>
            <a:defRPr sz="1000">
              <a:solidFill>
                <a:srgbClr val="000000"/>
              </a:solidFill>
            </a:defRPr>
          </a:pPr>
          <a:endParaRPr lang="pt-BR"/>
        </a:p>
      </c:txPr>
    </c:legend>
    <c:plotVisOnly val="1"/>
    <c:dispBlanksAs val="zero"/>
    <c:showDLblsOverMax val="1"/>
  </c:chart>
  <c:spPr>
    <a:solidFill>
      <a:srgbClr val="EEECE1"/>
    </a:solidFill>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7620841180163412E-2"/>
          <c:y val="0.17644573554519472"/>
          <c:w val="0.94475831763967866"/>
          <c:h val="0.59936854980505427"/>
        </c:manualLayout>
      </c:layout>
      <c:barChart>
        <c:barDir val="col"/>
        <c:grouping val="clustered"/>
        <c:varyColors val="1"/>
        <c:ser>
          <c:idx val="0"/>
          <c:order val="0"/>
          <c:tx>
            <c:strRef>
              <c:f>'COND. ENV. EM ACID. COM VÍTIMAS'!$C$27</c:f>
              <c:strCache>
                <c:ptCount val="1"/>
                <c:pt idx="0">
                  <c:v>MASCULINO</c:v>
                </c:pt>
              </c:strCache>
            </c:strRef>
          </c:tx>
          <c:spPr>
            <a:solidFill>
              <a:srgbClr val="4F81BD"/>
            </a:solidFill>
          </c:spPr>
          <c:invertIfNegative val="1"/>
          <c:cat>
            <c:numRef>
              <c:f>'COND. ENV. EM ACID. COM VÍTIMAS'!$D$12:$N$12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'COND. ENV. EM ACID. COM VÍTIMAS'!$D$27:$N$27</c:f>
              <c:numCache>
                <c:formatCode>#,##0</c:formatCode>
                <c:ptCount val="11"/>
                <c:pt idx="0">
                  <c:v>3055</c:v>
                </c:pt>
                <c:pt idx="1">
                  <c:v>4647</c:v>
                </c:pt>
                <c:pt idx="2">
                  <c:v>4380</c:v>
                </c:pt>
                <c:pt idx="3">
                  <c:v>5825</c:v>
                </c:pt>
                <c:pt idx="4">
                  <c:v>5789</c:v>
                </c:pt>
                <c:pt idx="5">
                  <c:v>5994</c:v>
                </c:pt>
                <c:pt idx="6">
                  <c:v>10289</c:v>
                </c:pt>
                <c:pt idx="7">
                  <c:v>11949</c:v>
                </c:pt>
                <c:pt idx="8">
                  <c:v>13922</c:v>
                </c:pt>
                <c:pt idx="9">
                  <c:v>15911</c:v>
                </c:pt>
                <c:pt idx="10">
                  <c:v>17478</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'COND. ENV. EM ACID. COM VÍTIMAS'!$C$28</c:f>
              <c:strCache>
                <c:ptCount val="1"/>
                <c:pt idx="0">
                  <c:v>FEMININO</c:v>
                </c:pt>
              </c:strCache>
            </c:strRef>
          </c:tx>
          <c:spPr>
            <a:solidFill>
              <a:srgbClr val="C0504D"/>
            </a:solidFill>
          </c:spPr>
          <c:invertIfNegative val="1"/>
          <c:cat>
            <c:numRef>
              <c:f>'COND. ENV. EM ACID. COM VÍTIMAS'!$D$12:$N$12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'COND. ENV. EM ACID. COM VÍTIMAS'!$D$28:$N$28</c:f>
              <c:numCache>
                <c:formatCode>General</c:formatCode>
                <c:ptCount val="11"/>
                <c:pt idx="0">
                  <c:v>489</c:v>
                </c:pt>
                <c:pt idx="1">
                  <c:v>775</c:v>
                </c:pt>
                <c:pt idx="2">
                  <c:v>819</c:v>
                </c:pt>
                <c:pt idx="3" formatCode="#,##0">
                  <c:v>1452</c:v>
                </c:pt>
                <c:pt idx="4" formatCode="#,##0">
                  <c:v>1081</c:v>
                </c:pt>
                <c:pt idx="5" formatCode="#,##0">
                  <c:v>1670</c:v>
                </c:pt>
                <c:pt idx="6" formatCode="#,##0">
                  <c:v>2036</c:v>
                </c:pt>
                <c:pt idx="7" formatCode="#,##0">
                  <c:v>2377</c:v>
                </c:pt>
                <c:pt idx="8" formatCode="#,##0">
                  <c:v>3054</c:v>
                </c:pt>
                <c:pt idx="9" formatCode="#,##0">
                  <c:v>3492</c:v>
                </c:pt>
                <c:pt idx="10" formatCode="#,##0">
                  <c:v>3870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98332416"/>
        <c:axId val="198333952"/>
      </c:barChart>
      <c:catAx>
        <c:axId val="198332416"/>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198333952"/>
        <c:crosses val="autoZero"/>
        <c:auto val="1"/>
        <c:lblAlgn val="ctr"/>
        <c:lblOffset val="100"/>
        <c:noMultiLvlLbl val="1"/>
      </c:catAx>
      <c:valAx>
        <c:axId val="198333952"/>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198332416"/>
        <c:crosses val="autoZero"/>
        <c:crossBetween val="between"/>
      </c:valAx>
      <c:spPr>
        <a:solidFill>
          <a:srgbClr val="FFFFFF"/>
        </a:solidFill>
      </c:spPr>
    </c:plotArea>
    <c:legend>
      <c:legendPos val="t"/>
      <c:overlay val="0"/>
      <c:txPr>
        <a:bodyPr/>
        <a:lstStyle/>
        <a:p>
          <a:pPr>
            <a:defRPr sz="1400">
              <a:solidFill>
                <a:srgbClr val="000000"/>
              </a:solidFill>
            </a:defRPr>
          </a:pPr>
          <a:endParaRPr lang="pt-BR"/>
        </a:p>
      </c:txPr>
    </c:legend>
    <c:plotVisOnly val="1"/>
    <c:dispBlanksAs val="zero"/>
    <c:showDLblsOverMax val="1"/>
  </c:chart>
  <c:spPr>
    <a:solidFill>
      <a:srgbClr val="EEECE1"/>
    </a:solidFill>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1.470018170805581E-2"/>
          <c:y val="0.1155911476974469"/>
          <c:w val="0.97109826589595338"/>
          <c:h val="0.671635647816753"/>
        </c:manualLayout>
      </c:layout>
      <c:lineChart>
        <c:grouping val="standard"/>
        <c:varyColors val="0"/>
        <c:ser>
          <c:idx val="0"/>
          <c:order val="0"/>
          <c:spPr>
            <a:ln w="25400" cmpd="sng">
              <a:solidFill>
                <a:srgbClr val="F79646"/>
              </a:solidFill>
            </a:ln>
          </c:spPr>
          <c:marker>
            <c:symbol val="circle"/>
            <c:size val="11"/>
            <c:spPr>
              <a:solidFill>
                <a:srgbClr val="F79646"/>
              </a:solidFill>
              <a:ln cmpd="sng">
                <a:solidFill>
                  <a:srgbClr val="F79646"/>
                </a:solidFill>
              </a:ln>
            </c:spPr>
          </c:marker>
          <c:dLbls>
            <c:txPr>
              <a:bodyPr/>
              <a:lstStyle/>
              <a:p>
                <a:pPr>
                  <a:defRPr sz="1000" b="1" i="0">
                    <a:solidFill>
                      <a:srgbClr val="000000"/>
                    </a:solidFill>
                  </a:defRPr>
                </a:pPr>
                <a:endParaRPr lang="pt-BR"/>
              </a:p>
            </c:txPr>
            <c:showLegendKey val="0"/>
            <c:showVal val="1"/>
            <c:showCatName val="0"/>
            <c:showSerName val="0"/>
            <c:showPercent val="0"/>
            <c:showBubbleSize val="0"/>
            <c:showLeaderLines val="0"/>
          </c:dLbls>
          <c:cat>
            <c:numRef>
              <c:f>'COND. ENV. EM ACID. COM VÍTIMAS'!$D$37:$N$37</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'COND. ENV. EM ACID. COM VÍTIMAS'!$D$38:$N$38</c:f>
              <c:numCache>
                <c:formatCode>#,##0</c:formatCode>
                <c:ptCount val="11"/>
                <c:pt idx="0">
                  <c:v>4197</c:v>
                </c:pt>
                <c:pt idx="1">
                  <c:v>6315</c:v>
                </c:pt>
                <c:pt idx="2">
                  <c:v>5963</c:v>
                </c:pt>
                <c:pt idx="3">
                  <c:v>8199</c:v>
                </c:pt>
                <c:pt idx="4">
                  <c:v>8845</c:v>
                </c:pt>
                <c:pt idx="5">
                  <c:v>8499</c:v>
                </c:pt>
                <c:pt idx="6">
                  <c:v>15858</c:v>
                </c:pt>
                <c:pt idx="7">
                  <c:v>17880</c:v>
                </c:pt>
                <c:pt idx="8">
                  <c:v>21202</c:v>
                </c:pt>
                <c:pt idx="9">
                  <c:v>23706</c:v>
                </c:pt>
                <c:pt idx="10">
                  <c:v>25223</c:v>
                </c:pt>
              </c:numCache>
            </c:numRef>
          </c:val>
          <c:smooth val="0"/>
        </c:ser>
        <c:dLbls>
          <c:showLegendKey val="0"/>
          <c:showVal val="0"/>
          <c:showCatName val="0"/>
          <c:showSerName val="0"/>
          <c:showPercent val="0"/>
          <c:showBubbleSize val="0"/>
        </c:dLbls>
        <c:marker val="1"/>
        <c:smooth val="0"/>
        <c:axId val="198379392"/>
        <c:axId val="198380928"/>
      </c:lineChart>
      <c:catAx>
        <c:axId val="198379392"/>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198380928"/>
        <c:crosses val="autoZero"/>
        <c:auto val="1"/>
        <c:lblAlgn val="ctr"/>
        <c:lblOffset val="100"/>
        <c:noMultiLvlLbl val="1"/>
      </c:catAx>
      <c:valAx>
        <c:axId val="198380928"/>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198379392"/>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4985803520727032E-2"/>
          <c:y val="0.16946459412780748"/>
          <c:w val="0.95002839295854913"/>
          <c:h val="0.62579141337903477"/>
        </c:manualLayout>
      </c:layout>
      <c:lineChart>
        <c:grouping val="standard"/>
        <c:varyColors val="0"/>
        <c:ser>
          <c:idx val="0"/>
          <c:order val="0"/>
          <c:tx>
            <c:strRef>
              <c:f>'VEIC. ENV. EM ACID. COM VÍTIMAS'!$D$14</c:f>
              <c:strCache>
                <c:ptCount val="1"/>
                <c:pt idx="0">
                  <c:v>AUTOMÓVEL/CAMIONETA</c:v>
                </c:pt>
              </c:strCache>
            </c:strRef>
          </c:tx>
          <c:spPr>
            <a:ln w="25400" cmpd="sng">
              <a:solidFill>
                <a:srgbClr val="F79646"/>
              </a:solidFill>
            </a:ln>
          </c:spPr>
          <c:marker>
            <c:symbol val="circle"/>
            <c:size val="11"/>
            <c:spPr>
              <a:solidFill>
                <a:srgbClr val="F79646"/>
              </a:solidFill>
              <a:ln cmpd="sng">
                <a:solidFill>
                  <a:srgbClr val="F79646"/>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'VEIC. ENV. EM ACID. COM VÍTIMAS'!$E$13:$O$13</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'VEIC. ENV. EM ACID. COM VÍTIMAS'!$E$14:$O$14</c:f>
              <c:numCache>
                <c:formatCode>#,##0</c:formatCode>
                <c:ptCount val="11"/>
                <c:pt idx="0">
                  <c:v>1569</c:v>
                </c:pt>
                <c:pt idx="1">
                  <c:v>2010</c:v>
                </c:pt>
                <c:pt idx="2">
                  <c:v>1851</c:v>
                </c:pt>
                <c:pt idx="3">
                  <c:v>2536</c:v>
                </c:pt>
                <c:pt idx="4">
                  <c:v>2868</c:v>
                </c:pt>
                <c:pt idx="5">
                  <c:v>2711</c:v>
                </c:pt>
                <c:pt idx="6">
                  <c:v>5149</c:v>
                </c:pt>
                <c:pt idx="7">
                  <c:v>4947</c:v>
                </c:pt>
                <c:pt idx="8">
                  <c:v>6035</c:v>
                </c:pt>
                <c:pt idx="9">
                  <c:v>7078</c:v>
                </c:pt>
                <c:pt idx="10">
                  <c:v>7447</c:v>
                </c:pt>
              </c:numCache>
            </c:numRef>
          </c:val>
          <c:smooth val="0"/>
        </c:ser>
        <c:dLbls>
          <c:showLegendKey val="0"/>
          <c:showVal val="0"/>
          <c:showCatName val="0"/>
          <c:showSerName val="0"/>
          <c:showPercent val="0"/>
          <c:showBubbleSize val="0"/>
        </c:dLbls>
        <c:marker val="1"/>
        <c:smooth val="0"/>
        <c:axId val="201929472"/>
        <c:axId val="201931008"/>
      </c:lineChart>
      <c:catAx>
        <c:axId val="201929472"/>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01931008"/>
        <c:crosses val="autoZero"/>
        <c:auto val="1"/>
        <c:lblAlgn val="ctr"/>
        <c:lblOffset val="100"/>
        <c:noMultiLvlLbl val="1"/>
      </c:catAx>
      <c:valAx>
        <c:axId val="201931008"/>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01929472"/>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5028445894752588E-2"/>
          <c:y val="0.16587869759523324"/>
          <c:w val="0.94994310821049732"/>
          <c:h val="0.62052351564162589"/>
        </c:manualLayout>
      </c:layout>
      <c:lineChart>
        <c:grouping val="standard"/>
        <c:varyColors val="0"/>
        <c:ser>
          <c:idx val="0"/>
          <c:order val="0"/>
          <c:tx>
            <c:strRef>
              <c:f>'VEIC. ENV. EM ACID. COM VÍTIMAS'!$D$18</c:f>
              <c:strCache>
                <c:ptCount val="1"/>
                <c:pt idx="0">
                  <c:v>MOTOCICLETA</c:v>
                </c:pt>
              </c:strCache>
            </c:strRef>
          </c:tx>
          <c:spPr>
            <a:ln w="25400" cmpd="sng">
              <a:solidFill>
                <a:srgbClr val="F79646"/>
              </a:solidFill>
            </a:ln>
          </c:spPr>
          <c:marker>
            <c:symbol val="circle"/>
            <c:size val="11"/>
            <c:spPr>
              <a:solidFill>
                <a:srgbClr val="F79646"/>
              </a:solidFill>
              <a:ln cmpd="sng">
                <a:solidFill>
                  <a:srgbClr val="F79646"/>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'VEIC. ENV. EM ACID. COM VÍTIMAS'!$E$13:$O$13</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'VEIC. ENV. EM ACID. COM VÍTIMAS'!$E$18:$O$18</c:f>
              <c:numCache>
                <c:formatCode>#,##0</c:formatCode>
                <c:ptCount val="11"/>
                <c:pt idx="0">
                  <c:v>1330</c:v>
                </c:pt>
                <c:pt idx="1">
                  <c:v>2221</c:v>
                </c:pt>
                <c:pt idx="2">
                  <c:v>2123</c:v>
                </c:pt>
                <c:pt idx="3">
                  <c:v>2960</c:v>
                </c:pt>
                <c:pt idx="4">
                  <c:v>3359</c:v>
                </c:pt>
                <c:pt idx="5">
                  <c:v>3596</c:v>
                </c:pt>
                <c:pt idx="6">
                  <c:v>6489</c:v>
                </c:pt>
                <c:pt idx="7">
                  <c:v>8495</c:v>
                </c:pt>
                <c:pt idx="8">
                  <c:v>10786</c:v>
                </c:pt>
                <c:pt idx="9">
                  <c:v>12350</c:v>
                </c:pt>
                <c:pt idx="10">
                  <c:v>13244</c:v>
                </c:pt>
              </c:numCache>
            </c:numRef>
          </c:val>
          <c:smooth val="0"/>
        </c:ser>
        <c:dLbls>
          <c:showLegendKey val="0"/>
          <c:showVal val="0"/>
          <c:showCatName val="0"/>
          <c:showSerName val="0"/>
          <c:showPercent val="0"/>
          <c:showBubbleSize val="0"/>
        </c:dLbls>
        <c:marker val="1"/>
        <c:smooth val="0"/>
        <c:axId val="202017024"/>
        <c:axId val="202031104"/>
      </c:lineChart>
      <c:catAx>
        <c:axId val="202017024"/>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02031104"/>
        <c:crosses val="autoZero"/>
        <c:auto val="1"/>
        <c:lblAlgn val="ctr"/>
        <c:lblOffset val="100"/>
        <c:noMultiLvlLbl val="1"/>
      </c:catAx>
      <c:valAx>
        <c:axId val="202031104"/>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02017024"/>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4733000444025696E-2"/>
          <c:y val="0.1755591692342805"/>
          <c:w val="0.95053399911194503"/>
          <c:h val="0.60968218646582262"/>
        </c:manualLayout>
      </c:layout>
      <c:lineChart>
        <c:grouping val="standard"/>
        <c:varyColors val="0"/>
        <c:ser>
          <c:idx val="0"/>
          <c:order val="0"/>
          <c:tx>
            <c:strRef>
              <c:f>'VEIC. ENV. EM ACID. COM VÍTIMAS'!$D$19</c:f>
              <c:strCache>
                <c:ptCount val="1"/>
                <c:pt idx="0">
                  <c:v>BICICLETA</c:v>
                </c:pt>
              </c:strCache>
            </c:strRef>
          </c:tx>
          <c:spPr>
            <a:ln w="25400" cmpd="sng">
              <a:solidFill>
                <a:srgbClr val="F79646"/>
              </a:solidFill>
            </a:ln>
          </c:spPr>
          <c:marker>
            <c:symbol val="none"/>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'VEIC. ENV. EM ACID. COM VÍTIMAS'!$E$13:$O$13</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'VEIC. ENV. EM ACID. COM VÍTIMAS'!$E$19:$O$19</c:f>
              <c:numCache>
                <c:formatCode>#,##0</c:formatCode>
                <c:ptCount val="11"/>
                <c:pt idx="0">
                  <c:v>603</c:v>
                </c:pt>
                <c:pt idx="1">
                  <c:v>848</c:v>
                </c:pt>
                <c:pt idx="2">
                  <c:v>875</c:v>
                </c:pt>
                <c:pt idx="3">
                  <c:v>956</c:v>
                </c:pt>
                <c:pt idx="4">
                  <c:v>1027</c:v>
                </c:pt>
                <c:pt idx="5">
                  <c:v>917</c:v>
                </c:pt>
                <c:pt idx="6">
                  <c:v>1693</c:v>
                </c:pt>
                <c:pt idx="7">
                  <c:v>1747</c:v>
                </c:pt>
                <c:pt idx="8">
                  <c:v>1819</c:v>
                </c:pt>
                <c:pt idx="9">
                  <c:v>1581</c:v>
                </c:pt>
                <c:pt idx="10">
                  <c:v>1515</c:v>
                </c:pt>
              </c:numCache>
            </c:numRef>
          </c:val>
          <c:smooth val="0"/>
        </c:ser>
        <c:dLbls>
          <c:showLegendKey val="0"/>
          <c:showVal val="0"/>
          <c:showCatName val="0"/>
          <c:showSerName val="0"/>
          <c:showPercent val="0"/>
          <c:showBubbleSize val="0"/>
        </c:dLbls>
        <c:marker val="1"/>
        <c:smooth val="0"/>
        <c:axId val="202072064"/>
        <c:axId val="202073600"/>
      </c:lineChart>
      <c:catAx>
        <c:axId val="202072064"/>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02073600"/>
        <c:crosses val="autoZero"/>
        <c:auto val="1"/>
        <c:lblAlgn val="ctr"/>
        <c:lblOffset val="100"/>
        <c:noMultiLvlLbl val="1"/>
      </c:catAx>
      <c:valAx>
        <c:axId val="202073600"/>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02072064"/>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1.4599500363659363E-2"/>
          <c:y val="0.15234127992065508"/>
          <c:w val="0.96850628611182643"/>
          <c:h val="0.65608669884006432"/>
        </c:manualLayout>
      </c:layout>
      <c:barChart>
        <c:barDir val="col"/>
        <c:grouping val="clustered"/>
        <c:varyColors val="1"/>
        <c:ser>
          <c:idx val="0"/>
          <c:order val="0"/>
          <c:tx>
            <c:strRef>
              <c:f>'VEIC. ENV. EM ACID. COM VÍTIMAS'!$D$15</c:f>
              <c:strCache>
                <c:ptCount val="1"/>
                <c:pt idx="0">
                  <c:v>ÔNIBUS/ MICROÔNIBUS</c:v>
                </c:pt>
              </c:strCache>
            </c:strRef>
          </c:tx>
          <c:spPr>
            <a:solidFill>
              <a:srgbClr val="4F81BD"/>
            </a:solidFill>
          </c:spPr>
          <c:invertIfNegative val="1"/>
          <c:cat>
            <c:numRef>
              <c:f>'VEIC. ENV. EM ACID. COM VÍTIMAS'!$E$13:$O$13</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'VEIC. ENV. EM ACID. COM VÍTIMAS'!$E$15:$O$15</c:f>
              <c:numCache>
                <c:formatCode>#,##0</c:formatCode>
                <c:ptCount val="11"/>
                <c:pt idx="0">
                  <c:v>91</c:v>
                </c:pt>
                <c:pt idx="1">
                  <c:v>101</c:v>
                </c:pt>
                <c:pt idx="2">
                  <c:v>84</c:v>
                </c:pt>
                <c:pt idx="3">
                  <c:v>116</c:v>
                </c:pt>
                <c:pt idx="4">
                  <c:v>129</c:v>
                </c:pt>
                <c:pt idx="5">
                  <c:v>117</c:v>
                </c:pt>
                <c:pt idx="6">
                  <c:v>208</c:v>
                </c:pt>
                <c:pt idx="7">
                  <c:v>167</c:v>
                </c:pt>
                <c:pt idx="8">
                  <c:v>228</c:v>
                </c:pt>
                <c:pt idx="9">
                  <c:v>270</c:v>
                </c:pt>
                <c:pt idx="10">
                  <c:v>320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'VEIC. ENV. EM ACID. COM VÍTIMAS'!$D$16</c:f>
              <c:strCache>
                <c:ptCount val="1"/>
                <c:pt idx="0">
                  <c:v>CAMINHÃO/CAMINHONETE</c:v>
                </c:pt>
              </c:strCache>
            </c:strRef>
          </c:tx>
          <c:spPr>
            <a:solidFill>
              <a:srgbClr val="C0504D"/>
            </a:solidFill>
          </c:spPr>
          <c:invertIfNegative val="1"/>
          <c:cat>
            <c:numRef>
              <c:f>'VEIC. ENV. EM ACID. COM VÍTIMAS'!$E$13:$O$13</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'VEIC. ENV. EM ACID. COM VÍTIMAS'!$E$16:$O$16</c:f>
              <c:numCache>
                <c:formatCode>#,##0</c:formatCode>
                <c:ptCount val="11"/>
                <c:pt idx="0">
                  <c:v>215</c:v>
                </c:pt>
                <c:pt idx="1">
                  <c:v>306</c:v>
                </c:pt>
                <c:pt idx="2">
                  <c:v>248</c:v>
                </c:pt>
                <c:pt idx="3">
                  <c:v>589</c:v>
                </c:pt>
                <c:pt idx="4">
                  <c:v>468</c:v>
                </c:pt>
                <c:pt idx="5">
                  <c:v>544</c:v>
                </c:pt>
                <c:pt idx="6">
                  <c:v>683</c:v>
                </c:pt>
                <c:pt idx="7">
                  <c:v>1553</c:v>
                </c:pt>
                <c:pt idx="8">
                  <c:v>1915</c:v>
                </c:pt>
                <c:pt idx="9">
                  <c:v>2018</c:v>
                </c:pt>
                <c:pt idx="10">
                  <c:v>2169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'VEIC. ENV. EM ACID. COM VÍTIMAS'!$D$17</c:f>
              <c:strCache>
                <c:ptCount val="1"/>
                <c:pt idx="0">
                  <c:v>REBOQUE/SEMI-REBOQUE</c:v>
                </c:pt>
              </c:strCache>
            </c:strRef>
          </c:tx>
          <c:spPr>
            <a:solidFill>
              <a:srgbClr val="9BBB59"/>
            </a:solidFill>
          </c:spPr>
          <c:invertIfNegative val="1"/>
          <c:cat>
            <c:numRef>
              <c:f>'VEIC. ENV. EM ACID. COM VÍTIMAS'!$E$13:$O$13</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'VEIC. ENV. EM ACID. COM VÍTIMAS'!$E$17:$O$17</c:f>
              <c:numCache>
                <c:formatCode>#,##0</c:formatCode>
                <c:ptCount val="11"/>
                <c:pt idx="0">
                  <c:v>51</c:v>
                </c:pt>
                <c:pt idx="1">
                  <c:v>72</c:v>
                </c:pt>
                <c:pt idx="2">
                  <c:v>51</c:v>
                </c:pt>
                <c:pt idx="3">
                  <c:v>87</c:v>
                </c:pt>
                <c:pt idx="4">
                  <c:v>84</c:v>
                </c:pt>
                <c:pt idx="5">
                  <c:v>107</c:v>
                </c:pt>
                <c:pt idx="6">
                  <c:v>165</c:v>
                </c:pt>
                <c:pt idx="7">
                  <c:v>124</c:v>
                </c:pt>
                <c:pt idx="8">
                  <c:v>42</c:v>
                </c:pt>
                <c:pt idx="9">
                  <c:v>26</c:v>
                </c:pt>
                <c:pt idx="10">
                  <c:v>35</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'VEIC. ENV. EM ACID. COM VÍTIMAS'!$D$20</c:f>
              <c:strCache>
                <c:ptCount val="1"/>
                <c:pt idx="0">
                  <c:v>OUTROS</c:v>
                </c:pt>
              </c:strCache>
            </c:strRef>
          </c:tx>
          <c:spPr>
            <a:solidFill>
              <a:srgbClr val="8064A2"/>
            </a:solidFill>
          </c:spPr>
          <c:invertIfNegative val="1"/>
          <c:cat>
            <c:numRef>
              <c:f>'VEIC. ENV. EM ACID. COM VÍTIMAS'!$E$13:$O$13</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'VEIC. ENV. EM ACID. COM VÍTIMAS'!$E$20:$O$20</c:f>
              <c:numCache>
                <c:formatCode>#,##0</c:formatCode>
                <c:ptCount val="11"/>
                <c:pt idx="0">
                  <c:v>52</c:v>
                </c:pt>
                <c:pt idx="1">
                  <c:v>51</c:v>
                </c:pt>
                <c:pt idx="2">
                  <c:v>53</c:v>
                </c:pt>
                <c:pt idx="3">
                  <c:v>110</c:v>
                </c:pt>
                <c:pt idx="4">
                  <c:v>177</c:v>
                </c:pt>
                <c:pt idx="5">
                  <c:v>155</c:v>
                </c:pt>
                <c:pt idx="6">
                  <c:v>157</c:v>
                </c:pt>
                <c:pt idx="7">
                  <c:v>187</c:v>
                </c:pt>
                <c:pt idx="8">
                  <c:v>122</c:v>
                </c:pt>
                <c:pt idx="9">
                  <c:v>97</c:v>
                </c:pt>
                <c:pt idx="10">
                  <c:v>102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202103808"/>
        <c:axId val="202212096"/>
      </c:barChart>
      <c:catAx>
        <c:axId val="202103808"/>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02212096"/>
        <c:crosses val="autoZero"/>
        <c:auto val="1"/>
        <c:lblAlgn val="ctr"/>
        <c:lblOffset val="100"/>
        <c:noMultiLvlLbl val="1"/>
      </c:catAx>
      <c:valAx>
        <c:axId val="202212096"/>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02103808"/>
        <c:crosses val="autoZero"/>
        <c:crossBetween val="between"/>
      </c:valAx>
      <c:spPr>
        <a:solidFill>
          <a:srgbClr val="FFFFFF"/>
        </a:solidFill>
      </c:spPr>
    </c:plotArea>
    <c:legend>
      <c:legendPos val="t"/>
      <c:overlay val="0"/>
      <c:txPr>
        <a:bodyPr/>
        <a:lstStyle/>
        <a:p>
          <a:pPr>
            <a:defRPr sz="1000">
              <a:solidFill>
                <a:srgbClr val="000000"/>
              </a:solidFill>
            </a:defRPr>
          </a:pPr>
          <a:endParaRPr lang="pt-BR"/>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4589998444425675E-2"/>
          <c:y val="7.7497232277245351E-2"/>
          <c:w val="0.96058819231269443"/>
          <c:h val="0.70924755258673489"/>
        </c:manualLayout>
      </c:layout>
      <c:lineChart>
        <c:grouping val="standard"/>
        <c:varyColors val="0"/>
        <c:ser>
          <c:idx val="0"/>
          <c:order val="0"/>
          <c:spPr>
            <a:ln w="25400" cmpd="sng">
              <a:solidFill>
                <a:srgbClr val="F79646"/>
              </a:solidFill>
            </a:ln>
          </c:spPr>
          <c:marker>
            <c:symbol val="circle"/>
            <c:size val="11"/>
            <c:spPr>
              <a:solidFill>
                <a:srgbClr val="F79646"/>
              </a:solidFill>
              <a:ln cmpd="sng">
                <a:solidFill>
                  <a:srgbClr val="F79646"/>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'VEIC. ENV. EM ACID. COM VÍTIMAS'!$E$13:$O$13</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'VEIC. ENV. EM ACID. COM VÍTIMAS'!$E$22:$O$22</c:f>
              <c:numCache>
                <c:formatCode>#,##0</c:formatCode>
                <c:ptCount val="11"/>
                <c:pt idx="0">
                  <c:v>4197</c:v>
                </c:pt>
                <c:pt idx="1">
                  <c:v>6315</c:v>
                </c:pt>
                <c:pt idx="2">
                  <c:v>5963</c:v>
                </c:pt>
                <c:pt idx="3">
                  <c:v>8199</c:v>
                </c:pt>
                <c:pt idx="4">
                  <c:v>8845</c:v>
                </c:pt>
                <c:pt idx="5">
                  <c:v>8499</c:v>
                </c:pt>
                <c:pt idx="6">
                  <c:v>15858</c:v>
                </c:pt>
                <c:pt idx="7">
                  <c:v>17880</c:v>
                </c:pt>
                <c:pt idx="8">
                  <c:v>21202</c:v>
                </c:pt>
                <c:pt idx="9">
                  <c:v>23706</c:v>
                </c:pt>
                <c:pt idx="10">
                  <c:v>25223</c:v>
                </c:pt>
              </c:numCache>
            </c:numRef>
          </c:val>
          <c:smooth val="0"/>
        </c:ser>
        <c:dLbls>
          <c:showLegendKey val="0"/>
          <c:showVal val="0"/>
          <c:showCatName val="0"/>
          <c:showSerName val="0"/>
          <c:showPercent val="0"/>
          <c:showBubbleSize val="0"/>
        </c:dLbls>
        <c:marker val="1"/>
        <c:smooth val="0"/>
        <c:axId val="202249344"/>
        <c:axId val="202250880"/>
      </c:lineChart>
      <c:catAx>
        <c:axId val="202249344"/>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02250880"/>
        <c:crosses val="autoZero"/>
        <c:auto val="1"/>
        <c:lblAlgn val="ctr"/>
        <c:lblOffset val="100"/>
        <c:noMultiLvlLbl val="1"/>
      </c:catAx>
      <c:valAx>
        <c:axId val="202250880"/>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02249344"/>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4691358024691416E-2"/>
          <c:y val="0.20832579185520431"/>
          <c:w val="0.9506172839506174"/>
          <c:h val="0.60683744848636001"/>
        </c:manualLayout>
      </c:layout>
      <c:lineChart>
        <c:grouping val="standard"/>
        <c:varyColors val="0"/>
        <c:ser>
          <c:idx val="0"/>
          <c:order val="0"/>
          <c:spPr>
            <a:ln w="25400" cmpd="sng">
              <a:solidFill>
                <a:srgbClr val="7C4B23"/>
              </a:solidFill>
            </a:ln>
          </c:spPr>
          <c:marker>
            <c:symbol val="circle"/>
            <c:size val="11"/>
            <c:spPr>
              <a:solidFill>
                <a:srgbClr val="7C4B23"/>
              </a:solidFill>
              <a:ln cmpd="sng">
                <a:solidFill>
                  <a:srgbClr val="7C4B23"/>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'INDICES RONDÔNIA'!$E$13:$O$13</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'INDICES RONDÔNIA'!$E$27:$O$27</c:f>
              <c:numCache>
                <c:formatCode>0.0</c:formatCode>
                <c:ptCount val="11"/>
                <c:pt idx="0">
                  <c:v>13.546480325821834</c:v>
                </c:pt>
                <c:pt idx="1">
                  <c:v>14.871170580334788</c:v>
                </c:pt>
                <c:pt idx="2">
                  <c:v>16.288196979614771</c:v>
                </c:pt>
                <c:pt idx="3">
                  <c:v>17.183059820688374</c:v>
                </c:pt>
                <c:pt idx="4">
                  <c:v>19.368901481434179</c:v>
                </c:pt>
                <c:pt idx="5">
                  <c:v>21.071967342905253</c:v>
                </c:pt>
                <c:pt idx="6">
                  <c:v>25.550711398611597</c:v>
                </c:pt>
                <c:pt idx="7">
                  <c:v>28.94073646561317</c:v>
                </c:pt>
                <c:pt idx="8">
                  <c:v>32.704557664994603</c:v>
                </c:pt>
                <c:pt idx="9">
                  <c:v>36.501098901098899</c:v>
                </c:pt>
                <c:pt idx="10">
                  <c:v>40.244020798986057</c:v>
                </c:pt>
              </c:numCache>
            </c:numRef>
          </c:val>
          <c:smooth val="0"/>
        </c:ser>
        <c:dLbls>
          <c:showLegendKey val="0"/>
          <c:showVal val="0"/>
          <c:showCatName val="0"/>
          <c:showSerName val="0"/>
          <c:showPercent val="0"/>
          <c:showBubbleSize val="0"/>
        </c:dLbls>
        <c:marker val="1"/>
        <c:smooth val="0"/>
        <c:axId val="202637312"/>
        <c:axId val="202638848"/>
      </c:lineChart>
      <c:catAx>
        <c:axId val="202637312"/>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02638848"/>
        <c:crosses val="autoZero"/>
        <c:auto val="1"/>
        <c:lblAlgn val="ctr"/>
        <c:lblOffset val="100"/>
        <c:noMultiLvlLbl val="1"/>
      </c:catAx>
      <c:valAx>
        <c:axId val="202638848"/>
        <c:scaling>
          <c:orientation val="minMax"/>
        </c:scaling>
        <c:delete val="0"/>
        <c:axPos val="l"/>
        <c:majorGridlines>
          <c:spPr>
            <a:ln>
              <a:solidFill>
                <a:srgbClr val="FFFFFF"/>
              </a:solidFill>
            </a:ln>
          </c:spPr>
        </c:majorGridlines>
        <c:numFmt formatCode="0.0" sourceLinked="1"/>
        <c:majorTickMark val="cross"/>
        <c:minorTickMark val="cross"/>
        <c:tickLblPos val="nextTo"/>
        <c:spPr>
          <a:ln w="47625">
            <a:noFill/>
          </a:ln>
        </c:spPr>
        <c:txPr>
          <a:bodyPr/>
          <a:lstStyle/>
          <a:p>
            <a:pPr>
              <a:defRPr/>
            </a:pPr>
            <a:endParaRPr lang="pt-BR"/>
          </a:p>
        </c:txPr>
        <c:crossAx val="202637312"/>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barChart>
        <c:barDir val="col"/>
        <c:grouping val="clustered"/>
        <c:varyColors val="1"/>
        <c:ser>
          <c:idx val="0"/>
          <c:order val="0"/>
          <c:tx>
            <c:strRef>
              <c:f>'ACIDENTES COM VÍTIMAS'!$D$20</c:f>
              <c:strCache>
                <c:ptCount val="1"/>
                <c:pt idx="0">
                  <c:v>DIA</c:v>
                </c:pt>
              </c:strCache>
            </c:strRef>
          </c:tx>
          <c:spPr>
            <a:solidFill>
              <a:srgbClr val="4F81BD"/>
            </a:solidFill>
          </c:spPr>
          <c:invertIfNegative val="1"/>
          <c:cat>
            <c:numRef>
              <c:f>'ACIDENTES COM VÍTIMAS'!$E$11:$O$11</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'ACIDENTES COM VÍTIMAS'!$E$20:$O$20</c:f>
              <c:numCache>
                <c:formatCode>#,##0</c:formatCode>
                <c:ptCount val="11"/>
                <c:pt idx="0">
                  <c:v>1198</c:v>
                </c:pt>
                <c:pt idx="1">
                  <c:v>1876</c:v>
                </c:pt>
                <c:pt idx="2">
                  <c:v>1891</c:v>
                </c:pt>
                <c:pt idx="3">
                  <c:v>2622</c:v>
                </c:pt>
                <c:pt idx="4">
                  <c:v>2779</c:v>
                </c:pt>
                <c:pt idx="5">
                  <c:v>2787</c:v>
                </c:pt>
                <c:pt idx="6">
                  <c:v>4802</c:v>
                </c:pt>
                <c:pt idx="7">
                  <c:v>5995</c:v>
                </c:pt>
                <c:pt idx="8">
                  <c:v>7725</c:v>
                </c:pt>
                <c:pt idx="9">
                  <c:v>8613</c:v>
                </c:pt>
                <c:pt idx="10">
                  <c:v>9046</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'ACIDENTES COM VÍTIMAS'!$D$21</c:f>
              <c:strCache>
                <c:ptCount val="1"/>
                <c:pt idx="0">
                  <c:v>NOITE</c:v>
                </c:pt>
              </c:strCache>
            </c:strRef>
          </c:tx>
          <c:spPr>
            <a:solidFill>
              <a:srgbClr val="C0504D"/>
            </a:solidFill>
          </c:spPr>
          <c:invertIfNegative val="1"/>
          <c:cat>
            <c:numRef>
              <c:f>'ACIDENTES COM VÍTIMAS'!$E$11:$O$11</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'ACIDENTES COM VÍTIMAS'!$E$21:$O$21</c:f>
              <c:numCache>
                <c:formatCode>#,##0</c:formatCode>
                <c:ptCount val="11"/>
                <c:pt idx="0">
                  <c:v>763</c:v>
                </c:pt>
                <c:pt idx="1">
                  <c:v>1145</c:v>
                </c:pt>
                <c:pt idx="2">
                  <c:v>1075</c:v>
                </c:pt>
                <c:pt idx="3">
                  <c:v>1570</c:v>
                </c:pt>
                <c:pt idx="4">
                  <c:v>1720</c:v>
                </c:pt>
                <c:pt idx="5">
                  <c:v>1704</c:v>
                </c:pt>
                <c:pt idx="6">
                  <c:v>2829</c:v>
                </c:pt>
                <c:pt idx="7">
                  <c:v>3692</c:v>
                </c:pt>
                <c:pt idx="8">
                  <c:v>4492</c:v>
                </c:pt>
                <c:pt idx="9">
                  <c:v>4994</c:v>
                </c:pt>
                <c:pt idx="10">
                  <c:v>5515</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46482560"/>
        <c:axId val="46484096"/>
      </c:barChart>
      <c:catAx>
        <c:axId val="46482560"/>
        <c:scaling>
          <c:orientation val="minMax"/>
        </c:scaling>
        <c:delete val="0"/>
        <c:axPos val="b"/>
        <c:numFmt formatCode="General" sourceLinked="1"/>
        <c:majorTickMark val="cross"/>
        <c:minorTickMark val="cross"/>
        <c:tickLblPos val="nextTo"/>
        <c:txPr>
          <a:bodyPr/>
          <a:lstStyle/>
          <a:p>
            <a:pPr>
              <a:defRPr sz="1000" b="1" i="0">
                <a:solidFill>
                  <a:srgbClr val="000000"/>
                </a:solidFill>
              </a:defRPr>
            </a:pPr>
            <a:endParaRPr lang="pt-BR"/>
          </a:p>
        </c:txPr>
        <c:crossAx val="46484096"/>
        <c:crosses val="autoZero"/>
        <c:auto val="1"/>
        <c:lblAlgn val="ctr"/>
        <c:lblOffset val="100"/>
        <c:noMultiLvlLbl val="1"/>
      </c:catAx>
      <c:valAx>
        <c:axId val="46484096"/>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sz="1100" b="1" i="0">
                <a:solidFill>
                  <a:srgbClr val="000000"/>
                </a:solidFill>
              </a:defRPr>
            </a:pPr>
            <a:endParaRPr lang="pt-BR"/>
          </a:p>
        </c:txPr>
        <c:crossAx val="46482560"/>
        <c:crosses val="autoZero"/>
        <c:crossBetween val="between"/>
      </c:valAx>
      <c:spPr>
        <a:solidFill>
          <a:srgbClr val="FFFFFF"/>
        </a:solidFill>
      </c:spPr>
    </c:plotArea>
    <c:legend>
      <c:legendPos val="t"/>
      <c:overlay val="0"/>
      <c:txPr>
        <a:bodyPr/>
        <a:lstStyle/>
        <a:p>
          <a:pPr>
            <a:defRPr sz="1400">
              <a:solidFill>
                <a:srgbClr val="000000"/>
              </a:solidFill>
            </a:defRPr>
          </a:pPr>
          <a:endParaRPr lang="pt-BR"/>
        </a:p>
      </c:txPr>
    </c:legend>
    <c:plotVisOnly val="1"/>
    <c:dispBlanksAs val="zero"/>
    <c:showDLblsOverMax val="1"/>
  </c:chart>
  <c:spPr>
    <a:solidFill>
      <a:srgbClr val="EEECE1"/>
    </a:solidFill>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4608496783720589E-2"/>
          <c:y val="0.16529595015576409"/>
          <c:w val="0.95078300643255953"/>
          <c:h val="0.65005175754900368"/>
        </c:manualLayout>
      </c:layout>
      <c:lineChart>
        <c:grouping val="standard"/>
        <c:varyColors val="0"/>
        <c:ser>
          <c:idx val="0"/>
          <c:order val="0"/>
          <c:spPr>
            <a:ln w="25400" cmpd="sng">
              <a:solidFill>
                <a:srgbClr val="7C4B23"/>
              </a:solidFill>
            </a:ln>
          </c:spPr>
          <c:marker>
            <c:symbol val="circle"/>
            <c:size val="11"/>
            <c:spPr>
              <a:solidFill>
                <a:srgbClr val="7C4B23"/>
              </a:solidFill>
              <a:ln cmpd="sng">
                <a:solidFill>
                  <a:srgbClr val="7C4B23"/>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'INDICES RONDÔNIA'!$E$13:$O$13</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'INDICES RONDÔNIA'!$E$30:$O$30</c:f>
              <c:numCache>
                <c:formatCode>0.0</c:formatCode>
                <c:ptCount val="11"/>
                <c:pt idx="0">
                  <c:v>6.8687440684986809</c:v>
                </c:pt>
                <c:pt idx="1">
                  <c:v>9.111317759555142</c:v>
                </c:pt>
                <c:pt idx="2">
                  <c:v>8.012110938218191</c:v>
                </c:pt>
                <c:pt idx="3">
                  <c:v>13.337605341003078</c:v>
                </c:pt>
                <c:pt idx="4">
                  <c:v>11.001433214235249</c:v>
                </c:pt>
                <c:pt idx="5">
                  <c:v>9.5069738057053996</c:v>
                </c:pt>
                <c:pt idx="6">
                  <c:v>9.7995665576330282</c:v>
                </c:pt>
                <c:pt idx="7">
                  <c:v>10.919631971386863</c:v>
                </c:pt>
                <c:pt idx="8">
                  <c:v>8.5391366932803088</c:v>
                </c:pt>
                <c:pt idx="9">
                  <c:v>8.6348390779990005</c:v>
                </c:pt>
                <c:pt idx="10">
                  <c:v>7.8970265567072708</c:v>
                </c:pt>
              </c:numCache>
            </c:numRef>
          </c:val>
          <c:smooth val="0"/>
        </c:ser>
        <c:dLbls>
          <c:showLegendKey val="0"/>
          <c:showVal val="0"/>
          <c:showCatName val="0"/>
          <c:showSerName val="0"/>
          <c:showPercent val="0"/>
          <c:showBubbleSize val="0"/>
        </c:dLbls>
        <c:marker val="1"/>
        <c:smooth val="0"/>
        <c:axId val="202692096"/>
        <c:axId val="202693632"/>
      </c:lineChart>
      <c:catAx>
        <c:axId val="202692096"/>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02693632"/>
        <c:crosses val="autoZero"/>
        <c:auto val="1"/>
        <c:lblAlgn val="ctr"/>
        <c:lblOffset val="100"/>
        <c:noMultiLvlLbl val="1"/>
      </c:catAx>
      <c:valAx>
        <c:axId val="202693632"/>
        <c:scaling>
          <c:orientation val="minMax"/>
        </c:scaling>
        <c:delete val="0"/>
        <c:axPos val="l"/>
        <c:majorGridlines>
          <c:spPr>
            <a:ln>
              <a:solidFill>
                <a:srgbClr val="FFFFFF"/>
              </a:solidFill>
            </a:ln>
          </c:spPr>
        </c:majorGridlines>
        <c:numFmt formatCode="0.0" sourceLinked="1"/>
        <c:majorTickMark val="cross"/>
        <c:minorTickMark val="cross"/>
        <c:tickLblPos val="nextTo"/>
        <c:spPr>
          <a:ln w="47625">
            <a:noFill/>
          </a:ln>
        </c:spPr>
        <c:txPr>
          <a:bodyPr/>
          <a:lstStyle/>
          <a:p>
            <a:pPr>
              <a:defRPr/>
            </a:pPr>
            <a:endParaRPr lang="pt-BR"/>
          </a:p>
        </c:txPr>
        <c:crossAx val="202692096"/>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4444444444444446E-2"/>
          <c:y val="0.19467299464279292"/>
          <c:w val="0.95111111111111113"/>
          <c:h val="0.62489051882213364"/>
        </c:manualLayout>
      </c:layout>
      <c:lineChart>
        <c:grouping val="standard"/>
        <c:varyColors val="0"/>
        <c:ser>
          <c:idx val="0"/>
          <c:order val="0"/>
          <c:spPr>
            <a:ln w="25400" cmpd="sng">
              <a:solidFill>
                <a:srgbClr val="7C4B23"/>
              </a:solidFill>
            </a:ln>
          </c:spPr>
          <c:marker>
            <c:symbol val="circle"/>
            <c:size val="11"/>
            <c:spPr>
              <a:solidFill>
                <a:srgbClr val="7C4B23"/>
              </a:solidFill>
              <a:ln cmpd="sng">
                <a:solidFill>
                  <a:srgbClr val="7C4B23"/>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'INDICES RONDÔNIA'!$E$13:$O$13</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'INDICES RONDÔNIA'!$E$31:$O$31</c:f>
              <c:numCache>
                <c:formatCode>0.0</c:formatCode>
                <c:ptCount val="11"/>
                <c:pt idx="0">
                  <c:v>9.3047306387022815</c:v>
                </c:pt>
                <c:pt idx="1">
                  <c:v>13.54959606139783</c:v>
                </c:pt>
                <c:pt idx="2">
                  <c:v>13.050284118422399</c:v>
                </c:pt>
                <c:pt idx="3">
                  <c:v>22.918087043918863</c:v>
                </c:pt>
                <c:pt idx="4">
                  <c:v>21.308567608110028</c:v>
                </c:pt>
                <c:pt idx="5">
                  <c:v>20.033064156367985</c:v>
                </c:pt>
                <c:pt idx="6">
                  <c:v>25.03858969455672</c:v>
                </c:pt>
                <c:pt idx="7">
                  <c:v>31.602219118539121</c:v>
                </c:pt>
                <c:pt idx="8">
                  <c:v>27.926868839465719</c:v>
                </c:pt>
                <c:pt idx="9">
                  <c:v>31.518111518111517</c:v>
                </c:pt>
                <c:pt idx="10">
                  <c:v>31.780810099827267</c:v>
                </c:pt>
              </c:numCache>
            </c:numRef>
          </c:val>
          <c:smooth val="0"/>
        </c:ser>
        <c:dLbls>
          <c:showLegendKey val="0"/>
          <c:showVal val="0"/>
          <c:showCatName val="0"/>
          <c:showSerName val="0"/>
          <c:showPercent val="0"/>
          <c:showBubbleSize val="0"/>
        </c:dLbls>
        <c:marker val="1"/>
        <c:smooth val="0"/>
        <c:axId val="202730496"/>
        <c:axId val="202732288"/>
      </c:lineChart>
      <c:catAx>
        <c:axId val="202730496"/>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02732288"/>
        <c:crosses val="autoZero"/>
        <c:auto val="1"/>
        <c:lblAlgn val="ctr"/>
        <c:lblOffset val="100"/>
        <c:noMultiLvlLbl val="1"/>
      </c:catAx>
      <c:valAx>
        <c:axId val="202732288"/>
        <c:scaling>
          <c:orientation val="minMax"/>
        </c:scaling>
        <c:delete val="0"/>
        <c:axPos val="l"/>
        <c:majorGridlines>
          <c:spPr>
            <a:ln>
              <a:solidFill>
                <a:srgbClr val="FFFFFF"/>
              </a:solidFill>
            </a:ln>
          </c:spPr>
        </c:majorGridlines>
        <c:numFmt formatCode="0.0" sourceLinked="1"/>
        <c:majorTickMark val="cross"/>
        <c:minorTickMark val="cross"/>
        <c:tickLblPos val="nextTo"/>
        <c:spPr>
          <a:ln w="47625">
            <a:noFill/>
          </a:ln>
        </c:spPr>
        <c:txPr>
          <a:bodyPr/>
          <a:lstStyle/>
          <a:p>
            <a:pPr>
              <a:defRPr/>
            </a:pPr>
            <a:endParaRPr lang="pt-BR"/>
          </a:p>
        </c:txPr>
        <c:crossAx val="202730496"/>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0.11017475982488753"/>
          <c:y val="0.17102213638389541"/>
          <c:w val="0.86167424849245355"/>
          <c:h val="0.64258356856336352"/>
        </c:manualLayout>
      </c:layout>
      <c:lineChart>
        <c:grouping val="standard"/>
        <c:varyColors val="0"/>
        <c:ser>
          <c:idx val="0"/>
          <c:order val="0"/>
          <c:spPr>
            <a:ln w="25400" cmpd="sng">
              <a:solidFill>
                <a:srgbClr val="7C4B23"/>
              </a:solidFill>
            </a:ln>
          </c:spPr>
          <c:marker>
            <c:symbol val="circle"/>
            <c:size val="11"/>
            <c:spPr>
              <a:solidFill>
                <a:srgbClr val="7C4B23"/>
              </a:solidFill>
              <a:ln cmpd="sng">
                <a:solidFill>
                  <a:srgbClr val="7C4B23"/>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'INDICES RONDÔNIA'!$E$13:$O$13</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'INDICES RONDÔNIA'!$E$32:$O$32</c:f>
              <c:numCache>
                <c:formatCode>0.0</c:formatCode>
                <c:ptCount val="11"/>
                <c:pt idx="0">
                  <c:v>143.40469486522056</c:v>
                </c:pt>
                <c:pt idx="1">
                  <c:v>201.24740515306075</c:v>
                </c:pt>
                <c:pt idx="2">
                  <c:v>174.83269447290851</c:v>
                </c:pt>
                <c:pt idx="3">
                  <c:v>226.29222022696283</c:v>
                </c:pt>
                <c:pt idx="4">
                  <c:v>216.86617277969546</c:v>
                </c:pt>
                <c:pt idx="5">
                  <c:v>202.531953151577</c:v>
                </c:pt>
                <c:pt idx="6">
                  <c:v>310.1132065312496</c:v>
                </c:pt>
                <c:pt idx="7">
                  <c:v>336.51899715210448</c:v>
                </c:pt>
                <c:pt idx="8">
                  <c:v>372.04205321508664</c:v>
                </c:pt>
                <c:pt idx="9">
                  <c:v>363.53742952972237</c:v>
                </c:pt>
                <c:pt idx="10">
                  <c:v>343.33938614410732</c:v>
                </c:pt>
              </c:numCache>
            </c:numRef>
          </c:val>
          <c:smooth val="0"/>
        </c:ser>
        <c:dLbls>
          <c:showLegendKey val="0"/>
          <c:showVal val="0"/>
          <c:showCatName val="0"/>
          <c:showSerName val="0"/>
          <c:showPercent val="0"/>
          <c:showBubbleSize val="0"/>
        </c:dLbls>
        <c:marker val="1"/>
        <c:smooth val="0"/>
        <c:axId val="202756864"/>
        <c:axId val="202758400"/>
      </c:lineChart>
      <c:catAx>
        <c:axId val="202756864"/>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02758400"/>
        <c:crosses val="autoZero"/>
        <c:auto val="1"/>
        <c:lblAlgn val="ctr"/>
        <c:lblOffset val="100"/>
        <c:noMultiLvlLbl val="1"/>
      </c:catAx>
      <c:valAx>
        <c:axId val="202758400"/>
        <c:scaling>
          <c:orientation val="minMax"/>
        </c:scaling>
        <c:delete val="0"/>
        <c:axPos val="l"/>
        <c:majorGridlines>
          <c:spPr>
            <a:ln>
              <a:solidFill>
                <a:srgbClr val="FFFFFF"/>
              </a:solidFill>
            </a:ln>
          </c:spPr>
        </c:majorGridlines>
        <c:numFmt formatCode="0.0" sourceLinked="1"/>
        <c:majorTickMark val="cross"/>
        <c:minorTickMark val="cross"/>
        <c:tickLblPos val="nextTo"/>
        <c:spPr>
          <a:ln w="47625">
            <a:noFill/>
          </a:ln>
        </c:spPr>
        <c:txPr>
          <a:bodyPr/>
          <a:lstStyle/>
          <a:p>
            <a:pPr>
              <a:defRPr sz="1000" b="0" i="0">
                <a:solidFill>
                  <a:srgbClr val="000000"/>
                </a:solidFill>
              </a:defRPr>
            </a:pPr>
            <a:endParaRPr lang="pt-BR"/>
          </a:p>
        </c:txPr>
        <c:crossAx val="202756864"/>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0.10809990559089715"/>
          <c:y val="0.20982718336678519"/>
          <c:w val="0.86427925322894328"/>
          <c:h val="0.60807328495702739"/>
        </c:manualLayout>
      </c:layout>
      <c:lineChart>
        <c:grouping val="standard"/>
        <c:varyColors val="0"/>
        <c:ser>
          <c:idx val="0"/>
          <c:order val="0"/>
          <c:spPr>
            <a:ln w="25400" cmpd="sng">
              <a:solidFill>
                <a:srgbClr val="7C4B23"/>
              </a:solidFill>
            </a:ln>
          </c:spPr>
          <c:marker>
            <c:symbol val="circle"/>
            <c:size val="11"/>
            <c:spPr>
              <a:solidFill>
                <a:srgbClr val="7C4B23"/>
              </a:solidFill>
              <a:ln cmpd="sng">
                <a:solidFill>
                  <a:srgbClr val="7C4B23"/>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'INDICES RONDÔNIA'!$E$13:$O$13</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'INDICES RONDÔNIA'!$E$14:$O$14</c:f>
              <c:numCache>
                <c:formatCode>#,##0</c:formatCode>
                <c:ptCount val="11"/>
                <c:pt idx="0">
                  <c:v>1407886</c:v>
                </c:pt>
                <c:pt idx="1">
                  <c:v>1431777</c:v>
                </c:pt>
                <c:pt idx="2">
                  <c:v>1455907</c:v>
                </c:pt>
                <c:pt idx="3">
                  <c:v>1562085</c:v>
                </c:pt>
                <c:pt idx="4">
                  <c:v>1534594</c:v>
                </c:pt>
                <c:pt idx="5">
                  <c:v>1562417</c:v>
                </c:pt>
                <c:pt idx="6">
                  <c:v>1453756</c:v>
                </c:pt>
                <c:pt idx="7">
                  <c:v>1493566</c:v>
                </c:pt>
                <c:pt idx="8">
                  <c:v>1503928</c:v>
                </c:pt>
                <c:pt idx="9">
                  <c:v>1535625</c:v>
                </c:pt>
                <c:pt idx="10">
                  <c:v>1576423</c:v>
                </c:pt>
              </c:numCache>
            </c:numRef>
          </c:val>
          <c:smooth val="0"/>
        </c:ser>
        <c:dLbls>
          <c:showLegendKey val="0"/>
          <c:showVal val="0"/>
          <c:showCatName val="0"/>
          <c:showSerName val="0"/>
          <c:showPercent val="0"/>
          <c:showBubbleSize val="0"/>
        </c:dLbls>
        <c:marker val="1"/>
        <c:smooth val="0"/>
        <c:axId val="202803456"/>
        <c:axId val="202813440"/>
      </c:lineChart>
      <c:catAx>
        <c:axId val="202803456"/>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02813440"/>
        <c:crosses val="autoZero"/>
        <c:auto val="1"/>
        <c:lblAlgn val="ctr"/>
        <c:lblOffset val="100"/>
        <c:noMultiLvlLbl val="1"/>
      </c:catAx>
      <c:valAx>
        <c:axId val="202813440"/>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sz="1000" b="0" i="0">
                <a:solidFill>
                  <a:srgbClr val="000000"/>
                </a:solidFill>
              </a:defRPr>
            </a:pPr>
            <a:endParaRPr lang="pt-BR"/>
          </a:p>
        </c:txPr>
        <c:crossAx val="202803456"/>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9.9611274974993058E-2"/>
          <c:y val="7.3161711301460694E-2"/>
          <c:w val="0.88236968198742216"/>
          <c:h val="0.58603535177571542"/>
        </c:manualLayout>
      </c:layout>
      <c:barChart>
        <c:barDir val="col"/>
        <c:grouping val="clustered"/>
        <c:varyColors val="1"/>
        <c:ser>
          <c:idx val="0"/>
          <c:order val="0"/>
          <c:tx>
            <c:strRef>
              <c:f>'ACIDENTES POR DIA DA SEMANA'!$Q$11</c:f>
              <c:strCache>
                <c:ptCount val="1"/>
                <c:pt idx="0">
                  <c:v>TOTAL</c:v>
                </c:pt>
              </c:strCache>
            </c:strRef>
          </c:tx>
          <c:spPr>
            <a:solidFill>
              <a:srgbClr val="C0504D"/>
            </a:solidFill>
          </c:spPr>
          <c:invertIfNegative val="1"/>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strRef>
              <c:f>'ACIDENTES POR DIA DA SEMANA'!$D$12:$D$18</c:f>
              <c:strCache>
                <c:ptCount val="7"/>
                <c:pt idx="0">
                  <c:v>Domingo</c:v>
                </c:pt>
                <c:pt idx="1">
                  <c:v>Segunda-feira</c:v>
                </c:pt>
                <c:pt idx="2">
                  <c:v>terça-feira</c:v>
                </c:pt>
                <c:pt idx="3">
                  <c:v>quarta-feira</c:v>
                </c:pt>
                <c:pt idx="4">
                  <c:v>quinta-feira</c:v>
                </c:pt>
                <c:pt idx="5">
                  <c:v>sexta-feira</c:v>
                </c:pt>
                <c:pt idx="6">
                  <c:v>sábado</c:v>
                </c:pt>
              </c:strCache>
            </c:strRef>
          </c:cat>
          <c:val>
            <c:numRef>
              <c:f>'ACIDENTES POR DIA DA SEMANA'!$Q$12:$Q$18</c:f>
              <c:numCache>
                <c:formatCode>#,##0_);\(#,##0\)</c:formatCode>
                <c:ptCount val="7"/>
                <c:pt idx="0">
                  <c:v>2198</c:v>
                </c:pt>
                <c:pt idx="1">
                  <c:v>1713</c:v>
                </c:pt>
                <c:pt idx="2">
                  <c:v>1537</c:v>
                </c:pt>
                <c:pt idx="3">
                  <c:v>1619</c:v>
                </c:pt>
                <c:pt idx="4">
                  <c:v>1649</c:v>
                </c:pt>
                <c:pt idx="5">
                  <c:v>1799</c:v>
                </c:pt>
                <c:pt idx="6">
                  <c:v>2345</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215089152"/>
        <c:axId val="215090688"/>
      </c:barChart>
      <c:catAx>
        <c:axId val="215089152"/>
        <c:scaling>
          <c:orientation val="minMax"/>
        </c:scaling>
        <c:delete val="0"/>
        <c:axPos val="b"/>
        <c:majorTickMark val="cross"/>
        <c:minorTickMark val="cross"/>
        <c:tickLblPos val="nextTo"/>
        <c:txPr>
          <a:bodyPr/>
          <a:lstStyle/>
          <a:p>
            <a:pPr>
              <a:defRPr sz="1100" b="1" i="0">
                <a:solidFill>
                  <a:srgbClr val="000000"/>
                </a:solidFill>
              </a:defRPr>
            </a:pPr>
            <a:endParaRPr lang="pt-BR"/>
          </a:p>
        </c:txPr>
        <c:crossAx val="215090688"/>
        <c:crosses val="autoZero"/>
        <c:auto val="1"/>
        <c:lblAlgn val="ctr"/>
        <c:lblOffset val="100"/>
        <c:noMultiLvlLbl val="1"/>
      </c:catAx>
      <c:valAx>
        <c:axId val="215090688"/>
        <c:scaling>
          <c:orientation val="minMax"/>
        </c:scaling>
        <c:delete val="0"/>
        <c:axPos val="l"/>
        <c:majorGridlines>
          <c:spPr>
            <a:ln>
              <a:solidFill>
                <a:srgbClr val="D7E4BD"/>
              </a:solidFill>
            </a:ln>
          </c:spPr>
        </c:majorGridlines>
        <c:numFmt formatCode="#,##0_);\(#,##0\)" sourceLinked="1"/>
        <c:majorTickMark val="cross"/>
        <c:minorTickMark val="cross"/>
        <c:tickLblPos val="nextTo"/>
        <c:spPr>
          <a:ln w="47625">
            <a:noFill/>
          </a:ln>
        </c:spPr>
        <c:txPr>
          <a:bodyPr/>
          <a:lstStyle/>
          <a:p>
            <a:pPr>
              <a:defRPr sz="1000" b="1" i="0">
                <a:solidFill>
                  <a:srgbClr val="000000"/>
                </a:solidFill>
              </a:defRPr>
            </a:pPr>
            <a:endParaRPr lang="pt-BR"/>
          </a:p>
        </c:txPr>
        <c:crossAx val="215089152"/>
        <c:crosses val="autoZero"/>
        <c:crossBetween val="between"/>
      </c:valAx>
      <c:spPr>
        <a:solidFill>
          <a:srgbClr val="D7E4BD"/>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9.4826802172985211E-2"/>
          <c:y val="0.13627115576070234"/>
          <c:w val="0.88236968198742172"/>
          <c:h val="0.5860353517757152"/>
        </c:manualLayout>
      </c:layout>
      <c:barChart>
        <c:barDir val="col"/>
        <c:grouping val="clustered"/>
        <c:varyColors val="1"/>
        <c:ser>
          <c:idx val="0"/>
          <c:order val="0"/>
          <c:spPr>
            <a:solidFill>
              <a:srgbClr val="C0504D"/>
            </a:solidFill>
          </c:spPr>
          <c:invertIfNegative val="1"/>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strRef>
              <c:f>'ACIDENTES POR DIA DA SEMANA'!$E$11:$P$11</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'ACIDENTES POR DIA DA SEMANA'!$E$19:$P$19</c:f>
              <c:numCache>
                <c:formatCode>#,##0_);\(#,##0\)</c:formatCode>
                <c:ptCount val="12"/>
                <c:pt idx="0">
                  <c:v>884</c:v>
                </c:pt>
                <c:pt idx="1">
                  <c:v>944</c:v>
                </c:pt>
                <c:pt idx="2">
                  <c:v>986</c:v>
                </c:pt>
                <c:pt idx="3">
                  <c:v>1044</c:v>
                </c:pt>
                <c:pt idx="4">
                  <c:v>1231</c:v>
                </c:pt>
                <c:pt idx="5">
                  <c:v>1206</c:v>
                </c:pt>
                <c:pt idx="6">
                  <c:v>1217</c:v>
                </c:pt>
                <c:pt idx="7">
                  <c:v>1108</c:v>
                </c:pt>
                <c:pt idx="8">
                  <c:v>1067</c:v>
                </c:pt>
                <c:pt idx="9">
                  <c:v>1173</c:v>
                </c:pt>
                <c:pt idx="10">
                  <c:v>1006</c:v>
                </c:pt>
                <c:pt idx="11">
                  <c:v>994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215127552"/>
        <c:axId val="215129088"/>
      </c:barChart>
      <c:catAx>
        <c:axId val="215127552"/>
        <c:scaling>
          <c:orientation val="minMax"/>
        </c:scaling>
        <c:delete val="0"/>
        <c:axPos val="b"/>
        <c:majorTickMark val="cross"/>
        <c:minorTickMark val="cross"/>
        <c:tickLblPos val="nextTo"/>
        <c:txPr>
          <a:bodyPr/>
          <a:lstStyle/>
          <a:p>
            <a:pPr>
              <a:defRPr sz="1100" b="1" i="0">
                <a:solidFill>
                  <a:srgbClr val="000000"/>
                </a:solidFill>
              </a:defRPr>
            </a:pPr>
            <a:endParaRPr lang="pt-BR"/>
          </a:p>
        </c:txPr>
        <c:crossAx val="215129088"/>
        <c:crosses val="autoZero"/>
        <c:auto val="1"/>
        <c:lblAlgn val="ctr"/>
        <c:lblOffset val="100"/>
        <c:noMultiLvlLbl val="1"/>
      </c:catAx>
      <c:valAx>
        <c:axId val="215129088"/>
        <c:scaling>
          <c:orientation val="minMax"/>
        </c:scaling>
        <c:delete val="0"/>
        <c:axPos val="l"/>
        <c:majorGridlines>
          <c:spPr>
            <a:ln>
              <a:solidFill>
                <a:srgbClr val="D7E4BD"/>
              </a:solidFill>
            </a:ln>
          </c:spPr>
        </c:majorGridlines>
        <c:numFmt formatCode="#,##0_);\(#,##0\)" sourceLinked="1"/>
        <c:majorTickMark val="cross"/>
        <c:minorTickMark val="cross"/>
        <c:tickLblPos val="nextTo"/>
        <c:spPr>
          <a:ln w="47625">
            <a:noFill/>
          </a:ln>
        </c:spPr>
        <c:txPr>
          <a:bodyPr/>
          <a:lstStyle/>
          <a:p>
            <a:pPr>
              <a:defRPr sz="1000" b="1" i="0">
                <a:solidFill>
                  <a:srgbClr val="000000"/>
                </a:solidFill>
              </a:defRPr>
            </a:pPr>
            <a:endParaRPr lang="pt-BR"/>
          </a:p>
        </c:txPr>
        <c:crossAx val="215127552"/>
        <c:crosses val="autoZero"/>
        <c:crossBetween val="between"/>
      </c:valAx>
      <c:spPr>
        <a:solidFill>
          <a:srgbClr val="D7E4BD"/>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title>
      <c:tx>
        <c:rich>
          <a:bodyPr/>
          <a:lstStyle/>
          <a:p>
            <a:pPr>
              <a:defRPr sz="1800" b="1" i="0">
                <a:solidFill>
                  <a:srgbClr val="000000"/>
                </a:solidFill>
              </a:defRPr>
            </a:pPr>
            <a:r>
              <a:t>HORÁRIO DOS ACIDENTES EM RONDÔNIA - 2011</a:t>
            </a:r>
          </a:p>
        </c:rich>
      </c:tx>
      <c:overlay val="0"/>
    </c:title>
    <c:autoTitleDeleted val="0"/>
    <c:plotArea>
      <c:layout>
        <c:manualLayout>
          <c:xMode val="edge"/>
          <c:yMode val="edge"/>
          <c:x val="6.9960501260871832E-2"/>
          <c:y val="0.14576791537421471"/>
          <c:w val="0.87349904791313182"/>
          <c:h val="0.46330581404597182"/>
        </c:manualLayout>
      </c:layout>
      <c:lineChart>
        <c:grouping val="standard"/>
        <c:varyColors val="0"/>
        <c:ser>
          <c:idx val="0"/>
          <c:order val="0"/>
          <c:spPr>
            <a:ln w="25400" cmpd="sng">
              <a:solidFill>
                <a:srgbClr val="7992B1"/>
              </a:solidFill>
            </a:ln>
          </c:spPr>
          <c:marker>
            <c:symbol val="none"/>
          </c:marker>
          <c:cat>
            <c:strRef>
              <c:f>'HORÁRIO DOS ACIDENTES'!$C$12:$C$35</c:f>
              <c:strCache>
                <c:ptCount val="24"/>
                <c:pt idx="0">
                  <c:v>Entre 00:00 e 01:00</c:v>
                </c:pt>
                <c:pt idx="1">
                  <c:v>Entre 01:00 e 02:00</c:v>
                </c:pt>
                <c:pt idx="2">
                  <c:v>Entre 02:00 e 03:00</c:v>
                </c:pt>
                <c:pt idx="3">
                  <c:v>Entre 03:00 e 04:00</c:v>
                </c:pt>
                <c:pt idx="4">
                  <c:v>Entre 04:00 e 05:00</c:v>
                </c:pt>
                <c:pt idx="5">
                  <c:v>Entre 05:00 e 06:00</c:v>
                </c:pt>
                <c:pt idx="6">
                  <c:v>Entre 06:00 e 07:00</c:v>
                </c:pt>
                <c:pt idx="7">
                  <c:v>Entre 07:00 e 08:00</c:v>
                </c:pt>
                <c:pt idx="8">
                  <c:v>Entre 08:00 e 09:00</c:v>
                </c:pt>
                <c:pt idx="9">
                  <c:v>Entre 09:00 e 10:00</c:v>
                </c:pt>
                <c:pt idx="10">
                  <c:v>Entre 10:00 e 11:00</c:v>
                </c:pt>
                <c:pt idx="11">
                  <c:v>Entre 11:00 e 12:00</c:v>
                </c:pt>
                <c:pt idx="12">
                  <c:v>Entre 12:00 e 13:00</c:v>
                </c:pt>
                <c:pt idx="13">
                  <c:v>Entre 13:00 e 14:00</c:v>
                </c:pt>
                <c:pt idx="14">
                  <c:v>Entre 14:00 e 15:00</c:v>
                </c:pt>
                <c:pt idx="15">
                  <c:v>Entre 15:00 e 16:00</c:v>
                </c:pt>
                <c:pt idx="16">
                  <c:v>Entre 16:00 e 17:00</c:v>
                </c:pt>
                <c:pt idx="17">
                  <c:v>Entre 17:00 e 18:00</c:v>
                </c:pt>
                <c:pt idx="18">
                  <c:v>Entre 18:00 e 19:00</c:v>
                </c:pt>
                <c:pt idx="19">
                  <c:v>Entre 19:00 e 20:00</c:v>
                </c:pt>
                <c:pt idx="20">
                  <c:v>Entre 20:00 e 21:00</c:v>
                </c:pt>
                <c:pt idx="21">
                  <c:v>Entre 21:00 e 22:00</c:v>
                </c:pt>
                <c:pt idx="22">
                  <c:v>Entre 22:00 e 23:00</c:v>
                </c:pt>
                <c:pt idx="23">
                  <c:v>Entre 23:00 e 00:00</c:v>
                </c:pt>
              </c:strCache>
            </c:strRef>
          </c:cat>
          <c:val>
            <c:numRef>
              <c:f>'HORÁRIO DOS ACIDENTES'!$P$12:$P$35</c:f>
              <c:numCache>
                <c:formatCode>#,##0_);\(#,##0\)</c:formatCode>
                <c:ptCount val="24"/>
                <c:pt idx="0">
                  <c:v>379</c:v>
                </c:pt>
                <c:pt idx="1">
                  <c:v>262</c:v>
                </c:pt>
                <c:pt idx="2">
                  <c:v>223</c:v>
                </c:pt>
                <c:pt idx="3">
                  <c:v>189</c:v>
                </c:pt>
                <c:pt idx="4">
                  <c:v>206</c:v>
                </c:pt>
                <c:pt idx="5">
                  <c:v>209</c:v>
                </c:pt>
                <c:pt idx="6">
                  <c:v>276</c:v>
                </c:pt>
                <c:pt idx="7">
                  <c:v>790</c:v>
                </c:pt>
                <c:pt idx="8">
                  <c:v>890</c:v>
                </c:pt>
                <c:pt idx="9">
                  <c:v>926</c:v>
                </c:pt>
                <c:pt idx="10">
                  <c:v>1071</c:v>
                </c:pt>
                <c:pt idx="11">
                  <c:v>1242</c:v>
                </c:pt>
                <c:pt idx="12">
                  <c:v>1102</c:v>
                </c:pt>
                <c:pt idx="13">
                  <c:v>977</c:v>
                </c:pt>
                <c:pt idx="14">
                  <c:v>968</c:v>
                </c:pt>
                <c:pt idx="15">
                  <c:v>1019</c:v>
                </c:pt>
                <c:pt idx="16">
                  <c:v>1046</c:v>
                </c:pt>
                <c:pt idx="17">
                  <c:v>1191</c:v>
                </c:pt>
                <c:pt idx="18">
                  <c:v>1248</c:v>
                </c:pt>
                <c:pt idx="19">
                  <c:v>1393</c:v>
                </c:pt>
                <c:pt idx="20">
                  <c:v>908</c:v>
                </c:pt>
                <c:pt idx="21">
                  <c:v>709</c:v>
                </c:pt>
                <c:pt idx="22">
                  <c:v>604</c:v>
                </c:pt>
                <c:pt idx="23">
                  <c:v>404</c:v>
                </c:pt>
              </c:numCache>
            </c:numRef>
          </c:val>
          <c:smooth val="0"/>
        </c:ser>
        <c:dLbls>
          <c:showLegendKey val="0"/>
          <c:showVal val="0"/>
          <c:showCatName val="0"/>
          <c:showSerName val="0"/>
          <c:showPercent val="0"/>
          <c:showBubbleSize val="0"/>
        </c:dLbls>
        <c:marker val="1"/>
        <c:smooth val="0"/>
        <c:axId val="215227008"/>
        <c:axId val="215236992"/>
      </c:lineChart>
      <c:catAx>
        <c:axId val="215227008"/>
        <c:scaling>
          <c:orientation val="minMax"/>
        </c:scaling>
        <c:delete val="0"/>
        <c:axPos val="b"/>
        <c:majorTickMark val="cross"/>
        <c:minorTickMark val="cross"/>
        <c:tickLblPos val="nextTo"/>
        <c:txPr>
          <a:bodyPr/>
          <a:lstStyle/>
          <a:p>
            <a:pPr>
              <a:defRPr sz="1000" b="1" i="0">
                <a:solidFill>
                  <a:srgbClr val="000000"/>
                </a:solidFill>
              </a:defRPr>
            </a:pPr>
            <a:endParaRPr lang="pt-BR"/>
          </a:p>
        </c:txPr>
        <c:crossAx val="215236992"/>
        <c:crosses val="autoZero"/>
        <c:auto val="1"/>
        <c:lblAlgn val="ctr"/>
        <c:lblOffset val="100"/>
        <c:noMultiLvlLbl val="1"/>
      </c:catAx>
      <c:valAx>
        <c:axId val="215236992"/>
        <c:scaling>
          <c:orientation val="minMax"/>
        </c:scaling>
        <c:delete val="0"/>
        <c:axPos val="l"/>
        <c:majorGridlines>
          <c:spPr>
            <a:ln>
              <a:solidFill>
                <a:srgbClr val="B7B7B7"/>
              </a:solidFill>
            </a:ln>
          </c:spPr>
        </c:majorGridlines>
        <c:numFmt formatCode="#,##0_);\(#,##0\)" sourceLinked="1"/>
        <c:majorTickMark val="cross"/>
        <c:minorTickMark val="cross"/>
        <c:tickLblPos val="nextTo"/>
        <c:spPr>
          <a:ln w="47625">
            <a:noFill/>
          </a:ln>
        </c:spPr>
        <c:txPr>
          <a:bodyPr/>
          <a:lstStyle/>
          <a:p>
            <a:pPr>
              <a:defRPr sz="1000" b="1" i="0">
                <a:solidFill>
                  <a:srgbClr val="000000"/>
                </a:solidFill>
              </a:defRPr>
            </a:pPr>
            <a:endParaRPr lang="pt-BR"/>
          </a:p>
        </c:txPr>
        <c:crossAx val="215227008"/>
        <c:crosses val="autoZero"/>
        <c:crossBetween val="between"/>
      </c:valAx>
      <c:spPr>
        <a:solidFill>
          <a:srgbClr val="FFFFFF"/>
        </a:solidFill>
      </c:spPr>
    </c:plotArea>
    <c:plotVisOnly val="1"/>
    <c:dispBlanksAs val="zero"/>
    <c:showDLblsOverMax val="1"/>
  </c:chart>
  <c:spPr>
    <a:solidFill>
      <a:srgbClr val="262626"/>
    </a:solidFill>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title>
      <c:tx>
        <c:rich>
          <a:bodyPr/>
          <a:lstStyle/>
          <a:p>
            <a:pPr>
              <a:defRPr sz="1200" b="1" i="0"/>
            </a:pPr>
            <a:r>
              <a:t> ACIDENTES MENSAL EM RONDÔNIA - 2011</a:t>
            </a:r>
          </a:p>
        </c:rich>
      </c:tx>
      <c:overlay val="0"/>
    </c:title>
    <c:autoTitleDeleted val="0"/>
    <c:plotArea>
      <c:layout>
        <c:manualLayout>
          <c:xMode val="edge"/>
          <c:yMode val="edge"/>
          <c:x val="6.9960501260871832E-2"/>
          <c:y val="0.19227939530814461"/>
          <c:w val="0.87349904791313204"/>
          <c:h val="0.64935237746444485"/>
        </c:manualLayout>
      </c:layout>
      <c:lineChart>
        <c:grouping val="standard"/>
        <c:varyColors val="0"/>
        <c:ser>
          <c:idx val="0"/>
          <c:order val="0"/>
          <c:spPr>
            <a:ln w="25400" cmpd="sng">
              <a:solidFill>
                <a:srgbClr val="7992B1"/>
              </a:solidFill>
            </a:ln>
          </c:spPr>
          <c:marker>
            <c:symbol val="none"/>
          </c:marker>
          <c:cat>
            <c:strRef>
              <c:f>'HORÁRIO DOS ACIDENTES'!$D$11:$O$11</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'HORÁRIO DOS ACIDENTES'!$D$37:$O$37</c:f>
              <c:numCache>
                <c:formatCode>#,##0_);\(#,##0\)</c:formatCode>
                <c:ptCount val="12"/>
                <c:pt idx="0">
                  <c:v>1319</c:v>
                </c:pt>
                <c:pt idx="1">
                  <c:v>1456</c:v>
                </c:pt>
                <c:pt idx="2">
                  <c:v>1460</c:v>
                </c:pt>
                <c:pt idx="3">
                  <c:v>1546</c:v>
                </c:pt>
                <c:pt idx="4">
                  <c:v>1735</c:v>
                </c:pt>
                <c:pt idx="5">
                  <c:v>1737</c:v>
                </c:pt>
                <c:pt idx="6">
                  <c:v>1760</c:v>
                </c:pt>
                <c:pt idx="7">
                  <c:v>1580</c:v>
                </c:pt>
                <c:pt idx="8">
                  <c:v>1632</c:v>
                </c:pt>
                <c:pt idx="9">
                  <c:v>1673</c:v>
                </c:pt>
                <c:pt idx="10">
                  <c:v>1495</c:v>
                </c:pt>
                <c:pt idx="11">
                  <c:v>1497</c:v>
                </c:pt>
              </c:numCache>
            </c:numRef>
          </c:val>
          <c:smooth val="0"/>
        </c:ser>
        <c:dLbls>
          <c:showLegendKey val="0"/>
          <c:showVal val="0"/>
          <c:showCatName val="0"/>
          <c:showSerName val="0"/>
          <c:showPercent val="0"/>
          <c:showBubbleSize val="0"/>
        </c:dLbls>
        <c:marker val="1"/>
        <c:smooth val="0"/>
        <c:axId val="215277568"/>
        <c:axId val="215279104"/>
      </c:lineChart>
      <c:catAx>
        <c:axId val="215277568"/>
        <c:scaling>
          <c:orientation val="minMax"/>
        </c:scaling>
        <c:delete val="0"/>
        <c:axPos val="b"/>
        <c:majorTickMark val="cross"/>
        <c:minorTickMark val="cross"/>
        <c:tickLblPos val="nextTo"/>
        <c:txPr>
          <a:bodyPr/>
          <a:lstStyle/>
          <a:p>
            <a:pPr>
              <a:defRPr b="1" i="0"/>
            </a:pPr>
            <a:endParaRPr lang="pt-BR"/>
          </a:p>
        </c:txPr>
        <c:crossAx val="215279104"/>
        <c:crosses val="autoZero"/>
        <c:auto val="1"/>
        <c:lblAlgn val="ctr"/>
        <c:lblOffset val="100"/>
        <c:noMultiLvlLbl val="1"/>
      </c:catAx>
      <c:valAx>
        <c:axId val="215279104"/>
        <c:scaling>
          <c:orientation val="minMax"/>
        </c:scaling>
        <c:delete val="0"/>
        <c:axPos val="l"/>
        <c:majorGridlines>
          <c:spPr>
            <a:ln>
              <a:solidFill>
                <a:srgbClr val="B7B7B7"/>
              </a:solidFill>
            </a:ln>
          </c:spPr>
        </c:majorGridlines>
        <c:numFmt formatCode="#,##0_);\(#,##0\)" sourceLinked="1"/>
        <c:majorTickMark val="cross"/>
        <c:minorTickMark val="cross"/>
        <c:tickLblPos val="nextTo"/>
        <c:spPr>
          <a:ln w="47625">
            <a:noFill/>
          </a:ln>
        </c:spPr>
        <c:txPr>
          <a:bodyPr/>
          <a:lstStyle/>
          <a:p>
            <a:pPr>
              <a:defRPr b="1" i="0"/>
            </a:pPr>
            <a:endParaRPr lang="pt-BR"/>
          </a:p>
        </c:txPr>
        <c:crossAx val="215277568"/>
        <c:crosses val="autoZero"/>
        <c:crossBetween val="between"/>
      </c:valAx>
      <c:spPr>
        <a:solidFill>
          <a:srgbClr val="FFFFFF"/>
        </a:solidFill>
      </c:spPr>
    </c:plotArea>
    <c:plotVisOnly val="1"/>
    <c:dispBlanksAs val="zero"/>
    <c:showDLblsOverMax val="1"/>
  </c:chart>
  <c:spPr>
    <a:solidFill>
      <a:srgbClr val="262626"/>
    </a:solidFill>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title>
      <c:tx>
        <c:rich>
          <a:bodyPr/>
          <a:lstStyle/>
          <a:p>
            <a:pPr>
              <a:defRPr sz="1400" b="1" i="0">
                <a:solidFill>
                  <a:srgbClr val="000000"/>
                </a:solidFill>
              </a:defRPr>
            </a:pPr>
            <a:r>
              <a:t>DISTRIBUIÇÃO DE HABILITADOS SEGUNDO O SEXO</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4F81BD"/>
              </a:solidFill>
            </c:spPr>
          </c:dPt>
          <c:dPt>
            <c:idx val="1"/>
            <c:bubble3D val="0"/>
            <c:spPr>
              <a:solidFill>
                <a:srgbClr val="C0504D"/>
              </a:solidFill>
            </c:spPr>
          </c:dPt>
          <c:dLbls>
            <c:showLegendKey val="0"/>
            <c:showVal val="0"/>
            <c:showCatName val="0"/>
            <c:showSerName val="0"/>
            <c:showPercent val="1"/>
            <c:showBubbleSize val="0"/>
            <c:showLeaderLines val="1"/>
          </c:dLbls>
          <c:cat>
            <c:strRef>
              <c:f>'HABILITAÇÃO '!$O$693:$P$693</c:f>
              <c:strCache>
                <c:ptCount val="2"/>
                <c:pt idx="0">
                  <c:v>MASC</c:v>
                </c:pt>
                <c:pt idx="1">
                  <c:v>FEM</c:v>
                </c:pt>
              </c:strCache>
            </c:strRef>
          </c:cat>
          <c:val>
            <c:numRef>
              <c:f>'HABILITAÇÃO '!$S$703:$T$703</c:f>
              <c:numCache>
                <c:formatCode>#,##0</c:formatCode>
                <c:ptCount val="2"/>
                <c:pt idx="0">
                  <c:v>378775</c:v>
                </c:pt>
                <c:pt idx="1">
                  <c:v>154741</c:v>
                </c:pt>
              </c:numCache>
            </c:numRef>
          </c:val>
        </c:ser>
        <c:dLbls>
          <c:showLegendKey val="0"/>
          <c:showVal val="0"/>
          <c:showCatName val="0"/>
          <c:showSerName val="0"/>
          <c:showPercent val="0"/>
          <c:showBubbleSize val="0"/>
          <c:showLeaderLines val="1"/>
        </c:dLbls>
      </c:pie3DChart>
      <c:spPr>
        <a:solidFill>
          <a:srgbClr val="FFFFFF"/>
        </a:solidFill>
      </c:spPr>
    </c:plotArea>
    <c:plotVisOnly val="1"/>
    <c:dispBlanksAs val="zero"/>
    <c:showDLblsOverMax val="1"/>
  </c:chart>
  <c:spPr>
    <a:solidFill>
      <a:srgbClr val="181817"/>
    </a:solidFill>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title>
      <c:tx>
        <c:rich>
          <a:bodyPr/>
          <a:lstStyle/>
          <a:p>
            <a:pPr>
              <a:defRPr sz="1000" b="1" i="0">
                <a:solidFill>
                  <a:srgbClr val="000000"/>
                </a:solidFill>
              </a:defRPr>
            </a:pPr>
            <a:r>
              <a:t>DISTRIBUIÇÃO DE HABILITADOS SEGUNDO  SEXO E CATEGORIA</a:t>
            </a:r>
          </a:p>
        </c:rich>
      </c:tx>
      <c:overlay val="0"/>
    </c:title>
    <c:autoTitleDeleted val="0"/>
    <c:plotArea>
      <c:layout/>
      <c:barChart>
        <c:barDir val="col"/>
        <c:grouping val="stacked"/>
        <c:varyColors val="1"/>
        <c:ser>
          <c:idx val="0"/>
          <c:order val="0"/>
          <c:spPr>
            <a:solidFill>
              <a:srgbClr val="4F81BD"/>
            </a:solidFill>
          </c:spPr>
          <c:invertIfNegative val="1"/>
          <c:cat>
            <c:strRef>
              <c:f>'HABILITAÇÃO '!$D$694:$D$702</c:f>
              <c:strCache>
                <c:ptCount val="9"/>
                <c:pt idx="0">
                  <c:v>A</c:v>
                </c:pt>
                <c:pt idx="1">
                  <c:v>AB</c:v>
                </c:pt>
                <c:pt idx="2">
                  <c:v>AC</c:v>
                </c:pt>
                <c:pt idx="3">
                  <c:v>AD</c:v>
                </c:pt>
                <c:pt idx="4">
                  <c:v>AE</c:v>
                </c:pt>
                <c:pt idx="5">
                  <c:v>B</c:v>
                </c:pt>
                <c:pt idx="6">
                  <c:v>C</c:v>
                </c:pt>
                <c:pt idx="7">
                  <c:v>D</c:v>
                </c:pt>
                <c:pt idx="8">
                  <c:v>E</c:v>
                </c:pt>
              </c:strCache>
            </c:strRef>
          </c:cat>
          <c:val>
            <c:numRef>
              <c:f>'HABILITAÇÃO '!$S$694:$S$702</c:f>
              <c:numCache>
                <c:formatCode>#,##0</c:formatCode>
                <c:ptCount val="9"/>
                <c:pt idx="0">
                  <c:v>18988</c:v>
                </c:pt>
                <c:pt idx="1">
                  <c:v>227058</c:v>
                </c:pt>
                <c:pt idx="2">
                  <c:v>30800</c:v>
                </c:pt>
                <c:pt idx="3">
                  <c:v>20716</c:v>
                </c:pt>
                <c:pt idx="4">
                  <c:v>10776</c:v>
                </c:pt>
                <c:pt idx="5">
                  <c:v>39314</c:v>
                </c:pt>
                <c:pt idx="6">
                  <c:v>14677</c:v>
                </c:pt>
                <c:pt idx="7">
                  <c:v>10352</c:v>
                </c:pt>
                <c:pt idx="8">
                  <c:v>6094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C0504D"/>
            </a:solidFill>
          </c:spPr>
          <c:invertIfNegative val="1"/>
          <c:cat>
            <c:strRef>
              <c:f>'HABILITAÇÃO '!$D$694:$D$702</c:f>
              <c:strCache>
                <c:ptCount val="9"/>
                <c:pt idx="0">
                  <c:v>A</c:v>
                </c:pt>
                <c:pt idx="1">
                  <c:v>AB</c:v>
                </c:pt>
                <c:pt idx="2">
                  <c:v>AC</c:v>
                </c:pt>
                <c:pt idx="3">
                  <c:v>AD</c:v>
                </c:pt>
                <c:pt idx="4">
                  <c:v>AE</c:v>
                </c:pt>
                <c:pt idx="5">
                  <c:v>B</c:v>
                </c:pt>
                <c:pt idx="6">
                  <c:v>C</c:v>
                </c:pt>
                <c:pt idx="7">
                  <c:v>D</c:v>
                </c:pt>
                <c:pt idx="8">
                  <c:v>E</c:v>
                </c:pt>
              </c:strCache>
            </c:strRef>
          </c:cat>
          <c:val>
            <c:numRef>
              <c:f>'HABILITAÇÃO '!$T$694:$T$702</c:f>
              <c:numCache>
                <c:formatCode>#,##0</c:formatCode>
                <c:ptCount val="9"/>
                <c:pt idx="0">
                  <c:v>11734</c:v>
                </c:pt>
                <c:pt idx="1">
                  <c:v>96216</c:v>
                </c:pt>
                <c:pt idx="2">
                  <c:v>874</c:v>
                </c:pt>
                <c:pt idx="3">
                  <c:v>311</c:v>
                </c:pt>
                <c:pt idx="4">
                  <c:v>79</c:v>
                </c:pt>
                <c:pt idx="5">
                  <c:v>44849</c:v>
                </c:pt>
                <c:pt idx="6">
                  <c:v>467</c:v>
                </c:pt>
                <c:pt idx="7">
                  <c:v>173</c:v>
                </c:pt>
                <c:pt idx="8">
                  <c:v>38</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overlap val="100"/>
        <c:axId val="216299008"/>
        <c:axId val="216300544"/>
      </c:barChart>
      <c:catAx>
        <c:axId val="216299008"/>
        <c:scaling>
          <c:orientation val="minMax"/>
        </c:scaling>
        <c:delete val="0"/>
        <c:axPos val="b"/>
        <c:majorTickMark val="cross"/>
        <c:minorTickMark val="cross"/>
        <c:tickLblPos val="nextTo"/>
        <c:txPr>
          <a:bodyPr/>
          <a:lstStyle/>
          <a:p>
            <a:pPr>
              <a:defRPr sz="1100" b="1" i="0">
                <a:solidFill>
                  <a:srgbClr val="000000"/>
                </a:solidFill>
              </a:defRPr>
            </a:pPr>
            <a:endParaRPr lang="pt-BR"/>
          </a:p>
        </c:txPr>
        <c:crossAx val="216300544"/>
        <c:crosses val="autoZero"/>
        <c:auto val="1"/>
        <c:lblAlgn val="ctr"/>
        <c:lblOffset val="100"/>
        <c:noMultiLvlLbl val="1"/>
      </c:catAx>
      <c:valAx>
        <c:axId val="216300544"/>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sz="1000" b="1" i="0">
                <a:solidFill>
                  <a:srgbClr val="000000"/>
                </a:solidFill>
              </a:defRPr>
            </a:pPr>
            <a:endParaRPr lang="pt-BR"/>
          </a:p>
        </c:txPr>
        <c:crossAx val="216299008"/>
        <c:crosses val="autoZero"/>
        <c:crossBetween val="between"/>
      </c:valAx>
      <c:spPr>
        <a:solidFill>
          <a:srgbClr val="FFFFFF"/>
        </a:solidFill>
      </c:spPr>
    </c:plotArea>
    <c:legend>
      <c:legendPos val="t"/>
      <c:overlay val="0"/>
      <c:txPr>
        <a:bodyPr/>
        <a:lstStyle/>
        <a:p>
          <a:pPr>
            <a:defRPr sz="1600">
              <a:solidFill>
                <a:srgbClr val="000000"/>
              </a:solidFill>
            </a:defRPr>
          </a:pPr>
          <a:endParaRPr lang="pt-BR"/>
        </a:p>
      </c:txPr>
    </c:legend>
    <c:plotVisOnly val="1"/>
    <c:dispBlanksAs val="zero"/>
    <c:showDLblsOverMax val="1"/>
  </c:chart>
  <c:spPr>
    <a:solidFill>
      <a:srgbClr val="181817"/>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0.11022010739664782"/>
          <c:y val="0.22037924839902667"/>
          <c:w val="0.86485777911393469"/>
          <c:h val="0.53815833230270294"/>
        </c:manualLayout>
      </c:layout>
      <c:barChart>
        <c:barDir val="col"/>
        <c:grouping val="clustered"/>
        <c:varyColors val="1"/>
        <c:ser>
          <c:idx val="0"/>
          <c:order val="0"/>
          <c:tx>
            <c:strRef>
              <c:f>'ACIDENTES COM VÍTIMAS'!$D$25</c:f>
              <c:strCache>
                <c:ptCount val="1"/>
                <c:pt idx="0">
                  <c:v>URBANA</c:v>
                </c:pt>
              </c:strCache>
            </c:strRef>
          </c:tx>
          <c:spPr>
            <a:solidFill>
              <a:srgbClr val="4F81BD"/>
            </a:solidFill>
          </c:spPr>
          <c:invertIfNegative val="1"/>
          <c:cat>
            <c:numRef>
              <c:f>'ACIDENTES COM VÍTIMAS'!$E$11:$O$11</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'ACIDENTES COM VÍTIMAS'!$E$25:$O$25</c:f>
              <c:numCache>
                <c:formatCode>#,##0</c:formatCode>
                <c:ptCount val="11"/>
                <c:pt idx="0">
                  <c:v>1745</c:v>
                </c:pt>
                <c:pt idx="1">
                  <c:v>2673</c:v>
                </c:pt>
                <c:pt idx="2">
                  <c:v>2642</c:v>
                </c:pt>
                <c:pt idx="3">
                  <c:v>3161</c:v>
                </c:pt>
                <c:pt idx="4">
                  <c:v>3787</c:v>
                </c:pt>
                <c:pt idx="5">
                  <c:v>3733</c:v>
                </c:pt>
                <c:pt idx="6">
                  <c:v>5637</c:v>
                </c:pt>
                <c:pt idx="7">
                  <c:v>7278</c:v>
                </c:pt>
                <c:pt idx="8">
                  <c:v>9376</c:v>
                </c:pt>
                <c:pt idx="9">
                  <c:v>10367</c:v>
                </c:pt>
                <c:pt idx="10">
                  <c:v>10436</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'ACIDENTES COM VÍTIMAS'!$D$26</c:f>
              <c:strCache>
                <c:ptCount val="1"/>
                <c:pt idx="0">
                  <c:v>RURAL</c:v>
                </c:pt>
              </c:strCache>
            </c:strRef>
          </c:tx>
          <c:spPr>
            <a:solidFill>
              <a:srgbClr val="C0504D"/>
            </a:solidFill>
          </c:spPr>
          <c:invertIfNegative val="1"/>
          <c:cat>
            <c:numRef>
              <c:f>'ACIDENTES COM VÍTIMAS'!$E$11:$O$11</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'ACIDENTES COM VÍTIMAS'!$E$26:$O$26</c:f>
              <c:numCache>
                <c:formatCode>#,##0</c:formatCode>
                <c:ptCount val="11"/>
                <c:pt idx="0">
                  <c:v>252</c:v>
                </c:pt>
                <c:pt idx="1">
                  <c:v>380</c:v>
                </c:pt>
                <c:pt idx="2">
                  <c:v>378</c:v>
                </c:pt>
                <c:pt idx="3">
                  <c:v>1080</c:v>
                </c:pt>
                <c:pt idx="4">
                  <c:v>756</c:v>
                </c:pt>
                <c:pt idx="5">
                  <c:v>779</c:v>
                </c:pt>
                <c:pt idx="6">
                  <c:v>855</c:v>
                </c:pt>
                <c:pt idx="7">
                  <c:v>1267</c:v>
                </c:pt>
                <c:pt idx="8">
                  <c:v>1274</c:v>
                </c:pt>
                <c:pt idx="9">
                  <c:v>1615</c:v>
                </c:pt>
                <c:pt idx="10">
                  <c:v>2267</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46493056"/>
        <c:axId val="46503040"/>
      </c:barChart>
      <c:catAx>
        <c:axId val="46493056"/>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46503040"/>
        <c:crosses val="autoZero"/>
        <c:auto val="1"/>
        <c:lblAlgn val="ctr"/>
        <c:lblOffset val="100"/>
        <c:noMultiLvlLbl val="1"/>
      </c:catAx>
      <c:valAx>
        <c:axId val="46503040"/>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sz="1100" b="1" i="0">
                <a:solidFill>
                  <a:srgbClr val="000000"/>
                </a:solidFill>
              </a:defRPr>
            </a:pPr>
            <a:endParaRPr lang="pt-BR"/>
          </a:p>
        </c:txPr>
        <c:crossAx val="46493056"/>
        <c:crosses val="autoZero"/>
        <c:crossBetween val="between"/>
      </c:valAx>
      <c:spPr>
        <a:solidFill>
          <a:srgbClr val="FFFFFF"/>
        </a:solidFill>
      </c:spPr>
    </c:plotArea>
    <c:legend>
      <c:legendPos val="t"/>
      <c:overlay val="0"/>
      <c:txPr>
        <a:bodyPr/>
        <a:lstStyle/>
        <a:p>
          <a:pPr>
            <a:defRPr sz="1400">
              <a:solidFill>
                <a:srgbClr val="000000"/>
              </a:solidFill>
            </a:defRPr>
          </a:pPr>
          <a:endParaRPr lang="pt-BR"/>
        </a:p>
      </c:txPr>
    </c:legend>
    <c:plotVisOnly val="1"/>
    <c:dispBlanksAs val="zero"/>
    <c:showDLblsOverMax val="1"/>
  </c:chart>
  <c:spPr>
    <a:solidFill>
      <a:srgbClr val="EEECE1"/>
    </a:solidFill>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title>
      <c:tx>
        <c:rich>
          <a:bodyPr/>
          <a:lstStyle/>
          <a:p>
            <a:pPr>
              <a:defRPr b="1" i="0"/>
            </a:pPr>
            <a:r>
              <a:t>DISTRIBUIÇÃO DE HABILITADOS PELA FAIXA ETÁRIA</a:t>
            </a:r>
          </a:p>
        </c:rich>
      </c:tx>
      <c:overlay val="0"/>
    </c:title>
    <c:autoTitleDeleted val="0"/>
    <c:view3D>
      <c:rotX val="50"/>
      <c:rotY val="0"/>
      <c:rAngAx val="1"/>
    </c:view3D>
    <c:floor>
      <c:thickness val="0"/>
    </c:floor>
    <c:sideWall>
      <c:thickness val="0"/>
    </c:sideWall>
    <c:backWall>
      <c:thickness val="0"/>
    </c:backWall>
    <c:plotArea>
      <c:layout>
        <c:manualLayout>
          <c:xMode val="edge"/>
          <c:yMode val="edge"/>
          <c:x val="8.5576822128003757E-2"/>
          <c:y val="0.35410188277548932"/>
          <c:w val="0.81858994548758313"/>
          <c:h val="0.59293142536749466"/>
        </c:manualLayout>
      </c:layout>
      <c:pie3DChart>
        <c:varyColors val="1"/>
        <c:ser>
          <c:idx val="0"/>
          <c:order val="0"/>
          <c:dPt>
            <c:idx val="0"/>
            <c:bubble3D val="0"/>
            <c:spPr>
              <a:solidFill>
                <a:srgbClr val="4F81BD"/>
              </a:solidFill>
            </c:spPr>
          </c:dPt>
          <c:dPt>
            <c:idx val="1"/>
            <c:bubble3D val="0"/>
            <c:spPr>
              <a:solidFill>
                <a:srgbClr val="C0504D"/>
              </a:solidFill>
            </c:spPr>
          </c:dPt>
          <c:dPt>
            <c:idx val="2"/>
            <c:bubble3D val="0"/>
            <c:spPr>
              <a:solidFill>
                <a:srgbClr val="9BBB59"/>
              </a:solidFill>
            </c:spPr>
          </c:dPt>
          <c:dPt>
            <c:idx val="3"/>
            <c:bubble3D val="0"/>
            <c:spPr>
              <a:solidFill>
                <a:srgbClr val="8064A2"/>
              </a:solidFill>
            </c:spPr>
          </c:dPt>
          <c:dLbls>
            <c:showLegendKey val="0"/>
            <c:showVal val="0"/>
            <c:showCatName val="0"/>
            <c:showSerName val="0"/>
            <c:showPercent val="1"/>
            <c:showBubbleSize val="0"/>
            <c:showLeaderLines val="1"/>
          </c:dLbls>
          <c:cat>
            <c:strRef>
              <c:f>'HABILITAÇÃO  F.E'!$M$723:$P$723</c:f>
              <c:strCache>
                <c:ptCount val="4"/>
                <c:pt idx="0">
                  <c:v>18 À 29</c:v>
                </c:pt>
                <c:pt idx="1">
                  <c:v>30 À 41</c:v>
                </c:pt>
                <c:pt idx="2">
                  <c:v>42 À 53</c:v>
                </c:pt>
                <c:pt idx="3">
                  <c:v>54 OU MAIS</c:v>
                </c:pt>
              </c:strCache>
            </c:strRef>
          </c:cat>
          <c:val>
            <c:numRef>
              <c:f>'HABILITAÇÃO  F.E'!$M$724:$P$724</c:f>
              <c:numCache>
                <c:formatCode>0.0%</c:formatCode>
                <c:ptCount val="4"/>
                <c:pt idx="0">
                  <c:v>0.47475716444970467</c:v>
                </c:pt>
                <c:pt idx="1">
                  <c:v>0.31032819078563001</c:v>
                </c:pt>
                <c:pt idx="2">
                  <c:v>0.15826620882538078</c:v>
                </c:pt>
                <c:pt idx="3">
                  <c:v>5.6648435939284515E-2</c:v>
                </c:pt>
              </c:numCache>
            </c:numRef>
          </c:val>
        </c:ser>
        <c:dLbls>
          <c:showLegendKey val="0"/>
          <c:showVal val="0"/>
          <c:showCatName val="0"/>
          <c:showSerName val="0"/>
          <c:showPercent val="0"/>
          <c:showBubbleSize val="0"/>
          <c:showLeaderLines val="1"/>
        </c:dLbls>
      </c:pie3DChart>
      <c:spPr>
        <a:solidFill>
          <a:srgbClr val="FFFFFF"/>
        </a:solidFill>
      </c:spPr>
    </c:plotArea>
    <c:plotVisOnly val="1"/>
    <c:dispBlanksAs val="zero"/>
    <c:showDLblsOverMax val="1"/>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1"/>
  <c:lang val="pt-BR"/>
  <c:roundedCorners val="1"/>
  <c:style val="2"/>
  <c:chart>
    <c:title>
      <c:tx>
        <c:rich>
          <a:bodyPr/>
          <a:lstStyle/>
          <a:p>
            <a:pPr>
              <a:defRPr sz="1000" b="1" i="0">
                <a:solidFill>
                  <a:srgbClr val="000000"/>
                </a:solidFill>
              </a:defRPr>
            </a:pPr>
            <a:r>
              <a:t>DISTRIBUIÇÃO DE HABILITADOS SEGUNDO  SEXO E  A  FAIXA ETÁRIA</a:t>
            </a:r>
          </a:p>
        </c:rich>
      </c:tx>
      <c:overlay val="0"/>
    </c:title>
    <c:autoTitleDeleted val="0"/>
    <c:plotArea>
      <c:layout/>
      <c:barChart>
        <c:barDir val="col"/>
        <c:grouping val="stacked"/>
        <c:varyColors val="1"/>
        <c:dLbls>
          <c:showLegendKey val="0"/>
          <c:showVal val="0"/>
          <c:showCatName val="0"/>
          <c:showSerName val="0"/>
          <c:showPercent val="0"/>
          <c:showBubbleSize val="0"/>
        </c:dLbls>
        <c:gapWidth val="150"/>
        <c:overlap val="100"/>
        <c:axId val="218028672"/>
        <c:axId val="218120576"/>
      </c:barChart>
      <c:catAx>
        <c:axId val="218028672"/>
        <c:scaling>
          <c:orientation val="minMax"/>
        </c:scaling>
        <c:delete val="0"/>
        <c:axPos val="b"/>
        <c:majorTickMark val="cross"/>
        <c:minorTickMark val="cross"/>
        <c:tickLblPos val="nextTo"/>
        <c:txPr>
          <a:bodyPr/>
          <a:lstStyle/>
          <a:p>
            <a:pPr>
              <a:defRPr sz="1100" b="1" i="0">
                <a:solidFill>
                  <a:srgbClr val="000000"/>
                </a:solidFill>
              </a:defRPr>
            </a:pPr>
            <a:endParaRPr lang="pt-BR"/>
          </a:p>
        </c:txPr>
        <c:crossAx val="218120576"/>
        <c:crosses val="autoZero"/>
        <c:auto val="1"/>
        <c:lblAlgn val="ctr"/>
        <c:lblOffset val="100"/>
        <c:noMultiLvlLbl val="1"/>
      </c:catAx>
      <c:valAx>
        <c:axId val="218120576"/>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sz="1000" b="1" i="0">
                <a:solidFill>
                  <a:srgbClr val="000000"/>
                </a:solidFill>
              </a:defRPr>
            </a:pPr>
            <a:endParaRPr lang="pt-BR"/>
          </a:p>
        </c:txPr>
        <c:crossAx val="218028672"/>
        <c:crosses val="autoZero"/>
        <c:crossBetween val="between"/>
      </c:valAx>
      <c:spPr>
        <a:solidFill>
          <a:srgbClr val="FFFFFF"/>
        </a:solidFill>
      </c:spPr>
    </c:plotArea>
    <c:legend>
      <c:legendPos val="t"/>
      <c:overlay val="0"/>
      <c:txPr>
        <a:bodyPr/>
        <a:lstStyle/>
        <a:p>
          <a:pPr>
            <a:defRPr sz="1400">
              <a:solidFill>
                <a:srgbClr val="000000"/>
              </a:solidFill>
            </a:defRPr>
          </a:pPr>
          <a:endParaRPr lang="pt-BR"/>
        </a:p>
      </c:txPr>
    </c:legend>
    <c:plotVisOnly val="1"/>
    <c:dispBlanksAs val="zero"/>
    <c:showDLblsOverMax val="1"/>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lineChart>
        <c:grouping val="standard"/>
        <c:varyColors val="0"/>
        <c:ser>
          <c:idx val="0"/>
          <c:order val="0"/>
          <c:spPr>
            <a:ln w="25400" cmpd="sng">
              <a:solidFill>
                <a:srgbClr val="C0504D"/>
              </a:solidFill>
            </a:ln>
          </c:spPr>
          <c:marker>
            <c:symbol val="none"/>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MULTAS!$D$14:$N$14</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MULTAS!$D$19:$N$19</c:f>
              <c:numCache>
                <c:formatCode>#,##0</c:formatCode>
                <c:ptCount val="11"/>
                <c:pt idx="0">
                  <c:v>18802</c:v>
                </c:pt>
                <c:pt idx="1">
                  <c:v>18785</c:v>
                </c:pt>
                <c:pt idx="2">
                  <c:v>25723</c:v>
                </c:pt>
                <c:pt idx="3">
                  <c:v>32356</c:v>
                </c:pt>
                <c:pt idx="4">
                  <c:v>32032</c:v>
                </c:pt>
                <c:pt idx="5">
                  <c:v>41308</c:v>
                </c:pt>
                <c:pt idx="6">
                  <c:v>71286</c:v>
                </c:pt>
                <c:pt idx="7">
                  <c:v>72603</c:v>
                </c:pt>
                <c:pt idx="8">
                  <c:v>76027</c:v>
                </c:pt>
                <c:pt idx="9">
                  <c:v>110111</c:v>
                </c:pt>
                <c:pt idx="10">
                  <c:v>147349</c:v>
                </c:pt>
              </c:numCache>
            </c:numRef>
          </c:val>
          <c:smooth val="0"/>
        </c:ser>
        <c:dLbls>
          <c:showLegendKey val="0"/>
          <c:showVal val="0"/>
          <c:showCatName val="0"/>
          <c:showSerName val="0"/>
          <c:showPercent val="0"/>
          <c:showBubbleSize val="0"/>
        </c:dLbls>
        <c:marker val="1"/>
        <c:smooth val="0"/>
        <c:axId val="218158592"/>
        <c:axId val="218160128"/>
      </c:lineChart>
      <c:catAx>
        <c:axId val="218158592"/>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8160128"/>
        <c:crosses val="autoZero"/>
        <c:auto val="1"/>
        <c:lblAlgn val="ctr"/>
        <c:lblOffset val="100"/>
        <c:noMultiLvlLbl val="1"/>
      </c:catAx>
      <c:valAx>
        <c:axId val="218160128"/>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18158592"/>
        <c:crosses val="autoZero"/>
        <c:crossBetween val="between"/>
      </c:valAx>
      <c:spPr>
        <a:solidFill>
          <a:srgbClr val="FFFFFF"/>
        </a:solidFill>
      </c:spPr>
    </c:plotArea>
    <c:plotVisOnly val="1"/>
    <c:dispBlanksAs val="zero"/>
    <c:showDLblsOverMax val="1"/>
  </c:chart>
  <c:spPr>
    <a:solidFill>
      <a:srgbClr val="181817"/>
    </a:solidFill>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4242424242424229E-2"/>
          <c:y val="0.14484553244074094"/>
          <c:w val="0.96033057851239656"/>
          <c:h val="0.70515028033947291"/>
        </c:manualLayout>
      </c:layout>
      <c:barChart>
        <c:barDir val="col"/>
        <c:grouping val="clustered"/>
        <c:varyColors val="1"/>
        <c:ser>
          <c:idx val="0"/>
          <c:order val="0"/>
          <c:tx>
            <c:strRef>
              <c:f>MULTAS!$C$15</c:f>
              <c:strCache>
                <c:ptCount val="1"/>
                <c:pt idx="0">
                  <c:v>LEVE </c:v>
                </c:pt>
              </c:strCache>
            </c:strRef>
          </c:tx>
          <c:spPr>
            <a:solidFill>
              <a:srgbClr val="4F81BD"/>
            </a:solidFill>
          </c:spPr>
          <c:invertIfNegative val="1"/>
          <c:cat>
            <c:numRef>
              <c:f>MULTAS!$D$14:$N$14</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MULTAS!$D$15:$N$15</c:f>
              <c:numCache>
                <c:formatCode>#,##0</c:formatCode>
                <c:ptCount val="11"/>
                <c:pt idx="0">
                  <c:v>2309</c:v>
                </c:pt>
                <c:pt idx="1">
                  <c:v>2659</c:v>
                </c:pt>
                <c:pt idx="2">
                  <c:v>4087</c:v>
                </c:pt>
                <c:pt idx="3">
                  <c:v>5192</c:v>
                </c:pt>
                <c:pt idx="4">
                  <c:v>4853</c:v>
                </c:pt>
                <c:pt idx="5">
                  <c:v>5254</c:v>
                </c:pt>
                <c:pt idx="6">
                  <c:v>8488</c:v>
                </c:pt>
                <c:pt idx="7">
                  <c:v>8450</c:v>
                </c:pt>
                <c:pt idx="8">
                  <c:v>10047</c:v>
                </c:pt>
                <c:pt idx="9">
                  <c:v>13730</c:v>
                </c:pt>
                <c:pt idx="10">
                  <c:v>17519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MULTAS!$C$16</c:f>
              <c:strCache>
                <c:ptCount val="1"/>
                <c:pt idx="0">
                  <c:v>MÉDIA </c:v>
                </c:pt>
              </c:strCache>
            </c:strRef>
          </c:tx>
          <c:spPr>
            <a:solidFill>
              <a:srgbClr val="C0504D"/>
            </a:solidFill>
          </c:spPr>
          <c:invertIfNegative val="1"/>
          <c:cat>
            <c:numRef>
              <c:f>MULTAS!$D$14:$N$14</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MULTAS!$D$16:$N$16</c:f>
              <c:numCache>
                <c:formatCode>#,##0</c:formatCode>
                <c:ptCount val="11"/>
                <c:pt idx="0">
                  <c:v>784</c:v>
                </c:pt>
                <c:pt idx="1">
                  <c:v>557</c:v>
                </c:pt>
                <c:pt idx="2">
                  <c:v>1025</c:v>
                </c:pt>
                <c:pt idx="3">
                  <c:v>1632</c:v>
                </c:pt>
                <c:pt idx="4">
                  <c:v>1961</c:v>
                </c:pt>
                <c:pt idx="5">
                  <c:v>3075</c:v>
                </c:pt>
                <c:pt idx="6">
                  <c:v>7074</c:v>
                </c:pt>
                <c:pt idx="7">
                  <c:v>9290</c:v>
                </c:pt>
                <c:pt idx="8">
                  <c:v>6622</c:v>
                </c:pt>
                <c:pt idx="9">
                  <c:v>14812</c:v>
                </c:pt>
                <c:pt idx="10">
                  <c:v>20643</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MULTAS!$C$17</c:f>
              <c:strCache>
                <c:ptCount val="1"/>
                <c:pt idx="0">
                  <c:v>GRAVE</c:v>
                </c:pt>
              </c:strCache>
            </c:strRef>
          </c:tx>
          <c:spPr>
            <a:solidFill>
              <a:srgbClr val="9BBB59"/>
            </a:solidFill>
          </c:spPr>
          <c:invertIfNegative val="1"/>
          <c:cat>
            <c:numRef>
              <c:f>MULTAS!$D$14:$N$14</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MULTAS!$D$17:$N$17</c:f>
              <c:numCache>
                <c:formatCode>#,##0</c:formatCode>
                <c:ptCount val="11"/>
                <c:pt idx="0">
                  <c:v>3380</c:v>
                </c:pt>
                <c:pt idx="1">
                  <c:v>3138</c:v>
                </c:pt>
                <c:pt idx="2">
                  <c:v>4551</c:v>
                </c:pt>
                <c:pt idx="3">
                  <c:v>6364</c:v>
                </c:pt>
                <c:pt idx="4">
                  <c:v>7509</c:v>
                </c:pt>
                <c:pt idx="5">
                  <c:v>9586</c:v>
                </c:pt>
                <c:pt idx="6">
                  <c:v>15205</c:v>
                </c:pt>
                <c:pt idx="7">
                  <c:v>17503</c:v>
                </c:pt>
                <c:pt idx="8">
                  <c:v>16286</c:v>
                </c:pt>
                <c:pt idx="9">
                  <c:v>26437</c:v>
                </c:pt>
                <c:pt idx="10">
                  <c:v>38667</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MULTAS!$C$18</c:f>
              <c:strCache>
                <c:ptCount val="1"/>
                <c:pt idx="0">
                  <c:v>GRAVISSÍMA</c:v>
                </c:pt>
              </c:strCache>
            </c:strRef>
          </c:tx>
          <c:spPr>
            <a:solidFill>
              <a:srgbClr val="8064A2"/>
            </a:solidFill>
          </c:spPr>
          <c:invertIfNegative val="1"/>
          <c:cat>
            <c:numRef>
              <c:f>MULTAS!$D$14:$N$14</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MULTAS!$D$18:$N$18</c:f>
              <c:numCache>
                <c:formatCode>#,##0</c:formatCode>
                <c:ptCount val="11"/>
                <c:pt idx="0">
                  <c:v>12329</c:v>
                </c:pt>
                <c:pt idx="1">
                  <c:v>12431</c:v>
                </c:pt>
                <c:pt idx="2">
                  <c:v>16060</c:v>
                </c:pt>
                <c:pt idx="3">
                  <c:v>19168</c:v>
                </c:pt>
                <c:pt idx="4">
                  <c:v>17709</c:v>
                </c:pt>
                <c:pt idx="5">
                  <c:v>23393</c:v>
                </c:pt>
                <c:pt idx="6">
                  <c:v>40519</c:v>
                </c:pt>
                <c:pt idx="7">
                  <c:v>37360</c:v>
                </c:pt>
                <c:pt idx="8">
                  <c:v>43072</c:v>
                </c:pt>
                <c:pt idx="9">
                  <c:v>55132</c:v>
                </c:pt>
                <c:pt idx="10">
                  <c:v>70520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218292992"/>
        <c:axId val="218294528"/>
      </c:barChart>
      <c:catAx>
        <c:axId val="218292992"/>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8294528"/>
        <c:crosses val="autoZero"/>
        <c:auto val="1"/>
        <c:lblAlgn val="ctr"/>
        <c:lblOffset val="100"/>
        <c:noMultiLvlLbl val="1"/>
      </c:catAx>
      <c:valAx>
        <c:axId val="218294528"/>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18292992"/>
        <c:crosses val="autoZero"/>
        <c:crossBetween val="between"/>
      </c:valAx>
      <c:spPr>
        <a:solidFill>
          <a:srgbClr val="FFFFFF"/>
        </a:solidFill>
      </c:spPr>
    </c:plotArea>
    <c:legend>
      <c:legendPos val="t"/>
      <c:overlay val="0"/>
      <c:txPr>
        <a:bodyPr/>
        <a:lstStyle/>
        <a:p>
          <a:pPr>
            <a:defRPr sz="1400">
              <a:solidFill>
                <a:srgbClr val="000000"/>
              </a:solidFill>
            </a:defRPr>
          </a:pPr>
          <a:endParaRPr lang="pt-BR"/>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barChart>
        <c:barDir val="col"/>
        <c:grouping val="clustered"/>
        <c:varyColors val="1"/>
        <c:ser>
          <c:idx val="0"/>
          <c:order val="0"/>
          <c:tx>
            <c:strRef>
              <c:f>'ACIDENTES COM VÍTIMAS'!$D$13</c:f>
              <c:strCache>
                <c:ptCount val="1"/>
                <c:pt idx="0">
                  <c:v>TOMBAM./CAPOTAGEM</c:v>
                </c:pt>
              </c:strCache>
            </c:strRef>
          </c:tx>
          <c:spPr>
            <a:solidFill>
              <a:srgbClr val="4F81BD"/>
            </a:solidFill>
          </c:spPr>
          <c:invertIfNegative val="1"/>
          <c:cat>
            <c:numRef>
              <c:f>'ACIDENTES COM VÍTIMAS'!$E$74:$O$74</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'ACIDENTES COM VÍTIMAS'!$E$13:$O$13</c:f>
              <c:numCache>
                <c:formatCode>#,##0</c:formatCode>
                <c:ptCount val="11"/>
                <c:pt idx="0">
                  <c:v>98</c:v>
                </c:pt>
                <c:pt idx="1">
                  <c:v>127</c:v>
                </c:pt>
                <c:pt idx="2">
                  <c:v>145</c:v>
                </c:pt>
                <c:pt idx="3">
                  <c:v>283</c:v>
                </c:pt>
                <c:pt idx="4">
                  <c:v>332</c:v>
                </c:pt>
                <c:pt idx="5">
                  <c:v>269</c:v>
                </c:pt>
                <c:pt idx="6">
                  <c:v>473</c:v>
                </c:pt>
                <c:pt idx="7">
                  <c:v>1405</c:v>
                </c:pt>
                <c:pt idx="8">
                  <c:v>1844</c:v>
                </c:pt>
                <c:pt idx="9">
                  <c:v>2035</c:v>
                </c:pt>
                <c:pt idx="10">
                  <c:v>2357</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'ACIDENTES COM VÍTIMAS'!$D$15</c:f>
              <c:strCache>
                <c:ptCount val="1"/>
                <c:pt idx="0">
                  <c:v>CHOQUE C/ OBJETO FIXO</c:v>
                </c:pt>
              </c:strCache>
            </c:strRef>
          </c:tx>
          <c:spPr>
            <a:solidFill>
              <a:srgbClr val="C0504D"/>
            </a:solidFill>
          </c:spPr>
          <c:invertIfNegative val="1"/>
          <c:cat>
            <c:numRef>
              <c:f>'ACIDENTES COM VÍTIMAS'!$E$74:$O$74</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'ACIDENTES COM VÍTIMAS'!$E$15:$O$15</c:f>
              <c:numCache>
                <c:formatCode>#,##0</c:formatCode>
                <c:ptCount val="11"/>
                <c:pt idx="0">
                  <c:v>100</c:v>
                </c:pt>
                <c:pt idx="1">
                  <c:v>150</c:v>
                </c:pt>
                <c:pt idx="2">
                  <c:v>143</c:v>
                </c:pt>
                <c:pt idx="3">
                  <c:v>179</c:v>
                </c:pt>
                <c:pt idx="4">
                  <c:v>163</c:v>
                </c:pt>
                <c:pt idx="5">
                  <c:v>185</c:v>
                </c:pt>
                <c:pt idx="6">
                  <c:v>279</c:v>
                </c:pt>
                <c:pt idx="7">
                  <c:v>376</c:v>
                </c:pt>
                <c:pt idx="8">
                  <c:v>610</c:v>
                </c:pt>
                <c:pt idx="9">
                  <c:v>674</c:v>
                </c:pt>
                <c:pt idx="10">
                  <c:v>697</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46523904"/>
        <c:axId val="46525440"/>
      </c:barChart>
      <c:catAx>
        <c:axId val="46523904"/>
        <c:scaling>
          <c:orientation val="minMax"/>
        </c:scaling>
        <c:delete val="0"/>
        <c:axPos val="b"/>
        <c:numFmt formatCode="General" sourceLinked="1"/>
        <c:majorTickMark val="cross"/>
        <c:minorTickMark val="cross"/>
        <c:tickLblPos val="nextTo"/>
        <c:txPr>
          <a:bodyPr/>
          <a:lstStyle/>
          <a:p>
            <a:pPr>
              <a:defRPr sz="1000" b="1" i="0">
                <a:solidFill>
                  <a:srgbClr val="000000"/>
                </a:solidFill>
              </a:defRPr>
            </a:pPr>
            <a:endParaRPr lang="pt-BR"/>
          </a:p>
        </c:txPr>
        <c:crossAx val="46525440"/>
        <c:crosses val="autoZero"/>
        <c:auto val="1"/>
        <c:lblAlgn val="ctr"/>
        <c:lblOffset val="100"/>
        <c:noMultiLvlLbl val="1"/>
      </c:catAx>
      <c:valAx>
        <c:axId val="46525440"/>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sz="1000" b="1" i="0">
                <a:solidFill>
                  <a:srgbClr val="000000"/>
                </a:solidFill>
              </a:defRPr>
            </a:pPr>
            <a:endParaRPr lang="pt-BR"/>
          </a:p>
        </c:txPr>
        <c:crossAx val="46523904"/>
        <c:crosses val="autoZero"/>
        <c:crossBetween val="between"/>
      </c:valAx>
      <c:spPr>
        <a:solidFill>
          <a:srgbClr val="FFFFFF"/>
        </a:solidFill>
      </c:spPr>
    </c:plotArea>
    <c:legend>
      <c:legendPos val="t"/>
      <c:overlay val="0"/>
      <c:txPr>
        <a:bodyPr/>
        <a:lstStyle/>
        <a:p>
          <a:pPr>
            <a:defRPr sz="1100">
              <a:solidFill>
                <a:srgbClr val="000000"/>
              </a:solidFill>
            </a:defRPr>
          </a:pPr>
          <a:endParaRPr lang="pt-BR"/>
        </a:p>
      </c:txPr>
    </c:legend>
    <c:plotVisOnly val="1"/>
    <c:dispBlanksAs val="zero"/>
    <c:showDLblsOverMax val="1"/>
  </c:chart>
  <c:spPr>
    <a:solidFill>
      <a:srgbClr val="EEECE1"/>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8.6500164157597738E-3"/>
          <c:y val="8.191449890753183E-2"/>
          <c:w val="0.96979059388946165"/>
          <c:h val="0.71119759244754344"/>
        </c:manualLayout>
      </c:layout>
      <c:lineChart>
        <c:grouping val="standard"/>
        <c:varyColors val="0"/>
        <c:ser>
          <c:idx val="0"/>
          <c:order val="0"/>
          <c:spPr>
            <a:ln w="25400" cmpd="sng">
              <a:solidFill>
                <a:srgbClr val="C0504D"/>
              </a:solidFill>
            </a:ln>
          </c:spPr>
          <c:marker>
            <c:symbol val="circle"/>
            <c:size val="10"/>
            <c:spPr>
              <a:solidFill>
                <a:srgbClr val="C0504D"/>
              </a:solidFill>
              <a:ln cmpd="sng">
                <a:solidFill>
                  <a:srgbClr val="C0504D"/>
                </a:solidFill>
              </a:ln>
            </c:spPr>
          </c:marker>
          <c:dLbls>
            <c:txPr>
              <a:bodyPr/>
              <a:lstStyle/>
              <a:p>
                <a:pPr>
                  <a:defRPr sz="1000" b="1" i="0">
                    <a:solidFill>
                      <a:srgbClr val="000000"/>
                    </a:solidFill>
                  </a:defRPr>
                </a:pPr>
                <a:endParaRPr lang="pt-BR"/>
              </a:p>
            </c:txPr>
            <c:showLegendKey val="0"/>
            <c:showVal val="1"/>
            <c:showCatName val="0"/>
            <c:showSerName val="0"/>
            <c:showPercent val="0"/>
            <c:showBubbleSize val="0"/>
            <c:showLeaderLines val="0"/>
          </c:dLbls>
          <c:cat>
            <c:numRef>
              <c:f>'ACIDENTES COM VÍTIMAS'!$E$11:$O$11</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'ACIDENTES COM VÍTIMAS'!$E$36:$O$36</c:f>
              <c:numCache>
                <c:formatCode>#,##0</c:formatCode>
                <c:ptCount val="11"/>
                <c:pt idx="0">
                  <c:v>2062</c:v>
                </c:pt>
                <c:pt idx="1">
                  <c:v>3151</c:v>
                </c:pt>
                <c:pt idx="2">
                  <c:v>3144</c:v>
                </c:pt>
                <c:pt idx="3">
                  <c:v>4341</c:v>
                </c:pt>
                <c:pt idx="4">
                  <c:v>4704</c:v>
                </c:pt>
                <c:pt idx="5">
                  <c:v>4599</c:v>
                </c:pt>
                <c:pt idx="6">
                  <c:v>7984</c:v>
                </c:pt>
                <c:pt idx="7">
                  <c:v>9941</c:v>
                </c:pt>
                <c:pt idx="8">
                  <c:v>12254</c:v>
                </c:pt>
                <c:pt idx="9">
                  <c:v>13646</c:v>
                </c:pt>
                <c:pt idx="10">
                  <c:v>14705</c:v>
                </c:pt>
              </c:numCache>
            </c:numRef>
          </c:val>
          <c:smooth val="0"/>
        </c:ser>
        <c:dLbls>
          <c:showLegendKey val="0"/>
          <c:showVal val="0"/>
          <c:showCatName val="0"/>
          <c:showSerName val="0"/>
          <c:showPercent val="0"/>
          <c:showBubbleSize val="0"/>
        </c:dLbls>
        <c:marker val="1"/>
        <c:smooth val="0"/>
        <c:axId val="46669184"/>
        <c:axId val="46679168"/>
      </c:lineChart>
      <c:catAx>
        <c:axId val="46669184"/>
        <c:scaling>
          <c:orientation val="minMax"/>
        </c:scaling>
        <c:delete val="0"/>
        <c:axPos val="b"/>
        <c:numFmt formatCode="General" sourceLinked="1"/>
        <c:majorTickMark val="cross"/>
        <c:minorTickMark val="cross"/>
        <c:tickLblPos val="nextTo"/>
        <c:txPr>
          <a:bodyPr/>
          <a:lstStyle/>
          <a:p>
            <a:pPr>
              <a:defRPr sz="1000" b="1" i="0">
                <a:solidFill>
                  <a:srgbClr val="000000"/>
                </a:solidFill>
              </a:defRPr>
            </a:pPr>
            <a:endParaRPr lang="pt-BR"/>
          </a:p>
        </c:txPr>
        <c:crossAx val="46679168"/>
        <c:crosses val="autoZero"/>
        <c:auto val="1"/>
        <c:lblAlgn val="ctr"/>
        <c:lblOffset val="100"/>
        <c:noMultiLvlLbl val="1"/>
      </c:catAx>
      <c:valAx>
        <c:axId val="46679168"/>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46669184"/>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0.10881551670447974"/>
          <c:y val="0.18472968656695776"/>
          <c:w val="0.86632572623337911"/>
          <c:h val="0.5861284006165921"/>
        </c:manualLayout>
      </c:layout>
      <c:barChart>
        <c:barDir val="col"/>
        <c:grouping val="clustered"/>
        <c:varyColors val="1"/>
        <c:ser>
          <c:idx val="0"/>
          <c:order val="0"/>
          <c:tx>
            <c:strRef>
              <c:f>'VÍTIMAS NÃO FATAIS'!$C$13</c:f>
              <c:strCache>
                <c:ptCount val="1"/>
                <c:pt idx="0">
                  <c:v>MASCULINO</c:v>
                </c:pt>
              </c:strCache>
            </c:strRef>
          </c:tx>
          <c:spPr>
            <a:solidFill>
              <a:srgbClr val="4F81BD"/>
            </a:solidFill>
          </c:spPr>
          <c:invertIfNegative val="1"/>
          <c:cat>
            <c:numRef>
              <c:f>'VÍTIMAS NÃO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NÃO FATAIS'!$D$13:$N$13</c:f>
              <c:numCache>
                <c:formatCode>#,##0</c:formatCode>
                <c:ptCount val="11"/>
                <c:pt idx="0">
                  <c:v>1968</c:v>
                </c:pt>
                <c:pt idx="1">
                  <c:v>3087</c:v>
                </c:pt>
                <c:pt idx="2">
                  <c:v>2900</c:v>
                </c:pt>
                <c:pt idx="3">
                  <c:v>4372</c:v>
                </c:pt>
                <c:pt idx="4">
                  <c:v>4538</c:v>
                </c:pt>
                <c:pt idx="5">
                  <c:v>4717</c:v>
                </c:pt>
                <c:pt idx="6">
                  <c:v>8059</c:v>
                </c:pt>
                <c:pt idx="7">
                  <c:v>9996</c:v>
                </c:pt>
                <c:pt idx="8">
                  <c:v>12023</c:v>
                </c:pt>
                <c:pt idx="9">
                  <c:v>13585</c:v>
                </c:pt>
                <c:pt idx="10">
                  <c:v>14361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'VÍTIMAS NÃO FATAIS'!$C$14</c:f>
              <c:strCache>
                <c:ptCount val="1"/>
                <c:pt idx="0">
                  <c:v>FEMININO</c:v>
                </c:pt>
              </c:strCache>
            </c:strRef>
          </c:tx>
          <c:spPr>
            <a:solidFill>
              <a:srgbClr val="C0504D"/>
            </a:solidFill>
          </c:spPr>
          <c:invertIfNegative val="1"/>
          <c:cat>
            <c:numRef>
              <c:f>'VÍTIMAS NÃO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NÃO FATAIS'!$D$14:$N$14</c:f>
              <c:numCache>
                <c:formatCode>#,##0</c:formatCode>
                <c:ptCount val="11"/>
                <c:pt idx="0" formatCode="General">
                  <c:v>708</c:v>
                </c:pt>
                <c:pt idx="1">
                  <c:v>1125</c:v>
                </c:pt>
                <c:pt idx="2">
                  <c:v>1184</c:v>
                </c:pt>
                <c:pt idx="3">
                  <c:v>1667</c:v>
                </c:pt>
                <c:pt idx="4">
                  <c:v>1827</c:v>
                </c:pt>
                <c:pt idx="5">
                  <c:v>1862</c:v>
                </c:pt>
                <c:pt idx="6">
                  <c:v>3299</c:v>
                </c:pt>
                <c:pt idx="7">
                  <c:v>3964</c:v>
                </c:pt>
                <c:pt idx="8">
                  <c:v>4919</c:v>
                </c:pt>
                <c:pt idx="9">
                  <c:v>5490</c:v>
                </c:pt>
                <c:pt idx="10">
                  <c:v>6039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41787520"/>
        <c:axId val="141789056"/>
      </c:barChart>
      <c:catAx>
        <c:axId val="141787520"/>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141789056"/>
        <c:crosses val="autoZero"/>
        <c:auto val="1"/>
        <c:lblAlgn val="ctr"/>
        <c:lblOffset val="100"/>
        <c:noMultiLvlLbl val="1"/>
      </c:catAx>
      <c:valAx>
        <c:axId val="141789056"/>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sz="1100" b="1" i="0">
                <a:solidFill>
                  <a:srgbClr val="000000"/>
                </a:solidFill>
              </a:defRPr>
            </a:pPr>
            <a:endParaRPr lang="pt-BR"/>
          </a:p>
        </c:txPr>
        <c:crossAx val="141787520"/>
        <c:crosses val="autoZero"/>
        <c:crossBetween val="between"/>
      </c:valAx>
      <c:spPr>
        <a:solidFill>
          <a:srgbClr val="FFFFFF"/>
        </a:solidFill>
      </c:spPr>
    </c:plotArea>
    <c:legend>
      <c:legendPos val="t"/>
      <c:overlay val="0"/>
      <c:txPr>
        <a:bodyPr/>
        <a:lstStyle/>
        <a:p>
          <a:pPr>
            <a:defRPr sz="1100">
              <a:solidFill>
                <a:srgbClr val="000000"/>
              </a:solidFill>
            </a:defRPr>
          </a:pPr>
          <a:endParaRPr lang="pt-BR"/>
        </a:p>
      </c:txPr>
    </c:legend>
    <c:plotVisOnly val="1"/>
    <c:dispBlanksAs val="zero"/>
    <c:showDLblsOverMax val="1"/>
  </c:chart>
  <c:spPr>
    <a:solidFill>
      <a:srgbClr val="EEECE1"/>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title>
      <c:tx>
        <c:rich>
          <a:bodyPr/>
          <a:lstStyle/>
          <a:p>
            <a:pPr>
              <a:defRPr sz="1800" b="1" i="0">
                <a:solidFill>
                  <a:srgbClr val="000000"/>
                </a:solidFill>
              </a:defRPr>
            </a:pPr>
            <a:r>
              <a:t>0 A 9 ANOS</a:t>
            </a:r>
          </a:p>
        </c:rich>
      </c:tx>
      <c:overlay val="0"/>
    </c:title>
    <c:autoTitleDeleted val="0"/>
    <c:plotArea>
      <c:layout>
        <c:manualLayout>
          <c:xMode val="edge"/>
          <c:yMode val="edge"/>
          <c:x val="2.5331025919242446E-2"/>
          <c:y val="0.18520069808027992"/>
          <c:w val="0.94933794816151507"/>
          <c:h val="0.57300737931319079"/>
        </c:manualLayout>
      </c:layout>
      <c:lineChart>
        <c:grouping val="standard"/>
        <c:varyColors val="0"/>
        <c:ser>
          <c:idx val="0"/>
          <c:order val="0"/>
          <c:tx>
            <c:strRef>
              <c:f>'VÍTIMAS NÃO FATAIS'!$C$18</c:f>
              <c:strCache>
                <c:ptCount val="1"/>
                <c:pt idx="0">
                  <c:v>0 A 9 ANOS</c:v>
                </c:pt>
              </c:strCache>
            </c:strRef>
          </c:tx>
          <c:spPr>
            <a:ln w="25400" cmpd="sng">
              <a:solidFill>
                <a:srgbClr val="4F81BD"/>
              </a:solidFill>
            </a:ln>
          </c:spPr>
          <c:marker>
            <c:symbol val="none"/>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'VÍTIMAS NÃO FATAIS'!$D$12:$N$12</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'VÍTIMAS NÃO FATAIS'!$D$18:$N$18</c:f>
              <c:numCache>
                <c:formatCode>General</c:formatCode>
                <c:ptCount val="11"/>
                <c:pt idx="0">
                  <c:v>53</c:v>
                </c:pt>
                <c:pt idx="1">
                  <c:v>134</c:v>
                </c:pt>
                <c:pt idx="2">
                  <c:v>127</c:v>
                </c:pt>
                <c:pt idx="3">
                  <c:v>165</c:v>
                </c:pt>
                <c:pt idx="4">
                  <c:v>189</c:v>
                </c:pt>
                <c:pt idx="5">
                  <c:v>119</c:v>
                </c:pt>
                <c:pt idx="6">
                  <c:v>191</c:v>
                </c:pt>
                <c:pt idx="7">
                  <c:v>309</c:v>
                </c:pt>
                <c:pt idx="8">
                  <c:v>551</c:v>
                </c:pt>
                <c:pt idx="9">
                  <c:v>587</c:v>
                </c:pt>
                <c:pt idx="10">
                  <c:v>622</c:v>
                </c:pt>
              </c:numCache>
            </c:numRef>
          </c:val>
          <c:smooth val="0"/>
        </c:ser>
        <c:dLbls>
          <c:showLegendKey val="0"/>
          <c:showVal val="0"/>
          <c:showCatName val="0"/>
          <c:showSerName val="0"/>
          <c:showPercent val="0"/>
          <c:showBubbleSize val="0"/>
        </c:dLbls>
        <c:marker val="1"/>
        <c:smooth val="0"/>
        <c:axId val="142416128"/>
        <c:axId val="142417920"/>
      </c:lineChart>
      <c:catAx>
        <c:axId val="142416128"/>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142417920"/>
        <c:crosses val="autoZero"/>
        <c:auto val="1"/>
        <c:lblAlgn val="ctr"/>
        <c:lblOffset val="100"/>
        <c:noMultiLvlLbl val="1"/>
      </c:catAx>
      <c:valAx>
        <c:axId val="142417920"/>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a:pPr>
            <a:endParaRPr lang="pt-BR"/>
          </a:p>
        </c:txPr>
        <c:crossAx val="142416128"/>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36.xml"/><Relationship Id="rId7" Type="http://schemas.openxmlformats.org/officeDocument/2006/relationships/image" Target="../media/image4.jpg"/><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image" Target="../media/image13.jpg"/><Relationship Id="rId5" Type="http://schemas.openxmlformats.org/officeDocument/2006/relationships/chart" Target="../charts/chart38.xml"/><Relationship Id="rId4" Type="http://schemas.openxmlformats.org/officeDocument/2006/relationships/chart" Target="../charts/chart3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1.xml"/><Relationship Id="rId7" Type="http://schemas.openxmlformats.org/officeDocument/2006/relationships/image" Target="../media/image4.jpg"/><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image" Target="../media/image14.jpg"/><Relationship Id="rId5" Type="http://schemas.openxmlformats.org/officeDocument/2006/relationships/chart" Target="../charts/chart43.xml"/><Relationship Id="rId4" Type="http://schemas.openxmlformats.org/officeDocument/2006/relationships/chart" Target="../charts/chart42.xml"/></Relationships>
</file>

<file path=xl/drawings/_rels/drawing1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4.jpg"/></Relationships>
</file>

<file path=xl/drawings/_rels/drawing1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4.jpg"/></Relationships>
</file>

<file path=xl/drawings/_rels/drawing1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5.jpg"/></Relationships>
</file>

<file path=xl/drawings/_rels/drawing15.xml.rels><?xml version="1.0" encoding="UTF-8" standalone="yes"?>
<Relationships xmlns="http://schemas.openxmlformats.org/package/2006/relationships"><Relationship Id="rId3" Type="http://schemas.openxmlformats.org/officeDocument/2006/relationships/image" Target="../media/image16.jpg"/><Relationship Id="rId2" Type="http://schemas.openxmlformats.org/officeDocument/2006/relationships/chart" Target="../charts/chart45.xml"/><Relationship Id="rId1" Type="http://schemas.openxmlformats.org/officeDocument/2006/relationships/chart" Target="../charts/chart44.xml"/><Relationship Id="rId5" Type="http://schemas.openxmlformats.org/officeDocument/2006/relationships/image" Target="../media/image4.jpg"/><Relationship Id="rId4" Type="http://schemas.openxmlformats.org/officeDocument/2006/relationships/image" Target="../media/image15.jpg"/></Relationships>
</file>

<file path=xl/drawings/_rels/drawing16.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chart" Target="../charts/chart47.xml"/><Relationship Id="rId1" Type="http://schemas.openxmlformats.org/officeDocument/2006/relationships/chart" Target="../charts/chart46.xml"/><Relationship Id="rId4" Type="http://schemas.openxmlformats.org/officeDocument/2006/relationships/image" Target="../media/image4.jpg"/></Relationships>
</file>

<file path=xl/drawings/_rels/drawing17.xml.rels><?xml version="1.0" encoding="UTF-8" standalone="yes"?>
<Relationships xmlns="http://schemas.openxmlformats.org/package/2006/relationships"><Relationship Id="rId3" Type="http://schemas.openxmlformats.org/officeDocument/2006/relationships/image" Target="../media/image16.jpg"/><Relationship Id="rId2" Type="http://schemas.openxmlformats.org/officeDocument/2006/relationships/chart" Target="../charts/chart49.xml"/><Relationship Id="rId1" Type="http://schemas.openxmlformats.org/officeDocument/2006/relationships/chart" Target="../charts/chart48.xml"/><Relationship Id="rId5" Type="http://schemas.openxmlformats.org/officeDocument/2006/relationships/image" Target="../media/image4.jpg"/><Relationship Id="rId4" Type="http://schemas.openxmlformats.org/officeDocument/2006/relationships/image" Target="../media/image15.jpg"/></Relationships>
</file>

<file path=xl/drawings/_rels/drawing18.xml.rels><?xml version="1.0" encoding="UTF-8" standalone="yes"?>
<Relationships xmlns="http://schemas.openxmlformats.org/package/2006/relationships"><Relationship Id="rId3" Type="http://schemas.openxmlformats.org/officeDocument/2006/relationships/image" Target="../media/image16.jpg"/><Relationship Id="rId2" Type="http://schemas.openxmlformats.org/officeDocument/2006/relationships/chart" Target="../charts/chart51.xml"/><Relationship Id="rId1" Type="http://schemas.openxmlformats.org/officeDocument/2006/relationships/chart" Target="../charts/chart50.xml"/><Relationship Id="rId5" Type="http://schemas.openxmlformats.org/officeDocument/2006/relationships/image" Target="../media/image4.jpg"/><Relationship Id="rId4" Type="http://schemas.openxmlformats.org/officeDocument/2006/relationships/image" Target="../media/image15.jpg"/></Relationships>
</file>

<file path=xl/drawings/_rels/drawing19.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chart" Target="../charts/chart53.xml"/><Relationship Id="rId1" Type="http://schemas.openxmlformats.org/officeDocument/2006/relationships/chart" Target="../charts/chart52.xml"/><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jpg"/><Relationship Id="rId18" Type="http://schemas.openxmlformats.org/officeDocument/2006/relationships/image" Target="../media/image33.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2.png"/><Relationship Id="rId2" Type="http://schemas.openxmlformats.org/officeDocument/2006/relationships/image" Target="../media/image18.png"/><Relationship Id="rId16" Type="http://schemas.openxmlformats.org/officeDocument/2006/relationships/image" Target="../media/image4.jpg"/><Relationship Id="rId1" Type="http://schemas.openxmlformats.org/officeDocument/2006/relationships/image" Target="../media/image17.jp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31.png"/><Relationship Id="rId10" Type="http://schemas.openxmlformats.org/officeDocument/2006/relationships/image" Target="../media/image26.png"/><Relationship Id="rId19" Type="http://schemas.openxmlformats.org/officeDocument/2006/relationships/image" Target="../media/image34.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4.jpg"/><Relationship Id="rId1" Type="http://schemas.openxmlformats.org/officeDocument/2006/relationships/image" Target="../media/image17.jpg"/></Relationships>
</file>

<file path=xl/drawings/_rels/drawing3.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2.jpg"/><Relationship Id="rId4" Type="http://schemas.openxmlformats.org/officeDocument/2006/relationships/image" Target="../media/image4.jpg"/></Relationships>
</file>

<file path=xl/drawings/_rels/drawing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7.jpg"/></Relationships>
</file>

<file path=xl/drawings/_rels/drawing5.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8.jp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8" Type="http://schemas.openxmlformats.org/officeDocument/2006/relationships/image" Target="../media/image4.jpg"/><Relationship Id="rId3" Type="http://schemas.openxmlformats.org/officeDocument/2006/relationships/chart" Target="../charts/chart4.xml"/><Relationship Id="rId7" Type="http://schemas.openxmlformats.org/officeDocument/2006/relationships/image" Target="../media/image9.jp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0.xml"/><Relationship Id="rId7" Type="http://schemas.openxmlformats.org/officeDocument/2006/relationships/chart" Target="../charts/chart14.xml"/><Relationship Id="rId12" Type="http://schemas.openxmlformats.org/officeDocument/2006/relationships/image" Target="../media/image4.jpg"/><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image" Target="../media/image10.jpg"/><Relationship Id="rId5" Type="http://schemas.openxmlformats.org/officeDocument/2006/relationships/chart" Target="../charts/chart1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image" Target="../media/image4.jpg"/><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image" Target="../media/image11.jpg"/><Relationship Id="rId5" Type="http://schemas.openxmlformats.org/officeDocument/2006/relationships/chart" Target="../charts/chart2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8" Type="http://schemas.openxmlformats.org/officeDocument/2006/relationships/image" Target="../media/image4.jpg"/><Relationship Id="rId3" Type="http://schemas.openxmlformats.org/officeDocument/2006/relationships/chart" Target="../charts/chart30.xml"/><Relationship Id="rId7" Type="http://schemas.openxmlformats.org/officeDocument/2006/relationships/image" Target="../media/image12.jpg"/><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5</xdr:col>
      <xdr:colOff>457200</xdr:colOff>
      <xdr:row>2</xdr:row>
      <xdr:rowOff>95250</xdr:rowOff>
    </xdr:from>
    <xdr:to>
      <xdr:col>14</xdr:col>
      <xdr:colOff>104775</xdr:colOff>
      <xdr:row>38</xdr:row>
      <xdr:rowOff>47625</xdr:rowOff>
    </xdr:to>
    <xdr:pic>
      <xdr:nvPicPr>
        <xdr:cNvPr id="2" name="image00.jpg" descr="Capa Anuario 2011 - Rondonia.JPG"/>
        <xdr:cNvPicPr preferRelativeResize="0"/>
      </xdr:nvPicPr>
      <xdr:blipFill>
        <a:blip xmlns:r="http://schemas.openxmlformats.org/officeDocument/2006/relationships" r:embed="rId1" cstate="print"/>
        <a:stretch>
          <a:fillRect/>
        </a:stretch>
      </xdr:blipFill>
      <xdr:spPr>
        <a:xfrm>
          <a:off x="0" y="0"/>
          <a:ext cx="4905375" cy="6848475"/>
        </a:xfrm>
        <a:prstGeom prst="rect">
          <a:avLst/>
        </a:prstGeom>
        <a:noFill/>
      </xdr:spPr>
    </xdr:pic>
    <xdr:clientData fLocksWithSheet="0"/>
  </xdr:twoCellAnchor>
</xdr:wsDr>
</file>

<file path=xl/drawings/drawing10.xml><?xml version="1.0" encoding="utf-8"?>
<xdr:wsDr xmlns:xdr="http://schemas.openxmlformats.org/drawingml/2006/spreadsheetDrawing" xmlns:a="http://schemas.openxmlformats.org/drawingml/2006/main">
  <xdr:twoCellAnchor>
    <xdr:from>
      <xdr:col>3</xdr:col>
      <xdr:colOff>266700</xdr:colOff>
      <xdr:row>92</xdr:row>
      <xdr:rowOff>19050</xdr:rowOff>
    </xdr:from>
    <xdr:to>
      <xdr:col>14</xdr:col>
      <xdr:colOff>180975</xdr:colOff>
      <xdr:row>101</xdr:row>
      <xdr:rowOff>133350</xdr:rowOff>
    </xdr:to>
    <xdr:graphicFrame macro="">
      <xdr:nvGraphicFramePr>
        <xdr:cNvPr id="7"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285750</xdr:colOff>
      <xdr:row>106</xdr:row>
      <xdr:rowOff>0</xdr:rowOff>
    </xdr:from>
    <xdr:to>
      <xdr:col>14</xdr:col>
      <xdr:colOff>209550</xdr:colOff>
      <xdr:row>115</xdr:row>
      <xdr:rowOff>38100</xdr:rowOff>
    </xdr:to>
    <xdr:graphicFrame macro="">
      <xdr:nvGraphicFramePr>
        <xdr:cNvPr id="12"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3</xdr:col>
      <xdr:colOff>304800</xdr:colOff>
      <xdr:row>120</xdr:row>
      <xdr:rowOff>38100</xdr:rowOff>
    </xdr:from>
    <xdr:to>
      <xdr:col>14</xdr:col>
      <xdr:colOff>190500</xdr:colOff>
      <xdr:row>129</xdr:row>
      <xdr:rowOff>76200</xdr:rowOff>
    </xdr:to>
    <xdr:graphicFrame macro="">
      <xdr:nvGraphicFramePr>
        <xdr:cNvPr id="22"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3</xdr:col>
      <xdr:colOff>238125</xdr:colOff>
      <xdr:row>133</xdr:row>
      <xdr:rowOff>76200</xdr:rowOff>
    </xdr:from>
    <xdr:to>
      <xdr:col>14</xdr:col>
      <xdr:colOff>190500</xdr:colOff>
      <xdr:row>144</xdr:row>
      <xdr:rowOff>57150</xdr:rowOff>
    </xdr:to>
    <xdr:graphicFrame macro="">
      <xdr:nvGraphicFramePr>
        <xdr:cNvPr id="31" name="Chart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3</xdr:col>
      <xdr:colOff>304800</xdr:colOff>
      <xdr:row>35</xdr:row>
      <xdr:rowOff>47625</xdr:rowOff>
    </xdr:from>
    <xdr:to>
      <xdr:col>14</xdr:col>
      <xdr:colOff>180975</xdr:colOff>
      <xdr:row>37</xdr:row>
      <xdr:rowOff>333375</xdr:rowOff>
    </xdr:to>
    <xdr:graphicFrame macro="">
      <xdr:nvGraphicFramePr>
        <xdr:cNvPr id="38" name="Chart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12</xdr:col>
      <xdr:colOff>76200</xdr:colOff>
      <xdr:row>4</xdr:row>
      <xdr:rowOff>19050</xdr:rowOff>
    </xdr:from>
    <xdr:to>
      <xdr:col>13</xdr:col>
      <xdr:colOff>247650</xdr:colOff>
      <xdr:row>7</xdr:row>
      <xdr:rowOff>104775</xdr:rowOff>
    </xdr:to>
    <xdr:pic>
      <xdr:nvPicPr>
        <xdr:cNvPr id="2" name="image30.jpg" descr="Brasao Rondonia.jpg"/>
        <xdr:cNvPicPr preferRelativeResize="0"/>
      </xdr:nvPicPr>
      <xdr:blipFill>
        <a:blip xmlns:r="http://schemas.openxmlformats.org/officeDocument/2006/relationships" r:embed="rId6" cstate="print"/>
        <a:stretch>
          <a:fillRect/>
        </a:stretch>
      </xdr:blipFill>
      <xdr:spPr>
        <a:xfrm>
          <a:off x="0" y="0"/>
          <a:ext cx="590550" cy="685800"/>
        </a:xfrm>
        <a:prstGeom prst="rect">
          <a:avLst/>
        </a:prstGeom>
        <a:noFill/>
      </xdr:spPr>
    </xdr:pic>
    <xdr:clientData fLocksWithSheet="0"/>
  </xdr:twoCellAnchor>
  <xdr:twoCellAnchor>
    <xdr:from>
      <xdr:col>3</xdr:col>
      <xdr:colOff>619125</xdr:colOff>
      <xdr:row>3</xdr:row>
      <xdr:rowOff>114300</xdr:rowOff>
    </xdr:from>
    <xdr:to>
      <xdr:col>3</xdr:col>
      <xdr:colOff>1247775</xdr:colOff>
      <xdr:row>7</xdr:row>
      <xdr:rowOff>104775</xdr:rowOff>
    </xdr:to>
    <xdr:pic>
      <xdr:nvPicPr>
        <xdr:cNvPr id="3" name="image09.jpg" descr="foto1.jpg"/>
        <xdr:cNvPicPr preferRelativeResize="0"/>
      </xdr:nvPicPr>
      <xdr:blipFill>
        <a:blip xmlns:r="http://schemas.openxmlformats.org/officeDocument/2006/relationships" r:embed="rId7" cstate="print"/>
        <a:stretch>
          <a:fillRect/>
        </a:stretch>
      </xdr:blipFill>
      <xdr:spPr>
        <a:xfrm>
          <a:off x="0" y="0"/>
          <a:ext cx="628650" cy="723900"/>
        </a:xfrm>
        <a:prstGeom prst="rect">
          <a:avLst/>
        </a:prstGeom>
        <a:noFill/>
      </xdr:spPr>
    </xdr:pic>
    <xdr:clientData fLocksWithSheet="0"/>
  </xdr:twoCellAnchor>
  <xdr:twoCellAnchor>
    <xdr:from>
      <xdr:col>4</xdr:col>
      <xdr:colOff>619125</xdr:colOff>
      <xdr:row>4</xdr:row>
      <xdr:rowOff>76200</xdr:rowOff>
    </xdr:from>
    <xdr:to>
      <xdr:col>5</xdr:col>
      <xdr:colOff>381000</xdr:colOff>
      <xdr:row>5</xdr:row>
      <xdr:rowOff>142875</xdr:rowOff>
    </xdr:to>
    <xdr:sp macro="" textlink="">
      <xdr:nvSpPr>
        <xdr:cNvPr id="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96</xdr:row>
      <xdr:rowOff>76200</xdr:rowOff>
    </xdr:from>
    <xdr:to>
      <xdr:col>5</xdr:col>
      <xdr:colOff>381000</xdr:colOff>
      <xdr:row>97</xdr:row>
      <xdr:rowOff>152400</xdr:rowOff>
    </xdr:to>
    <xdr:sp macro="" textlink="">
      <xdr:nvSpPr>
        <xdr:cNvPr id="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109</xdr:row>
      <xdr:rowOff>76200</xdr:rowOff>
    </xdr:from>
    <xdr:to>
      <xdr:col>5</xdr:col>
      <xdr:colOff>381000</xdr:colOff>
      <xdr:row>110</xdr:row>
      <xdr:rowOff>152400</xdr:rowOff>
    </xdr:to>
    <xdr:sp macro="" textlink="">
      <xdr:nvSpPr>
        <xdr:cNvPr id="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120</xdr:row>
      <xdr:rowOff>0</xdr:rowOff>
    </xdr:from>
    <xdr:to>
      <xdr:col>5</xdr:col>
      <xdr:colOff>381000</xdr:colOff>
      <xdr:row>121</xdr:row>
      <xdr:rowOff>76200</xdr:rowOff>
    </xdr:to>
    <xdr:sp macro="" textlink="">
      <xdr:nvSpPr>
        <xdr:cNvPr id="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131</xdr:row>
      <xdr:rowOff>0</xdr:rowOff>
    </xdr:from>
    <xdr:to>
      <xdr:col>5</xdr:col>
      <xdr:colOff>190500</xdr:colOff>
      <xdr:row>132</xdr:row>
      <xdr:rowOff>19050</xdr:rowOff>
    </xdr:to>
    <xdr:sp macro="" textlink="">
      <xdr:nvSpPr>
        <xdr:cNvPr id="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145</xdr:row>
      <xdr:rowOff>0</xdr:rowOff>
    </xdr:from>
    <xdr:to>
      <xdr:col>5</xdr:col>
      <xdr:colOff>190500</xdr:colOff>
      <xdr:row>146</xdr:row>
      <xdr:rowOff>76200</xdr:rowOff>
    </xdr:to>
    <xdr:sp macro="" textlink="">
      <xdr:nvSpPr>
        <xdr:cNvPr id="1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145</xdr:row>
      <xdr:rowOff>0</xdr:rowOff>
    </xdr:from>
    <xdr:to>
      <xdr:col>5</xdr:col>
      <xdr:colOff>190500</xdr:colOff>
      <xdr:row>146</xdr:row>
      <xdr:rowOff>76200</xdr:rowOff>
    </xdr:to>
    <xdr:sp macro="" textlink="">
      <xdr:nvSpPr>
        <xdr:cNvPr id="1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145</xdr:row>
      <xdr:rowOff>0</xdr:rowOff>
    </xdr:from>
    <xdr:to>
      <xdr:col>5</xdr:col>
      <xdr:colOff>190500</xdr:colOff>
      <xdr:row>146</xdr:row>
      <xdr:rowOff>76200</xdr:rowOff>
    </xdr:to>
    <xdr:sp macro="" textlink="">
      <xdr:nvSpPr>
        <xdr:cNvPr id="1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145</xdr:row>
      <xdr:rowOff>0</xdr:rowOff>
    </xdr:from>
    <xdr:to>
      <xdr:col>5</xdr:col>
      <xdr:colOff>190500</xdr:colOff>
      <xdr:row>146</xdr:row>
      <xdr:rowOff>76200</xdr:rowOff>
    </xdr:to>
    <xdr:sp macro="" textlink="">
      <xdr:nvSpPr>
        <xdr:cNvPr id="1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145</xdr:row>
      <xdr:rowOff>0</xdr:rowOff>
    </xdr:from>
    <xdr:to>
      <xdr:col>5</xdr:col>
      <xdr:colOff>190500</xdr:colOff>
      <xdr:row>146</xdr:row>
      <xdr:rowOff>76200</xdr:rowOff>
    </xdr:to>
    <xdr:sp macro="" textlink="">
      <xdr:nvSpPr>
        <xdr:cNvPr id="1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145</xdr:row>
      <xdr:rowOff>0</xdr:rowOff>
    </xdr:from>
    <xdr:to>
      <xdr:col>5</xdr:col>
      <xdr:colOff>190500</xdr:colOff>
      <xdr:row>146</xdr:row>
      <xdr:rowOff>76200</xdr:rowOff>
    </xdr:to>
    <xdr:sp macro="" textlink="">
      <xdr:nvSpPr>
        <xdr:cNvPr id="1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178</xdr:row>
      <xdr:rowOff>76200</xdr:rowOff>
    </xdr:from>
    <xdr:to>
      <xdr:col>5</xdr:col>
      <xdr:colOff>190500</xdr:colOff>
      <xdr:row>179</xdr:row>
      <xdr:rowOff>152400</xdr:rowOff>
    </xdr:to>
    <xdr:sp macro="" textlink="">
      <xdr:nvSpPr>
        <xdr:cNvPr id="1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xdr:row>
      <xdr:rowOff>0</xdr:rowOff>
    </xdr:from>
    <xdr:to>
      <xdr:col>5</xdr:col>
      <xdr:colOff>381000</xdr:colOff>
      <xdr:row>4</xdr:row>
      <xdr:rowOff>133350</xdr:rowOff>
    </xdr:to>
    <xdr:sp macro="" textlink="">
      <xdr:nvSpPr>
        <xdr:cNvPr id="1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xdr:row>
      <xdr:rowOff>76200</xdr:rowOff>
    </xdr:from>
    <xdr:to>
      <xdr:col>5</xdr:col>
      <xdr:colOff>381000</xdr:colOff>
      <xdr:row>6</xdr:row>
      <xdr:rowOff>142875</xdr:rowOff>
    </xdr:to>
    <xdr:sp macro="" textlink="">
      <xdr:nvSpPr>
        <xdr:cNvPr id="1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xdr:row>
      <xdr:rowOff>76200</xdr:rowOff>
    </xdr:from>
    <xdr:to>
      <xdr:col>5</xdr:col>
      <xdr:colOff>381000</xdr:colOff>
      <xdr:row>5</xdr:row>
      <xdr:rowOff>142875</xdr:rowOff>
    </xdr:to>
    <xdr:sp macro="" textlink="">
      <xdr:nvSpPr>
        <xdr:cNvPr id="2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60</xdr:row>
      <xdr:rowOff>0</xdr:rowOff>
    </xdr:from>
    <xdr:to>
      <xdr:col>6</xdr:col>
      <xdr:colOff>390525</xdr:colOff>
      <xdr:row>60</xdr:row>
      <xdr:rowOff>266700</xdr:rowOff>
    </xdr:to>
    <xdr:sp macro="" textlink="">
      <xdr:nvSpPr>
        <xdr:cNvPr id="2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60</xdr:row>
      <xdr:rowOff>0</xdr:rowOff>
    </xdr:from>
    <xdr:to>
      <xdr:col>6</xdr:col>
      <xdr:colOff>390525</xdr:colOff>
      <xdr:row>60</xdr:row>
      <xdr:rowOff>266700</xdr:rowOff>
    </xdr:to>
    <xdr:sp macro="" textlink="">
      <xdr:nvSpPr>
        <xdr:cNvPr id="2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60</xdr:row>
      <xdr:rowOff>0</xdr:rowOff>
    </xdr:from>
    <xdr:to>
      <xdr:col>7</xdr:col>
      <xdr:colOff>371475</xdr:colOff>
      <xdr:row>60</xdr:row>
      <xdr:rowOff>266700</xdr:rowOff>
    </xdr:to>
    <xdr:sp macro="" textlink="">
      <xdr:nvSpPr>
        <xdr:cNvPr id="2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60</xdr:row>
      <xdr:rowOff>0</xdr:rowOff>
    </xdr:from>
    <xdr:to>
      <xdr:col>7</xdr:col>
      <xdr:colOff>371475</xdr:colOff>
      <xdr:row>60</xdr:row>
      <xdr:rowOff>266700</xdr:rowOff>
    </xdr:to>
    <xdr:sp macro="" textlink="">
      <xdr:nvSpPr>
        <xdr:cNvPr id="2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60</xdr:row>
      <xdr:rowOff>0</xdr:rowOff>
    </xdr:from>
    <xdr:to>
      <xdr:col>7</xdr:col>
      <xdr:colOff>371475</xdr:colOff>
      <xdr:row>60</xdr:row>
      <xdr:rowOff>266700</xdr:rowOff>
    </xdr:to>
    <xdr:sp macro="" textlink="">
      <xdr:nvSpPr>
        <xdr:cNvPr id="2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60</xdr:row>
      <xdr:rowOff>0</xdr:rowOff>
    </xdr:from>
    <xdr:to>
      <xdr:col>7</xdr:col>
      <xdr:colOff>371475</xdr:colOff>
      <xdr:row>60</xdr:row>
      <xdr:rowOff>266700</xdr:rowOff>
    </xdr:to>
    <xdr:sp macro="" textlink="">
      <xdr:nvSpPr>
        <xdr:cNvPr id="2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60</xdr:row>
      <xdr:rowOff>0</xdr:rowOff>
    </xdr:from>
    <xdr:to>
      <xdr:col>8</xdr:col>
      <xdr:colOff>390525</xdr:colOff>
      <xdr:row>60</xdr:row>
      <xdr:rowOff>266700</xdr:rowOff>
    </xdr:to>
    <xdr:sp macro="" textlink="">
      <xdr:nvSpPr>
        <xdr:cNvPr id="2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60</xdr:row>
      <xdr:rowOff>0</xdr:rowOff>
    </xdr:from>
    <xdr:to>
      <xdr:col>8</xdr:col>
      <xdr:colOff>390525</xdr:colOff>
      <xdr:row>60</xdr:row>
      <xdr:rowOff>266700</xdr:rowOff>
    </xdr:to>
    <xdr:sp macro="" textlink="">
      <xdr:nvSpPr>
        <xdr:cNvPr id="2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60</xdr:row>
      <xdr:rowOff>0</xdr:rowOff>
    </xdr:from>
    <xdr:to>
      <xdr:col>8</xdr:col>
      <xdr:colOff>390525</xdr:colOff>
      <xdr:row>60</xdr:row>
      <xdr:rowOff>266700</xdr:rowOff>
    </xdr:to>
    <xdr:sp macro="" textlink="">
      <xdr:nvSpPr>
        <xdr:cNvPr id="3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60</xdr:row>
      <xdr:rowOff>0</xdr:rowOff>
    </xdr:from>
    <xdr:to>
      <xdr:col>8</xdr:col>
      <xdr:colOff>390525</xdr:colOff>
      <xdr:row>60</xdr:row>
      <xdr:rowOff>266700</xdr:rowOff>
    </xdr:to>
    <xdr:sp macro="" textlink="">
      <xdr:nvSpPr>
        <xdr:cNvPr id="3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60</xdr:row>
      <xdr:rowOff>0</xdr:rowOff>
    </xdr:from>
    <xdr:to>
      <xdr:col>9</xdr:col>
      <xdr:colOff>390525</xdr:colOff>
      <xdr:row>60</xdr:row>
      <xdr:rowOff>266700</xdr:rowOff>
    </xdr:to>
    <xdr:sp macro="" textlink="">
      <xdr:nvSpPr>
        <xdr:cNvPr id="3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60</xdr:row>
      <xdr:rowOff>0</xdr:rowOff>
    </xdr:from>
    <xdr:to>
      <xdr:col>9</xdr:col>
      <xdr:colOff>390525</xdr:colOff>
      <xdr:row>60</xdr:row>
      <xdr:rowOff>266700</xdr:rowOff>
    </xdr:to>
    <xdr:sp macro="" textlink="">
      <xdr:nvSpPr>
        <xdr:cNvPr id="3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60</xdr:row>
      <xdr:rowOff>0</xdr:rowOff>
    </xdr:from>
    <xdr:to>
      <xdr:col>9</xdr:col>
      <xdr:colOff>390525</xdr:colOff>
      <xdr:row>60</xdr:row>
      <xdr:rowOff>266700</xdr:rowOff>
    </xdr:to>
    <xdr:sp macro="" textlink="">
      <xdr:nvSpPr>
        <xdr:cNvPr id="3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60</xdr:row>
      <xdr:rowOff>0</xdr:rowOff>
    </xdr:from>
    <xdr:to>
      <xdr:col>9</xdr:col>
      <xdr:colOff>390525</xdr:colOff>
      <xdr:row>60</xdr:row>
      <xdr:rowOff>266700</xdr:rowOff>
    </xdr:to>
    <xdr:sp macro="" textlink="">
      <xdr:nvSpPr>
        <xdr:cNvPr id="3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60</xdr:row>
      <xdr:rowOff>0</xdr:rowOff>
    </xdr:from>
    <xdr:to>
      <xdr:col>10</xdr:col>
      <xdr:colOff>371475</xdr:colOff>
      <xdr:row>60</xdr:row>
      <xdr:rowOff>266700</xdr:rowOff>
    </xdr:to>
    <xdr:sp macro="" textlink="">
      <xdr:nvSpPr>
        <xdr:cNvPr id="3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60</xdr:row>
      <xdr:rowOff>0</xdr:rowOff>
    </xdr:from>
    <xdr:to>
      <xdr:col>10</xdr:col>
      <xdr:colOff>371475</xdr:colOff>
      <xdr:row>60</xdr:row>
      <xdr:rowOff>266700</xdr:rowOff>
    </xdr:to>
    <xdr:sp macro="" textlink="">
      <xdr:nvSpPr>
        <xdr:cNvPr id="3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60</xdr:row>
      <xdr:rowOff>0</xdr:rowOff>
    </xdr:from>
    <xdr:to>
      <xdr:col>10</xdr:col>
      <xdr:colOff>371475</xdr:colOff>
      <xdr:row>60</xdr:row>
      <xdr:rowOff>266700</xdr:rowOff>
    </xdr:to>
    <xdr:sp macro="" textlink="">
      <xdr:nvSpPr>
        <xdr:cNvPr id="4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60</xdr:row>
      <xdr:rowOff>0</xdr:rowOff>
    </xdr:from>
    <xdr:to>
      <xdr:col>10</xdr:col>
      <xdr:colOff>371475</xdr:colOff>
      <xdr:row>60</xdr:row>
      <xdr:rowOff>266700</xdr:rowOff>
    </xdr:to>
    <xdr:sp macro="" textlink="">
      <xdr:nvSpPr>
        <xdr:cNvPr id="4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60</xdr:row>
      <xdr:rowOff>0</xdr:rowOff>
    </xdr:from>
    <xdr:to>
      <xdr:col>11</xdr:col>
      <xdr:colOff>371475</xdr:colOff>
      <xdr:row>60</xdr:row>
      <xdr:rowOff>266700</xdr:rowOff>
    </xdr:to>
    <xdr:sp macro="" textlink="">
      <xdr:nvSpPr>
        <xdr:cNvPr id="4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60</xdr:row>
      <xdr:rowOff>0</xdr:rowOff>
    </xdr:from>
    <xdr:to>
      <xdr:col>11</xdr:col>
      <xdr:colOff>371475</xdr:colOff>
      <xdr:row>60</xdr:row>
      <xdr:rowOff>266700</xdr:rowOff>
    </xdr:to>
    <xdr:sp macro="" textlink="">
      <xdr:nvSpPr>
        <xdr:cNvPr id="4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60</xdr:row>
      <xdr:rowOff>0</xdr:rowOff>
    </xdr:from>
    <xdr:to>
      <xdr:col>10</xdr:col>
      <xdr:colOff>371475</xdr:colOff>
      <xdr:row>60</xdr:row>
      <xdr:rowOff>266700</xdr:rowOff>
    </xdr:to>
    <xdr:sp macro="" textlink="">
      <xdr:nvSpPr>
        <xdr:cNvPr id="4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60</xdr:row>
      <xdr:rowOff>0</xdr:rowOff>
    </xdr:from>
    <xdr:to>
      <xdr:col>10</xdr:col>
      <xdr:colOff>371475</xdr:colOff>
      <xdr:row>60</xdr:row>
      <xdr:rowOff>266700</xdr:rowOff>
    </xdr:to>
    <xdr:sp macro="" textlink="">
      <xdr:nvSpPr>
        <xdr:cNvPr id="4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60</xdr:row>
      <xdr:rowOff>0</xdr:rowOff>
    </xdr:from>
    <xdr:to>
      <xdr:col>10</xdr:col>
      <xdr:colOff>371475</xdr:colOff>
      <xdr:row>60</xdr:row>
      <xdr:rowOff>266700</xdr:rowOff>
    </xdr:to>
    <xdr:sp macro="" textlink="">
      <xdr:nvSpPr>
        <xdr:cNvPr id="4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60</xdr:row>
      <xdr:rowOff>0</xdr:rowOff>
    </xdr:from>
    <xdr:to>
      <xdr:col>10</xdr:col>
      <xdr:colOff>371475</xdr:colOff>
      <xdr:row>60</xdr:row>
      <xdr:rowOff>266700</xdr:rowOff>
    </xdr:to>
    <xdr:sp macro="" textlink="">
      <xdr:nvSpPr>
        <xdr:cNvPr id="4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60</xdr:row>
      <xdr:rowOff>0</xdr:rowOff>
    </xdr:from>
    <xdr:to>
      <xdr:col>11</xdr:col>
      <xdr:colOff>371475</xdr:colOff>
      <xdr:row>60</xdr:row>
      <xdr:rowOff>266700</xdr:rowOff>
    </xdr:to>
    <xdr:sp macro="" textlink="">
      <xdr:nvSpPr>
        <xdr:cNvPr id="4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60</xdr:row>
      <xdr:rowOff>0</xdr:rowOff>
    </xdr:from>
    <xdr:to>
      <xdr:col>11</xdr:col>
      <xdr:colOff>371475</xdr:colOff>
      <xdr:row>60</xdr:row>
      <xdr:rowOff>266700</xdr:rowOff>
    </xdr:to>
    <xdr:sp macro="" textlink="">
      <xdr:nvSpPr>
        <xdr:cNvPr id="4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60</xdr:row>
      <xdr:rowOff>0</xdr:rowOff>
    </xdr:from>
    <xdr:to>
      <xdr:col>11</xdr:col>
      <xdr:colOff>371475</xdr:colOff>
      <xdr:row>60</xdr:row>
      <xdr:rowOff>266700</xdr:rowOff>
    </xdr:to>
    <xdr:sp macro="" textlink="">
      <xdr:nvSpPr>
        <xdr:cNvPr id="5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60</xdr:row>
      <xdr:rowOff>0</xdr:rowOff>
    </xdr:from>
    <xdr:to>
      <xdr:col>11</xdr:col>
      <xdr:colOff>371475</xdr:colOff>
      <xdr:row>60</xdr:row>
      <xdr:rowOff>266700</xdr:rowOff>
    </xdr:to>
    <xdr:sp macro="" textlink="">
      <xdr:nvSpPr>
        <xdr:cNvPr id="5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60</xdr:row>
      <xdr:rowOff>0</xdr:rowOff>
    </xdr:from>
    <xdr:to>
      <xdr:col>11</xdr:col>
      <xdr:colOff>371475</xdr:colOff>
      <xdr:row>60</xdr:row>
      <xdr:rowOff>266700</xdr:rowOff>
    </xdr:to>
    <xdr:sp macro="" textlink="">
      <xdr:nvSpPr>
        <xdr:cNvPr id="5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60</xdr:row>
      <xdr:rowOff>0</xdr:rowOff>
    </xdr:from>
    <xdr:to>
      <xdr:col>11</xdr:col>
      <xdr:colOff>371475</xdr:colOff>
      <xdr:row>60</xdr:row>
      <xdr:rowOff>266700</xdr:rowOff>
    </xdr:to>
    <xdr:sp macro="" textlink="">
      <xdr:nvSpPr>
        <xdr:cNvPr id="5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60</xdr:row>
      <xdr:rowOff>0</xdr:rowOff>
    </xdr:from>
    <xdr:to>
      <xdr:col>11</xdr:col>
      <xdr:colOff>371475</xdr:colOff>
      <xdr:row>60</xdr:row>
      <xdr:rowOff>266700</xdr:rowOff>
    </xdr:to>
    <xdr:sp macro="" textlink="">
      <xdr:nvSpPr>
        <xdr:cNvPr id="5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60</xdr:row>
      <xdr:rowOff>0</xdr:rowOff>
    </xdr:from>
    <xdr:to>
      <xdr:col>11</xdr:col>
      <xdr:colOff>371475</xdr:colOff>
      <xdr:row>60</xdr:row>
      <xdr:rowOff>266700</xdr:rowOff>
    </xdr:to>
    <xdr:sp macro="" textlink="">
      <xdr:nvSpPr>
        <xdr:cNvPr id="5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60</xdr:row>
      <xdr:rowOff>0</xdr:rowOff>
    </xdr:from>
    <xdr:to>
      <xdr:col>11</xdr:col>
      <xdr:colOff>371475</xdr:colOff>
      <xdr:row>60</xdr:row>
      <xdr:rowOff>266700</xdr:rowOff>
    </xdr:to>
    <xdr:sp macro="" textlink="">
      <xdr:nvSpPr>
        <xdr:cNvPr id="5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60</xdr:row>
      <xdr:rowOff>0</xdr:rowOff>
    </xdr:from>
    <xdr:to>
      <xdr:col>11</xdr:col>
      <xdr:colOff>371475</xdr:colOff>
      <xdr:row>60</xdr:row>
      <xdr:rowOff>266700</xdr:rowOff>
    </xdr:to>
    <xdr:sp macro="" textlink="">
      <xdr:nvSpPr>
        <xdr:cNvPr id="5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60</xdr:row>
      <xdr:rowOff>0</xdr:rowOff>
    </xdr:from>
    <xdr:to>
      <xdr:col>11</xdr:col>
      <xdr:colOff>371475</xdr:colOff>
      <xdr:row>60</xdr:row>
      <xdr:rowOff>266700</xdr:rowOff>
    </xdr:to>
    <xdr:sp macro="" textlink="">
      <xdr:nvSpPr>
        <xdr:cNvPr id="5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60</xdr:row>
      <xdr:rowOff>0</xdr:rowOff>
    </xdr:from>
    <xdr:to>
      <xdr:col>11</xdr:col>
      <xdr:colOff>371475</xdr:colOff>
      <xdr:row>60</xdr:row>
      <xdr:rowOff>266700</xdr:rowOff>
    </xdr:to>
    <xdr:sp macro="" textlink="">
      <xdr:nvSpPr>
        <xdr:cNvPr id="5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wsDr>
</file>

<file path=xl/drawings/drawing11.xml><?xml version="1.0" encoding="utf-8"?>
<xdr:wsDr xmlns:xdr="http://schemas.openxmlformats.org/drawingml/2006/spreadsheetDrawing" xmlns:a="http://schemas.openxmlformats.org/drawingml/2006/main">
  <xdr:twoCellAnchor>
    <xdr:from>
      <xdr:col>2</xdr:col>
      <xdr:colOff>495300</xdr:colOff>
      <xdr:row>58</xdr:row>
      <xdr:rowOff>123825</xdr:rowOff>
    </xdr:from>
    <xdr:to>
      <xdr:col>12</xdr:col>
      <xdr:colOff>114300</xdr:colOff>
      <xdr:row>69</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2</xdr:col>
      <xdr:colOff>495300</xdr:colOff>
      <xdr:row>72</xdr:row>
      <xdr:rowOff>95250</xdr:rowOff>
    </xdr:from>
    <xdr:to>
      <xdr:col>12</xdr:col>
      <xdr:colOff>114300</xdr:colOff>
      <xdr:row>83</xdr:row>
      <xdr:rowOff>47625</xdr:rowOff>
    </xdr:to>
    <xdr:graphicFrame macro="">
      <xdr:nvGraphicFramePr>
        <xdr:cNvPr id="11"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2</xdr:col>
      <xdr:colOff>619125</xdr:colOff>
      <xdr:row>87</xdr:row>
      <xdr:rowOff>152400</xdr:rowOff>
    </xdr:from>
    <xdr:to>
      <xdr:col>12</xdr:col>
      <xdr:colOff>38100</xdr:colOff>
      <xdr:row>98</xdr:row>
      <xdr:rowOff>114300</xdr:rowOff>
    </xdr:to>
    <xdr:graphicFrame macro="">
      <xdr:nvGraphicFramePr>
        <xdr:cNvPr id="20"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2</xdr:col>
      <xdr:colOff>581025</xdr:colOff>
      <xdr:row>102</xdr:row>
      <xdr:rowOff>85725</xdr:rowOff>
    </xdr:from>
    <xdr:to>
      <xdr:col>12</xdr:col>
      <xdr:colOff>28575</xdr:colOff>
      <xdr:row>113</xdr:row>
      <xdr:rowOff>9525</xdr:rowOff>
    </xdr:to>
    <xdr:graphicFrame macro="">
      <xdr:nvGraphicFramePr>
        <xdr:cNvPr id="29"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2</xdr:col>
      <xdr:colOff>571500</xdr:colOff>
      <xdr:row>116</xdr:row>
      <xdr:rowOff>114300</xdr:rowOff>
    </xdr:from>
    <xdr:to>
      <xdr:col>12</xdr:col>
      <xdr:colOff>142875</xdr:colOff>
      <xdr:row>129</xdr:row>
      <xdr:rowOff>76200</xdr:rowOff>
    </xdr:to>
    <xdr:graphicFrame macro="">
      <xdr:nvGraphicFramePr>
        <xdr:cNvPr id="32" name="Chart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10</xdr:col>
      <xdr:colOff>419100</xdr:colOff>
      <xdr:row>3</xdr:row>
      <xdr:rowOff>0</xdr:rowOff>
    </xdr:from>
    <xdr:to>
      <xdr:col>11</xdr:col>
      <xdr:colOff>495300</xdr:colOff>
      <xdr:row>6</xdr:row>
      <xdr:rowOff>114300</xdr:rowOff>
    </xdr:to>
    <xdr:pic>
      <xdr:nvPicPr>
        <xdr:cNvPr id="3" name="image06.jpg" descr="Brasao Rondonia.jpg"/>
        <xdr:cNvPicPr preferRelativeResize="0"/>
      </xdr:nvPicPr>
      <xdr:blipFill>
        <a:blip xmlns:r="http://schemas.openxmlformats.org/officeDocument/2006/relationships" r:embed="rId6" cstate="print"/>
        <a:stretch>
          <a:fillRect/>
        </a:stretch>
      </xdr:blipFill>
      <xdr:spPr>
        <a:xfrm>
          <a:off x="0" y="0"/>
          <a:ext cx="647700" cy="714375"/>
        </a:xfrm>
        <a:prstGeom prst="rect">
          <a:avLst/>
        </a:prstGeom>
        <a:noFill/>
      </xdr:spPr>
    </xdr:pic>
    <xdr:clientData fLocksWithSheet="0"/>
  </xdr:twoCellAnchor>
  <xdr:twoCellAnchor>
    <xdr:from>
      <xdr:col>3</xdr:col>
      <xdr:colOff>609600</xdr:colOff>
      <xdr:row>2</xdr:row>
      <xdr:rowOff>152400</xdr:rowOff>
    </xdr:from>
    <xdr:to>
      <xdr:col>4</xdr:col>
      <xdr:colOff>152400</xdr:colOff>
      <xdr:row>6</xdr:row>
      <xdr:rowOff>76200</xdr:rowOff>
    </xdr:to>
    <xdr:pic>
      <xdr:nvPicPr>
        <xdr:cNvPr id="4" name="image09.jpg" descr="foto1.jpg"/>
        <xdr:cNvPicPr preferRelativeResize="0"/>
      </xdr:nvPicPr>
      <xdr:blipFill>
        <a:blip xmlns:r="http://schemas.openxmlformats.org/officeDocument/2006/relationships" r:embed="rId7" cstate="print"/>
        <a:stretch>
          <a:fillRect/>
        </a:stretch>
      </xdr:blipFill>
      <xdr:spPr>
        <a:xfrm>
          <a:off x="0" y="0"/>
          <a:ext cx="638175" cy="723900"/>
        </a:xfrm>
        <a:prstGeom prst="rect">
          <a:avLst/>
        </a:prstGeom>
        <a:noFill/>
      </xdr:spPr>
    </xdr:pic>
    <xdr:clientData fLocksWithSheet="0"/>
  </xdr:twoCellAnchor>
  <xdr:twoCellAnchor>
    <xdr:from>
      <xdr:col>3</xdr:col>
      <xdr:colOff>619125</xdr:colOff>
      <xdr:row>3</xdr:row>
      <xdr:rowOff>76200</xdr:rowOff>
    </xdr:from>
    <xdr:to>
      <xdr:col>3</xdr:col>
      <xdr:colOff>809625</xdr:colOff>
      <xdr:row>4</xdr:row>
      <xdr:rowOff>142875</xdr:rowOff>
    </xdr:to>
    <xdr:sp macro="" textlink="">
      <xdr:nvSpPr>
        <xdr:cNvPr id="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54</xdr:row>
      <xdr:rowOff>0</xdr:rowOff>
    </xdr:from>
    <xdr:to>
      <xdr:col>5</xdr:col>
      <xdr:colOff>238125</xdr:colOff>
      <xdr:row>55</xdr:row>
      <xdr:rowOff>114300</xdr:rowOff>
    </xdr:to>
    <xdr:sp macro="" textlink="">
      <xdr:nvSpPr>
        <xdr:cNvPr id="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54</xdr:row>
      <xdr:rowOff>0</xdr:rowOff>
    </xdr:from>
    <xdr:to>
      <xdr:col>5</xdr:col>
      <xdr:colOff>238125</xdr:colOff>
      <xdr:row>55</xdr:row>
      <xdr:rowOff>114300</xdr:rowOff>
    </xdr:to>
    <xdr:sp macro="" textlink="">
      <xdr:nvSpPr>
        <xdr:cNvPr id="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54</xdr:row>
      <xdr:rowOff>0</xdr:rowOff>
    </xdr:from>
    <xdr:to>
      <xdr:col>5</xdr:col>
      <xdr:colOff>238125</xdr:colOff>
      <xdr:row>55</xdr:row>
      <xdr:rowOff>114300</xdr:rowOff>
    </xdr:to>
    <xdr:sp macro="" textlink="">
      <xdr:nvSpPr>
        <xdr:cNvPr id="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56</xdr:row>
      <xdr:rowOff>0</xdr:rowOff>
    </xdr:from>
    <xdr:to>
      <xdr:col>5</xdr:col>
      <xdr:colOff>190500</xdr:colOff>
      <xdr:row>57</xdr:row>
      <xdr:rowOff>38100</xdr:rowOff>
    </xdr:to>
    <xdr:sp macro="" textlink="">
      <xdr:nvSpPr>
        <xdr:cNvPr id="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85</xdr:row>
      <xdr:rowOff>0</xdr:rowOff>
    </xdr:from>
    <xdr:to>
      <xdr:col>5</xdr:col>
      <xdr:colOff>190500</xdr:colOff>
      <xdr:row>86</xdr:row>
      <xdr:rowOff>76200</xdr:rowOff>
    </xdr:to>
    <xdr:sp macro="" textlink="">
      <xdr:nvSpPr>
        <xdr:cNvPr id="1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125</xdr:row>
      <xdr:rowOff>76200</xdr:rowOff>
    </xdr:from>
    <xdr:to>
      <xdr:col>5</xdr:col>
      <xdr:colOff>190500</xdr:colOff>
      <xdr:row>126</xdr:row>
      <xdr:rowOff>152400</xdr:rowOff>
    </xdr:to>
    <xdr:sp macro="" textlink="">
      <xdr:nvSpPr>
        <xdr:cNvPr id="1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170</xdr:row>
      <xdr:rowOff>76200</xdr:rowOff>
    </xdr:from>
    <xdr:to>
      <xdr:col>5</xdr:col>
      <xdr:colOff>190500</xdr:colOff>
      <xdr:row>171</xdr:row>
      <xdr:rowOff>152400</xdr:rowOff>
    </xdr:to>
    <xdr:sp macro="" textlink="">
      <xdr:nvSpPr>
        <xdr:cNvPr id="1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213</xdr:row>
      <xdr:rowOff>76200</xdr:rowOff>
    </xdr:from>
    <xdr:to>
      <xdr:col>5</xdr:col>
      <xdr:colOff>190500</xdr:colOff>
      <xdr:row>214</xdr:row>
      <xdr:rowOff>152400</xdr:rowOff>
    </xdr:to>
    <xdr:sp macro="" textlink="">
      <xdr:nvSpPr>
        <xdr:cNvPr id="1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264</xdr:row>
      <xdr:rowOff>76200</xdr:rowOff>
    </xdr:from>
    <xdr:to>
      <xdr:col>5</xdr:col>
      <xdr:colOff>190500</xdr:colOff>
      <xdr:row>265</xdr:row>
      <xdr:rowOff>152400</xdr:rowOff>
    </xdr:to>
    <xdr:sp macro="" textlink="">
      <xdr:nvSpPr>
        <xdr:cNvPr id="1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315</xdr:row>
      <xdr:rowOff>76200</xdr:rowOff>
    </xdr:from>
    <xdr:to>
      <xdr:col>5</xdr:col>
      <xdr:colOff>190500</xdr:colOff>
      <xdr:row>316</xdr:row>
      <xdr:rowOff>152400</xdr:rowOff>
    </xdr:to>
    <xdr:sp macro="" textlink="">
      <xdr:nvSpPr>
        <xdr:cNvPr id="16"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380</xdr:row>
      <xdr:rowOff>76200</xdr:rowOff>
    </xdr:from>
    <xdr:to>
      <xdr:col>5</xdr:col>
      <xdr:colOff>190500</xdr:colOff>
      <xdr:row>381</xdr:row>
      <xdr:rowOff>152400</xdr:rowOff>
    </xdr:to>
    <xdr:sp macro="" textlink="">
      <xdr:nvSpPr>
        <xdr:cNvPr id="17"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441</xdr:row>
      <xdr:rowOff>76200</xdr:rowOff>
    </xdr:from>
    <xdr:to>
      <xdr:col>5</xdr:col>
      <xdr:colOff>190500</xdr:colOff>
      <xdr:row>442</xdr:row>
      <xdr:rowOff>152400</xdr:rowOff>
    </xdr:to>
    <xdr:sp macro="" textlink="">
      <xdr:nvSpPr>
        <xdr:cNvPr id="18"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514</xdr:row>
      <xdr:rowOff>76200</xdr:rowOff>
    </xdr:from>
    <xdr:to>
      <xdr:col>5</xdr:col>
      <xdr:colOff>190500</xdr:colOff>
      <xdr:row>515</xdr:row>
      <xdr:rowOff>152400</xdr:rowOff>
    </xdr:to>
    <xdr:sp macro="" textlink="">
      <xdr:nvSpPr>
        <xdr:cNvPr id="19"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2</xdr:row>
      <xdr:rowOff>0</xdr:rowOff>
    </xdr:from>
    <xdr:to>
      <xdr:col>3</xdr:col>
      <xdr:colOff>809625</xdr:colOff>
      <xdr:row>3</xdr:row>
      <xdr:rowOff>66675</xdr:rowOff>
    </xdr:to>
    <xdr:sp macro="" textlink="">
      <xdr:nvSpPr>
        <xdr:cNvPr id="2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3</xdr:row>
      <xdr:rowOff>76200</xdr:rowOff>
    </xdr:from>
    <xdr:to>
      <xdr:col>3</xdr:col>
      <xdr:colOff>809625</xdr:colOff>
      <xdr:row>4</xdr:row>
      <xdr:rowOff>142875</xdr:rowOff>
    </xdr:to>
    <xdr:sp macro="" textlink="">
      <xdr:nvSpPr>
        <xdr:cNvPr id="2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wsDr>
</file>

<file path=xl/drawings/drawing12.xml><?xml version="1.0" encoding="utf-8"?>
<xdr:wsDr xmlns:xdr="http://schemas.openxmlformats.org/drawingml/2006/spreadsheetDrawing" xmlns:a="http://schemas.openxmlformats.org/drawingml/2006/main">
  <xdr:twoCellAnchor>
    <xdr:from>
      <xdr:col>10</xdr:col>
      <xdr:colOff>533400</xdr:colOff>
      <xdr:row>3</xdr:row>
      <xdr:rowOff>161925</xdr:rowOff>
    </xdr:from>
    <xdr:to>
      <xdr:col>11</xdr:col>
      <xdr:colOff>523875</xdr:colOff>
      <xdr:row>7</xdr:row>
      <xdr:rowOff>38100</xdr:rowOff>
    </xdr:to>
    <xdr:pic>
      <xdr:nvPicPr>
        <xdr:cNvPr id="2" name="image06.jpg" descr="Brasao Rondonia.jpg"/>
        <xdr:cNvPicPr preferRelativeResize="0"/>
      </xdr:nvPicPr>
      <xdr:blipFill>
        <a:blip xmlns:r="http://schemas.openxmlformats.org/officeDocument/2006/relationships" r:embed="rId1" cstate="print"/>
        <a:stretch>
          <a:fillRect/>
        </a:stretch>
      </xdr:blipFill>
      <xdr:spPr>
        <a:xfrm>
          <a:off x="0" y="0"/>
          <a:ext cx="581025" cy="647700"/>
        </a:xfrm>
        <a:prstGeom prst="rect">
          <a:avLst/>
        </a:prstGeom>
        <a:noFill/>
      </xdr:spPr>
    </xdr:pic>
    <xdr:clientData fLocksWithSheet="0"/>
  </xdr:twoCellAnchor>
  <xdr:twoCellAnchor>
    <xdr:from>
      <xdr:col>3</xdr:col>
      <xdr:colOff>723900</xdr:colOff>
      <xdr:row>3</xdr:row>
      <xdr:rowOff>190500</xdr:rowOff>
    </xdr:from>
    <xdr:to>
      <xdr:col>3</xdr:col>
      <xdr:colOff>1352550</xdr:colOff>
      <xdr:row>7</xdr:row>
      <xdr:rowOff>57150</xdr:rowOff>
    </xdr:to>
    <xdr:pic>
      <xdr:nvPicPr>
        <xdr:cNvPr id="3" name="image09.jpg" descr="foto1.jpg"/>
        <xdr:cNvPicPr preferRelativeResize="0"/>
      </xdr:nvPicPr>
      <xdr:blipFill>
        <a:blip xmlns:r="http://schemas.openxmlformats.org/officeDocument/2006/relationships" r:embed="rId2" cstate="print"/>
        <a:stretch>
          <a:fillRect/>
        </a:stretch>
      </xdr:blipFill>
      <xdr:spPr>
        <a:xfrm>
          <a:off x="0" y="0"/>
          <a:ext cx="628650" cy="638175"/>
        </a:xfrm>
        <a:prstGeom prst="rect">
          <a:avLst/>
        </a:prstGeom>
        <a:noFill/>
      </xdr:spPr>
    </xdr:pic>
    <xdr:clientData fLocksWithSheet="0"/>
  </xdr:twoCellAnchor>
  <xdr:twoCellAnchor>
    <xdr:from>
      <xdr:col>3</xdr:col>
      <xdr:colOff>619125</xdr:colOff>
      <xdr:row>3</xdr:row>
      <xdr:rowOff>76200</xdr:rowOff>
    </xdr:from>
    <xdr:to>
      <xdr:col>3</xdr:col>
      <xdr:colOff>809625</xdr:colOff>
      <xdr:row>4</xdr:row>
      <xdr:rowOff>133350</xdr:rowOff>
    </xdr:to>
    <xdr:sp macro="" textlink="">
      <xdr:nvSpPr>
        <xdr:cNvPr id="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2</xdr:row>
      <xdr:rowOff>0</xdr:rowOff>
    </xdr:from>
    <xdr:to>
      <xdr:col>3</xdr:col>
      <xdr:colOff>809625</xdr:colOff>
      <xdr:row>3</xdr:row>
      <xdr:rowOff>57150</xdr:rowOff>
    </xdr:to>
    <xdr:sp macro="" textlink="">
      <xdr:nvSpPr>
        <xdr:cNvPr id="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3</xdr:row>
      <xdr:rowOff>76200</xdr:rowOff>
    </xdr:from>
    <xdr:to>
      <xdr:col>3</xdr:col>
      <xdr:colOff>809625</xdr:colOff>
      <xdr:row>4</xdr:row>
      <xdr:rowOff>133350</xdr:rowOff>
    </xdr:to>
    <xdr:sp macro="" textlink="">
      <xdr:nvSpPr>
        <xdr:cNvPr id="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4</xdr:row>
      <xdr:rowOff>76200</xdr:rowOff>
    </xdr:from>
    <xdr:to>
      <xdr:col>3</xdr:col>
      <xdr:colOff>809625</xdr:colOff>
      <xdr:row>5</xdr:row>
      <xdr:rowOff>133350</xdr:rowOff>
    </xdr:to>
    <xdr:sp macro="" textlink="">
      <xdr:nvSpPr>
        <xdr:cNvPr id="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3</xdr:row>
      <xdr:rowOff>0</xdr:rowOff>
    </xdr:from>
    <xdr:to>
      <xdr:col>3</xdr:col>
      <xdr:colOff>809625</xdr:colOff>
      <xdr:row>4</xdr:row>
      <xdr:rowOff>57150</xdr:rowOff>
    </xdr:to>
    <xdr:sp macro="" textlink="">
      <xdr:nvSpPr>
        <xdr:cNvPr id="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4</xdr:row>
      <xdr:rowOff>76200</xdr:rowOff>
    </xdr:from>
    <xdr:to>
      <xdr:col>3</xdr:col>
      <xdr:colOff>809625</xdr:colOff>
      <xdr:row>5</xdr:row>
      <xdr:rowOff>133350</xdr:rowOff>
    </xdr:to>
    <xdr:sp macro="" textlink="">
      <xdr:nvSpPr>
        <xdr:cNvPr id="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wsDr>
</file>

<file path=xl/drawings/drawing13.xml><?xml version="1.0" encoding="utf-8"?>
<xdr:wsDr xmlns:xdr="http://schemas.openxmlformats.org/drawingml/2006/spreadsheetDrawing" xmlns:a="http://schemas.openxmlformats.org/drawingml/2006/main">
  <xdr:twoCellAnchor>
    <xdr:from>
      <xdr:col>7</xdr:col>
      <xdr:colOff>76200</xdr:colOff>
      <xdr:row>2</xdr:row>
      <xdr:rowOff>9525</xdr:rowOff>
    </xdr:from>
    <xdr:to>
      <xdr:col>8</xdr:col>
      <xdr:colOff>114300</xdr:colOff>
      <xdr:row>5</xdr:row>
      <xdr:rowOff>19050</xdr:rowOff>
    </xdr:to>
    <xdr:pic>
      <xdr:nvPicPr>
        <xdr:cNvPr id="2" name="image06.jpg" descr="Brasao Rondonia.jpg"/>
        <xdr:cNvPicPr preferRelativeResize="0"/>
      </xdr:nvPicPr>
      <xdr:blipFill>
        <a:blip xmlns:r="http://schemas.openxmlformats.org/officeDocument/2006/relationships" r:embed="rId1" cstate="print"/>
        <a:stretch>
          <a:fillRect/>
        </a:stretch>
      </xdr:blipFill>
      <xdr:spPr>
        <a:xfrm>
          <a:off x="0" y="0"/>
          <a:ext cx="542925" cy="609600"/>
        </a:xfrm>
        <a:prstGeom prst="rect">
          <a:avLst/>
        </a:prstGeom>
        <a:noFill/>
      </xdr:spPr>
    </xdr:pic>
    <xdr:clientData fLocksWithSheet="0"/>
  </xdr:twoCellAnchor>
  <xdr:twoCellAnchor>
    <xdr:from>
      <xdr:col>1</xdr:col>
      <xdr:colOff>266700</xdr:colOff>
      <xdr:row>2</xdr:row>
      <xdr:rowOff>38100</xdr:rowOff>
    </xdr:from>
    <xdr:to>
      <xdr:col>3</xdr:col>
      <xdr:colOff>57150</xdr:colOff>
      <xdr:row>5</xdr:row>
      <xdr:rowOff>38100</xdr:rowOff>
    </xdr:to>
    <xdr:pic>
      <xdr:nvPicPr>
        <xdr:cNvPr id="3" name="image09.jpg" descr="foto1.jpg"/>
        <xdr:cNvPicPr preferRelativeResize="0"/>
      </xdr:nvPicPr>
      <xdr:blipFill>
        <a:blip xmlns:r="http://schemas.openxmlformats.org/officeDocument/2006/relationships" r:embed="rId2" cstate="print"/>
        <a:stretch>
          <a:fillRect/>
        </a:stretch>
      </xdr:blipFill>
      <xdr:spPr>
        <a:xfrm>
          <a:off x="0" y="0"/>
          <a:ext cx="590550" cy="600075"/>
        </a:xfrm>
        <a:prstGeom prst="rect">
          <a:avLst/>
        </a:prstGeom>
        <a:noFill/>
      </xdr:spPr>
    </xdr:pic>
    <xdr:clientData fLocksWithSheet="0"/>
  </xdr:twoCellAnchor>
  <xdr:twoCellAnchor>
    <xdr:from>
      <xdr:col>5</xdr:col>
      <xdr:colOff>619125</xdr:colOff>
      <xdr:row>3</xdr:row>
      <xdr:rowOff>76200</xdr:rowOff>
    </xdr:from>
    <xdr:to>
      <xdr:col>6</xdr:col>
      <xdr:colOff>361950</xdr:colOff>
      <xdr:row>4</xdr:row>
      <xdr:rowOff>142875</xdr:rowOff>
    </xdr:to>
    <xdr:sp macro="" textlink="">
      <xdr:nvSpPr>
        <xdr:cNvPr id="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31</xdr:row>
      <xdr:rowOff>0</xdr:rowOff>
    </xdr:from>
    <xdr:to>
      <xdr:col>5</xdr:col>
      <xdr:colOff>342900</xdr:colOff>
      <xdr:row>32</xdr:row>
      <xdr:rowOff>66675</xdr:rowOff>
    </xdr:to>
    <xdr:sp macro="" textlink="">
      <xdr:nvSpPr>
        <xdr:cNvPr id="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31</xdr:row>
      <xdr:rowOff>0</xdr:rowOff>
    </xdr:from>
    <xdr:to>
      <xdr:col>5</xdr:col>
      <xdr:colOff>342900</xdr:colOff>
      <xdr:row>32</xdr:row>
      <xdr:rowOff>66675</xdr:rowOff>
    </xdr:to>
    <xdr:sp macro="" textlink="">
      <xdr:nvSpPr>
        <xdr:cNvPr id="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31</xdr:row>
      <xdr:rowOff>0</xdr:rowOff>
    </xdr:from>
    <xdr:to>
      <xdr:col>5</xdr:col>
      <xdr:colOff>342900</xdr:colOff>
      <xdr:row>32</xdr:row>
      <xdr:rowOff>66675</xdr:rowOff>
    </xdr:to>
    <xdr:sp macro="" textlink="">
      <xdr:nvSpPr>
        <xdr:cNvPr id="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31</xdr:row>
      <xdr:rowOff>0</xdr:rowOff>
    </xdr:from>
    <xdr:to>
      <xdr:col>5</xdr:col>
      <xdr:colOff>190500</xdr:colOff>
      <xdr:row>32</xdr:row>
      <xdr:rowOff>66675</xdr:rowOff>
    </xdr:to>
    <xdr:sp macro="" textlink="">
      <xdr:nvSpPr>
        <xdr:cNvPr id="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31</xdr:row>
      <xdr:rowOff>0</xdr:rowOff>
    </xdr:from>
    <xdr:to>
      <xdr:col>5</xdr:col>
      <xdr:colOff>190500</xdr:colOff>
      <xdr:row>32</xdr:row>
      <xdr:rowOff>66675</xdr:rowOff>
    </xdr:to>
    <xdr:sp macro="" textlink="">
      <xdr:nvSpPr>
        <xdr:cNvPr id="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90</xdr:row>
      <xdr:rowOff>76200</xdr:rowOff>
    </xdr:from>
    <xdr:to>
      <xdr:col>5</xdr:col>
      <xdr:colOff>190500</xdr:colOff>
      <xdr:row>91</xdr:row>
      <xdr:rowOff>152400</xdr:rowOff>
    </xdr:to>
    <xdr:sp macro="" textlink="">
      <xdr:nvSpPr>
        <xdr:cNvPr id="1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133</xdr:row>
      <xdr:rowOff>76200</xdr:rowOff>
    </xdr:from>
    <xdr:to>
      <xdr:col>5</xdr:col>
      <xdr:colOff>190500</xdr:colOff>
      <xdr:row>134</xdr:row>
      <xdr:rowOff>142875</xdr:rowOff>
    </xdr:to>
    <xdr:sp macro="" textlink="">
      <xdr:nvSpPr>
        <xdr:cNvPr id="1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184</xdr:row>
      <xdr:rowOff>76200</xdr:rowOff>
    </xdr:from>
    <xdr:to>
      <xdr:col>5</xdr:col>
      <xdr:colOff>190500</xdr:colOff>
      <xdr:row>185</xdr:row>
      <xdr:rowOff>142875</xdr:rowOff>
    </xdr:to>
    <xdr:sp macro="" textlink="">
      <xdr:nvSpPr>
        <xdr:cNvPr id="1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235</xdr:row>
      <xdr:rowOff>76200</xdr:rowOff>
    </xdr:from>
    <xdr:to>
      <xdr:col>5</xdr:col>
      <xdr:colOff>190500</xdr:colOff>
      <xdr:row>236</xdr:row>
      <xdr:rowOff>152400</xdr:rowOff>
    </xdr:to>
    <xdr:sp macro="" textlink="">
      <xdr:nvSpPr>
        <xdr:cNvPr id="13"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300</xdr:row>
      <xdr:rowOff>76200</xdr:rowOff>
    </xdr:from>
    <xdr:to>
      <xdr:col>5</xdr:col>
      <xdr:colOff>190500</xdr:colOff>
      <xdr:row>301</xdr:row>
      <xdr:rowOff>142875</xdr:rowOff>
    </xdr:to>
    <xdr:sp macro="" textlink="">
      <xdr:nvSpPr>
        <xdr:cNvPr id="14"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361</xdr:row>
      <xdr:rowOff>76200</xdr:rowOff>
    </xdr:from>
    <xdr:to>
      <xdr:col>5</xdr:col>
      <xdr:colOff>190500</xdr:colOff>
      <xdr:row>362</xdr:row>
      <xdr:rowOff>142875</xdr:rowOff>
    </xdr:to>
    <xdr:sp macro="" textlink="">
      <xdr:nvSpPr>
        <xdr:cNvPr id="15"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434</xdr:row>
      <xdr:rowOff>76200</xdr:rowOff>
    </xdr:from>
    <xdr:to>
      <xdr:col>5</xdr:col>
      <xdr:colOff>190500</xdr:colOff>
      <xdr:row>435</xdr:row>
      <xdr:rowOff>152400</xdr:rowOff>
    </xdr:to>
    <xdr:sp macro="" textlink="">
      <xdr:nvSpPr>
        <xdr:cNvPr id="16"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xdr:row>
      <xdr:rowOff>0</xdr:rowOff>
    </xdr:from>
    <xdr:to>
      <xdr:col>7</xdr:col>
      <xdr:colOff>371475</xdr:colOff>
      <xdr:row>3</xdr:row>
      <xdr:rowOff>66675</xdr:rowOff>
    </xdr:to>
    <xdr:sp macro="" textlink="">
      <xdr:nvSpPr>
        <xdr:cNvPr id="1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60</xdr:row>
      <xdr:rowOff>0</xdr:rowOff>
    </xdr:from>
    <xdr:to>
      <xdr:col>5</xdr:col>
      <xdr:colOff>342900</xdr:colOff>
      <xdr:row>61</xdr:row>
      <xdr:rowOff>76200</xdr:rowOff>
    </xdr:to>
    <xdr:sp macro="" textlink="">
      <xdr:nvSpPr>
        <xdr:cNvPr id="1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60</xdr:row>
      <xdr:rowOff>0</xdr:rowOff>
    </xdr:from>
    <xdr:to>
      <xdr:col>5</xdr:col>
      <xdr:colOff>342900</xdr:colOff>
      <xdr:row>61</xdr:row>
      <xdr:rowOff>76200</xdr:rowOff>
    </xdr:to>
    <xdr:sp macro="" textlink="">
      <xdr:nvSpPr>
        <xdr:cNvPr id="1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60</xdr:row>
      <xdr:rowOff>0</xdr:rowOff>
    </xdr:from>
    <xdr:to>
      <xdr:col>5</xdr:col>
      <xdr:colOff>342900</xdr:colOff>
      <xdr:row>61</xdr:row>
      <xdr:rowOff>76200</xdr:rowOff>
    </xdr:to>
    <xdr:sp macro="" textlink="">
      <xdr:nvSpPr>
        <xdr:cNvPr id="2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60</xdr:row>
      <xdr:rowOff>0</xdr:rowOff>
    </xdr:from>
    <xdr:to>
      <xdr:col>5</xdr:col>
      <xdr:colOff>190500</xdr:colOff>
      <xdr:row>61</xdr:row>
      <xdr:rowOff>76200</xdr:rowOff>
    </xdr:to>
    <xdr:sp macro="" textlink="">
      <xdr:nvSpPr>
        <xdr:cNvPr id="2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60</xdr:row>
      <xdr:rowOff>0</xdr:rowOff>
    </xdr:from>
    <xdr:to>
      <xdr:col>5</xdr:col>
      <xdr:colOff>190500</xdr:colOff>
      <xdr:row>61</xdr:row>
      <xdr:rowOff>76200</xdr:rowOff>
    </xdr:to>
    <xdr:sp macro="" textlink="">
      <xdr:nvSpPr>
        <xdr:cNvPr id="2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89</xdr:row>
      <xdr:rowOff>0</xdr:rowOff>
    </xdr:from>
    <xdr:to>
      <xdr:col>5</xdr:col>
      <xdr:colOff>342900</xdr:colOff>
      <xdr:row>90</xdr:row>
      <xdr:rowOff>76200</xdr:rowOff>
    </xdr:to>
    <xdr:sp macro="" textlink="">
      <xdr:nvSpPr>
        <xdr:cNvPr id="2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89</xdr:row>
      <xdr:rowOff>0</xdr:rowOff>
    </xdr:from>
    <xdr:to>
      <xdr:col>5</xdr:col>
      <xdr:colOff>342900</xdr:colOff>
      <xdr:row>90</xdr:row>
      <xdr:rowOff>76200</xdr:rowOff>
    </xdr:to>
    <xdr:sp macro="" textlink="">
      <xdr:nvSpPr>
        <xdr:cNvPr id="2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89</xdr:row>
      <xdr:rowOff>0</xdr:rowOff>
    </xdr:from>
    <xdr:to>
      <xdr:col>5</xdr:col>
      <xdr:colOff>342900</xdr:colOff>
      <xdr:row>90</xdr:row>
      <xdr:rowOff>76200</xdr:rowOff>
    </xdr:to>
    <xdr:sp macro="" textlink="">
      <xdr:nvSpPr>
        <xdr:cNvPr id="2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89</xdr:row>
      <xdr:rowOff>0</xdr:rowOff>
    </xdr:from>
    <xdr:to>
      <xdr:col>5</xdr:col>
      <xdr:colOff>190500</xdr:colOff>
      <xdr:row>90</xdr:row>
      <xdr:rowOff>76200</xdr:rowOff>
    </xdr:to>
    <xdr:sp macro="" textlink="">
      <xdr:nvSpPr>
        <xdr:cNvPr id="2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89</xdr:row>
      <xdr:rowOff>0</xdr:rowOff>
    </xdr:from>
    <xdr:to>
      <xdr:col>5</xdr:col>
      <xdr:colOff>190500</xdr:colOff>
      <xdr:row>90</xdr:row>
      <xdr:rowOff>76200</xdr:rowOff>
    </xdr:to>
    <xdr:sp macro="" textlink="">
      <xdr:nvSpPr>
        <xdr:cNvPr id="2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118</xdr:row>
      <xdr:rowOff>0</xdr:rowOff>
    </xdr:from>
    <xdr:to>
      <xdr:col>5</xdr:col>
      <xdr:colOff>342900</xdr:colOff>
      <xdr:row>119</xdr:row>
      <xdr:rowOff>76200</xdr:rowOff>
    </xdr:to>
    <xdr:sp macro="" textlink="">
      <xdr:nvSpPr>
        <xdr:cNvPr id="2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118</xdr:row>
      <xdr:rowOff>0</xdr:rowOff>
    </xdr:from>
    <xdr:to>
      <xdr:col>5</xdr:col>
      <xdr:colOff>342900</xdr:colOff>
      <xdr:row>119</xdr:row>
      <xdr:rowOff>76200</xdr:rowOff>
    </xdr:to>
    <xdr:sp macro="" textlink="">
      <xdr:nvSpPr>
        <xdr:cNvPr id="2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118</xdr:row>
      <xdr:rowOff>0</xdr:rowOff>
    </xdr:from>
    <xdr:to>
      <xdr:col>5</xdr:col>
      <xdr:colOff>342900</xdr:colOff>
      <xdr:row>119</xdr:row>
      <xdr:rowOff>76200</xdr:rowOff>
    </xdr:to>
    <xdr:sp macro="" textlink="">
      <xdr:nvSpPr>
        <xdr:cNvPr id="3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118</xdr:row>
      <xdr:rowOff>0</xdr:rowOff>
    </xdr:from>
    <xdr:to>
      <xdr:col>5</xdr:col>
      <xdr:colOff>190500</xdr:colOff>
      <xdr:row>119</xdr:row>
      <xdr:rowOff>76200</xdr:rowOff>
    </xdr:to>
    <xdr:sp macro="" textlink="">
      <xdr:nvSpPr>
        <xdr:cNvPr id="3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118</xdr:row>
      <xdr:rowOff>0</xdr:rowOff>
    </xdr:from>
    <xdr:to>
      <xdr:col>5</xdr:col>
      <xdr:colOff>190500</xdr:colOff>
      <xdr:row>119</xdr:row>
      <xdr:rowOff>76200</xdr:rowOff>
    </xdr:to>
    <xdr:sp macro="" textlink="">
      <xdr:nvSpPr>
        <xdr:cNvPr id="3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147</xdr:row>
      <xdr:rowOff>0</xdr:rowOff>
    </xdr:from>
    <xdr:to>
      <xdr:col>5</xdr:col>
      <xdr:colOff>342900</xdr:colOff>
      <xdr:row>148</xdr:row>
      <xdr:rowOff>76200</xdr:rowOff>
    </xdr:to>
    <xdr:sp macro="" textlink="">
      <xdr:nvSpPr>
        <xdr:cNvPr id="3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147</xdr:row>
      <xdr:rowOff>0</xdr:rowOff>
    </xdr:from>
    <xdr:to>
      <xdr:col>5</xdr:col>
      <xdr:colOff>342900</xdr:colOff>
      <xdr:row>148</xdr:row>
      <xdr:rowOff>76200</xdr:rowOff>
    </xdr:to>
    <xdr:sp macro="" textlink="">
      <xdr:nvSpPr>
        <xdr:cNvPr id="3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147</xdr:row>
      <xdr:rowOff>0</xdr:rowOff>
    </xdr:from>
    <xdr:to>
      <xdr:col>5</xdr:col>
      <xdr:colOff>342900</xdr:colOff>
      <xdr:row>148</xdr:row>
      <xdr:rowOff>76200</xdr:rowOff>
    </xdr:to>
    <xdr:sp macro="" textlink="">
      <xdr:nvSpPr>
        <xdr:cNvPr id="3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147</xdr:row>
      <xdr:rowOff>0</xdr:rowOff>
    </xdr:from>
    <xdr:to>
      <xdr:col>5</xdr:col>
      <xdr:colOff>190500</xdr:colOff>
      <xdr:row>148</xdr:row>
      <xdr:rowOff>76200</xdr:rowOff>
    </xdr:to>
    <xdr:sp macro="" textlink="">
      <xdr:nvSpPr>
        <xdr:cNvPr id="3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147</xdr:row>
      <xdr:rowOff>0</xdr:rowOff>
    </xdr:from>
    <xdr:to>
      <xdr:col>5</xdr:col>
      <xdr:colOff>190500</xdr:colOff>
      <xdr:row>148</xdr:row>
      <xdr:rowOff>76200</xdr:rowOff>
    </xdr:to>
    <xdr:sp macro="" textlink="">
      <xdr:nvSpPr>
        <xdr:cNvPr id="3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176</xdr:row>
      <xdr:rowOff>0</xdr:rowOff>
    </xdr:from>
    <xdr:to>
      <xdr:col>5</xdr:col>
      <xdr:colOff>342900</xdr:colOff>
      <xdr:row>177</xdr:row>
      <xdr:rowOff>76200</xdr:rowOff>
    </xdr:to>
    <xdr:sp macro="" textlink="">
      <xdr:nvSpPr>
        <xdr:cNvPr id="3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176</xdr:row>
      <xdr:rowOff>0</xdr:rowOff>
    </xdr:from>
    <xdr:to>
      <xdr:col>5</xdr:col>
      <xdr:colOff>342900</xdr:colOff>
      <xdr:row>177</xdr:row>
      <xdr:rowOff>76200</xdr:rowOff>
    </xdr:to>
    <xdr:sp macro="" textlink="">
      <xdr:nvSpPr>
        <xdr:cNvPr id="3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176</xdr:row>
      <xdr:rowOff>0</xdr:rowOff>
    </xdr:from>
    <xdr:to>
      <xdr:col>5</xdr:col>
      <xdr:colOff>342900</xdr:colOff>
      <xdr:row>177</xdr:row>
      <xdr:rowOff>76200</xdr:rowOff>
    </xdr:to>
    <xdr:sp macro="" textlink="">
      <xdr:nvSpPr>
        <xdr:cNvPr id="4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176</xdr:row>
      <xdr:rowOff>0</xdr:rowOff>
    </xdr:from>
    <xdr:to>
      <xdr:col>5</xdr:col>
      <xdr:colOff>190500</xdr:colOff>
      <xdr:row>177</xdr:row>
      <xdr:rowOff>76200</xdr:rowOff>
    </xdr:to>
    <xdr:sp macro="" textlink="">
      <xdr:nvSpPr>
        <xdr:cNvPr id="4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176</xdr:row>
      <xdr:rowOff>0</xdr:rowOff>
    </xdr:from>
    <xdr:to>
      <xdr:col>5</xdr:col>
      <xdr:colOff>190500</xdr:colOff>
      <xdr:row>177</xdr:row>
      <xdr:rowOff>76200</xdr:rowOff>
    </xdr:to>
    <xdr:sp macro="" textlink="">
      <xdr:nvSpPr>
        <xdr:cNvPr id="4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205</xdr:row>
      <xdr:rowOff>0</xdr:rowOff>
    </xdr:from>
    <xdr:to>
      <xdr:col>5</xdr:col>
      <xdr:colOff>342900</xdr:colOff>
      <xdr:row>206</xdr:row>
      <xdr:rowOff>76200</xdr:rowOff>
    </xdr:to>
    <xdr:sp macro="" textlink="">
      <xdr:nvSpPr>
        <xdr:cNvPr id="4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205</xdr:row>
      <xdr:rowOff>0</xdr:rowOff>
    </xdr:from>
    <xdr:to>
      <xdr:col>5</xdr:col>
      <xdr:colOff>342900</xdr:colOff>
      <xdr:row>206</xdr:row>
      <xdr:rowOff>76200</xdr:rowOff>
    </xdr:to>
    <xdr:sp macro="" textlink="">
      <xdr:nvSpPr>
        <xdr:cNvPr id="4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205</xdr:row>
      <xdr:rowOff>0</xdr:rowOff>
    </xdr:from>
    <xdr:to>
      <xdr:col>5</xdr:col>
      <xdr:colOff>342900</xdr:colOff>
      <xdr:row>206</xdr:row>
      <xdr:rowOff>76200</xdr:rowOff>
    </xdr:to>
    <xdr:sp macro="" textlink="">
      <xdr:nvSpPr>
        <xdr:cNvPr id="4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205</xdr:row>
      <xdr:rowOff>0</xdr:rowOff>
    </xdr:from>
    <xdr:to>
      <xdr:col>5</xdr:col>
      <xdr:colOff>190500</xdr:colOff>
      <xdr:row>206</xdr:row>
      <xdr:rowOff>76200</xdr:rowOff>
    </xdr:to>
    <xdr:sp macro="" textlink="">
      <xdr:nvSpPr>
        <xdr:cNvPr id="4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205</xdr:row>
      <xdr:rowOff>0</xdr:rowOff>
    </xdr:from>
    <xdr:to>
      <xdr:col>5</xdr:col>
      <xdr:colOff>190500</xdr:colOff>
      <xdr:row>206</xdr:row>
      <xdr:rowOff>76200</xdr:rowOff>
    </xdr:to>
    <xdr:sp macro="" textlink="">
      <xdr:nvSpPr>
        <xdr:cNvPr id="4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234</xdr:row>
      <xdr:rowOff>0</xdr:rowOff>
    </xdr:from>
    <xdr:to>
      <xdr:col>5</xdr:col>
      <xdr:colOff>342900</xdr:colOff>
      <xdr:row>235</xdr:row>
      <xdr:rowOff>76200</xdr:rowOff>
    </xdr:to>
    <xdr:sp macro="" textlink="">
      <xdr:nvSpPr>
        <xdr:cNvPr id="4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234</xdr:row>
      <xdr:rowOff>0</xdr:rowOff>
    </xdr:from>
    <xdr:to>
      <xdr:col>5</xdr:col>
      <xdr:colOff>342900</xdr:colOff>
      <xdr:row>235</xdr:row>
      <xdr:rowOff>76200</xdr:rowOff>
    </xdr:to>
    <xdr:sp macro="" textlink="">
      <xdr:nvSpPr>
        <xdr:cNvPr id="4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234</xdr:row>
      <xdr:rowOff>0</xdr:rowOff>
    </xdr:from>
    <xdr:to>
      <xdr:col>5</xdr:col>
      <xdr:colOff>342900</xdr:colOff>
      <xdr:row>235</xdr:row>
      <xdr:rowOff>76200</xdr:rowOff>
    </xdr:to>
    <xdr:sp macro="" textlink="">
      <xdr:nvSpPr>
        <xdr:cNvPr id="5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234</xdr:row>
      <xdr:rowOff>0</xdr:rowOff>
    </xdr:from>
    <xdr:to>
      <xdr:col>5</xdr:col>
      <xdr:colOff>190500</xdr:colOff>
      <xdr:row>235</xdr:row>
      <xdr:rowOff>76200</xdr:rowOff>
    </xdr:to>
    <xdr:sp macro="" textlink="">
      <xdr:nvSpPr>
        <xdr:cNvPr id="5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234</xdr:row>
      <xdr:rowOff>0</xdr:rowOff>
    </xdr:from>
    <xdr:to>
      <xdr:col>5</xdr:col>
      <xdr:colOff>190500</xdr:colOff>
      <xdr:row>235</xdr:row>
      <xdr:rowOff>76200</xdr:rowOff>
    </xdr:to>
    <xdr:sp macro="" textlink="">
      <xdr:nvSpPr>
        <xdr:cNvPr id="5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263</xdr:row>
      <xdr:rowOff>0</xdr:rowOff>
    </xdr:from>
    <xdr:to>
      <xdr:col>5</xdr:col>
      <xdr:colOff>342900</xdr:colOff>
      <xdr:row>264</xdr:row>
      <xdr:rowOff>76200</xdr:rowOff>
    </xdr:to>
    <xdr:sp macro="" textlink="">
      <xdr:nvSpPr>
        <xdr:cNvPr id="5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263</xdr:row>
      <xdr:rowOff>0</xdr:rowOff>
    </xdr:from>
    <xdr:to>
      <xdr:col>5</xdr:col>
      <xdr:colOff>342900</xdr:colOff>
      <xdr:row>264</xdr:row>
      <xdr:rowOff>76200</xdr:rowOff>
    </xdr:to>
    <xdr:sp macro="" textlink="">
      <xdr:nvSpPr>
        <xdr:cNvPr id="5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263</xdr:row>
      <xdr:rowOff>0</xdr:rowOff>
    </xdr:from>
    <xdr:to>
      <xdr:col>5</xdr:col>
      <xdr:colOff>342900</xdr:colOff>
      <xdr:row>264</xdr:row>
      <xdr:rowOff>76200</xdr:rowOff>
    </xdr:to>
    <xdr:sp macro="" textlink="">
      <xdr:nvSpPr>
        <xdr:cNvPr id="5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263</xdr:row>
      <xdr:rowOff>0</xdr:rowOff>
    </xdr:from>
    <xdr:to>
      <xdr:col>5</xdr:col>
      <xdr:colOff>190500</xdr:colOff>
      <xdr:row>264</xdr:row>
      <xdr:rowOff>76200</xdr:rowOff>
    </xdr:to>
    <xdr:sp macro="" textlink="">
      <xdr:nvSpPr>
        <xdr:cNvPr id="5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263</xdr:row>
      <xdr:rowOff>0</xdr:rowOff>
    </xdr:from>
    <xdr:to>
      <xdr:col>5</xdr:col>
      <xdr:colOff>190500</xdr:colOff>
      <xdr:row>264</xdr:row>
      <xdr:rowOff>76200</xdr:rowOff>
    </xdr:to>
    <xdr:sp macro="" textlink="">
      <xdr:nvSpPr>
        <xdr:cNvPr id="5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292</xdr:row>
      <xdr:rowOff>0</xdr:rowOff>
    </xdr:from>
    <xdr:to>
      <xdr:col>5</xdr:col>
      <xdr:colOff>342900</xdr:colOff>
      <xdr:row>293</xdr:row>
      <xdr:rowOff>76200</xdr:rowOff>
    </xdr:to>
    <xdr:sp macro="" textlink="">
      <xdr:nvSpPr>
        <xdr:cNvPr id="5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292</xdr:row>
      <xdr:rowOff>0</xdr:rowOff>
    </xdr:from>
    <xdr:to>
      <xdr:col>5</xdr:col>
      <xdr:colOff>342900</xdr:colOff>
      <xdr:row>293</xdr:row>
      <xdr:rowOff>76200</xdr:rowOff>
    </xdr:to>
    <xdr:sp macro="" textlink="">
      <xdr:nvSpPr>
        <xdr:cNvPr id="5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292</xdr:row>
      <xdr:rowOff>0</xdr:rowOff>
    </xdr:from>
    <xdr:to>
      <xdr:col>5</xdr:col>
      <xdr:colOff>342900</xdr:colOff>
      <xdr:row>293</xdr:row>
      <xdr:rowOff>76200</xdr:rowOff>
    </xdr:to>
    <xdr:sp macro="" textlink="">
      <xdr:nvSpPr>
        <xdr:cNvPr id="6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292</xdr:row>
      <xdr:rowOff>0</xdr:rowOff>
    </xdr:from>
    <xdr:to>
      <xdr:col>5</xdr:col>
      <xdr:colOff>190500</xdr:colOff>
      <xdr:row>293</xdr:row>
      <xdr:rowOff>76200</xdr:rowOff>
    </xdr:to>
    <xdr:sp macro="" textlink="">
      <xdr:nvSpPr>
        <xdr:cNvPr id="6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292</xdr:row>
      <xdr:rowOff>0</xdr:rowOff>
    </xdr:from>
    <xdr:to>
      <xdr:col>5</xdr:col>
      <xdr:colOff>190500</xdr:colOff>
      <xdr:row>293</xdr:row>
      <xdr:rowOff>76200</xdr:rowOff>
    </xdr:to>
    <xdr:sp macro="" textlink="">
      <xdr:nvSpPr>
        <xdr:cNvPr id="6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321</xdr:row>
      <xdr:rowOff>0</xdr:rowOff>
    </xdr:from>
    <xdr:to>
      <xdr:col>5</xdr:col>
      <xdr:colOff>342900</xdr:colOff>
      <xdr:row>322</xdr:row>
      <xdr:rowOff>76200</xdr:rowOff>
    </xdr:to>
    <xdr:sp macro="" textlink="">
      <xdr:nvSpPr>
        <xdr:cNvPr id="6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321</xdr:row>
      <xdr:rowOff>0</xdr:rowOff>
    </xdr:from>
    <xdr:to>
      <xdr:col>5</xdr:col>
      <xdr:colOff>342900</xdr:colOff>
      <xdr:row>322</xdr:row>
      <xdr:rowOff>76200</xdr:rowOff>
    </xdr:to>
    <xdr:sp macro="" textlink="">
      <xdr:nvSpPr>
        <xdr:cNvPr id="6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321</xdr:row>
      <xdr:rowOff>0</xdr:rowOff>
    </xdr:from>
    <xdr:to>
      <xdr:col>5</xdr:col>
      <xdr:colOff>342900</xdr:colOff>
      <xdr:row>322</xdr:row>
      <xdr:rowOff>76200</xdr:rowOff>
    </xdr:to>
    <xdr:sp macro="" textlink="">
      <xdr:nvSpPr>
        <xdr:cNvPr id="6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321</xdr:row>
      <xdr:rowOff>0</xdr:rowOff>
    </xdr:from>
    <xdr:to>
      <xdr:col>5</xdr:col>
      <xdr:colOff>190500</xdr:colOff>
      <xdr:row>322</xdr:row>
      <xdr:rowOff>76200</xdr:rowOff>
    </xdr:to>
    <xdr:sp macro="" textlink="">
      <xdr:nvSpPr>
        <xdr:cNvPr id="6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321</xdr:row>
      <xdr:rowOff>0</xdr:rowOff>
    </xdr:from>
    <xdr:to>
      <xdr:col>5</xdr:col>
      <xdr:colOff>190500</xdr:colOff>
      <xdr:row>322</xdr:row>
      <xdr:rowOff>76200</xdr:rowOff>
    </xdr:to>
    <xdr:sp macro="" textlink="">
      <xdr:nvSpPr>
        <xdr:cNvPr id="6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350</xdr:row>
      <xdr:rowOff>0</xdr:rowOff>
    </xdr:from>
    <xdr:to>
      <xdr:col>5</xdr:col>
      <xdr:colOff>342900</xdr:colOff>
      <xdr:row>351</xdr:row>
      <xdr:rowOff>76200</xdr:rowOff>
    </xdr:to>
    <xdr:sp macro="" textlink="">
      <xdr:nvSpPr>
        <xdr:cNvPr id="6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350</xdr:row>
      <xdr:rowOff>0</xdr:rowOff>
    </xdr:from>
    <xdr:to>
      <xdr:col>5</xdr:col>
      <xdr:colOff>342900</xdr:colOff>
      <xdr:row>351</xdr:row>
      <xdr:rowOff>76200</xdr:rowOff>
    </xdr:to>
    <xdr:sp macro="" textlink="">
      <xdr:nvSpPr>
        <xdr:cNvPr id="6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350</xdr:row>
      <xdr:rowOff>0</xdr:rowOff>
    </xdr:from>
    <xdr:to>
      <xdr:col>5</xdr:col>
      <xdr:colOff>342900</xdr:colOff>
      <xdr:row>351</xdr:row>
      <xdr:rowOff>76200</xdr:rowOff>
    </xdr:to>
    <xdr:sp macro="" textlink="">
      <xdr:nvSpPr>
        <xdr:cNvPr id="7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350</xdr:row>
      <xdr:rowOff>0</xdr:rowOff>
    </xdr:from>
    <xdr:to>
      <xdr:col>5</xdr:col>
      <xdr:colOff>190500</xdr:colOff>
      <xdr:row>351</xdr:row>
      <xdr:rowOff>76200</xdr:rowOff>
    </xdr:to>
    <xdr:sp macro="" textlink="">
      <xdr:nvSpPr>
        <xdr:cNvPr id="7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350</xdr:row>
      <xdr:rowOff>0</xdr:rowOff>
    </xdr:from>
    <xdr:to>
      <xdr:col>5</xdr:col>
      <xdr:colOff>190500</xdr:colOff>
      <xdr:row>351</xdr:row>
      <xdr:rowOff>76200</xdr:rowOff>
    </xdr:to>
    <xdr:sp macro="" textlink="">
      <xdr:nvSpPr>
        <xdr:cNvPr id="7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379</xdr:row>
      <xdr:rowOff>0</xdr:rowOff>
    </xdr:from>
    <xdr:to>
      <xdr:col>5</xdr:col>
      <xdr:colOff>342900</xdr:colOff>
      <xdr:row>380</xdr:row>
      <xdr:rowOff>76200</xdr:rowOff>
    </xdr:to>
    <xdr:sp macro="" textlink="">
      <xdr:nvSpPr>
        <xdr:cNvPr id="7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379</xdr:row>
      <xdr:rowOff>0</xdr:rowOff>
    </xdr:from>
    <xdr:to>
      <xdr:col>5</xdr:col>
      <xdr:colOff>342900</xdr:colOff>
      <xdr:row>380</xdr:row>
      <xdr:rowOff>76200</xdr:rowOff>
    </xdr:to>
    <xdr:sp macro="" textlink="">
      <xdr:nvSpPr>
        <xdr:cNvPr id="7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379</xdr:row>
      <xdr:rowOff>0</xdr:rowOff>
    </xdr:from>
    <xdr:to>
      <xdr:col>5</xdr:col>
      <xdr:colOff>342900</xdr:colOff>
      <xdr:row>380</xdr:row>
      <xdr:rowOff>76200</xdr:rowOff>
    </xdr:to>
    <xdr:sp macro="" textlink="">
      <xdr:nvSpPr>
        <xdr:cNvPr id="7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379</xdr:row>
      <xdr:rowOff>0</xdr:rowOff>
    </xdr:from>
    <xdr:to>
      <xdr:col>5</xdr:col>
      <xdr:colOff>190500</xdr:colOff>
      <xdr:row>380</xdr:row>
      <xdr:rowOff>76200</xdr:rowOff>
    </xdr:to>
    <xdr:sp macro="" textlink="">
      <xdr:nvSpPr>
        <xdr:cNvPr id="7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379</xdr:row>
      <xdr:rowOff>0</xdr:rowOff>
    </xdr:from>
    <xdr:to>
      <xdr:col>5</xdr:col>
      <xdr:colOff>190500</xdr:colOff>
      <xdr:row>380</xdr:row>
      <xdr:rowOff>76200</xdr:rowOff>
    </xdr:to>
    <xdr:sp macro="" textlink="">
      <xdr:nvSpPr>
        <xdr:cNvPr id="7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408</xdr:row>
      <xdr:rowOff>0</xdr:rowOff>
    </xdr:from>
    <xdr:to>
      <xdr:col>5</xdr:col>
      <xdr:colOff>342900</xdr:colOff>
      <xdr:row>409</xdr:row>
      <xdr:rowOff>76200</xdr:rowOff>
    </xdr:to>
    <xdr:sp macro="" textlink="">
      <xdr:nvSpPr>
        <xdr:cNvPr id="7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408</xdr:row>
      <xdr:rowOff>0</xdr:rowOff>
    </xdr:from>
    <xdr:to>
      <xdr:col>5</xdr:col>
      <xdr:colOff>342900</xdr:colOff>
      <xdr:row>409</xdr:row>
      <xdr:rowOff>76200</xdr:rowOff>
    </xdr:to>
    <xdr:sp macro="" textlink="">
      <xdr:nvSpPr>
        <xdr:cNvPr id="7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408</xdr:row>
      <xdr:rowOff>0</xdr:rowOff>
    </xdr:from>
    <xdr:to>
      <xdr:col>5</xdr:col>
      <xdr:colOff>342900</xdr:colOff>
      <xdr:row>409</xdr:row>
      <xdr:rowOff>76200</xdr:rowOff>
    </xdr:to>
    <xdr:sp macro="" textlink="">
      <xdr:nvSpPr>
        <xdr:cNvPr id="8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408</xdr:row>
      <xdr:rowOff>0</xdr:rowOff>
    </xdr:from>
    <xdr:to>
      <xdr:col>5</xdr:col>
      <xdr:colOff>190500</xdr:colOff>
      <xdr:row>409</xdr:row>
      <xdr:rowOff>76200</xdr:rowOff>
    </xdr:to>
    <xdr:sp macro="" textlink="">
      <xdr:nvSpPr>
        <xdr:cNvPr id="8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408</xdr:row>
      <xdr:rowOff>0</xdr:rowOff>
    </xdr:from>
    <xdr:to>
      <xdr:col>5</xdr:col>
      <xdr:colOff>190500</xdr:colOff>
      <xdr:row>409</xdr:row>
      <xdr:rowOff>76200</xdr:rowOff>
    </xdr:to>
    <xdr:sp macro="" textlink="">
      <xdr:nvSpPr>
        <xdr:cNvPr id="8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437</xdr:row>
      <xdr:rowOff>0</xdr:rowOff>
    </xdr:from>
    <xdr:to>
      <xdr:col>5</xdr:col>
      <xdr:colOff>342900</xdr:colOff>
      <xdr:row>438</xdr:row>
      <xdr:rowOff>76200</xdr:rowOff>
    </xdr:to>
    <xdr:sp macro="" textlink="">
      <xdr:nvSpPr>
        <xdr:cNvPr id="8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437</xdr:row>
      <xdr:rowOff>0</xdr:rowOff>
    </xdr:from>
    <xdr:to>
      <xdr:col>5</xdr:col>
      <xdr:colOff>342900</xdr:colOff>
      <xdr:row>438</xdr:row>
      <xdr:rowOff>76200</xdr:rowOff>
    </xdr:to>
    <xdr:sp macro="" textlink="">
      <xdr:nvSpPr>
        <xdr:cNvPr id="8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437</xdr:row>
      <xdr:rowOff>0</xdr:rowOff>
    </xdr:from>
    <xdr:to>
      <xdr:col>5</xdr:col>
      <xdr:colOff>342900</xdr:colOff>
      <xdr:row>438</xdr:row>
      <xdr:rowOff>76200</xdr:rowOff>
    </xdr:to>
    <xdr:sp macro="" textlink="">
      <xdr:nvSpPr>
        <xdr:cNvPr id="8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437</xdr:row>
      <xdr:rowOff>0</xdr:rowOff>
    </xdr:from>
    <xdr:to>
      <xdr:col>5</xdr:col>
      <xdr:colOff>190500</xdr:colOff>
      <xdr:row>438</xdr:row>
      <xdr:rowOff>76200</xdr:rowOff>
    </xdr:to>
    <xdr:sp macro="" textlink="">
      <xdr:nvSpPr>
        <xdr:cNvPr id="8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437</xdr:row>
      <xdr:rowOff>0</xdr:rowOff>
    </xdr:from>
    <xdr:to>
      <xdr:col>5</xdr:col>
      <xdr:colOff>190500</xdr:colOff>
      <xdr:row>438</xdr:row>
      <xdr:rowOff>76200</xdr:rowOff>
    </xdr:to>
    <xdr:sp macro="" textlink="">
      <xdr:nvSpPr>
        <xdr:cNvPr id="8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466</xdr:row>
      <xdr:rowOff>0</xdr:rowOff>
    </xdr:from>
    <xdr:to>
      <xdr:col>5</xdr:col>
      <xdr:colOff>342900</xdr:colOff>
      <xdr:row>467</xdr:row>
      <xdr:rowOff>76200</xdr:rowOff>
    </xdr:to>
    <xdr:sp macro="" textlink="">
      <xdr:nvSpPr>
        <xdr:cNvPr id="8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466</xdr:row>
      <xdr:rowOff>0</xdr:rowOff>
    </xdr:from>
    <xdr:to>
      <xdr:col>5</xdr:col>
      <xdr:colOff>342900</xdr:colOff>
      <xdr:row>467</xdr:row>
      <xdr:rowOff>76200</xdr:rowOff>
    </xdr:to>
    <xdr:sp macro="" textlink="">
      <xdr:nvSpPr>
        <xdr:cNvPr id="8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466</xdr:row>
      <xdr:rowOff>0</xdr:rowOff>
    </xdr:from>
    <xdr:to>
      <xdr:col>5</xdr:col>
      <xdr:colOff>342900</xdr:colOff>
      <xdr:row>467</xdr:row>
      <xdr:rowOff>76200</xdr:rowOff>
    </xdr:to>
    <xdr:sp macro="" textlink="">
      <xdr:nvSpPr>
        <xdr:cNvPr id="9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466</xdr:row>
      <xdr:rowOff>0</xdr:rowOff>
    </xdr:from>
    <xdr:to>
      <xdr:col>5</xdr:col>
      <xdr:colOff>190500</xdr:colOff>
      <xdr:row>467</xdr:row>
      <xdr:rowOff>76200</xdr:rowOff>
    </xdr:to>
    <xdr:sp macro="" textlink="">
      <xdr:nvSpPr>
        <xdr:cNvPr id="9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466</xdr:row>
      <xdr:rowOff>0</xdr:rowOff>
    </xdr:from>
    <xdr:to>
      <xdr:col>5</xdr:col>
      <xdr:colOff>190500</xdr:colOff>
      <xdr:row>467</xdr:row>
      <xdr:rowOff>76200</xdr:rowOff>
    </xdr:to>
    <xdr:sp macro="" textlink="">
      <xdr:nvSpPr>
        <xdr:cNvPr id="9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495</xdr:row>
      <xdr:rowOff>0</xdr:rowOff>
    </xdr:from>
    <xdr:to>
      <xdr:col>5</xdr:col>
      <xdr:colOff>342900</xdr:colOff>
      <xdr:row>496</xdr:row>
      <xdr:rowOff>76200</xdr:rowOff>
    </xdr:to>
    <xdr:sp macro="" textlink="">
      <xdr:nvSpPr>
        <xdr:cNvPr id="9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495</xdr:row>
      <xdr:rowOff>0</xdr:rowOff>
    </xdr:from>
    <xdr:to>
      <xdr:col>5</xdr:col>
      <xdr:colOff>342900</xdr:colOff>
      <xdr:row>496</xdr:row>
      <xdr:rowOff>76200</xdr:rowOff>
    </xdr:to>
    <xdr:sp macro="" textlink="">
      <xdr:nvSpPr>
        <xdr:cNvPr id="9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495</xdr:row>
      <xdr:rowOff>0</xdr:rowOff>
    </xdr:from>
    <xdr:to>
      <xdr:col>5</xdr:col>
      <xdr:colOff>342900</xdr:colOff>
      <xdr:row>496</xdr:row>
      <xdr:rowOff>76200</xdr:rowOff>
    </xdr:to>
    <xdr:sp macro="" textlink="">
      <xdr:nvSpPr>
        <xdr:cNvPr id="9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495</xdr:row>
      <xdr:rowOff>0</xdr:rowOff>
    </xdr:from>
    <xdr:to>
      <xdr:col>5</xdr:col>
      <xdr:colOff>190500</xdr:colOff>
      <xdr:row>496</xdr:row>
      <xdr:rowOff>76200</xdr:rowOff>
    </xdr:to>
    <xdr:sp macro="" textlink="">
      <xdr:nvSpPr>
        <xdr:cNvPr id="9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495</xdr:row>
      <xdr:rowOff>0</xdr:rowOff>
    </xdr:from>
    <xdr:to>
      <xdr:col>5</xdr:col>
      <xdr:colOff>190500</xdr:colOff>
      <xdr:row>496</xdr:row>
      <xdr:rowOff>76200</xdr:rowOff>
    </xdr:to>
    <xdr:sp macro="" textlink="">
      <xdr:nvSpPr>
        <xdr:cNvPr id="9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524</xdr:row>
      <xdr:rowOff>0</xdr:rowOff>
    </xdr:from>
    <xdr:to>
      <xdr:col>5</xdr:col>
      <xdr:colOff>342900</xdr:colOff>
      <xdr:row>525</xdr:row>
      <xdr:rowOff>76200</xdr:rowOff>
    </xdr:to>
    <xdr:sp macro="" textlink="">
      <xdr:nvSpPr>
        <xdr:cNvPr id="9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524</xdr:row>
      <xdr:rowOff>0</xdr:rowOff>
    </xdr:from>
    <xdr:to>
      <xdr:col>5</xdr:col>
      <xdr:colOff>342900</xdr:colOff>
      <xdr:row>525</xdr:row>
      <xdr:rowOff>76200</xdr:rowOff>
    </xdr:to>
    <xdr:sp macro="" textlink="">
      <xdr:nvSpPr>
        <xdr:cNvPr id="9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524</xdr:row>
      <xdr:rowOff>0</xdr:rowOff>
    </xdr:from>
    <xdr:to>
      <xdr:col>5</xdr:col>
      <xdr:colOff>342900</xdr:colOff>
      <xdr:row>525</xdr:row>
      <xdr:rowOff>76200</xdr:rowOff>
    </xdr:to>
    <xdr:sp macro="" textlink="">
      <xdr:nvSpPr>
        <xdr:cNvPr id="10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524</xdr:row>
      <xdr:rowOff>0</xdr:rowOff>
    </xdr:from>
    <xdr:to>
      <xdr:col>5</xdr:col>
      <xdr:colOff>190500</xdr:colOff>
      <xdr:row>525</xdr:row>
      <xdr:rowOff>76200</xdr:rowOff>
    </xdr:to>
    <xdr:sp macro="" textlink="">
      <xdr:nvSpPr>
        <xdr:cNvPr id="10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524</xdr:row>
      <xdr:rowOff>0</xdr:rowOff>
    </xdr:from>
    <xdr:to>
      <xdr:col>5</xdr:col>
      <xdr:colOff>190500</xdr:colOff>
      <xdr:row>525</xdr:row>
      <xdr:rowOff>76200</xdr:rowOff>
    </xdr:to>
    <xdr:sp macro="" textlink="">
      <xdr:nvSpPr>
        <xdr:cNvPr id="10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553</xdr:row>
      <xdr:rowOff>0</xdr:rowOff>
    </xdr:from>
    <xdr:to>
      <xdr:col>5</xdr:col>
      <xdr:colOff>342900</xdr:colOff>
      <xdr:row>554</xdr:row>
      <xdr:rowOff>76200</xdr:rowOff>
    </xdr:to>
    <xdr:sp macro="" textlink="">
      <xdr:nvSpPr>
        <xdr:cNvPr id="10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553</xdr:row>
      <xdr:rowOff>0</xdr:rowOff>
    </xdr:from>
    <xdr:to>
      <xdr:col>5</xdr:col>
      <xdr:colOff>342900</xdr:colOff>
      <xdr:row>554</xdr:row>
      <xdr:rowOff>76200</xdr:rowOff>
    </xdr:to>
    <xdr:sp macro="" textlink="">
      <xdr:nvSpPr>
        <xdr:cNvPr id="10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553</xdr:row>
      <xdr:rowOff>0</xdr:rowOff>
    </xdr:from>
    <xdr:to>
      <xdr:col>5</xdr:col>
      <xdr:colOff>342900</xdr:colOff>
      <xdr:row>554</xdr:row>
      <xdr:rowOff>76200</xdr:rowOff>
    </xdr:to>
    <xdr:sp macro="" textlink="">
      <xdr:nvSpPr>
        <xdr:cNvPr id="10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553</xdr:row>
      <xdr:rowOff>0</xdr:rowOff>
    </xdr:from>
    <xdr:to>
      <xdr:col>5</xdr:col>
      <xdr:colOff>190500</xdr:colOff>
      <xdr:row>554</xdr:row>
      <xdr:rowOff>76200</xdr:rowOff>
    </xdr:to>
    <xdr:sp macro="" textlink="">
      <xdr:nvSpPr>
        <xdr:cNvPr id="10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553</xdr:row>
      <xdr:rowOff>0</xdr:rowOff>
    </xdr:from>
    <xdr:to>
      <xdr:col>5</xdr:col>
      <xdr:colOff>190500</xdr:colOff>
      <xdr:row>554</xdr:row>
      <xdr:rowOff>76200</xdr:rowOff>
    </xdr:to>
    <xdr:sp macro="" textlink="">
      <xdr:nvSpPr>
        <xdr:cNvPr id="10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582</xdr:row>
      <xdr:rowOff>0</xdr:rowOff>
    </xdr:from>
    <xdr:to>
      <xdr:col>5</xdr:col>
      <xdr:colOff>342900</xdr:colOff>
      <xdr:row>583</xdr:row>
      <xdr:rowOff>76200</xdr:rowOff>
    </xdr:to>
    <xdr:sp macro="" textlink="">
      <xdr:nvSpPr>
        <xdr:cNvPr id="10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582</xdr:row>
      <xdr:rowOff>0</xdr:rowOff>
    </xdr:from>
    <xdr:to>
      <xdr:col>5</xdr:col>
      <xdr:colOff>342900</xdr:colOff>
      <xdr:row>583</xdr:row>
      <xdr:rowOff>76200</xdr:rowOff>
    </xdr:to>
    <xdr:sp macro="" textlink="">
      <xdr:nvSpPr>
        <xdr:cNvPr id="10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582</xdr:row>
      <xdr:rowOff>0</xdr:rowOff>
    </xdr:from>
    <xdr:to>
      <xdr:col>5</xdr:col>
      <xdr:colOff>342900</xdr:colOff>
      <xdr:row>583</xdr:row>
      <xdr:rowOff>76200</xdr:rowOff>
    </xdr:to>
    <xdr:sp macro="" textlink="">
      <xdr:nvSpPr>
        <xdr:cNvPr id="11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582</xdr:row>
      <xdr:rowOff>0</xdr:rowOff>
    </xdr:from>
    <xdr:to>
      <xdr:col>5</xdr:col>
      <xdr:colOff>190500</xdr:colOff>
      <xdr:row>583</xdr:row>
      <xdr:rowOff>76200</xdr:rowOff>
    </xdr:to>
    <xdr:sp macro="" textlink="">
      <xdr:nvSpPr>
        <xdr:cNvPr id="11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582</xdr:row>
      <xdr:rowOff>0</xdr:rowOff>
    </xdr:from>
    <xdr:to>
      <xdr:col>5</xdr:col>
      <xdr:colOff>190500</xdr:colOff>
      <xdr:row>583</xdr:row>
      <xdr:rowOff>76200</xdr:rowOff>
    </xdr:to>
    <xdr:sp macro="" textlink="">
      <xdr:nvSpPr>
        <xdr:cNvPr id="11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611</xdr:row>
      <xdr:rowOff>0</xdr:rowOff>
    </xdr:from>
    <xdr:to>
      <xdr:col>5</xdr:col>
      <xdr:colOff>342900</xdr:colOff>
      <xdr:row>612</xdr:row>
      <xdr:rowOff>76200</xdr:rowOff>
    </xdr:to>
    <xdr:sp macro="" textlink="">
      <xdr:nvSpPr>
        <xdr:cNvPr id="11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611</xdr:row>
      <xdr:rowOff>0</xdr:rowOff>
    </xdr:from>
    <xdr:to>
      <xdr:col>5</xdr:col>
      <xdr:colOff>342900</xdr:colOff>
      <xdr:row>612</xdr:row>
      <xdr:rowOff>76200</xdr:rowOff>
    </xdr:to>
    <xdr:sp macro="" textlink="">
      <xdr:nvSpPr>
        <xdr:cNvPr id="11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611</xdr:row>
      <xdr:rowOff>0</xdr:rowOff>
    </xdr:from>
    <xdr:to>
      <xdr:col>5</xdr:col>
      <xdr:colOff>342900</xdr:colOff>
      <xdr:row>612</xdr:row>
      <xdr:rowOff>76200</xdr:rowOff>
    </xdr:to>
    <xdr:sp macro="" textlink="">
      <xdr:nvSpPr>
        <xdr:cNvPr id="11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611</xdr:row>
      <xdr:rowOff>0</xdr:rowOff>
    </xdr:from>
    <xdr:to>
      <xdr:col>5</xdr:col>
      <xdr:colOff>190500</xdr:colOff>
      <xdr:row>612</xdr:row>
      <xdr:rowOff>76200</xdr:rowOff>
    </xdr:to>
    <xdr:sp macro="" textlink="">
      <xdr:nvSpPr>
        <xdr:cNvPr id="11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611</xdr:row>
      <xdr:rowOff>0</xdr:rowOff>
    </xdr:from>
    <xdr:to>
      <xdr:col>5</xdr:col>
      <xdr:colOff>190500</xdr:colOff>
      <xdr:row>612</xdr:row>
      <xdr:rowOff>76200</xdr:rowOff>
    </xdr:to>
    <xdr:sp macro="" textlink="">
      <xdr:nvSpPr>
        <xdr:cNvPr id="11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640</xdr:row>
      <xdr:rowOff>0</xdr:rowOff>
    </xdr:from>
    <xdr:to>
      <xdr:col>5</xdr:col>
      <xdr:colOff>342900</xdr:colOff>
      <xdr:row>641</xdr:row>
      <xdr:rowOff>76200</xdr:rowOff>
    </xdr:to>
    <xdr:sp macro="" textlink="">
      <xdr:nvSpPr>
        <xdr:cNvPr id="11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640</xdr:row>
      <xdr:rowOff>0</xdr:rowOff>
    </xdr:from>
    <xdr:to>
      <xdr:col>5</xdr:col>
      <xdr:colOff>342900</xdr:colOff>
      <xdr:row>641</xdr:row>
      <xdr:rowOff>76200</xdr:rowOff>
    </xdr:to>
    <xdr:sp macro="" textlink="">
      <xdr:nvSpPr>
        <xdr:cNvPr id="11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640</xdr:row>
      <xdr:rowOff>0</xdr:rowOff>
    </xdr:from>
    <xdr:to>
      <xdr:col>5</xdr:col>
      <xdr:colOff>342900</xdr:colOff>
      <xdr:row>641</xdr:row>
      <xdr:rowOff>76200</xdr:rowOff>
    </xdr:to>
    <xdr:sp macro="" textlink="">
      <xdr:nvSpPr>
        <xdr:cNvPr id="12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640</xdr:row>
      <xdr:rowOff>0</xdr:rowOff>
    </xdr:from>
    <xdr:to>
      <xdr:col>5</xdr:col>
      <xdr:colOff>190500</xdr:colOff>
      <xdr:row>641</xdr:row>
      <xdr:rowOff>76200</xdr:rowOff>
    </xdr:to>
    <xdr:sp macro="" textlink="">
      <xdr:nvSpPr>
        <xdr:cNvPr id="12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640</xdr:row>
      <xdr:rowOff>0</xdr:rowOff>
    </xdr:from>
    <xdr:to>
      <xdr:col>5</xdr:col>
      <xdr:colOff>190500</xdr:colOff>
      <xdr:row>641</xdr:row>
      <xdr:rowOff>76200</xdr:rowOff>
    </xdr:to>
    <xdr:sp macro="" textlink="">
      <xdr:nvSpPr>
        <xdr:cNvPr id="12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669</xdr:row>
      <xdr:rowOff>0</xdr:rowOff>
    </xdr:from>
    <xdr:to>
      <xdr:col>5</xdr:col>
      <xdr:colOff>342900</xdr:colOff>
      <xdr:row>670</xdr:row>
      <xdr:rowOff>76200</xdr:rowOff>
    </xdr:to>
    <xdr:sp macro="" textlink="">
      <xdr:nvSpPr>
        <xdr:cNvPr id="12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669</xdr:row>
      <xdr:rowOff>0</xdr:rowOff>
    </xdr:from>
    <xdr:to>
      <xdr:col>5</xdr:col>
      <xdr:colOff>342900</xdr:colOff>
      <xdr:row>670</xdr:row>
      <xdr:rowOff>76200</xdr:rowOff>
    </xdr:to>
    <xdr:sp macro="" textlink="">
      <xdr:nvSpPr>
        <xdr:cNvPr id="12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669</xdr:row>
      <xdr:rowOff>0</xdr:rowOff>
    </xdr:from>
    <xdr:to>
      <xdr:col>5</xdr:col>
      <xdr:colOff>342900</xdr:colOff>
      <xdr:row>670</xdr:row>
      <xdr:rowOff>76200</xdr:rowOff>
    </xdr:to>
    <xdr:sp macro="" textlink="">
      <xdr:nvSpPr>
        <xdr:cNvPr id="12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669</xdr:row>
      <xdr:rowOff>0</xdr:rowOff>
    </xdr:from>
    <xdr:to>
      <xdr:col>5</xdr:col>
      <xdr:colOff>190500</xdr:colOff>
      <xdr:row>670</xdr:row>
      <xdr:rowOff>76200</xdr:rowOff>
    </xdr:to>
    <xdr:sp macro="" textlink="">
      <xdr:nvSpPr>
        <xdr:cNvPr id="12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669</xdr:row>
      <xdr:rowOff>0</xdr:rowOff>
    </xdr:from>
    <xdr:to>
      <xdr:col>5</xdr:col>
      <xdr:colOff>190500</xdr:colOff>
      <xdr:row>670</xdr:row>
      <xdr:rowOff>76200</xdr:rowOff>
    </xdr:to>
    <xdr:sp macro="" textlink="">
      <xdr:nvSpPr>
        <xdr:cNvPr id="12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698</xdr:row>
      <xdr:rowOff>0</xdr:rowOff>
    </xdr:from>
    <xdr:to>
      <xdr:col>5</xdr:col>
      <xdr:colOff>342900</xdr:colOff>
      <xdr:row>699</xdr:row>
      <xdr:rowOff>76200</xdr:rowOff>
    </xdr:to>
    <xdr:sp macro="" textlink="">
      <xdr:nvSpPr>
        <xdr:cNvPr id="12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698</xdr:row>
      <xdr:rowOff>0</xdr:rowOff>
    </xdr:from>
    <xdr:to>
      <xdr:col>5</xdr:col>
      <xdr:colOff>342900</xdr:colOff>
      <xdr:row>699</xdr:row>
      <xdr:rowOff>76200</xdr:rowOff>
    </xdr:to>
    <xdr:sp macro="" textlink="">
      <xdr:nvSpPr>
        <xdr:cNvPr id="12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698</xdr:row>
      <xdr:rowOff>0</xdr:rowOff>
    </xdr:from>
    <xdr:to>
      <xdr:col>5</xdr:col>
      <xdr:colOff>342900</xdr:colOff>
      <xdr:row>699</xdr:row>
      <xdr:rowOff>76200</xdr:rowOff>
    </xdr:to>
    <xdr:sp macro="" textlink="">
      <xdr:nvSpPr>
        <xdr:cNvPr id="13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698</xdr:row>
      <xdr:rowOff>0</xdr:rowOff>
    </xdr:from>
    <xdr:to>
      <xdr:col>5</xdr:col>
      <xdr:colOff>190500</xdr:colOff>
      <xdr:row>699</xdr:row>
      <xdr:rowOff>76200</xdr:rowOff>
    </xdr:to>
    <xdr:sp macro="" textlink="">
      <xdr:nvSpPr>
        <xdr:cNvPr id="13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698</xdr:row>
      <xdr:rowOff>0</xdr:rowOff>
    </xdr:from>
    <xdr:to>
      <xdr:col>5</xdr:col>
      <xdr:colOff>190500</xdr:colOff>
      <xdr:row>699</xdr:row>
      <xdr:rowOff>76200</xdr:rowOff>
    </xdr:to>
    <xdr:sp macro="" textlink="">
      <xdr:nvSpPr>
        <xdr:cNvPr id="13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727</xdr:row>
      <xdr:rowOff>0</xdr:rowOff>
    </xdr:from>
    <xdr:to>
      <xdr:col>5</xdr:col>
      <xdr:colOff>342900</xdr:colOff>
      <xdr:row>728</xdr:row>
      <xdr:rowOff>76200</xdr:rowOff>
    </xdr:to>
    <xdr:sp macro="" textlink="">
      <xdr:nvSpPr>
        <xdr:cNvPr id="13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727</xdr:row>
      <xdr:rowOff>0</xdr:rowOff>
    </xdr:from>
    <xdr:to>
      <xdr:col>5</xdr:col>
      <xdr:colOff>342900</xdr:colOff>
      <xdr:row>728</xdr:row>
      <xdr:rowOff>76200</xdr:rowOff>
    </xdr:to>
    <xdr:sp macro="" textlink="">
      <xdr:nvSpPr>
        <xdr:cNvPr id="13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727</xdr:row>
      <xdr:rowOff>0</xdr:rowOff>
    </xdr:from>
    <xdr:to>
      <xdr:col>5</xdr:col>
      <xdr:colOff>342900</xdr:colOff>
      <xdr:row>728</xdr:row>
      <xdr:rowOff>76200</xdr:rowOff>
    </xdr:to>
    <xdr:sp macro="" textlink="">
      <xdr:nvSpPr>
        <xdr:cNvPr id="13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727</xdr:row>
      <xdr:rowOff>0</xdr:rowOff>
    </xdr:from>
    <xdr:to>
      <xdr:col>5</xdr:col>
      <xdr:colOff>190500</xdr:colOff>
      <xdr:row>728</xdr:row>
      <xdr:rowOff>76200</xdr:rowOff>
    </xdr:to>
    <xdr:sp macro="" textlink="">
      <xdr:nvSpPr>
        <xdr:cNvPr id="13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727</xdr:row>
      <xdr:rowOff>0</xdr:rowOff>
    </xdr:from>
    <xdr:to>
      <xdr:col>5</xdr:col>
      <xdr:colOff>190500</xdr:colOff>
      <xdr:row>728</xdr:row>
      <xdr:rowOff>76200</xdr:rowOff>
    </xdr:to>
    <xdr:sp macro="" textlink="">
      <xdr:nvSpPr>
        <xdr:cNvPr id="13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756</xdr:row>
      <xdr:rowOff>0</xdr:rowOff>
    </xdr:from>
    <xdr:to>
      <xdr:col>5</xdr:col>
      <xdr:colOff>342900</xdr:colOff>
      <xdr:row>757</xdr:row>
      <xdr:rowOff>76200</xdr:rowOff>
    </xdr:to>
    <xdr:sp macro="" textlink="">
      <xdr:nvSpPr>
        <xdr:cNvPr id="13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756</xdr:row>
      <xdr:rowOff>0</xdr:rowOff>
    </xdr:from>
    <xdr:to>
      <xdr:col>5</xdr:col>
      <xdr:colOff>342900</xdr:colOff>
      <xdr:row>757</xdr:row>
      <xdr:rowOff>76200</xdr:rowOff>
    </xdr:to>
    <xdr:sp macro="" textlink="">
      <xdr:nvSpPr>
        <xdr:cNvPr id="13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756</xdr:row>
      <xdr:rowOff>0</xdr:rowOff>
    </xdr:from>
    <xdr:to>
      <xdr:col>5</xdr:col>
      <xdr:colOff>342900</xdr:colOff>
      <xdr:row>757</xdr:row>
      <xdr:rowOff>76200</xdr:rowOff>
    </xdr:to>
    <xdr:sp macro="" textlink="">
      <xdr:nvSpPr>
        <xdr:cNvPr id="14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756</xdr:row>
      <xdr:rowOff>0</xdr:rowOff>
    </xdr:from>
    <xdr:to>
      <xdr:col>5</xdr:col>
      <xdr:colOff>190500</xdr:colOff>
      <xdr:row>757</xdr:row>
      <xdr:rowOff>76200</xdr:rowOff>
    </xdr:to>
    <xdr:sp macro="" textlink="">
      <xdr:nvSpPr>
        <xdr:cNvPr id="14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756</xdr:row>
      <xdr:rowOff>0</xdr:rowOff>
    </xdr:from>
    <xdr:to>
      <xdr:col>5</xdr:col>
      <xdr:colOff>190500</xdr:colOff>
      <xdr:row>757</xdr:row>
      <xdr:rowOff>76200</xdr:rowOff>
    </xdr:to>
    <xdr:sp macro="" textlink="">
      <xdr:nvSpPr>
        <xdr:cNvPr id="14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785</xdr:row>
      <xdr:rowOff>0</xdr:rowOff>
    </xdr:from>
    <xdr:to>
      <xdr:col>5</xdr:col>
      <xdr:colOff>342900</xdr:colOff>
      <xdr:row>786</xdr:row>
      <xdr:rowOff>76200</xdr:rowOff>
    </xdr:to>
    <xdr:sp macro="" textlink="">
      <xdr:nvSpPr>
        <xdr:cNvPr id="14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785</xdr:row>
      <xdr:rowOff>0</xdr:rowOff>
    </xdr:from>
    <xdr:to>
      <xdr:col>5</xdr:col>
      <xdr:colOff>342900</xdr:colOff>
      <xdr:row>786</xdr:row>
      <xdr:rowOff>76200</xdr:rowOff>
    </xdr:to>
    <xdr:sp macro="" textlink="">
      <xdr:nvSpPr>
        <xdr:cNvPr id="14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785</xdr:row>
      <xdr:rowOff>0</xdr:rowOff>
    </xdr:from>
    <xdr:to>
      <xdr:col>5</xdr:col>
      <xdr:colOff>342900</xdr:colOff>
      <xdr:row>786</xdr:row>
      <xdr:rowOff>76200</xdr:rowOff>
    </xdr:to>
    <xdr:sp macro="" textlink="">
      <xdr:nvSpPr>
        <xdr:cNvPr id="14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785</xdr:row>
      <xdr:rowOff>0</xdr:rowOff>
    </xdr:from>
    <xdr:to>
      <xdr:col>5</xdr:col>
      <xdr:colOff>190500</xdr:colOff>
      <xdr:row>786</xdr:row>
      <xdr:rowOff>76200</xdr:rowOff>
    </xdr:to>
    <xdr:sp macro="" textlink="">
      <xdr:nvSpPr>
        <xdr:cNvPr id="14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785</xdr:row>
      <xdr:rowOff>0</xdr:rowOff>
    </xdr:from>
    <xdr:to>
      <xdr:col>5</xdr:col>
      <xdr:colOff>190500</xdr:colOff>
      <xdr:row>786</xdr:row>
      <xdr:rowOff>76200</xdr:rowOff>
    </xdr:to>
    <xdr:sp macro="" textlink="">
      <xdr:nvSpPr>
        <xdr:cNvPr id="14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814</xdr:row>
      <xdr:rowOff>0</xdr:rowOff>
    </xdr:from>
    <xdr:to>
      <xdr:col>5</xdr:col>
      <xdr:colOff>342900</xdr:colOff>
      <xdr:row>815</xdr:row>
      <xdr:rowOff>76200</xdr:rowOff>
    </xdr:to>
    <xdr:sp macro="" textlink="">
      <xdr:nvSpPr>
        <xdr:cNvPr id="14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814</xdr:row>
      <xdr:rowOff>0</xdr:rowOff>
    </xdr:from>
    <xdr:to>
      <xdr:col>5</xdr:col>
      <xdr:colOff>342900</xdr:colOff>
      <xdr:row>815</xdr:row>
      <xdr:rowOff>76200</xdr:rowOff>
    </xdr:to>
    <xdr:sp macro="" textlink="">
      <xdr:nvSpPr>
        <xdr:cNvPr id="14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814</xdr:row>
      <xdr:rowOff>0</xdr:rowOff>
    </xdr:from>
    <xdr:to>
      <xdr:col>5</xdr:col>
      <xdr:colOff>342900</xdr:colOff>
      <xdr:row>815</xdr:row>
      <xdr:rowOff>76200</xdr:rowOff>
    </xdr:to>
    <xdr:sp macro="" textlink="">
      <xdr:nvSpPr>
        <xdr:cNvPr id="15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814</xdr:row>
      <xdr:rowOff>0</xdr:rowOff>
    </xdr:from>
    <xdr:to>
      <xdr:col>5</xdr:col>
      <xdr:colOff>190500</xdr:colOff>
      <xdr:row>815</xdr:row>
      <xdr:rowOff>76200</xdr:rowOff>
    </xdr:to>
    <xdr:sp macro="" textlink="">
      <xdr:nvSpPr>
        <xdr:cNvPr id="15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814</xdr:row>
      <xdr:rowOff>0</xdr:rowOff>
    </xdr:from>
    <xdr:to>
      <xdr:col>5</xdr:col>
      <xdr:colOff>190500</xdr:colOff>
      <xdr:row>815</xdr:row>
      <xdr:rowOff>76200</xdr:rowOff>
    </xdr:to>
    <xdr:sp macro="" textlink="">
      <xdr:nvSpPr>
        <xdr:cNvPr id="15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843</xdr:row>
      <xdr:rowOff>0</xdr:rowOff>
    </xdr:from>
    <xdr:to>
      <xdr:col>5</xdr:col>
      <xdr:colOff>342900</xdr:colOff>
      <xdr:row>844</xdr:row>
      <xdr:rowOff>76200</xdr:rowOff>
    </xdr:to>
    <xdr:sp macro="" textlink="">
      <xdr:nvSpPr>
        <xdr:cNvPr id="15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843</xdr:row>
      <xdr:rowOff>0</xdr:rowOff>
    </xdr:from>
    <xdr:to>
      <xdr:col>5</xdr:col>
      <xdr:colOff>342900</xdr:colOff>
      <xdr:row>844</xdr:row>
      <xdr:rowOff>76200</xdr:rowOff>
    </xdr:to>
    <xdr:sp macro="" textlink="">
      <xdr:nvSpPr>
        <xdr:cNvPr id="15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843</xdr:row>
      <xdr:rowOff>0</xdr:rowOff>
    </xdr:from>
    <xdr:to>
      <xdr:col>5</xdr:col>
      <xdr:colOff>342900</xdr:colOff>
      <xdr:row>844</xdr:row>
      <xdr:rowOff>76200</xdr:rowOff>
    </xdr:to>
    <xdr:sp macro="" textlink="">
      <xdr:nvSpPr>
        <xdr:cNvPr id="15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843</xdr:row>
      <xdr:rowOff>0</xdr:rowOff>
    </xdr:from>
    <xdr:to>
      <xdr:col>5</xdr:col>
      <xdr:colOff>190500</xdr:colOff>
      <xdr:row>844</xdr:row>
      <xdr:rowOff>76200</xdr:rowOff>
    </xdr:to>
    <xdr:sp macro="" textlink="">
      <xdr:nvSpPr>
        <xdr:cNvPr id="15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843</xdr:row>
      <xdr:rowOff>0</xdr:rowOff>
    </xdr:from>
    <xdr:to>
      <xdr:col>5</xdr:col>
      <xdr:colOff>190500</xdr:colOff>
      <xdr:row>844</xdr:row>
      <xdr:rowOff>76200</xdr:rowOff>
    </xdr:to>
    <xdr:sp macro="" textlink="">
      <xdr:nvSpPr>
        <xdr:cNvPr id="15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872</xdr:row>
      <xdr:rowOff>0</xdr:rowOff>
    </xdr:from>
    <xdr:to>
      <xdr:col>5</xdr:col>
      <xdr:colOff>342900</xdr:colOff>
      <xdr:row>873</xdr:row>
      <xdr:rowOff>76200</xdr:rowOff>
    </xdr:to>
    <xdr:sp macro="" textlink="">
      <xdr:nvSpPr>
        <xdr:cNvPr id="15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872</xdr:row>
      <xdr:rowOff>0</xdr:rowOff>
    </xdr:from>
    <xdr:to>
      <xdr:col>5</xdr:col>
      <xdr:colOff>342900</xdr:colOff>
      <xdr:row>873</xdr:row>
      <xdr:rowOff>76200</xdr:rowOff>
    </xdr:to>
    <xdr:sp macro="" textlink="">
      <xdr:nvSpPr>
        <xdr:cNvPr id="15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872</xdr:row>
      <xdr:rowOff>0</xdr:rowOff>
    </xdr:from>
    <xdr:to>
      <xdr:col>5</xdr:col>
      <xdr:colOff>342900</xdr:colOff>
      <xdr:row>873</xdr:row>
      <xdr:rowOff>76200</xdr:rowOff>
    </xdr:to>
    <xdr:sp macro="" textlink="">
      <xdr:nvSpPr>
        <xdr:cNvPr id="16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872</xdr:row>
      <xdr:rowOff>0</xdr:rowOff>
    </xdr:from>
    <xdr:to>
      <xdr:col>5</xdr:col>
      <xdr:colOff>190500</xdr:colOff>
      <xdr:row>873</xdr:row>
      <xdr:rowOff>76200</xdr:rowOff>
    </xdr:to>
    <xdr:sp macro="" textlink="">
      <xdr:nvSpPr>
        <xdr:cNvPr id="16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872</xdr:row>
      <xdr:rowOff>0</xdr:rowOff>
    </xdr:from>
    <xdr:to>
      <xdr:col>5</xdr:col>
      <xdr:colOff>190500</xdr:colOff>
      <xdr:row>873</xdr:row>
      <xdr:rowOff>76200</xdr:rowOff>
    </xdr:to>
    <xdr:sp macro="" textlink="">
      <xdr:nvSpPr>
        <xdr:cNvPr id="16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901</xdr:row>
      <xdr:rowOff>0</xdr:rowOff>
    </xdr:from>
    <xdr:to>
      <xdr:col>5</xdr:col>
      <xdr:colOff>342900</xdr:colOff>
      <xdr:row>902</xdr:row>
      <xdr:rowOff>76200</xdr:rowOff>
    </xdr:to>
    <xdr:sp macro="" textlink="">
      <xdr:nvSpPr>
        <xdr:cNvPr id="16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901</xdr:row>
      <xdr:rowOff>0</xdr:rowOff>
    </xdr:from>
    <xdr:to>
      <xdr:col>5</xdr:col>
      <xdr:colOff>342900</xdr:colOff>
      <xdr:row>902</xdr:row>
      <xdr:rowOff>76200</xdr:rowOff>
    </xdr:to>
    <xdr:sp macro="" textlink="">
      <xdr:nvSpPr>
        <xdr:cNvPr id="16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901</xdr:row>
      <xdr:rowOff>0</xdr:rowOff>
    </xdr:from>
    <xdr:to>
      <xdr:col>5</xdr:col>
      <xdr:colOff>342900</xdr:colOff>
      <xdr:row>902</xdr:row>
      <xdr:rowOff>76200</xdr:rowOff>
    </xdr:to>
    <xdr:sp macro="" textlink="">
      <xdr:nvSpPr>
        <xdr:cNvPr id="16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901</xdr:row>
      <xdr:rowOff>0</xdr:rowOff>
    </xdr:from>
    <xdr:to>
      <xdr:col>5</xdr:col>
      <xdr:colOff>190500</xdr:colOff>
      <xdr:row>902</xdr:row>
      <xdr:rowOff>76200</xdr:rowOff>
    </xdr:to>
    <xdr:sp macro="" textlink="">
      <xdr:nvSpPr>
        <xdr:cNvPr id="16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901</xdr:row>
      <xdr:rowOff>0</xdr:rowOff>
    </xdr:from>
    <xdr:to>
      <xdr:col>5</xdr:col>
      <xdr:colOff>190500</xdr:colOff>
      <xdr:row>902</xdr:row>
      <xdr:rowOff>76200</xdr:rowOff>
    </xdr:to>
    <xdr:sp macro="" textlink="">
      <xdr:nvSpPr>
        <xdr:cNvPr id="16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930</xdr:row>
      <xdr:rowOff>0</xdr:rowOff>
    </xdr:from>
    <xdr:to>
      <xdr:col>5</xdr:col>
      <xdr:colOff>342900</xdr:colOff>
      <xdr:row>931</xdr:row>
      <xdr:rowOff>76200</xdr:rowOff>
    </xdr:to>
    <xdr:sp macro="" textlink="">
      <xdr:nvSpPr>
        <xdr:cNvPr id="16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930</xdr:row>
      <xdr:rowOff>0</xdr:rowOff>
    </xdr:from>
    <xdr:to>
      <xdr:col>5</xdr:col>
      <xdr:colOff>342900</xdr:colOff>
      <xdr:row>931</xdr:row>
      <xdr:rowOff>76200</xdr:rowOff>
    </xdr:to>
    <xdr:sp macro="" textlink="">
      <xdr:nvSpPr>
        <xdr:cNvPr id="16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930</xdr:row>
      <xdr:rowOff>0</xdr:rowOff>
    </xdr:from>
    <xdr:to>
      <xdr:col>5</xdr:col>
      <xdr:colOff>342900</xdr:colOff>
      <xdr:row>931</xdr:row>
      <xdr:rowOff>76200</xdr:rowOff>
    </xdr:to>
    <xdr:sp macro="" textlink="">
      <xdr:nvSpPr>
        <xdr:cNvPr id="17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930</xdr:row>
      <xdr:rowOff>0</xdr:rowOff>
    </xdr:from>
    <xdr:to>
      <xdr:col>5</xdr:col>
      <xdr:colOff>190500</xdr:colOff>
      <xdr:row>931</xdr:row>
      <xdr:rowOff>76200</xdr:rowOff>
    </xdr:to>
    <xdr:sp macro="" textlink="">
      <xdr:nvSpPr>
        <xdr:cNvPr id="17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930</xdr:row>
      <xdr:rowOff>0</xdr:rowOff>
    </xdr:from>
    <xdr:to>
      <xdr:col>5</xdr:col>
      <xdr:colOff>190500</xdr:colOff>
      <xdr:row>931</xdr:row>
      <xdr:rowOff>76200</xdr:rowOff>
    </xdr:to>
    <xdr:sp macro="" textlink="">
      <xdr:nvSpPr>
        <xdr:cNvPr id="17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959</xdr:row>
      <xdr:rowOff>0</xdr:rowOff>
    </xdr:from>
    <xdr:to>
      <xdr:col>5</xdr:col>
      <xdr:colOff>342900</xdr:colOff>
      <xdr:row>960</xdr:row>
      <xdr:rowOff>76200</xdr:rowOff>
    </xdr:to>
    <xdr:sp macro="" textlink="">
      <xdr:nvSpPr>
        <xdr:cNvPr id="17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959</xdr:row>
      <xdr:rowOff>0</xdr:rowOff>
    </xdr:from>
    <xdr:to>
      <xdr:col>5</xdr:col>
      <xdr:colOff>342900</xdr:colOff>
      <xdr:row>960</xdr:row>
      <xdr:rowOff>76200</xdr:rowOff>
    </xdr:to>
    <xdr:sp macro="" textlink="">
      <xdr:nvSpPr>
        <xdr:cNvPr id="17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959</xdr:row>
      <xdr:rowOff>0</xdr:rowOff>
    </xdr:from>
    <xdr:to>
      <xdr:col>5</xdr:col>
      <xdr:colOff>342900</xdr:colOff>
      <xdr:row>960</xdr:row>
      <xdr:rowOff>76200</xdr:rowOff>
    </xdr:to>
    <xdr:sp macro="" textlink="">
      <xdr:nvSpPr>
        <xdr:cNvPr id="17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959</xdr:row>
      <xdr:rowOff>0</xdr:rowOff>
    </xdr:from>
    <xdr:to>
      <xdr:col>5</xdr:col>
      <xdr:colOff>190500</xdr:colOff>
      <xdr:row>960</xdr:row>
      <xdr:rowOff>76200</xdr:rowOff>
    </xdr:to>
    <xdr:sp macro="" textlink="">
      <xdr:nvSpPr>
        <xdr:cNvPr id="17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959</xdr:row>
      <xdr:rowOff>0</xdr:rowOff>
    </xdr:from>
    <xdr:to>
      <xdr:col>5</xdr:col>
      <xdr:colOff>190500</xdr:colOff>
      <xdr:row>960</xdr:row>
      <xdr:rowOff>76200</xdr:rowOff>
    </xdr:to>
    <xdr:sp macro="" textlink="">
      <xdr:nvSpPr>
        <xdr:cNvPr id="17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988</xdr:row>
      <xdr:rowOff>0</xdr:rowOff>
    </xdr:from>
    <xdr:to>
      <xdr:col>5</xdr:col>
      <xdr:colOff>342900</xdr:colOff>
      <xdr:row>989</xdr:row>
      <xdr:rowOff>76200</xdr:rowOff>
    </xdr:to>
    <xdr:sp macro="" textlink="">
      <xdr:nvSpPr>
        <xdr:cNvPr id="17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988</xdr:row>
      <xdr:rowOff>0</xdr:rowOff>
    </xdr:from>
    <xdr:to>
      <xdr:col>5</xdr:col>
      <xdr:colOff>342900</xdr:colOff>
      <xdr:row>989</xdr:row>
      <xdr:rowOff>76200</xdr:rowOff>
    </xdr:to>
    <xdr:sp macro="" textlink="">
      <xdr:nvSpPr>
        <xdr:cNvPr id="17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988</xdr:row>
      <xdr:rowOff>0</xdr:rowOff>
    </xdr:from>
    <xdr:to>
      <xdr:col>5</xdr:col>
      <xdr:colOff>342900</xdr:colOff>
      <xdr:row>989</xdr:row>
      <xdr:rowOff>76200</xdr:rowOff>
    </xdr:to>
    <xdr:sp macro="" textlink="">
      <xdr:nvSpPr>
        <xdr:cNvPr id="18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988</xdr:row>
      <xdr:rowOff>0</xdr:rowOff>
    </xdr:from>
    <xdr:to>
      <xdr:col>5</xdr:col>
      <xdr:colOff>190500</xdr:colOff>
      <xdr:row>989</xdr:row>
      <xdr:rowOff>76200</xdr:rowOff>
    </xdr:to>
    <xdr:sp macro="" textlink="">
      <xdr:nvSpPr>
        <xdr:cNvPr id="18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988</xdr:row>
      <xdr:rowOff>0</xdr:rowOff>
    </xdr:from>
    <xdr:to>
      <xdr:col>5</xdr:col>
      <xdr:colOff>190500</xdr:colOff>
      <xdr:row>989</xdr:row>
      <xdr:rowOff>76200</xdr:rowOff>
    </xdr:to>
    <xdr:sp macro="" textlink="">
      <xdr:nvSpPr>
        <xdr:cNvPr id="18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1017</xdr:row>
      <xdr:rowOff>0</xdr:rowOff>
    </xdr:from>
    <xdr:to>
      <xdr:col>5</xdr:col>
      <xdr:colOff>342900</xdr:colOff>
      <xdr:row>1018</xdr:row>
      <xdr:rowOff>76200</xdr:rowOff>
    </xdr:to>
    <xdr:sp macro="" textlink="">
      <xdr:nvSpPr>
        <xdr:cNvPr id="18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1017</xdr:row>
      <xdr:rowOff>0</xdr:rowOff>
    </xdr:from>
    <xdr:to>
      <xdr:col>5</xdr:col>
      <xdr:colOff>342900</xdr:colOff>
      <xdr:row>1018</xdr:row>
      <xdr:rowOff>76200</xdr:rowOff>
    </xdr:to>
    <xdr:sp macro="" textlink="">
      <xdr:nvSpPr>
        <xdr:cNvPr id="18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1017</xdr:row>
      <xdr:rowOff>0</xdr:rowOff>
    </xdr:from>
    <xdr:to>
      <xdr:col>5</xdr:col>
      <xdr:colOff>342900</xdr:colOff>
      <xdr:row>1018</xdr:row>
      <xdr:rowOff>76200</xdr:rowOff>
    </xdr:to>
    <xdr:sp macro="" textlink="">
      <xdr:nvSpPr>
        <xdr:cNvPr id="18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1017</xdr:row>
      <xdr:rowOff>0</xdr:rowOff>
    </xdr:from>
    <xdr:to>
      <xdr:col>5</xdr:col>
      <xdr:colOff>190500</xdr:colOff>
      <xdr:row>1018</xdr:row>
      <xdr:rowOff>76200</xdr:rowOff>
    </xdr:to>
    <xdr:sp macro="" textlink="">
      <xdr:nvSpPr>
        <xdr:cNvPr id="18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1017</xdr:row>
      <xdr:rowOff>0</xdr:rowOff>
    </xdr:from>
    <xdr:to>
      <xdr:col>5</xdr:col>
      <xdr:colOff>190500</xdr:colOff>
      <xdr:row>1018</xdr:row>
      <xdr:rowOff>76200</xdr:rowOff>
    </xdr:to>
    <xdr:sp macro="" textlink="">
      <xdr:nvSpPr>
        <xdr:cNvPr id="18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1046</xdr:row>
      <xdr:rowOff>0</xdr:rowOff>
    </xdr:from>
    <xdr:to>
      <xdr:col>5</xdr:col>
      <xdr:colOff>342900</xdr:colOff>
      <xdr:row>1047</xdr:row>
      <xdr:rowOff>76200</xdr:rowOff>
    </xdr:to>
    <xdr:sp macro="" textlink="">
      <xdr:nvSpPr>
        <xdr:cNvPr id="18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1046</xdr:row>
      <xdr:rowOff>0</xdr:rowOff>
    </xdr:from>
    <xdr:to>
      <xdr:col>5</xdr:col>
      <xdr:colOff>342900</xdr:colOff>
      <xdr:row>1047</xdr:row>
      <xdr:rowOff>76200</xdr:rowOff>
    </xdr:to>
    <xdr:sp macro="" textlink="">
      <xdr:nvSpPr>
        <xdr:cNvPr id="18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1046</xdr:row>
      <xdr:rowOff>0</xdr:rowOff>
    </xdr:from>
    <xdr:to>
      <xdr:col>5</xdr:col>
      <xdr:colOff>342900</xdr:colOff>
      <xdr:row>1047</xdr:row>
      <xdr:rowOff>76200</xdr:rowOff>
    </xdr:to>
    <xdr:sp macro="" textlink="">
      <xdr:nvSpPr>
        <xdr:cNvPr id="19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1046</xdr:row>
      <xdr:rowOff>0</xdr:rowOff>
    </xdr:from>
    <xdr:to>
      <xdr:col>5</xdr:col>
      <xdr:colOff>190500</xdr:colOff>
      <xdr:row>1047</xdr:row>
      <xdr:rowOff>76200</xdr:rowOff>
    </xdr:to>
    <xdr:sp macro="" textlink="">
      <xdr:nvSpPr>
        <xdr:cNvPr id="19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1046</xdr:row>
      <xdr:rowOff>0</xdr:rowOff>
    </xdr:from>
    <xdr:to>
      <xdr:col>5</xdr:col>
      <xdr:colOff>190500</xdr:colOff>
      <xdr:row>1047</xdr:row>
      <xdr:rowOff>76200</xdr:rowOff>
    </xdr:to>
    <xdr:sp macro="" textlink="">
      <xdr:nvSpPr>
        <xdr:cNvPr id="19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1075</xdr:row>
      <xdr:rowOff>0</xdr:rowOff>
    </xdr:from>
    <xdr:to>
      <xdr:col>5</xdr:col>
      <xdr:colOff>342900</xdr:colOff>
      <xdr:row>1076</xdr:row>
      <xdr:rowOff>76200</xdr:rowOff>
    </xdr:to>
    <xdr:sp macro="" textlink="">
      <xdr:nvSpPr>
        <xdr:cNvPr id="19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1075</xdr:row>
      <xdr:rowOff>0</xdr:rowOff>
    </xdr:from>
    <xdr:to>
      <xdr:col>5</xdr:col>
      <xdr:colOff>342900</xdr:colOff>
      <xdr:row>1076</xdr:row>
      <xdr:rowOff>76200</xdr:rowOff>
    </xdr:to>
    <xdr:sp macro="" textlink="">
      <xdr:nvSpPr>
        <xdr:cNvPr id="19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1075</xdr:row>
      <xdr:rowOff>0</xdr:rowOff>
    </xdr:from>
    <xdr:to>
      <xdr:col>5</xdr:col>
      <xdr:colOff>342900</xdr:colOff>
      <xdr:row>1076</xdr:row>
      <xdr:rowOff>76200</xdr:rowOff>
    </xdr:to>
    <xdr:sp macro="" textlink="">
      <xdr:nvSpPr>
        <xdr:cNvPr id="19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1075</xdr:row>
      <xdr:rowOff>0</xdr:rowOff>
    </xdr:from>
    <xdr:to>
      <xdr:col>5</xdr:col>
      <xdr:colOff>190500</xdr:colOff>
      <xdr:row>1076</xdr:row>
      <xdr:rowOff>76200</xdr:rowOff>
    </xdr:to>
    <xdr:sp macro="" textlink="">
      <xdr:nvSpPr>
        <xdr:cNvPr id="19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1075</xdr:row>
      <xdr:rowOff>0</xdr:rowOff>
    </xdr:from>
    <xdr:to>
      <xdr:col>5</xdr:col>
      <xdr:colOff>190500</xdr:colOff>
      <xdr:row>1076</xdr:row>
      <xdr:rowOff>76200</xdr:rowOff>
    </xdr:to>
    <xdr:sp macro="" textlink="">
      <xdr:nvSpPr>
        <xdr:cNvPr id="19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1104</xdr:row>
      <xdr:rowOff>0</xdr:rowOff>
    </xdr:from>
    <xdr:to>
      <xdr:col>5</xdr:col>
      <xdr:colOff>342900</xdr:colOff>
      <xdr:row>1105</xdr:row>
      <xdr:rowOff>76200</xdr:rowOff>
    </xdr:to>
    <xdr:sp macro="" textlink="">
      <xdr:nvSpPr>
        <xdr:cNvPr id="19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1104</xdr:row>
      <xdr:rowOff>0</xdr:rowOff>
    </xdr:from>
    <xdr:to>
      <xdr:col>5</xdr:col>
      <xdr:colOff>342900</xdr:colOff>
      <xdr:row>1105</xdr:row>
      <xdr:rowOff>76200</xdr:rowOff>
    </xdr:to>
    <xdr:sp macro="" textlink="">
      <xdr:nvSpPr>
        <xdr:cNvPr id="19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1104</xdr:row>
      <xdr:rowOff>0</xdr:rowOff>
    </xdr:from>
    <xdr:to>
      <xdr:col>5</xdr:col>
      <xdr:colOff>342900</xdr:colOff>
      <xdr:row>1105</xdr:row>
      <xdr:rowOff>76200</xdr:rowOff>
    </xdr:to>
    <xdr:sp macro="" textlink="">
      <xdr:nvSpPr>
        <xdr:cNvPr id="20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1104</xdr:row>
      <xdr:rowOff>0</xdr:rowOff>
    </xdr:from>
    <xdr:to>
      <xdr:col>5</xdr:col>
      <xdr:colOff>190500</xdr:colOff>
      <xdr:row>1105</xdr:row>
      <xdr:rowOff>76200</xdr:rowOff>
    </xdr:to>
    <xdr:sp macro="" textlink="">
      <xdr:nvSpPr>
        <xdr:cNvPr id="20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1104</xdr:row>
      <xdr:rowOff>0</xdr:rowOff>
    </xdr:from>
    <xdr:to>
      <xdr:col>5</xdr:col>
      <xdr:colOff>190500</xdr:colOff>
      <xdr:row>1105</xdr:row>
      <xdr:rowOff>76200</xdr:rowOff>
    </xdr:to>
    <xdr:sp macro="" textlink="">
      <xdr:nvSpPr>
        <xdr:cNvPr id="20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1133</xdr:row>
      <xdr:rowOff>0</xdr:rowOff>
    </xdr:from>
    <xdr:to>
      <xdr:col>5</xdr:col>
      <xdr:colOff>342900</xdr:colOff>
      <xdr:row>1134</xdr:row>
      <xdr:rowOff>76200</xdr:rowOff>
    </xdr:to>
    <xdr:sp macro="" textlink="">
      <xdr:nvSpPr>
        <xdr:cNvPr id="20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1133</xdr:row>
      <xdr:rowOff>0</xdr:rowOff>
    </xdr:from>
    <xdr:to>
      <xdr:col>5</xdr:col>
      <xdr:colOff>342900</xdr:colOff>
      <xdr:row>1134</xdr:row>
      <xdr:rowOff>76200</xdr:rowOff>
    </xdr:to>
    <xdr:sp macro="" textlink="">
      <xdr:nvSpPr>
        <xdr:cNvPr id="20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1133</xdr:row>
      <xdr:rowOff>0</xdr:rowOff>
    </xdr:from>
    <xdr:to>
      <xdr:col>5</xdr:col>
      <xdr:colOff>342900</xdr:colOff>
      <xdr:row>1134</xdr:row>
      <xdr:rowOff>76200</xdr:rowOff>
    </xdr:to>
    <xdr:sp macro="" textlink="">
      <xdr:nvSpPr>
        <xdr:cNvPr id="20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1133</xdr:row>
      <xdr:rowOff>0</xdr:rowOff>
    </xdr:from>
    <xdr:to>
      <xdr:col>5</xdr:col>
      <xdr:colOff>190500</xdr:colOff>
      <xdr:row>1134</xdr:row>
      <xdr:rowOff>76200</xdr:rowOff>
    </xdr:to>
    <xdr:sp macro="" textlink="">
      <xdr:nvSpPr>
        <xdr:cNvPr id="20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1133</xdr:row>
      <xdr:rowOff>0</xdr:rowOff>
    </xdr:from>
    <xdr:to>
      <xdr:col>5</xdr:col>
      <xdr:colOff>190500</xdr:colOff>
      <xdr:row>1134</xdr:row>
      <xdr:rowOff>76200</xdr:rowOff>
    </xdr:to>
    <xdr:sp macro="" textlink="">
      <xdr:nvSpPr>
        <xdr:cNvPr id="20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1162</xdr:row>
      <xdr:rowOff>0</xdr:rowOff>
    </xdr:from>
    <xdr:to>
      <xdr:col>5</xdr:col>
      <xdr:colOff>342900</xdr:colOff>
      <xdr:row>1163</xdr:row>
      <xdr:rowOff>76200</xdr:rowOff>
    </xdr:to>
    <xdr:sp macro="" textlink="">
      <xdr:nvSpPr>
        <xdr:cNvPr id="20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1162</xdr:row>
      <xdr:rowOff>0</xdr:rowOff>
    </xdr:from>
    <xdr:to>
      <xdr:col>5</xdr:col>
      <xdr:colOff>342900</xdr:colOff>
      <xdr:row>1163</xdr:row>
      <xdr:rowOff>76200</xdr:rowOff>
    </xdr:to>
    <xdr:sp macro="" textlink="">
      <xdr:nvSpPr>
        <xdr:cNvPr id="20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1162</xdr:row>
      <xdr:rowOff>0</xdr:rowOff>
    </xdr:from>
    <xdr:to>
      <xdr:col>5</xdr:col>
      <xdr:colOff>342900</xdr:colOff>
      <xdr:row>1163</xdr:row>
      <xdr:rowOff>76200</xdr:rowOff>
    </xdr:to>
    <xdr:sp macro="" textlink="">
      <xdr:nvSpPr>
        <xdr:cNvPr id="21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1162</xdr:row>
      <xdr:rowOff>0</xdr:rowOff>
    </xdr:from>
    <xdr:to>
      <xdr:col>5</xdr:col>
      <xdr:colOff>190500</xdr:colOff>
      <xdr:row>1163</xdr:row>
      <xdr:rowOff>76200</xdr:rowOff>
    </xdr:to>
    <xdr:sp macro="" textlink="">
      <xdr:nvSpPr>
        <xdr:cNvPr id="21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1162</xdr:row>
      <xdr:rowOff>0</xdr:rowOff>
    </xdr:from>
    <xdr:to>
      <xdr:col>5</xdr:col>
      <xdr:colOff>190500</xdr:colOff>
      <xdr:row>1163</xdr:row>
      <xdr:rowOff>76200</xdr:rowOff>
    </xdr:to>
    <xdr:sp macro="" textlink="">
      <xdr:nvSpPr>
        <xdr:cNvPr id="21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1191</xdr:row>
      <xdr:rowOff>0</xdr:rowOff>
    </xdr:from>
    <xdr:to>
      <xdr:col>5</xdr:col>
      <xdr:colOff>342900</xdr:colOff>
      <xdr:row>1192</xdr:row>
      <xdr:rowOff>76200</xdr:rowOff>
    </xdr:to>
    <xdr:sp macro="" textlink="">
      <xdr:nvSpPr>
        <xdr:cNvPr id="21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1191</xdr:row>
      <xdr:rowOff>0</xdr:rowOff>
    </xdr:from>
    <xdr:to>
      <xdr:col>5</xdr:col>
      <xdr:colOff>342900</xdr:colOff>
      <xdr:row>1192</xdr:row>
      <xdr:rowOff>76200</xdr:rowOff>
    </xdr:to>
    <xdr:sp macro="" textlink="">
      <xdr:nvSpPr>
        <xdr:cNvPr id="21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1191</xdr:row>
      <xdr:rowOff>0</xdr:rowOff>
    </xdr:from>
    <xdr:to>
      <xdr:col>5</xdr:col>
      <xdr:colOff>342900</xdr:colOff>
      <xdr:row>1192</xdr:row>
      <xdr:rowOff>76200</xdr:rowOff>
    </xdr:to>
    <xdr:sp macro="" textlink="">
      <xdr:nvSpPr>
        <xdr:cNvPr id="21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1191</xdr:row>
      <xdr:rowOff>0</xdr:rowOff>
    </xdr:from>
    <xdr:to>
      <xdr:col>5</xdr:col>
      <xdr:colOff>190500</xdr:colOff>
      <xdr:row>1192</xdr:row>
      <xdr:rowOff>76200</xdr:rowOff>
    </xdr:to>
    <xdr:sp macro="" textlink="">
      <xdr:nvSpPr>
        <xdr:cNvPr id="21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1191</xdr:row>
      <xdr:rowOff>0</xdr:rowOff>
    </xdr:from>
    <xdr:to>
      <xdr:col>5</xdr:col>
      <xdr:colOff>190500</xdr:colOff>
      <xdr:row>1192</xdr:row>
      <xdr:rowOff>76200</xdr:rowOff>
    </xdr:to>
    <xdr:sp macro="" textlink="">
      <xdr:nvSpPr>
        <xdr:cNvPr id="21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1220</xdr:row>
      <xdr:rowOff>0</xdr:rowOff>
    </xdr:from>
    <xdr:to>
      <xdr:col>5</xdr:col>
      <xdr:colOff>342900</xdr:colOff>
      <xdr:row>1221</xdr:row>
      <xdr:rowOff>76200</xdr:rowOff>
    </xdr:to>
    <xdr:sp macro="" textlink="">
      <xdr:nvSpPr>
        <xdr:cNvPr id="21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1220</xdr:row>
      <xdr:rowOff>0</xdr:rowOff>
    </xdr:from>
    <xdr:to>
      <xdr:col>5</xdr:col>
      <xdr:colOff>342900</xdr:colOff>
      <xdr:row>1221</xdr:row>
      <xdr:rowOff>76200</xdr:rowOff>
    </xdr:to>
    <xdr:sp macro="" textlink="">
      <xdr:nvSpPr>
        <xdr:cNvPr id="21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1220</xdr:row>
      <xdr:rowOff>0</xdr:rowOff>
    </xdr:from>
    <xdr:to>
      <xdr:col>5</xdr:col>
      <xdr:colOff>342900</xdr:colOff>
      <xdr:row>1221</xdr:row>
      <xdr:rowOff>76200</xdr:rowOff>
    </xdr:to>
    <xdr:sp macro="" textlink="">
      <xdr:nvSpPr>
        <xdr:cNvPr id="22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1220</xdr:row>
      <xdr:rowOff>0</xdr:rowOff>
    </xdr:from>
    <xdr:to>
      <xdr:col>5</xdr:col>
      <xdr:colOff>190500</xdr:colOff>
      <xdr:row>1221</xdr:row>
      <xdr:rowOff>76200</xdr:rowOff>
    </xdr:to>
    <xdr:sp macro="" textlink="">
      <xdr:nvSpPr>
        <xdr:cNvPr id="22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1220</xdr:row>
      <xdr:rowOff>0</xdr:rowOff>
    </xdr:from>
    <xdr:to>
      <xdr:col>5</xdr:col>
      <xdr:colOff>190500</xdr:colOff>
      <xdr:row>1221</xdr:row>
      <xdr:rowOff>76200</xdr:rowOff>
    </xdr:to>
    <xdr:sp macro="" textlink="">
      <xdr:nvSpPr>
        <xdr:cNvPr id="22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1249</xdr:row>
      <xdr:rowOff>0</xdr:rowOff>
    </xdr:from>
    <xdr:to>
      <xdr:col>5</xdr:col>
      <xdr:colOff>342900</xdr:colOff>
      <xdr:row>1250</xdr:row>
      <xdr:rowOff>76200</xdr:rowOff>
    </xdr:to>
    <xdr:sp macro="" textlink="">
      <xdr:nvSpPr>
        <xdr:cNvPr id="22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1249</xdr:row>
      <xdr:rowOff>0</xdr:rowOff>
    </xdr:from>
    <xdr:to>
      <xdr:col>5</xdr:col>
      <xdr:colOff>342900</xdr:colOff>
      <xdr:row>1250</xdr:row>
      <xdr:rowOff>76200</xdr:rowOff>
    </xdr:to>
    <xdr:sp macro="" textlink="">
      <xdr:nvSpPr>
        <xdr:cNvPr id="22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1249</xdr:row>
      <xdr:rowOff>0</xdr:rowOff>
    </xdr:from>
    <xdr:to>
      <xdr:col>5</xdr:col>
      <xdr:colOff>342900</xdr:colOff>
      <xdr:row>1250</xdr:row>
      <xdr:rowOff>76200</xdr:rowOff>
    </xdr:to>
    <xdr:sp macro="" textlink="">
      <xdr:nvSpPr>
        <xdr:cNvPr id="22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1249</xdr:row>
      <xdr:rowOff>0</xdr:rowOff>
    </xdr:from>
    <xdr:to>
      <xdr:col>5</xdr:col>
      <xdr:colOff>190500</xdr:colOff>
      <xdr:row>1250</xdr:row>
      <xdr:rowOff>76200</xdr:rowOff>
    </xdr:to>
    <xdr:sp macro="" textlink="">
      <xdr:nvSpPr>
        <xdr:cNvPr id="22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1249</xdr:row>
      <xdr:rowOff>0</xdr:rowOff>
    </xdr:from>
    <xdr:to>
      <xdr:col>5</xdr:col>
      <xdr:colOff>190500</xdr:colOff>
      <xdr:row>1250</xdr:row>
      <xdr:rowOff>76200</xdr:rowOff>
    </xdr:to>
    <xdr:sp macro="" textlink="">
      <xdr:nvSpPr>
        <xdr:cNvPr id="22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1278</xdr:row>
      <xdr:rowOff>0</xdr:rowOff>
    </xdr:from>
    <xdr:to>
      <xdr:col>5</xdr:col>
      <xdr:colOff>342900</xdr:colOff>
      <xdr:row>1279</xdr:row>
      <xdr:rowOff>76200</xdr:rowOff>
    </xdr:to>
    <xdr:sp macro="" textlink="">
      <xdr:nvSpPr>
        <xdr:cNvPr id="22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1278</xdr:row>
      <xdr:rowOff>0</xdr:rowOff>
    </xdr:from>
    <xdr:to>
      <xdr:col>5</xdr:col>
      <xdr:colOff>342900</xdr:colOff>
      <xdr:row>1279</xdr:row>
      <xdr:rowOff>76200</xdr:rowOff>
    </xdr:to>
    <xdr:sp macro="" textlink="">
      <xdr:nvSpPr>
        <xdr:cNvPr id="22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1278</xdr:row>
      <xdr:rowOff>0</xdr:rowOff>
    </xdr:from>
    <xdr:to>
      <xdr:col>5</xdr:col>
      <xdr:colOff>342900</xdr:colOff>
      <xdr:row>1279</xdr:row>
      <xdr:rowOff>76200</xdr:rowOff>
    </xdr:to>
    <xdr:sp macro="" textlink="">
      <xdr:nvSpPr>
        <xdr:cNvPr id="23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1278</xdr:row>
      <xdr:rowOff>0</xdr:rowOff>
    </xdr:from>
    <xdr:to>
      <xdr:col>5</xdr:col>
      <xdr:colOff>190500</xdr:colOff>
      <xdr:row>1279</xdr:row>
      <xdr:rowOff>76200</xdr:rowOff>
    </xdr:to>
    <xdr:sp macro="" textlink="">
      <xdr:nvSpPr>
        <xdr:cNvPr id="23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1278</xdr:row>
      <xdr:rowOff>0</xdr:rowOff>
    </xdr:from>
    <xdr:to>
      <xdr:col>5</xdr:col>
      <xdr:colOff>190500</xdr:colOff>
      <xdr:row>1279</xdr:row>
      <xdr:rowOff>76200</xdr:rowOff>
    </xdr:to>
    <xdr:sp macro="" textlink="">
      <xdr:nvSpPr>
        <xdr:cNvPr id="23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1307</xdr:row>
      <xdr:rowOff>0</xdr:rowOff>
    </xdr:from>
    <xdr:to>
      <xdr:col>5</xdr:col>
      <xdr:colOff>342900</xdr:colOff>
      <xdr:row>1308</xdr:row>
      <xdr:rowOff>76200</xdr:rowOff>
    </xdr:to>
    <xdr:sp macro="" textlink="">
      <xdr:nvSpPr>
        <xdr:cNvPr id="23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1307</xdr:row>
      <xdr:rowOff>0</xdr:rowOff>
    </xdr:from>
    <xdr:to>
      <xdr:col>5</xdr:col>
      <xdr:colOff>342900</xdr:colOff>
      <xdr:row>1308</xdr:row>
      <xdr:rowOff>76200</xdr:rowOff>
    </xdr:to>
    <xdr:sp macro="" textlink="">
      <xdr:nvSpPr>
        <xdr:cNvPr id="23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1307</xdr:row>
      <xdr:rowOff>0</xdr:rowOff>
    </xdr:from>
    <xdr:to>
      <xdr:col>5</xdr:col>
      <xdr:colOff>342900</xdr:colOff>
      <xdr:row>1308</xdr:row>
      <xdr:rowOff>76200</xdr:rowOff>
    </xdr:to>
    <xdr:sp macro="" textlink="">
      <xdr:nvSpPr>
        <xdr:cNvPr id="23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1307</xdr:row>
      <xdr:rowOff>0</xdr:rowOff>
    </xdr:from>
    <xdr:to>
      <xdr:col>5</xdr:col>
      <xdr:colOff>190500</xdr:colOff>
      <xdr:row>1308</xdr:row>
      <xdr:rowOff>76200</xdr:rowOff>
    </xdr:to>
    <xdr:sp macro="" textlink="">
      <xdr:nvSpPr>
        <xdr:cNvPr id="23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1307</xdr:row>
      <xdr:rowOff>0</xdr:rowOff>
    </xdr:from>
    <xdr:to>
      <xdr:col>5</xdr:col>
      <xdr:colOff>190500</xdr:colOff>
      <xdr:row>1308</xdr:row>
      <xdr:rowOff>76200</xdr:rowOff>
    </xdr:to>
    <xdr:sp macro="" textlink="">
      <xdr:nvSpPr>
        <xdr:cNvPr id="23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1336</xdr:row>
      <xdr:rowOff>0</xdr:rowOff>
    </xdr:from>
    <xdr:to>
      <xdr:col>5</xdr:col>
      <xdr:colOff>342900</xdr:colOff>
      <xdr:row>1337</xdr:row>
      <xdr:rowOff>76200</xdr:rowOff>
    </xdr:to>
    <xdr:sp macro="" textlink="">
      <xdr:nvSpPr>
        <xdr:cNvPr id="23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1336</xdr:row>
      <xdr:rowOff>0</xdr:rowOff>
    </xdr:from>
    <xdr:to>
      <xdr:col>5</xdr:col>
      <xdr:colOff>342900</xdr:colOff>
      <xdr:row>1337</xdr:row>
      <xdr:rowOff>76200</xdr:rowOff>
    </xdr:to>
    <xdr:sp macro="" textlink="">
      <xdr:nvSpPr>
        <xdr:cNvPr id="23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1336</xdr:row>
      <xdr:rowOff>0</xdr:rowOff>
    </xdr:from>
    <xdr:to>
      <xdr:col>5</xdr:col>
      <xdr:colOff>342900</xdr:colOff>
      <xdr:row>1337</xdr:row>
      <xdr:rowOff>76200</xdr:rowOff>
    </xdr:to>
    <xdr:sp macro="" textlink="">
      <xdr:nvSpPr>
        <xdr:cNvPr id="24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1336</xdr:row>
      <xdr:rowOff>0</xdr:rowOff>
    </xdr:from>
    <xdr:to>
      <xdr:col>5</xdr:col>
      <xdr:colOff>190500</xdr:colOff>
      <xdr:row>1337</xdr:row>
      <xdr:rowOff>76200</xdr:rowOff>
    </xdr:to>
    <xdr:sp macro="" textlink="">
      <xdr:nvSpPr>
        <xdr:cNvPr id="24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1336</xdr:row>
      <xdr:rowOff>0</xdr:rowOff>
    </xdr:from>
    <xdr:to>
      <xdr:col>5</xdr:col>
      <xdr:colOff>190500</xdr:colOff>
      <xdr:row>1337</xdr:row>
      <xdr:rowOff>76200</xdr:rowOff>
    </xdr:to>
    <xdr:sp macro="" textlink="">
      <xdr:nvSpPr>
        <xdr:cNvPr id="24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1365</xdr:row>
      <xdr:rowOff>0</xdr:rowOff>
    </xdr:from>
    <xdr:to>
      <xdr:col>5</xdr:col>
      <xdr:colOff>342900</xdr:colOff>
      <xdr:row>1366</xdr:row>
      <xdr:rowOff>76200</xdr:rowOff>
    </xdr:to>
    <xdr:sp macro="" textlink="">
      <xdr:nvSpPr>
        <xdr:cNvPr id="24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1365</xdr:row>
      <xdr:rowOff>0</xdr:rowOff>
    </xdr:from>
    <xdr:to>
      <xdr:col>5</xdr:col>
      <xdr:colOff>342900</xdr:colOff>
      <xdr:row>1366</xdr:row>
      <xdr:rowOff>76200</xdr:rowOff>
    </xdr:to>
    <xdr:sp macro="" textlink="">
      <xdr:nvSpPr>
        <xdr:cNvPr id="24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1365</xdr:row>
      <xdr:rowOff>0</xdr:rowOff>
    </xdr:from>
    <xdr:to>
      <xdr:col>5</xdr:col>
      <xdr:colOff>342900</xdr:colOff>
      <xdr:row>1366</xdr:row>
      <xdr:rowOff>76200</xdr:rowOff>
    </xdr:to>
    <xdr:sp macro="" textlink="">
      <xdr:nvSpPr>
        <xdr:cNvPr id="24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1365</xdr:row>
      <xdr:rowOff>0</xdr:rowOff>
    </xdr:from>
    <xdr:to>
      <xdr:col>5</xdr:col>
      <xdr:colOff>190500</xdr:colOff>
      <xdr:row>1366</xdr:row>
      <xdr:rowOff>76200</xdr:rowOff>
    </xdr:to>
    <xdr:sp macro="" textlink="">
      <xdr:nvSpPr>
        <xdr:cNvPr id="24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1365</xdr:row>
      <xdr:rowOff>0</xdr:rowOff>
    </xdr:from>
    <xdr:to>
      <xdr:col>5</xdr:col>
      <xdr:colOff>190500</xdr:colOff>
      <xdr:row>1366</xdr:row>
      <xdr:rowOff>76200</xdr:rowOff>
    </xdr:to>
    <xdr:sp macro="" textlink="">
      <xdr:nvSpPr>
        <xdr:cNvPr id="24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1394</xdr:row>
      <xdr:rowOff>0</xdr:rowOff>
    </xdr:from>
    <xdr:to>
      <xdr:col>5</xdr:col>
      <xdr:colOff>342900</xdr:colOff>
      <xdr:row>1395</xdr:row>
      <xdr:rowOff>76200</xdr:rowOff>
    </xdr:to>
    <xdr:sp macro="" textlink="">
      <xdr:nvSpPr>
        <xdr:cNvPr id="24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1394</xdr:row>
      <xdr:rowOff>0</xdr:rowOff>
    </xdr:from>
    <xdr:to>
      <xdr:col>5</xdr:col>
      <xdr:colOff>342900</xdr:colOff>
      <xdr:row>1395</xdr:row>
      <xdr:rowOff>76200</xdr:rowOff>
    </xdr:to>
    <xdr:sp macro="" textlink="">
      <xdr:nvSpPr>
        <xdr:cNvPr id="24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1394</xdr:row>
      <xdr:rowOff>0</xdr:rowOff>
    </xdr:from>
    <xdr:to>
      <xdr:col>5</xdr:col>
      <xdr:colOff>342900</xdr:colOff>
      <xdr:row>1395</xdr:row>
      <xdr:rowOff>76200</xdr:rowOff>
    </xdr:to>
    <xdr:sp macro="" textlink="">
      <xdr:nvSpPr>
        <xdr:cNvPr id="25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1394</xdr:row>
      <xdr:rowOff>0</xdr:rowOff>
    </xdr:from>
    <xdr:to>
      <xdr:col>5</xdr:col>
      <xdr:colOff>190500</xdr:colOff>
      <xdr:row>1395</xdr:row>
      <xdr:rowOff>76200</xdr:rowOff>
    </xdr:to>
    <xdr:sp macro="" textlink="">
      <xdr:nvSpPr>
        <xdr:cNvPr id="25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1394</xdr:row>
      <xdr:rowOff>0</xdr:rowOff>
    </xdr:from>
    <xdr:to>
      <xdr:col>5</xdr:col>
      <xdr:colOff>190500</xdr:colOff>
      <xdr:row>1395</xdr:row>
      <xdr:rowOff>76200</xdr:rowOff>
    </xdr:to>
    <xdr:sp macro="" textlink="">
      <xdr:nvSpPr>
        <xdr:cNvPr id="25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1423</xdr:row>
      <xdr:rowOff>0</xdr:rowOff>
    </xdr:from>
    <xdr:to>
      <xdr:col>5</xdr:col>
      <xdr:colOff>342900</xdr:colOff>
      <xdr:row>1424</xdr:row>
      <xdr:rowOff>76200</xdr:rowOff>
    </xdr:to>
    <xdr:sp macro="" textlink="">
      <xdr:nvSpPr>
        <xdr:cNvPr id="25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1423</xdr:row>
      <xdr:rowOff>0</xdr:rowOff>
    </xdr:from>
    <xdr:to>
      <xdr:col>5</xdr:col>
      <xdr:colOff>342900</xdr:colOff>
      <xdr:row>1424</xdr:row>
      <xdr:rowOff>76200</xdr:rowOff>
    </xdr:to>
    <xdr:sp macro="" textlink="">
      <xdr:nvSpPr>
        <xdr:cNvPr id="25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1423</xdr:row>
      <xdr:rowOff>0</xdr:rowOff>
    </xdr:from>
    <xdr:to>
      <xdr:col>5</xdr:col>
      <xdr:colOff>342900</xdr:colOff>
      <xdr:row>1424</xdr:row>
      <xdr:rowOff>76200</xdr:rowOff>
    </xdr:to>
    <xdr:sp macro="" textlink="">
      <xdr:nvSpPr>
        <xdr:cNvPr id="25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1423</xdr:row>
      <xdr:rowOff>0</xdr:rowOff>
    </xdr:from>
    <xdr:to>
      <xdr:col>5</xdr:col>
      <xdr:colOff>190500</xdr:colOff>
      <xdr:row>1424</xdr:row>
      <xdr:rowOff>76200</xdr:rowOff>
    </xdr:to>
    <xdr:sp macro="" textlink="">
      <xdr:nvSpPr>
        <xdr:cNvPr id="25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1423</xdr:row>
      <xdr:rowOff>0</xdr:rowOff>
    </xdr:from>
    <xdr:to>
      <xdr:col>5</xdr:col>
      <xdr:colOff>190500</xdr:colOff>
      <xdr:row>1424</xdr:row>
      <xdr:rowOff>76200</xdr:rowOff>
    </xdr:to>
    <xdr:sp macro="" textlink="">
      <xdr:nvSpPr>
        <xdr:cNvPr id="25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1452</xdr:row>
      <xdr:rowOff>0</xdr:rowOff>
    </xdr:from>
    <xdr:to>
      <xdr:col>5</xdr:col>
      <xdr:colOff>342900</xdr:colOff>
      <xdr:row>1453</xdr:row>
      <xdr:rowOff>76200</xdr:rowOff>
    </xdr:to>
    <xdr:sp macro="" textlink="">
      <xdr:nvSpPr>
        <xdr:cNvPr id="25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1452</xdr:row>
      <xdr:rowOff>0</xdr:rowOff>
    </xdr:from>
    <xdr:to>
      <xdr:col>5</xdr:col>
      <xdr:colOff>342900</xdr:colOff>
      <xdr:row>1453</xdr:row>
      <xdr:rowOff>76200</xdr:rowOff>
    </xdr:to>
    <xdr:sp macro="" textlink="">
      <xdr:nvSpPr>
        <xdr:cNvPr id="25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1452</xdr:row>
      <xdr:rowOff>0</xdr:rowOff>
    </xdr:from>
    <xdr:to>
      <xdr:col>5</xdr:col>
      <xdr:colOff>342900</xdr:colOff>
      <xdr:row>1453</xdr:row>
      <xdr:rowOff>76200</xdr:rowOff>
    </xdr:to>
    <xdr:sp macro="" textlink="">
      <xdr:nvSpPr>
        <xdr:cNvPr id="26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1452</xdr:row>
      <xdr:rowOff>0</xdr:rowOff>
    </xdr:from>
    <xdr:to>
      <xdr:col>5</xdr:col>
      <xdr:colOff>190500</xdr:colOff>
      <xdr:row>1453</xdr:row>
      <xdr:rowOff>76200</xdr:rowOff>
    </xdr:to>
    <xdr:sp macro="" textlink="">
      <xdr:nvSpPr>
        <xdr:cNvPr id="26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1452</xdr:row>
      <xdr:rowOff>0</xdr:rowOff>
    </xdr:from>
    <xdr:to>
      <xdr:col>5</xdr:col>
      <xdr:colOff>190500</xdr:colOff>
      <xdr:row>1453</xdr:row>
      <xdr:rowOff>76200</xdr:rowOff>
    </xdr:to>
    <xdr:sp macro="" textlink="">
      <xdr:nvSpPr>
        <xdr:cNvPr id="26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1481</xdr:row>
      <xdr:rowOff>0</xdr:rowOff>
    </xdr:from>
    <xdr:to>
      <xdr:col>5</xdr:col>
      <xdr:colOff>342900</xdr:colOff>
      <xdr:row>1482</xdr:row>
      <xdr:rowOff>76200</xdr:rowOff>
    </xdr:to>
    <xdr:sp macro="" textlink="">
      <xdr:nvSpPr>
        <xdr:cNvPr id="26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1481</xdr:row>
      <xdr:rowOff>0</xdr:rowOff>
    </xdr:from>
    <xdr:to>
      <xdr:col>5</xdr:col>
      <xdr:colOff>342900</xdr:colOff>
      <xdr:row>1482</xdr:row>
      <xdr:rowOff>76200</xdr:rowOff>
    </xdr:to>
    <xdr:sp macro="" textlink="">
      <xdr:nvSpPr>
        <xdr:cNvPr id="26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1481</xdr:row>
      <xdr:rowOff>0</xdr:rowOff>
    </xdr:from>
    <xdr:to>
      <xdr:col>5</xdr:col>
      <xdr:colOff>342900</xdr:colOff>
      <xdr:row>1482</xdr:row>
      <xdr:rowOff>76200</xdr:rowOff>
    </xdr:to>
    <xdr:sp macro="" textlink="">
      <xdr:nvSpPr>
        <xdr:cNvPr id="26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1481</xdr:row>
      <xdr:rowOff>0</xdr:rowOff>
    </xdr:from>
    <xdr:to>
      <xdr:col>5</xdr:col>
      <xdr:colOff>190500</xdr:colOff>
      <xdr:row>1482</xdr:row>
      <xdr:rowOff>76200</xdr:rowOff>
    </xdr:to>
    <xdr:sp macro="" textlink="">
      <xdr:nvSpPr>
        <xdr:cNvPr id="26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1481</xdr:row>
      <xdr:rowOff>0</xdr:rowOff>
    </xdr:from>
    <xdr:to>
      <xdr:col>5</xdr:col>
      <xdr:colOff>190500</xdr:colOff>
      <xdr:row>1482</xdr:row>
      <xdr:rowOff>76200</xdr:rowOff>
    </xdr:to>
    <xdr:sp macro="" textlink="">
      <xdr:nvSpPr>
        <xdr:cNvPr id="26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1510</xdr:row>
      <xdr:rowOff>0</xdr:rowOff>
    </xdr:from>
    <xdr:to>
      <xdr:col>5</xdr:col>
      <xdr:colOff>342900</xdr:colOff>
      <xdr:row>1511</xdr:row>
      <xdr:rowOff>76200</xdr:rowOff>
    </xdr:to>
    <xdr:sp macro="" textlink="">
      <xdr:nvSpPr>
        <xdr:cNvPr id="26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1510</xdr:row>
      <xdr:rowOff>0</xdr:rowOff>
    </xdr:from>
    <xdr:to>
      <xdr:col>5</xdr:col>
      <xdr:colOff>342900</xdr:colOff>
      <xdr:row>1511</xdr:row>
      <xdr:rowOff>76200</xdr:rowOff>
    </xdr:to>
    <xdr:sp macro="" textlink="">
      <xdr:nvSpPr>
        <xdr:cNvPr id="26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1510</xdr:row>
      <xdr:rowOff>0</xdr:rowOff>
    </xdr:from>
    <xdr:to>
      <xdr:col>5</xdr:col>
      <xdr:colOff>342900</xdr:colOff>
      <xdr:row>1511</xdr:row>
      <xdr:rowOff>76200</xdr:rowOff>
    </xdr:to>
    <xdr:sp macro="" textlink="">
      <xdr:nvSpPr>
        <xdr:cNvPr id="27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1510</xdr:row>
      <xdr:rowOff>0</xdr:rowOff>
    </xdr:from>
    <xdr:to>
      <xdr:col>5</xdr:col>
      <xdr:colOff>190500</xdr:colOff>
      <xdr:row>1511</xdr:row>
      <xdr:rowOff>76200</xdr:rowOff>
    </xdr:to>
    <xdr:sp macro="" textlink="">
      <xdr:nvSpPr>
        <xdr:cNvPr id="27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1510</xdr:row>
      <xdr:rowOff>0</xdr:rowOff>
    </xdr:from>
    <xdr:to>
      <xdr:col>5</xdr:col>
      <xdr:colOff>190500</xdr:colOff>
      <xdr:row>1511</xdr:row>
      <xdr:rowOff>76200</xdr:rowOff>
    </xdr:to>
    <xdr:sp macro="" textlink="">
      <xdr:nvSpPr>
        <xdr:cNvPr id="27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619125</xdr:colOff>
      <xdr:row>0</xdr:row>
      <xdr:rowOff>0</xdr:rowOff>
    </xdr:from>
    <xdr:to>
      <xdr:col>3</xdr:col>
      <xdr:colOff>361950</xdr:colOff>
      <xdr:row>1</xdr:row>
      <xdr:rowOff>66675</xdr:rowOff>
    </xdr:to>
    <xdr:sp macro="" textlink="">
      <xdr:nvSpPr>
        <xdr:cNvPr id="27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0</xdr:colOff>
      <xdr:row>133</xdr:row>
      <xdr:rowOff>76200</xdr:rowOff>
    </xdr:from>
    <xdr:to>
      <xdr:col>6</xdr:col>
      <xdr:colOff>190500</xdr:colOff>
      <xdr:row>134</xdr:row>
      <xdr:rowOff>142875</xdr:rowOff>
    </xdr:to>
    <xdr:sp macro="" textlink="">
      <xdr:nvSpPr>
        <xdr:cNvPr id="27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4</xdr:row>
      <xdr:rowOff>76200</xdr:rowOff>
    </xdr:from>
    <xdr:to>
      <xdr:col>6</xdr:col>
      <xdr:colOff>361950</xdr:colOff>
      <xdr:row>5</xdr:row>
      <xdr:rowOff>142875</xdr:rowOff>
    </xdr:to>
    <xdr:sp macro="" textlink="">
      <xdr:nvSpPr>
        <xdr:cNvPr id="27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wsDr>
</file>

<file path=xl/drawings/drawing14.xml><?xml version="1.0" encoding="utf-8"?>
<xdr:wsDr xmlns:xdr="http://schemas.openxmlformats.org/drawingml/2006/spreadsheetDrawing" xmlns:a="http://schemas.openxmlformats.org/drawingml/2006/main">
  <xdr:twoCellAnchor>
    <xdr:from>
      <xdr:col>8</xdr:col>
      <xdr:colOff>114300</xdr:colOff>
      <xdr:row>2</xdr:row>
      <xdr:rowOff>47625</xdr:rowOff>
    </xdr:from>
    <xdr:to>
      <xdr:col>9</xdr:col>
      <xdr:colOff>28575</xdr:colOff>
      <xdr:row>5</xdr:row>
      <xdr:rowOff>28575</xdr:rowOff>
    </xdr:to>
    <xdr:pic>
      <xdr:nvPicPr>
        <xdr:cNvPr id="2" name="image04.jpg" descr="Brasao Rondonia.jpg"/>
        <xdr:cNvPicPr preferRelativeResize="0"/>
      </xdr:nvPicPr>
      <xdr:blipFill>
        <a:blip xmlns:r="http://schemas.openxmlformats.org/officeDocument/2006/relationships" r:embed="rId1" cstate="print"/>
        <a:stretch>
          <a:fillRect/>
        </a:stretch>
      </xdr:blipFill>
      <xdr:spPr>
        <a:xfrm>
          <a:off x="0" y="0"/>
          <a:ext cx="542925" cy="581025"/>
        </a:xfrm>
        <a:prstGeom prst="rect">
          <a:avLst/>
        </a:prstGeom>
        <a:noFill/>
      </xdr:spPr>
    </xdr:pic>
    <xdr:clientData fLocksWithSheet="0"/>
  </xdr:twoCellAnchor>
  <xdr:twoCellAnchor>
    <xdr:from>
      <xdr:col>3</xdr:col>
      <xdr:colOff>47625</xdr:colOff>
      <xdr:row>2</xdr:row>
      <xdr:rowOff>57150</xdr:rowOff>
    </xdr:from>
    <xdr:to>
      <xdr:col>4</xdr:col>
      <xdr:colOff>466725</xdr:colOff>
      <xdr:row>5</xdr:row>
      <xdr:rowOff>57150</xdr:rowOff>
    </xdr:to>
    <xdr:pic>
      <xdr:nvPicPr>
        <xdr:cNvPr id="3" name="image09.jpg" descr="foto1.jpg"/>
        <xdr:cNvPicPr preferRelativeResize="0"/>
      </xdr:nvPicPr>
      <xdr:blipFill>
        <a:blip xmlns:r="http://schemas.openxmlformats.org/officeDocument/2006/relationships" r:embed="rId2" cstate="print"/>
        <a:stretch>
          <a:fillRect/>
        </a:stretch>
      </xdr:blipFill>
      <xdr:spPr>
        <a:xfrm>
          <a:off x="0" y="0"/>
          <a:ext cx="647700" cy="600075"/>
        </a:xfrm>
        <a:prstGeom prst="rect">
          <a:avLst/>
        </a:prstGeom>
        <a:noFill/>
      </xdr:spPr>
    </xdr:pic>
    <xdr:clientData fLocksWithSheet="0"/>
  </xdr:twoCellAnchor>
  <xdr:twoCellAnchor>
    <xdr:from>
      <xdr:col>3</xdr:col>
      <xdr:colOff>0</xdr:colOff>
      <xdr:row>7</xdr:row>
      <xdr:rowOff>76200</xdr:rowOff>
    </xdr:from>
    <xdr:to>
      <xdr:col>3</xdr:col>
      <xdr:colOff>190500</xdr:colOff>
      <xdr:row>8</xdr:row>
      <xdr:rowOff>57150</xdr:rowOff>
    </xdr:to>
    <xdr:sp macro="" textlink="">
      <xdr:nvSpPr>
        <xdr:cNvPr id="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0</xdr:colOff>
      <xdr:row>9</xdr:row>
      <xdr:rowOff>0</xdr:rowOff>
    </xdr:from>
    <xdr:to>
      <xdr:col>3</xdr:col>
      <xdr:colOff>190500</xdr:colOff>
      <xdr:row>9</xdr:row>
      <xdr:rowOff>266700</xdr:rowOff>
    </xdr:to>
    <xdr:sp macro="" textlink="">
      <xdr:nvSpPr>
        <xdr:cNvPr id="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0</xdr:colOff>
      <xdr:row>9</xdr:row>
      <xdr:rowOff>0</xdr:rowOff>
    </xdr:from>
    <xdr:to>
      <xdr:col>3</xdr:col>
      <xdr:colOff>190500</xdr:colOff>
      <xdr:row>9</xdr:row>
      <xdr:rowOff>266700</xdr:rowOff>
    </xdr:to>
    <xdr:sp macro="" textlink="">
      <xdr:nvSpPr>
        <xdr:cNvPr id="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0</xdr:colOff>
      <xdr:row>14</xdr:row>
      <xdr:rowOff>0</xdr:rowOff>
    </xdr:from>
    <xdr:to>
      <xdr:col>3</xdr:col>
      <xdr:colOff>190500</xdr:colOff>
      <xdr:row>15</xdr:row>
      <xdr:rowOff>66675</xdr:rowOff>
    </xdr:to>
    <xdr:sp macro="" textlink="">
      <xdr:nvSpPr>
        <xdr:cNvPr id="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0</xdr:colOff>
      <xdr:row>63</xdr:row>
      <xdr:rowOff>76200</xdr:rowOff>
    </xdr:from>
    <xdr:to>
      <xdr:col>3</xdr:col>
      <xdr:colOff>190500</xdr:colOff>
      <xdr:row>64</xdr:row>
      <xdr:rowOff>142875</xdr:rowOff>
    </xdr:to>
    <xdr:sp macro="" textlink="">
      <xdr:nvSpPr>
        <xdr:cNvPr id="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0</xdr:colOff>
      <xdr:row>157</xdr:row>
      <xdr:rowOff>76200</xdr:rowOff>
    </xdr:from>
    <xdr:to>
      <xdr:col>3</xdr:col>
      <xdr:colOff>190500</xdr:colOff>
      <xdr:row>158</xdr:row>
      <xdr:rowOff>142875</xdr:rowOff>
    </xdr:to>
    <xdr:sp macro="" textlink="">
      <xdr:nvSpPr>
        <xdr:cNvPr id="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0</xdr:colOff>
      <xdr:row>407</xdr:row>
      <xdr:rowOff>76200</xdr:rowOff>
    </xdr:from>
    <xdr:to>
      <xdr:col>3</xdr:col>
      <xdr:colOff>190500</xdr:colOff>
      <xdr:row>408</xdr:row>
      <xdr:rowOff>142875</xdr:rowOff>
    </xdr:to>
    <xdr:sp macro="" textlink="">
      <xdr:nvSpPr>
        <xdr:cNvPr id="10"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2</xdr:row>
      <xdr:rowOff>76200</xdr:rowOff>
    </xdr:from>
    <xdr:to>
      <xdr:col>4</xdr:col>
      <xdr:colOff>581025</xdr:colOff>
      <xdr:row>3</xdr:row>
      <xdr:rowOff>142875</xdr:rowOff>
    </xdr:to>
    <xdr:sp macro="" textlink="">
      <xdr:nvSpPr>
        <xdr:cNvPr id="1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2</xdr:row>
      <xdr:rowOff>76200</xdr:rowOff>
    </xdr:from>
    <xdr:to>
      <xdr:col>4</xdr:col>
      <xdr:colOff>581025</xdr:colOff>
      <xdr:row>3</xdr:row>
      <xdr:rowOff>142875</xdr:rowOff>
    </xdr:to>
    <xdr:sp macro="" textlink="">
      <xdr:nvSpPr>
        <xdr:cNvPr id="1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2</xdr:row>
      <xdr:rowOff>76200</xdr:rowOff>
    </xdr:from>
    <xdr:to>
      <xdr:col>4</xdr:col>
      <xdr:colOff>581025</xdr:colOff>
      <xdr:row>3</xdr:row>
      <xdr:rowOff>142875</xdr:rowOff>
    </xdr:to>
    <xdr:sp macro="" textlink="">
      <xdr:nvSpPr>
        <xdr:cNvPr id="1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1</xdr:row>
      <xdr:rowOff>0</xdr:rowOff>
    </xdr:from>
    <xdr:to>
      <xdr:col>4</xdr:col>
      <xdr:colOff>581025</xdr:colOff>
      <xdr:row>2</xdr:row>
      <xdr:rowOff>76200</xdr:rowOff>
    </xdr:to>
    <xdr:sp macro="" textlink="">
      <xdr:nvSpPr>
        <xdr:cNvPr id="1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wsDr>
</file>

<file path=xl/drawings/drawing15.xml><?xml version="1.0" encoding="utf-8"?>
<xdr:wsDr xmlns:xdr="http://schemas.openxmlformats.org/drawingml/2006/spreadsheetDrawing" xmlns:a="http://schemas.openxmlformats.org/drawingml/2006/main">
  <xdr:twoCellAnchor>
    <xdr:from>
      <xdr:col>3</xdr:col>
      <xdr:colOff>533400</xdr:colOff>
      <xdr:row>25</xdr:row>
      <xdr:rowOff>0</xdr:rowOff>
    </xdr:from>
    <xdr:to>
      <xdr:col>15</xdr:col>
      <xdr:colOff>228600</xdr:colOff>
      <xdr:row>38</xdr:row>
      <xdr:rowOff>95250</xdr:rowOff>
    </xdr:to>
    <xdr:graphicFrame macro="">
      <xdr:nvGraphicFramePr>
        <xdr:cNvPr id="9"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495300</xdr:colOff>
      <xdr:row>43</xdr:row>
      <xdr:rowOff>57150</xdr:rowOff>
    </xdr:from>
    <xdr:to>
      <xdr:col>16</xdr:col>
      <xdr:colOff>152400</xdr:colOff>
      <xdr:row>57</xdr:row>
      <xdr:rowOff>9525</xdr:rowOff>
    </xdr:to>
    <xdr:graphicFrame macro="">
      <xdr:nvGraphicFramePr>
        <xdr:cNvPr id="19"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10</xdr:col>
      <xdr:colOff>733425</xdr:colOff>
      <xdr:row>1</xdr:row>
      <xdr:rowOff>0</xdr:rowOff>
    </xdr:from>
    <xdr:to>
      <xdr:col>11</xdr:col>
      <xdr:colOff>0</xdr:colOff>
      <xdr:row>4</xdr:row>
      <xdr:rowOff>57150</xdr:rowOff>
    </xdr:to>
    <xdr:pic>
      <xdr:nvPicPr>
        <xdr:cNvPr id="2" name="image10.jpg" descr="LOGO DETRAN PLÁSTICA.jpg"/>
        <xdr:cNvPicPr preferRelativeResize="0"/>
      </xdr:nvPicPr>
      <xdr:blipFill>
        <a:blip xmlns:r="http://schemas.openxmlformats.org/officeDocument/2006/relationships" r:embed="rId3" cstate="print"/>
        <a:stretch>
          <a:fillRect/>
        </a:stretch>
      </xdr:blipFill>
      <xdr:spPr>
        <a:xfrm>
          <a:off x="0" y="0"/>
          <a:ext cx="0" cy="666750"/>
        </a:xfrm>
        <a:prstGeom prst="rect">
          <a:avLst/>
        </a:prstGeom>
        <a:noFill/>
      </xdr:spPr>
    </xdr:pic>
    <xdr:clientData fLocksWithSheet="0"/>
  </xdr:twoCellAnchor>
  <xdr:twoCellAnchor>
    <xdr:from>
      <xdr:col>14</xdr:col>
      <xdr:colOff>95250</xdr:colOff>
      <xdr:row>4</xdr:row>
      <xdr:rowOff>0</xdr:rowOff>
    </xdr:from>
    <xdr:to>
      <xdr:col>15</xdr:col>
      <xdr:colOff>219075</xdr:colOff>
      <xdr:row>7</xdr:row>
      <xdr:rowOff>47625</xdr:rowOff>
    </xdr:to>
    <xdr:pic>
      <xdr:nvPicPr>
        <xdr:cNvPr id="3" name="image04.jpg" descr="Brasao Rondonia.jpg"/>
        <xdr:cNvPicPr preferRelativeResize="0"/>
      </xdr:nvPicPr>
      <xdr:blipFill>
        <a:blip xmlns:r="http://schemas.openxmlformats.org/officeDocument/2006/relationships" r:embed="rId4" cstate="print"/>
        <a:stretch>
          <a:fillRect/>
        </a:stretch>
      </xdr:blipFill>
      <xdr:spPr>
        <a:xfrm>
          <a:off x="0" y="0"/>
          <a:ext cx="590550" cy="647700"/>
        </a:xfrm>
        <a:prstGeom prst="rect">
          <a:avLst/>
        </a:prstGeom>
        <a:noFill/>
      </xdr:spPr>
    </xdr:pic>
    <xdr:clientData fLocksWithSheet="0"/>
  </xdr:twoCellAnchor>
  <xdr:twoCellAnchor>
    <xdr:from>
      <xdr:col>3</xdr:col>
      <xdr:colOff>666750</xdr:colOff>
      <xdr:row>3</xdr:row>
      <xdr:rowOff>190500</xdr:rowOff>
    </xdr:from>
    <xdr:to>
      <xdr:col>4</xdr:col>
      <xdr:colOff>161925</xdr:colOff>
      <xdr:row>7</xdr:row>
      <xdr:rowOff>57150</xdr:rowOff>
    </xdr:to>
    <xdr:pic>
      <xdr:nvPicPr>
        <xdr:cNvPr id="4" name="image09.jpg" descr="foto1.jpg"/>
        <xdr:cNvPicPr preferRelativeResize="0"/>
      </xdr:nvPicPr>
      <xdr:blipFill>
        <a:blip xmlns:r="http://schemas.openxmlformats.org/officeDocument/2006/relationships" r:embed="rId5" cstate="print"/>
        <a:stretch>
          <a:fillRect/>
        </a:stretch>
      </xdr:blipFill>
      <xdr:spPr>
        <a:xfrm>
          <a:off x="0" y="0"/>
          <a:ext cx="647700" cy="666750"/>
        </a:xfrm>
        <a:prstGeom prst="rect">
          <a:avLst/>
        </a:prstGeom>
        <a:noFill/>
      </xdr:spPr>
    </xdr:pic>
    <xdr:clientData fLocksWithSheet="0"/>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39</xdr:row>
      <xdr:rowOff>38100</xdr:rowOff>
    </xdr:from>
    <xdr:to>
      <xdr:col>17</xdr:col>
      <xdr:colOff>38100</xdr:colOff>
      <xdr:row>56</xdr:row>
      <xdr:rowOff>38100</xdr:rowOff>
    </xdr:to>
    <xdr:graphicFrame macro="">
      <xdr:nvGraphicFramePr>
        <xdr:cNvPr id="6"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1343025</xdr:colOff>
      <xdr:row>57</xdr:row>
      <xdr:rowOff>76200</xdr:rowOff>
    </xdr:from>
    <xdr:to>
      <xdr:col>17</xdr:col>
      <xdr:colOff>66675</xdr:colOff>
      <xdr:row>70</xdr:row>
      <xdr:rowOff>66675</xdr:rowOff>
    </xdr:to>
    <xdr:graphicFrame macro="">
      <xdr:nvGraphicFramePr>
        <xdr:cNvPr id="13"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12</xdr:col>
      <xdr:colOff>200025</xdr:colOff>
      <xdr:row>4</xdr:row>
      <xdr:rowOff>0</xdr:rowOff>
    </xdr:from>
    <xdr:to>
      <xdr:col>13</xdr:col>
      <xdr:colOff>333375</xdr:colOff>
      <xdr:row>7</xdr:row>
      <xdr:rowOff>85725</xdr:rowOff>
    </xdr:to>
    <xdr:pic>
      <xdr:nvPicPr>
        <xdr:cNvPr id="2" name="image04.jpg" descr="Brasao Rondonia.jpg"/>
        <xdr:cNvPicPr preferRelativeResize="0"/>
      </xdr:nvPicPr>
      <xdr:blipFill>
        <a:blip xmlns:r="http://schemas.openxmlformats.org/officeDocument/2006/relationships" r:embed="rId3" cstate="print"/>
        <a:stretch>
          <a:fillRect/>
        </a:stretch>
      </xdr:blipFill>
      <xdr:spPr>
        <a:xfrm>
          <a:off x="0" y="0"/>
          <a:ext cx="609600" cy="666750"/>
        </a:xfrm>
        <a:prstGeom prst="rect">
          <a:avLst/>
        </a:prstGeom>
        <a:noFill/>
      </xdr:spPr>
    </xdr:pic>
    <xdr:clientData fLocksWithSheet="0"/>
  </xdr:twoCellAnchor>
  <xdr:twoCellAnchor>
    <xdr:from>
      <xdr:col>2</xdr:col>
      <xdr:colOff>1104900</xdr:colOff>
      <xdr:row>3</xdr:row>
      <xdr:rowOff>133350</xdr:rowOff>
    </xdr:from>
    <xdr:to>
      <xdr:col>4</xdr:col>
      <xdr:colOff>19050</xdr:colOff>
      <xdr:row>7</xdr:row>
      <xdr:rowOff>114300</xdr:rowOff>
    </xdr:to>
    <xdr:pic>
      <xdr:nvPicPr>
        <xdr:cNvPr id="3" name="image09.jpg" descr="foto1.jpg"/>
        <xdr:cNvPicPr preferRelativeResize="0"/>
      </xdr:nvPicPr>
      <xdr:blipFill>
        <a:blip xmlns:r="http://schemas.openxmlformats.org/officeDocument/2006/relationships" r:embed="rId4" cstate="print"/>
        <a:stretch>
          <a:fillRect/>
        </a:stretch>
      </xdr:blipFill>
      <xdr:spPr>
        <a:xfrm>
          <a:off x="0" y="0"/>
          <a:ext cx="733425" cy="752475"/>
        </a:xfrm>
        <a:prstGeom prst="rect">
          <a:avLst/>
        </a:prstGeom>
        <a:noFill/>
      </xdr:spPr>
    </xdr:pic>
    <xdr:clientData fLocksWithSheet="0"/>
  </xdr:twoCellAnchor>
</xdr:wsDr>
</file>

<file path=xl/drawings/drawing17.xml><?xml version="1.0" encoding="utf-8"?>
<xdr:wsDr xmlns:xdr="http://schemas.openxmlformats.org/drawingml/2006/spreadsheetDrawing" xmlns:a="http://schemas.openxmlformats.org/drawingml/2006/main">
  <xdr:twoCellAnchor>
    <xdr:from>
      <xdr:col>5</xdr:col>
      <xdr:colOff>247650</xdr:colOff>
      <xdr:row>739</xdr:row>
      <xdr:rowOff>38100</xdr:rowOff>
    </xdr:from>
    <xdr:to>
      <xdr:col>15</xdr:col>
      <xdr:colOff>57150</xdr:colOff>
      <xdr:row>753</xdr:row>
      <xdr:rowOff>114300</xdr:rowOff>
    </xdr:to>
    <xdr:graphicFrame macro="">
      <xdr:nvGraphicFramePr>
        <xdr:cNvPr id="28"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4</xdr:col>
      <xdr:colOff>438150</xdr:colOff>
      <xdr:row>755</xdr:row>
      <xdr:rowOff>171450</xdr:rowOff>
    </xdr:from>
    <xdr:to>
      <xdr:col>15</xdr:col>
      <xdr:colOff>276225</xdr:colOff>
      <xdr:row>770</xdr:row>
      <xdr:rowOff>57150</xdr:rowOff>
    </xdr:to>
    <xdr:graphicFrame macro="">
      <xdr:nvGraphicFramePr>
        <xdr:cNvPr id="33" name="Chart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11</xdr:col>
      <xdr:colOff>733425</xdr:colOff>
      <xdr:row>1</xdr:row>
      <xdr:rowOff>0</xdr:rowOff>
    </xdr:from>
    <xdr:to>
      <xdr:col>12</xdr:col>
      <xdr:colOff>0</xdr:colOff>
      <xdr:row>4</xdr:row>
      <xdr:rowOff>19050</xdr:rowOff>
    </xdr:to>
    <xdr:pic>
      <xdr:nvPicPr>
        <xdr:cNvPr id="2" name="image10.jpg" descr="LOGO DETRAN PLÁSTICA.jpg"/>
        <xdr:cNvPicPr preferRelativeResize="0"/>
      </xdr:nvPicPr>
      <xdr:blipFill>
        <a:blip xmlns:r="http://schemas.openxmlformats.org/officeDocument/2006/relationships" r:embed="rId3" cstate="print"/>
        <a:stretch>
          <a:fillRect/>
        </a:stretch>
      </xdr:blipFill>
      <xdr:spPr>
        <a:xfrm>
          <a:off x="0" y="0"/>
          <a:ext cx="0" cy="628650"/>
        </a:xfrm>
        <a:prstGeom prst="rect">
          <a:avLst/>
        </a:prstGeom>
        <a:noFill/>
      </xdr:spPr>
    </xdr:pic>
    <xdr:clientData fLocksWithSheet="0"/>
  </xdr:twoCellAnchor>
  <xdr:twoCellAnchor>
    <xdr:from>
      <xdr:col>15</xdr:col>
      <xdr:colOff>76200</xdr:colOff>
      <xdr:row>3</xdr:row>
      <xdr:rowOff>123825</xdr:rowOff>
    </xdr:from>
    <xdr:to>
      <xdr:col>16</xdr:col>
      <xdr:colOff>133350</xdr:colOff>
      <xdr:row>6</xdr:row>
      <xdr:rowOff>142875</xdr:rowOff>
    </xdr:to>
    <xdr:pic>
      <xdr:nvPicPr>
        <xdr:cNvPr id="3" name="image04.jpg" descr="Brasao Rondonia.jpg"/>
        <xdr:cNvPicPr preferRelativeResize="0"/>
      </xdr:nvPicPr>
      <xdr:blipFill>
        <a:blip xmlns:r="http://schemas.openxmlformats.org/officeDocument/2006/relationships" r:embed="rId4" cstate="print"/>
        <a:stretch>
          <a:fillRect/>
        </a:stretch>
      </xdr:blipFill>
      <xdr:spPr>
        <a:xfrm>
          <a:off x="0" y="0"/>
          <a:ext cx="590550" cy="619125"/>
        </a:xfrm>
        <a:prstGeom prst="rect">
          <a:avLst/>
        </a:prstGeom>
        <a:noFill/>
      </xdr:spPr>
    </xdr:pic>
    <xdr:clientData fLocksWithSheet="0"/>
  </xdr:twoCellAnchor>
  <xdr:twoCellAnchor>
    <xdr:from>
      <xdr:col>6</xdr:col>
      <xdr:colOff>209550</xdr:colOff>
      <xdr:row>3</xdr:row>
      <xdr:rowOff>123825</xdr:rowOff>
    </xdr:from>
    <xdr:to>
      <xdr:col>7</xdr:col>
      <xdr:colOff>323850</xdr:colOff>
      <xdr:row>6</xdr:row>
      <xdr:rowOff>142875</xdr:rowOff>
    </xdr:to>
    <xdr:pic>
      <xdr:nvPicPr>
        <xdr:cNvPr id="4" name="image09.jpg" descr="foto1.jpg"/>
        <xdr:cNvPicPr preferRelativeResize="0"/>
      </xdr:nvPicPr>
      <xdr:blipFill>
        <a:blip xmlns:r="http://schemas.openxmlformats.org/officeDocument/2006/relationships" r:embed="rId5" cstate="print"/>
        <a:stretch>
          <a:fillRect/>
        </a:stretch>
      </xdr:blipFill>
      <xdr:spPr>
        <a:xfrm>
          <a:off x="0" y="0"/>
          <a:ext cx="647700" cy="619125"/>
        </a:xfrm>
        <a:prstGeom prst="rect">
          <a:avLst/>
        </a:prstGeom>
        <a:noFill/>
      </xdr:spPr>
    </xdr:pic>
    <xdr:clientData fLocksWithSheet="0"/>
  </xdr:twoCellAnchor>
</xdr:wsDr>
</file>

<file path=xl/drawings/drawing18.xml><?xml version="1.0" encoding="utf-8"?>
<xdr:wsDr xmlns:xdr="http://schemas.openxmlformats.org/drawingml/2006/spreadsheetDrawing" xmlns:a="http://schemas.openxmlformats.org/drawingml/2006/main">
  <xdr:twoCellAnchor>
    <xdr:from>
      <xdr:col>2</xdr:col>
      <xdr:colOff>133350</xdr:colOff>
      <xdr:row>722</xdr:row>
      <xdr:rowOff>9525</xdr:rowOff>
    </xdr:from>
    <xdr:to>
      <xdr:col>11</xdr:col>
      <xdr:colOff>400050</xdr:colOff>
      <xdr:row>738</xdr:row>
      <xdr:rowOff>28575</xdr:rowOff>
    </xdr:to>
    <xdr:graphicFrame macro="">
      <xdr:nvGraphicFramePr>
        <xdr:cNvPr id="15"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762000</xdr:colOff>
      <xdr:row>739</xdr:row>
      <xdr:rowOff>57150</xdr:rowOff>
    </xdr:from>
    <xdr:to>
      <xdr:col>13</xdr:col>
      <xdr:colOff>0</xdr:colOff>
      <xdr:row>755</xdr:row>
      <xdr:rowOff>57150</xdr:rowOff>
    </xdr:to>
    <xdr:graphicFrame macro="">
      <xdr:nvGraphicFramePr>
        <xdr:cNvPr id="24"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8</xdr:col>
      <xdr:colOff>733425</xdr:colOff>
      <xdr:row>0</xdr:row>
      <xdr:rowOff>0</xdr:rowOff>
    </xdr:from>
    <xdr:to>
      <xdr:col>9</xdr:col>
      <xdr:colOff>0</xdr:colOff>
      <xdr:row>3</xdr:row>
      <xdr:rowOff>161925</xdr:rowOff>
    </xdr:to>
    <xdr:pic>
      <xdr:nvPicPr>
        <xdr:cNvPr id="2" name="image10.jpg" descr="LOGO DETRAN PLÁSTICA.jpg"/>
        <xdr:cNvPicPr preferRelativeResize="0"/>
      </xdr:nvPicPr>
      <xdr:blipFill>
        <a:blip xmlns:r="http://schemas.openxmlformats.org/officeDocument/2006/relationships" r:embed="rId3" cstate="print"/>
        <a:stretch>
          <a:fillRect/>
        </a:stretch>
      </xdr:blipFill>
      <xdr:spPr>
        <a:xfrm>
          <a:off x="0" y="0"/>
          <a:ext cx="0" cy="590550"/>
        </a:xfrm>
        <a:prstGeom prst="rect">
          <a:avLst/>
        </a:prstGeom>
        <a:noFill/>
      </xdr:spPr>
    </xdr:pic>
    <xdr:clientData fLocksWithSheet="0"/>
  </xdr:twoCellAnchor>
  <xdr:twoCellAnchor>
    <xdr:from>
      <xdr:col>10</xdr:col>
      <xdr:colOff>304800</xdr:colOff>
      <xdr:row>3</xdr:row>
      <xdr:rowOff>76200</xdr:rowOff>
    </xdr:from>
    <xdr:to>
      <xdr:col>11</xdr:col>
      <xdr:colOff>419100</xdr:colOff>
      <xdr:row>6</xdr:row>
      <xdr:rowOff>19050</xdr:rowOff>
    </xdr:to>
    <xdr:pic>
      <xdr:nvPicPr>
        <xdr:cNvPr id="3" name="image04.jpg" descr="Brasao Rondonia.jpg"/>
        <xdr:cNvPicPr preferRelativeResize="0"/>
      </xdr:nvPicPr>
      <xdr:blipFill>
        <a:blip xmlns:r="http://schemas.openxmlformats.org/officeDocument/2006/relationships" r:embed="rId4" cstate="print"/>
        <a:stretch>
          <a:fillRect/>
        </a:stretch>
      </xdr:blipFill>
      <xdr:spPr>
        <a:xfrm>
          <a:off x="0" y="0"/>
          <a:ext cx="590550" cy="609600"/>
        </a:xfrm>
        <a:prstGeom prst="rect">
          <a:avLst/>
        </a:prstGeom>
        <a:noFill/>
      </xdr:spPr>
    </xdr:pic>
    <xdr:clientData fLocksWithSheet="0"/>
  </xdr:twoCellAnchor>
  <xdr:twoCellAnchor>
    <xdr:from>
      <xdr:col>2</xdr:col>
      <xdr:colOff>361950</xdr:colOff>
      <xdr:row>3</xdr:row>
      <xdr:rowOff>76200</xdr:rowOff>
    </xdr:from>
    <xdr:to>
      <xdr:col>3</xdr:col>
      <xdr:colOff>628650</xdr:colOff>
      <xdr:row>6</xdr:row>
      <xdr:rowOff>0</xdr:rowOff>
    </xdr:to>
    <xdr:pic>
      <xdr:nvPicPr>
        <xdr:cNvPr id="4" name="image09.jpg" descr="foto1.jpg"/>
        <xdr:cNvPicPr preferRelativeResize="0"/>
      </xdr:nvPicPr>
      <xdr:blipFill>
        <a:blip xmlns:r="http://schemas.openxmlformats.org/officeDocument/2006/relationships" r:embed="rId5" cstate="print"/>
        <a:stretch>
          <a:fillRect/>
        </a:stretch>
      </xdr:blipFill>
      <xdr:spPr>
        <a:xfrm>
          <a:off x="0" y="0"/>
          <a:ext cx="676275" cy="590550"/>
        </a:xfrm>
        <a:prstGeom prst="rect">
          <a:avLst/>
        </a:prstGeom>
        <a:noFill/>
      </xdr:spPr>
    </xdr:pic>
    <xdr:clientData fLocksWithSheet="0"/>
  </xdr:twoCellAnchor>
</xdr:wsDr>
</file>

<file path=xl/drawings/drawing19.xml><?xml version="1.0" encoding="utf-8"?>
<xdr:wsDr xmlns:xdr="http://schemas.openxmlformats.org/drawingml/2006/spreadsheetDrawing" xmlns:a="http://schemas.openxmlformats.org/drawingml/2006/main">
  <xdr:twoCellAnchor>
    <xdr:from>
      <xdr:col>2</xdr:col>
      <xdr:colOff>390525</xdr:colOff>
      <xdr:row>46</xdr:row>
      <xdr:rowOff>133350</xdr:rowOff>
    </xdr:from>
    <xdr:to>
      <xdr:col>13</xdr:col>
      <xdr:colOff>123825</xdr:colOff>
      <xdr:row>59</xdr:row>
      <xdr:rowOff>57150</xdr:rowOff>
    </xdr:to>
    <xdr:graphicFrame macro="">
      <xdr:nvGraphicFramePr>
        <xdr:cNvPr id="10"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2</xdr:col>
      <xdr:colOff>352425</xdr:colOff>
      <xdr:row>63</xdr:row>
      <xdr:rowOff>47625</xdr:rowOff>
    </xdr:from>
    <xdr:to>
      <xdr:col>13</xdr:col>
      <xdr:colOff>161925</xdr:colOff>
      <xdr:row>76</xdr:row>
      <xdr:rowOff>28575</xdr:rowOff>
    </xdr:to>
    <xdr:graphicFrame macro="">
      <xdr:nvGraphicFramePr>
        <xdr:cNvPr id="21"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11</xdr:col>
      <xdr:colOff>200025</xdr:colOff>
      <xdr:row>1</xdr:row>
      <xdr:rowOff>161925</xdr:rowOff>
    </xdr:from>
    <xdr:to>
      <xdr:col>12</xdr:col>
      <xdr:colOff>352425</xdr:colOff>
      <xdr:row>5</xdr:row>
      <xdr:rowOff>76200</xdr:rowOff>
    </xdr:to>
    <xdr:pic>
      <xdr:nvPicPr>
        <xdr:cNvPr id="2" name="image06.jpg" descr="Brasao Rondonia.jpg"/>
        <xdr:cNvPicPr preferRelativeResize="0"/>
      </xdr:nvPicPr>
      <xdr:blipFill>
        <a:blip xmlns:r="http://schemas.openxmlformats.org/officeDocument/2006/relationships" r:embed="rId3" cstate="print"/>
        <a:stretch>
          <a:fillRect/>
        </a:stretch>
      </xdr:blipFill>
      <xdr:spPr>
        <a:xfrm>
          <a:off x="0" y="0"/>
          <a:ext cx="619125" cy="704850"/>
        </a:xfrm>
        <a:prstGeom prst="rect">
          <a:avLst/>
        </a:prstGeom>
        <a:noFill/>
      </xdr:spPr>
    </xdr:pic>
    <xdr:clientData fLocksWithSheet="0"/>
  </xdr:twoCellAnchor>
  <xdr:twoCellAnchor>
    <xdr:from>
      <xdr:col>2</xdr:col>
      <xdr:colOff>590550</xdr:colOff>
      <xdr:row>1</xdr:row>
      <xdr:rowOff>161925</xdr:rowOff>
    </xdr:from>
    <xdr:to>
      <xdr:col>3</xdr:col>
      <xdr:colOff>38100</xdr:colOff>
      <xdr:row>5</xdr:row>
      <xdr:rowOff>104775</xdr:rowOff>
    </xdr:to>
    <xdr:pic>
      <xdr:nvPicPr>
        <xdr:cNvPr id="3" name="image09.jpg" descr="foto1.jpg"/>
        <xdr:cNvPicPr preferRelativeResize="0"/>
      </xdr:nvPicPr>
      <xdr:blipFill>
        <a:blip xmlns:r="http://schemas.openxmlformats.org/officeDocument/2006/relationships" r:embed="rId4" cstate="print"/>
        <a:stretch>
          <a:fillRect/>
        </a:stretch>
      </xdr:blipFill>
      <xdr:spPr>
        <a:xfrm>
          <a:off x="0" y="0"/>
          <a:ext cx="666750" cy="733425"/>
        </a:xfrm>
        <a:prstGeom prst="rect">
          <a:avLst/>
        </a:prstGeom>
        <a:noFill/>
      </xdr:spPr>
    </xdr:pic>
    <xdr:clientData fLocksWithSheet="0"/>
  </xdr:twoCellAnchor>
  <xdr:twoCellAnchor>
    <xdr:from>
      <xdr:col>3</xdr:col>
      <xdr:colOff>619125</xdr:colOff>
      <xdr:row>8</xdr:row>
      <xdr:rowOff>76200</xdr:rowOff>
    </xdr:from>
    <xdr:to>
      <xdr:col>4</xdr:col>
      <xdr:colOff>342900</xdr:colOff>
      <xdr:row>10</xdr:row>
      <xdr:rowOff>9525</xdr:rowOff>
    </xdr:to>
    <xdr:sp macro="" textlink="">
      <xdr:nvSpPr>
        <xdr:cNvPr id="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3</xdr:row>
      <xdr:rowOff>76200</xdr:rowOff>
    </xdr:from>
    <xdr:to>
      <xdr:col>4</xdr:col>
      <xdr:colOff>342900</xdr:colOff>
      <xdr:row>4</xdr:row>
      <xdr:rowOff>142875</xdr:rowOff>
    </xdr:to>
    <xdr:sp macro="" textlink="">
      <xdr:nvSpPr>
        <xdr:cNvPr id="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xdr:row>
      <xdr:rowOff>76200</xdr:rowOff>
    </xdr:from>
    <xdr:to>
      <xdr:col>5</xdr:col>
      <xdr:colOff>342900</xdr:colOff>
      <xdr:row>4</xdr:row>
      <xdr:rowOff>142875</xdr:rowOff>
    </xdr:to>
    <xdr:sp macro="" textlink="">
      <xdr:nvSpPr>
        <xdr:cNvPr id="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xdr:row>
      <xdr:rowOff>76200</xdr:rowOff>
    </xdr:from>
    <xdr:to>
      <xdr:col>5</xdr:col>
      <xdr:colOff>342900</xdr:colOff>
      <xdr:row>4</xdr:row>
      <xdr:rowOff>142875</xdr:rowOff>
    </xdr:to>
    <xdr:sp macro="" textlink="">
      <xdr:nvSpPr>
        <xdr:cNvPr id="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xdr:row>
      <xdr:rowOff>76200</xdr:rowOff>
    </xdr:from>
    <xdr:to>
      <xdr:col>5</xdr:col>
      <xdr:colOff>342900</xdr:colOff>
      <xdr:row>4</xdr:row>
      <xdr:rowOff>142875</xdr:rowOff>
    </xdr:to>
    <xdr:sp macro="" textlink="">
      <xdr:nvSpPr>
        <xdr:cNvPr id="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xdr:row>
      <xdr:rowOff>0</xdr:rowOff>
    </xdr:from>
    <xdr:to>
      <xdr:col>5</xdr:col>
      <xdr:colOff>342900</xdr:colOff>
      <xdr:row>3</xdr:row>
      <xdr:rowOff>76200</xdr:rowOff>
    </xdr:to>
    <xdr:sp macro="" textlink="">
      <xdr:nvSpPr>
        <xdr:cNvPr id="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xdr:row>
      <xdr:rowOff>76200</xdr:rowOff>
    </xdr:from>
    <xdr:to>
      <xdr:col>5</xdr:col>
      <xdr:colOff>342900</xdr:colOff>
      <xdr:row>4</xdr:row>
      <xdr:rowOff>142875</xdr:rowOff>
    </xdr:to>
    <xdr:sp macro="" textlink="">
      <xdr:nvSpPr>
        <xdr:cNvPr id="1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xdr:row>
      <xdr:rowOff>76200</xdr:rowOff>
    </xdr:from>
    <xdr:to>
      <xdr:col>5</xdr:col>
      <xdr:colOff>342900</xdr:colOff>
      <xdr:row>10</xdr:row>
      <xdr:rowOff>200025</xdr:rowOff>
    </xdr:to>
    <xdr:sp macro="" textlink="">
      <xdr:nvSpPr>
        <xdr:cNvPr id="1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21</xdr:row>
      <xdr:rowOff>76200</xdr:rowOff>
    </xdr:from>
    <xdr:to>
      <xdr:col>5</xdr:col>
      <xdr:colOff>342900</xdr:colOff>
      <xdr:row>22</xdr:row>
      <xdr:rowOff>152400</xdr:rowOff>
    </xdr:to>
    <xdr:sp macro="" textlink="">
      <xdr:nvSpPr>
        <xdr:cNvPr id="1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33</xdr:row>
      <xdr:rowOff>76200</xdr:rowOff>
    </xdr:from>
    <xdr:to>
      <xdr:col>5</xdr:col>
      <xdr:colOff>342900</xdr:colOff>
      <xdr:row>34</xdr:row>
      <xdr:rowOff>152400</xdr:rowOff>
    </xdr:to>
    <xdr:sp macro="" textlink="">
      <xdr:nvSpPr>
        <xdr:cNvPr id="1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21</xdr:row>
      <xdr:rowOff>76200</xdr:rowOff>
    </xdr:from>
    <xdr:to>
      <xdr:col>5</xdr:col>
      <xdr:colOff>342900</xdr:colOff>
      <xdr:row>22</xdr:row>
      <xdr:rowOff>152400</xdr:rowOff>
    </xdr:to>
    <xdr:sp macro="" textlink="">
      <xdr:nvSpPr>
        <xdr:cNvPr id="1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93</xdr:row>
      <xdr:rowOff>0</xdr:rowOff>
    </xdr:from>
    <xdr:to>
      <xdr:col>5</xdr:col>
      <xdr:colOff>342900</xdr:colOff>
      <xdr:row>94</xdr:row>
      <xdr:rowOff>76200</xdr:rowOff>
    </xdr:to>
    <xdr:sp macro="" textlink="">
      <xdr:nvSpPr>
        <xdr:cNvPr id="1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93</xdr:row>
      <xdr:rowOff>0</xdr:rowOff>
    </xdr:from>
    <xdr:to>
      <xdr:col>5</xdr:col>
      <xdr:colOff>342900</xdr:colOff>
      <xdr:row>94</xdr:row>
      <xdr:rowOff>76200</xdr:rowOff>
    </xdr:to>
    <xdr:sp macro="" textlink="">
      <xdr:nvSpPr>
        <xdr:cNvPr id="1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93</xdr:row>
      <xdr:rowOff>0</xdr:rowOff>
    </xdr:from>
    <xdr:to>
      <xdr:col>5</xdr:col>
      <xdr:colOff>342900</xdr:colOff>
      <xdr:row>94</xdr:row>
      <xdr:rowOff>76200</xdr:rowOff>
    </xdr:to>
    <xdr:sp macro="" textlink="">
      <xdr:nvSpPr>
        <xdr:cNvPr id="1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93</xdr:row>
      <xdr:rowOff>0</xdr:rowOff>
    </xdr:from>
    <xdr:to>
      <xdr:col>5</xdr:col>
      <xdr:colOff>342900</xdr:colOff>
      <xdr:row>94</xdr:row>
      <xdr:rowOff>76200</xdr:rowOff>
    </xdr:to>
    <xdr:sp macro="" textlink="">
      <xdr:nvSpPr>
        <xdr:cNvPr id="1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44</xdr:row>
      <xdr:rowOff>76200</xdr:rowOff>
    </xdr:from>
    <xdr:to>
      <xdr:col>5</xdr:col>
      <xdr:colOff>342900</xdr:colOff>
      <xdr:row>45</xdr:row>
      <xdr:rowOff>152400</xdr:rowOff>
    </xdr:to>
    <xdr:sp macro="" textlink="">
      <xdr:nvSpPr>
        <xdr:cNvPr id="2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93</xdr:row>
      <xdr:rowOff>0</xdr:rowOff>
    </xdr:from>
    <xdr:to>
      <xdr:col>5</xdr:col>
      <xdr:colOff>342900</xdr:colOff>
      <xdr:row>94</xdr:row>
      <xdr:rowOff>76200</xdr:rowOff>
    </xdr:to>
    <xdr:sp macro="" textlink="">
      <xdr:nvSpPr>
        <xdr:cNvPr id="2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60</xdr:row>
      <xdr:rowOff>76200</xdr:rowOff>
    </xdr:from>
    <xdr:to>
      <xdr:col>5</xdr:col>
      <xdr:colOff>342900</xdr:colOff>
      <xdr:row>61</xdr:row>
      <xdr:rowOff>152400</xdr:rowOff>
    </xdr:to>
    <xdr:sp macro="" textlink="">
      <xdr:nvSpPr>
        <xdr:cNvPr id="2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93</xdr:row>
      <xdr:rowOff>0</xdr:rowOff>
    </xdr:from>
    <xdr:to>
      <xdr:col>5</xdr:col>
      <xdr:colOff>342900</xdr:colOff>
      <xdr:row>94</xdr:row>
      <xdr:rowOff>76200</xdr:rowOff>
    </xdr:to>
    <xdr:sp macro="" textlink="">
      <xdr:nvSpPr>
        <xdr:cNvPr id="2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93</xdr:row>
      <xdr:rowOff>0</xdr:rowOff>
    </xdr:from>
    <xdr:to>
      <xdr:col>5</xdr:col>
      <xdr:colOff>342900</xdr:colOff>
      <xdr:row>94</xdr:row>
      <xdr:rowOff>76200</xdr:rowOff>
    </xdr:to>
    <xdr:sp macro="" textlink="">
      <xdr:nvSpPr>
        <xdr:cNvPr id="2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76</xdr:row>
      <xdr:rowOff>76200</xdr:rowOff>
    </xdr:from>
    <xdr:to>
      <xdr:col>5</xdr:col>
      <xdr:colOff>342900</xdr:colOff>
      <xdr:row>77</xdr:row>
      <xdr:rowOff>152400</xdr:rowOff>
    </xdr:to>
    <xdr:sp macro="" textlink="">
      <xdr:nvSpPr>
        <xdr:cNvPr id="2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93</xdr:row>
      <xdr:rowOff>0</xdr:rowOff>
    </xdr:from>
    <xdr:to>
      <xdr:col>5</xdr:col>
      <xdr:colOff>342900</xdr:colOff>
      <xdr:row>94</xdr:row>
      <xdr:rowOff>76200</xdr:rowOff>
    </xdr:to>
    <xdr:sp macro="" textlink="">
      <xdr:nvSpPr>
        <xdr:cNvPr id="2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2</xdr:row>
      <xdr:rowOff>76200</xdr:rowOff>
    </xdr:from>
    <xdr:to>
      <xdr:col>4</xdr:col>
      <xdr:colOff>342900</xdr:colOff>
      <xdr:row>3</xdr:row>
      <xdr:rowOff>152400</xdr:rowOff>
    </xdr:to>
    <xdr:sp macro="" textlink="">
      <xdr:nvSpPr>
        <xdr:cNvPr id="2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1</xdr:row>
      <xdr:rowOff>0</xdr:rowOff>
    </xdr:from>
    <xdr:to>
      <xdr:col>4</xdr:col>
      <xdr:colOff>342900</xdr:colOff>
      <xdr:row>2</xdr:row>
      <xdr:rowOff>66675</xdr:rowOff>
    </xdr:to>
    <xdr:sp macro="" textlink="">
      <xdr:nvSpPr>
        <xdr:cNvPr id="2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2</xdr:row>
      <xdr:rowOff>76200</xdr:rowOff>
    </xdr:from>
    <xdr:to>
      <xdr:col>4</xdr:col>
      <xdr:colOff>342900</xdr:colOff>
      <xdr:row>3</xdr:row>
      <xdr:rowOff>152400</xdr:rowOff>
    </xdr:to>
    <xdr:sp macro="" textlink="">
      <xdr:nvSpPr>
        <xdr:cNvPr id="3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11</xdr:col>
      <xdr:colOff>304800</xdr:colOff>
      <xdr:row>1</xdr:row>
      <xdr:rowOff>47625</xdr:rowOff>
    </xdr:from>
    <xdr:to>
      <xdr:col>12</xdr:col>
      <xdr:colOff>438150</xdr:colOff>
      <xdr:row>3</xdr:row>
      <xdr:rowOff>171450</xdr:rowOff>
    </xdr:to>
    <xdr:pic>
      <xdr:nvPicPr>
        <xdr:cNvPr id="2" name="image05.jpg" descr="Brasao Rondonia.jpg"/>
        <xdr:cNvPicPr preferRelativeResize="0"/>
      </xdr:nvPicPr>
      <xdr:blipFill>
        <a:blip xmlns:r="http://schemas.openxmlformats.org/officeDocument/2006/relationships" r:embed="rId1" cstate="print"/>
        <a:stretch>
          <a:fillRect/>
        </a:stretch>
      </xdr:blipFill>
      <xdr:spPr>
        <a:xfrm>
          <a:off x="0" y="0"/>
          <a:ext cx="742950" cy="819150"/>
        </a:xfrm>
        <a:prstGeom prst="rect">
          <a:avLst/>
        </a:prstGeom>
        <a:noFill/>
      </xdr:spPr>
    </xdr:pic>
    <xdr:clientData fLocksWithSheet="0"/>
  </xdr:twoCellAnchor>
  <xdr:twoCellAnchor>
    <xdr:from>
      <xdr:col>4</xdr:col>
      <xdr:colOff>19050</xdr:colOff>
      <xdr:row>29</xdr:row>
      <xdr:rowOff>114300</xdr:rowOff>
    </xdr:from>
    <xdr:to>
      <xdr:col>10</xdr:col>
      <xdr:colOff>57150</xdr:colOff>
      <xdr:row>32</xdr:row>
      <xdr:rowOff>152400</xdr:rowOff>
    </xdr:to>
    <xdr:pic>
      <xdr:nvPicPr>
        <xdr:cNvPr id="3" name="image23.jpg" descr="LogoGovRondonia web.jpg"/>
        <xdr:cNvPicPr preferRelativeResize="0"/>
      </xdr:nvPicPr>
      <xdr:blipFill>
        <a:blip xmlns:r="http://schemas.openxmlformats.org/officeDocument/2006/relationships" r:embed="rId2" cstate="print"/>
        <a:stretch>
          <a:fillRect/>
        </a:stretch>
      </xdr:blipFill>
      <xdr:spPr>
        <a:xfrm>
          <a:off x="0" y="0"/>
          <a:ext cx="3381375" cy="609600"/>
        </a:xfrm>
        <a:prstGeom prst="rect">
          <a:avLst/>
        </a:prstGeom>
        <a:noFill/>
      </xdr:spPr>
    </xdr:pic>
    <xdr:clientData fLocksWithSheet="0"/>
  </xdr:twoCellAnchor>
  <xdr:twoCellAnchor>
    <xdr:from>
      <xdr:col>2</xdr:col>
      <xdr:colOff>95250</xdr:colOff>
      <xdr:row>1</xdr:row>
      <xdr:rowOff>95250</xdr:rowOff>
    </xdr:from>
    <xdr:to>
      <xdr:col>4</xdr:col>
      <xdr:colOff>219075</xdr:colOff>
      <xdr:row>4</xdr:row>
      <xdr:rowOff>57150</xdr:rowOff>
    </xdr:to>
    <xdr:pic>
      <xdr:nvPicPr>
        <xdr:cNvPr id="4" name="image09.jpg" descr="foto1.jpg"/>
        <xdr:cNvPicPr preferRelativeResize="0"/>
      </xdr:nvPicPr>
      <xdr:blipFill>
        <a:blip xmlns:r="http://schemas.openxmlformats.org/officeDocument/2006/relationships" r:embed="rId3" cstate="print"/>
        <a:stretch>
          <a:fillRect/>
        </a:stretch>
      </xdr:blipFill>
      <xdr:spPr>
        <a:xfrm>
          <a:off x="0" y="0"/>
          <a:ext cx="828675" cy="857250"/>
        </a:xfrm>
        <a:prstGeom prst="rect">
          <a:avLst/>
        </a:prstGeom>
        <a:noFill/>
      </xdr:spPr>
    </xdr:pic>
    <xdr:clientData fLocksWithSheet="0"/>
  </xdr:twoCellAnchor>
</xdr:wsDr>
</file>

<file path=xl/drawings/drawing20.xml><?xml version="1.0" encoding="utf-8"?>
<xdr:wsDr xmlns:xdr="http://schemas.openxmlformats.org/drawingml/2006/spreadsheetDrawing" xmlns:a="http://schemas.openxmlformats.org/drawingml/2006/main">
  <xdr:twoCellAnchor>
    <xdr:from>
      <xdr:col>9</xdr:col>
      <xdr:colOff>152400</xdr:colOff>
      <xdr:row>5</xdr:row>
      <xdr:rowOff>57150</xdr:rowOff>
    </xdr:from>
    <xdr:to>
      <xdr:col>10</xdr:col>
      <xdr:colOff>266700</xdr:colOff>
      <xdr:row>9</xdr:row>
      <xdr:rowOff>19050</xdr:rowOff>
    </xdr:to>
    <xdr:pic>
      <xdr:nvPicPr>
        <xdr:cNvPr id="2" name="image01.jpg" descr="Brasao Rondonia.jpg"/>
        <xdr:cNvPicPr preferRelativeResize="0"/>
      </xdr:nvPicPr>
      <xdr:blipFill>
        <a:blip xmlns:r="http://schemas.openxmlformats.org/officeDocument/2006/relationships" r:embed="rId1" cstate="print"/>
        <a:stretch>
          <a:fillRect/>
        </a:stretch>
      </xdr:blipFill>
      <xdr:spPr>
        <a:xfrm>
          <a:off x="0" y="0"/>
          <a:ext cx="695325" cy="752475"/>
        </a:xfrm>
        <a:prstGeom prst="rect">
          <a:avLst/>
        </a:prstGeom>
        <a:noFill/>
      </xdr:spPr>
    </xdr:pic>
    <xdr:clientData fLocksWithSheet="0"/>
  </xdr:twoCellAnchor>
  <xdr:twoCellAnchor>
    <xdr:from>
      <xdr:col>1</xdr:col>
      <xdr:colOff>914400</xdr:colOff>
      <xdr:row>14</xdr:row>
      <xdr:rowOff>-95250</xdr:rowOff>
    </xdr:from>
    <xdr:to>
      <xdr:col>11</xdr:col>
      <xdr:colOff>476250</xdr:colOff>
      <xdr:row>38</xdr:row>
      <xdr:rowOff>180975</xdr:rowOff>
    </xdr:to>
    <xdr:pic>
      <xdr:nvPicPr>
        <xdr:cNvPr id="3" name="image14.png" descr="imagem1.bmp"/>
        <xdr:cNvPicPr preferRelativeResize="0"/>
      </xdr:nvPicPr>
      <xdr:blipFill>
        <a:blip xmlns:r="http://schemas.openxmlformats.org/officeDocument/2006/relationships" r:embed="rId2" cstate="print"/>
        <a:stretch>
          <a:fillRect/>
        </a:stretch>
      </xdr:blipFill>
      <xdr:spPr>
        <a:xfrm>
          <a:off x="0" y="0"/>
          <a:ext cx="5314950" cy="4848225"/>
        </a:xfrm>
        <a:prstGeom prst="rect">
          <a:avLst/>
        </a:prstGeom>
        <a:noFill/>
      </xdr:spPr>
    </xdr:pic>
    <xdr:clientData fLocksWithSheet="0"/>
  </xdr:twoCellAnchor>
  <xdr:twoCellAnchor>
    <xdr:from>
      <xdr:col>1</xdr:col>
      <xdr:colOff>38100</xdr:colOff>
      <xdr:row>12</xdr:row>
      <xdr:rowOff>-9525</xdr:rowOff>
    </xdr:from>
    <xdr:to>
      <xdr:col>4</xdr:col>
      <xdr:colOff>38100</xdr:colOff>
      <xdr:row>19</xdr:row>
      <xdr:rowOff>66675</xdr:rowOff>
    </xdr:to>
    <xdr:pic>
      <xdr:nvPicPr>
        <xdr:cNvPr id="4" name="image08.png" descr="criancas_paz.jpg"/>
        <xdr:cNvPicPr preferRelativeResize="0"/>
      </xdr:nvPicPr>
      <xdr:blipFill>
        <a:blip xmlns:r="http://schemas.openxmlformats.org/officeDocument/2006/relationships" r:embed="rId3" cstate="print"/>
        <a:stretch>
          <a:fillRect/>
        </a:stretch>
      </xdr:blipFill>
      <xdr:spPr>
        <a:xfrm>
          <a:off x="0" y="0"/>
          <a:ext cx="1685925" cy="1409700"/>
        </a:xfrm>
        <a:prstGeom prst="rect">
          <a:avLst/>
        </a:prstGeom>
        <a:noFill/>
      </xdr:spPr>
    </xdr:pic>
    <xdr:clientData fLocksWithSheet="0"/>
  </xdr:twoCellAnchor>
  <xdr:twoCellAnchor>
    <xdr:from>
      <xdr:col>1</xdr:col>
      <xdr:colOff>838200</xdr:colOff>
      <xdr:row>38</xdr:row>
      <xdr:rowOff>-190500</xdr:rowOff>
    </xdr:from>
    <xdr:to>
      <xdr:col>11</xdr:col>
      <xdr:colOff>514350</xdr:colOff>
      <xdr:row>63</xdr:row>
      <xdr:rowOff>0</xdr:rowOff>
    </xdr:to>
    <xdr:pic>
      <xdr:nvPicPr>
        <xdr:cNvPr id="5" name="image11.png" descr="imagem2.bmp"/>
        <xdr:cNvPicPr preferRelativeResize="0"/>
      </xdr:nvPicPr>
      <xdr:blipFill>
        <a:blip xmlns:r="http://schemas.openxmlformats.org/officeDocument/2006/relationships" r:embed="rId4" cstate="print"/>
        <a:stretch>
          <a:fillRect/>
        </a:stretch>
      </xdr:blipFill>
      <xdr:spPr>
        <a:xfrm>
          <a:off x="0" y="0"/>
          <a:ext cx="5429250" cy="4953000"/>
        </a:xfrm>
        <a:prstGeom prst="rect">
          <a:avLst/>
        </a:prstGeom>
        <a:noFill/>
      </xdr:spPr>
    </xdr:pic>
    <xdr:clientData fLocksWithSheet="0"/>
  </xdr:twoCellAnchor>
  <xdr:twoCellAnchor>
    <xdr:from>
      <xdr:col>7</xdr:col>
      <xdr:colOff>161925</xdr:colOff>
      <xdr:row>34</xdr:row>
      <xdr:rowOff>38100</xdr:rowOff>
    </xdr:from>
    <xdr:to>
      <xdr:col>9</xdr:col>
      <xdr:colOff>0</xdr:colOff>
      <xdr:row>40</xdr:row>
      <xdr:rowOff>9525</xdr:rowOff>
    </xdr:to>
    <xdr:pic>
      <xdr:nvPicPr>
        <xdr:cNvPr id="6" name="image18.png" descr="PAZ.jpg"/>
        <xdr:cNvPicPr preferRelativeResize="0"/>
      </xdr:nvPicPr>
      <xdr:blipFill>
        <a:blip xmlns:r="http://schemas.openxmlformats.org/officeDocument/2006/relationships" r:embed="rId5" cstate="print"/>
        <a:stretch>
          <a:fillRect/>
        </a:stretch>
      </xdr:blipFill>
      <xdr:spPr>
        <a:xfrm>
          <a:off x="0" y="0"/>
          <a:ext cx="1000125" cy="1114425"/>
        </a:xfrm>
        <a:prstGeom prst="rect">
          <a:avLst/>
        </a:prstGeom>
        <a:noFill/>
      </xdr:spPr>
    </xdr:pic>
    <xdr:clientData fLocksWithSheet="0"/>
  </xdr:twoCellAnchor>
  <xdr:twoCellAnchor>
    <xdr:from>
      <xdr:col>1</xdr:col>
      <xdr:colOff>923925</xdr:colOff>
      <xdr:row>60</xdr:row>
      <xdr:rowOff>9525</xdr:rowOff>
    </xdr:from>
    <xdr:to>
      <xdr:col>11</xdr:col>
      <xdr:colOff>276225</xdr:colOff>
      <xdr:row>83</xdr:row>
      <xdr:rowOff>47625</xdr:rowOff>
    </xdr:to>
    <xdr:pic>
      <xdr:nvPicPr>
        <xdr:cNvPr id="7" name="image12.png" descr="imagem3.bmp"/>
        <xdr:cNvPicPr preferRelativeResize="0"/>
      </xdr:nvPicPr>
      <xdr:blipFill>
        <a:blip xmlns:r="http://schemas.openxmlformats.org/officeDocument/2006/relationships" r:embed="rId6" cstate="print"/>
        <a:stretch>
          <a:fillRect/>
        </a:stretch>
      </xdr:blipFill>
      <xdr:spPr>
        <a:xfrm>
          <a:off x="0" y="0"/>
          <a:ext cx="5105400" cy="4419600"/>
        </a:xfrm>
        <a:prstGeom prst="rect">
          <a:avLst/>
        </a:prstGeom>
        <a:noFill/>
      </xdr:spPr>
    </xdr:pic>
    <xdr:clientData fLocksWithSheet="0"/>
  </xdr:twoCellAnchor>
  <xdr:twoCellAnchor>
    <xdr:from>
      <xdr:col>2</xdr:col>
      <xdr:colOff>76200</xdr:colOff>
      <xdr:row>83</xdr:row>
      <xdr:rowOff>152400</xdr:rowOff>
    </xdr:from>
    <xdr:to>
      <xdr:col>11</xdr:col>
      <xdr:colOff>495300</xdr:colOff>
      <xdr:row>107</xdr:row>
      <xdr:rowOff>142875</xdr:rowOff>
    </xdr:to>
    <xdr:pic>
      <xdr:nvPicPr>
        <xdr:cNvPr id="8" name="image13.png" descr="imagem4.bmp"/>
        <xdr:cNvPicPr preferRelativeResize="0"/>
      </xdr:nvPicPr>
      <xdr:blipFill>
        <a:blip xmlns:r="http://schemas.openxmlformats.org/officeDocument/2006/relationships" r:embed="rId7" cstate="print"/>
        <a:stretch>
          <a:fillRect/>
        </a:stretch>
      </xdr:blipFill>
      <xdr:spPr>
        <a:xfrm>
          <a:off x="0" y="0"/>
          <a:ext cx="5867400" cy="4562475"/>
        </a:xfrm>
        <a:prstGeom prst="rect">
          <a:avLst/>
        </a:prstGeom>
        <a:noFill/>
      </xdr:spPr>
    </xdr:pic>
    <xdr:clientData fLocksWithSheet="0"/>
  </xdr:twoCellAnchor>
  <xdr:twoCellAnchor>
    <xdr:from>
      <xdr:col>2</xdr:col>
      <xdr:colOff>-19050</xdr:colOff>
      <xdr:row>76</xdr:row>
      <xdr:rowOff>9525</xdr:rowOff>
    </xdr:from>
    <xdr:to>
      <xdr:col>4</xdr:col>
      <xdr:colOff>142875</xdr:colOff>
      <xdr:row>86</xdr:row>
      <xdr:rowOff>95250</xdr:rowOff>
    </xdr:to>
    <xdr:pic>
      <xdr:nvPicPr>
        <xdr:cNvPr id="9" name="image20.png" descr="2002_camp1_01.jpg"/>
        <xdr:cNvPicPr preferRelativeResize="0"/>
      </xdr:nvPicPr>
      <xdr:blipFill>
        <a:blip xmlns:r="http://schemas.openxmlformats.org/officeDocument/2006/relationships" r:embed="rId8" cstate="print"/>
        <a:stretch>
          <a:fillRect/>
        </a:stretch>
      </xdr:blipFill>
      <xdr:spPr>
        <a:xfrm>
          <a:off x="0" y="0"/>
          <a:ext cx="1543050" cy="1990725"/>
        </a:xfrm>
        <a:prstGeom prst="rect">
          <a:avLst/>
        </a:prstGeom>
        <a:noFill/>
      </xdr:spPr>
    </xdr:pic>
    <xdr:clientData fLocksWithSheet="0"/>
  </xdr:twoCellAnchor>
  <xdr:twoCellAnchor>
    <xdr:from>
      <xdr:col>2</xdr:col>
      <xdr:colOff>0</xdr:colOff>
      <xdr:row>107</xdr:row>
      <xdr:rowOff>-95250</xdr:rowOff>
    </xdr:from>
    <xdr:to>
      <xdr:col>12</xdr:col>
      <xdr:colOff>238125</xdr:colOff>
      <xdr:row>133</xdr:row>
      <xdr:rowOff>76200</xdr:rowOff>
    </xdr:to>
    <xdr:pic>
      <xdr:nvPicPr>
        <xdr:cNvPr id="10" name="image16.png" descr="imagem5.bmp"/>
        <xdr:cNvPicPr preferRelativeResize="0"/>
      </xdr:nvPicPr>
      <xdr:blipFill>
        <a:blip xmlns:r="http://schemas.openxmlformats.org/officeDocument/2006/relationships" r:embed="rId9" cstate="print"/>
        <a:stretch>
          <a:fillRect/>
        </a:stretch>
      </xdr:blipFill>
      <xdr:spPr>
        <a:xfrm>
          <a:off x="0" y="0"/>
          <a:ext cx="6267450" cy="5124450"/>
        </a:xfrm>
        <a:prstGeom prst="rect">
          <a:avLst/>
        </a:prstGeom>
        <a:noFill/>
      </xdr:spPr>
    </xdr:pic>
    <xdr:clientData fLocksWithSheet="0"/>
  </xdr:twoCellAnchor>
  <xdr:twoCellAnchor>
    <xdr:from>
      <xdr:col>2</xdr:col>
      <xdr:colOff>152400</xdr:colOff>
      <xdr:row>156</xdr:row>
      <xdr:rowOff>-266700</xdr:rowOff>
    </xdr:from>
    <xdr:to>
      <xdr:col>12</xdr:col>
      <xdr:colOff>285750</xdr:colOff>
      <xdr:row>176</xdr:row>
      <xdr:rowOff>57150</xdr:rowOff>
    </xdr:to>
    <xdr:pic>
      <xdr:nvPicPr>
        <xdr:cNvPr id="11" name="image28.png" descr="imagem7.bmp"/>
        <xdr:cNvPicPr preferRelativeResize="0"/>
      </xdr:nvPicPr>
      <xdr:blipFill>
        <a:blip xmlns:r="http://schemas.openxmlformats.org/officeDocument/2006/relationships" r:embed="rId10" cstate="print"/>
        <a:stretch>
          <a:fillRect/>
        </a:stretch>
      </xdr:blipFill>
      <xdr:spPr>
        <a:xfrm>
          <a:off x="0" y="0"/>
          <a:ext cx="6162675" cy="4133850"/>
        </a:xfrm>
        <a:prstGeom prst="rect">
          <a:avLst/>
        </a:prstGeom>
        <a:noFill/>
      </xdr:spPr>
    </xdr:pic>
    <xdr:clientData fLocksWithSheet="0"/>
  </xdr:twoCellAnchor>
  <xdr:twoCellAnchor>
    <xdr:from>
      <xdr:col>2</xdr:col>
      <xdr:colOff>47625</xdr:colOff>
      <xdr:row>173</xdr:row>
      <xdr:rowOff>-314325</xdr:rowOff>
    </xdr:from>
    <xdr:to>
      <xdr:col>12</xdr:col>
      <xdr:colOff>161925</xdr:colOff>
      <xdr:row>190</xdr:row>
      <xdr:rowOff>76200</xdr:rowOff>
    </xdr:to>
    <xdr:pic>
      <xdr:nvPicPr>
        <xdr:cNvPr id="12" name="image19.png" descr="imagem8.bmp"/>
        <xdr:cNvPicPr preferRelativeResize="0"/>
      </xdr:nvPicPr>
      <xdr:blipFill>
        <a:blip xmlns:r="http://schemas.openxmlformats.org/officeDocument/2006/relationships" r:embed="rId11" cstate="print"/>
        <a:stretch>
          <a:fillRect/>
        </a:stretch>
      </xdr:blipFill>
      <xdr:spPr>
        <a:xfrm>
          <a:off x="0" y="0"/>
          <a:ext cx="6143625" cy="3629025"/>
        </a:xfrm>
        <a:prstGeom prst="rect">
          <a:avLst/>
        </a:prstGeom>
        <a:noFill/>
      </xdr:spPr>
    </xdr:pic>
    <xdr:clientData fLocksWithSheet="0"/>
  </xdr:twoCellAnchor>
  <xdr:twoCellAnchor>
    <xdr:from>
      <xdr:col>2</xdr:col>
      <xdr:colOff>47625</xdr:colOff>
      <xdr:row>189</xdr:row>
      <xdr:rowOff>19050</xdr:rowOff>
    </xdr:from>
    <xdr:to>
      <xdr:col>11</xdr:col>
      <xdr:colOff>447675</xdr:colOff>
      <xdr:row>200</xdr:row>
      <xdr:rowOff>95250</xdr:rowOff>
    </xdr:to>
    <xdr:pic>
      <xdr:nvPicPr>
        <xdr:cNvPr id="13" name="image15.png" descr="imagem9.bmp"/>
        <xdr:cNvPicPr preferRelativeResize="0"/>
      </xdr:nvPicPr>
      <xdr:blipFill>
        <a:blip xmlns:r="http://schemas.openxmlformats.org/officeDocument/2006/relationships" r:embed="rId12" cstate="print"/>
        <a:stretch>
          <a:fillRect/>
        </a:stretch>
      </xdr:blipFill>
      <xdr:spPr>
        <a:xfrm>
          <a:off x="0" y="0"/>
          <a:ext cx="5848350" cy="2171700"/>
        </a:xfrm>
        <a:prstGeom prst="rect">
          <a:avLst/>
        </a:prstGeom>
        <a:noFill/>
      </xdr:spPr>
    </xdr:pic>
    <xdr:clientData fLocksWithSheet="0"/>
  </xdr:twoCellAnchor>
  <xdr:twoCellAnchor>
    <xdr:from>
      <xdr:col>5</xdr:col>
      <xdr:colOff>400050</xdr:colOff>
      <xdr:row>199</xdr:row>
      <xdr:rowOff>152400</xdr:rowOff>
    </xdr:from>
    <xdr:to>
      <xdr:col>8</xdr:col>
      <xdr:colOff>95250</xdr:colOff>
      <xdr:row>204</xdr:row>
      <xdr:rowOff>152400</xdr:rowOff>
    </xdr:to>
    <xdr:pic>
      <xdr:nvPicPr>
        <xdr:cNvPr id="14" name="image24.jpg" descr="imagesy.jpg"/>
        <xdr:cNvPicPr preferRelativeResize="0"/>
      </xdr:nvPicPr>
      <xdr:blipFill>
        <a:blip xmlns:r="http://schemas.openxmlformats.org/officeDocument/2006/relationships" r:embed="rId13" cstate="print"/>
        <a:stretch>
          <a:fillRect/>
        </a:stretch>
      </xdr:blipFill>
      <xdr:spPr>
        <a:xfrm>
          <a:off x="0" y="0"/>
          <a:ext cx="1438275" cy="952500"/>
        </a:xfrm>
        <a:prstGeom prst="rect">
          <a:avLst/>
        </a:prstGeom>
        <a:noFill/>
      </xdr:spPr>
    </xdr:pic>
    <xdr:clientData fLocksWithSheet="0"/>
  </xdr:twoCellAnchor>
  <xdr:twoCellAnchor>
    <xdr:from>
      <xdr:col>9</xdr:col>
      <xdr:colOff>228600</xdr:colOff>
      <xdr:row>170</xdr:row>
      <xdr:rowOff>152400</xdr:rowOff>
    </xdr:from>
    <xdr:to>
      <xdr:col>11</xdr:col>
      <xdr:colOff>571500</xdr:colOff>
      <xdr:row>179</xdr:row>
      <xdr:rowOff>104775</xdr:rowOff>
    </xdr:to>
    <xdr:pic>
      <xdr:nvPicPr>
        <xdr:cNvPr id="15" name="image21.png" descr="fotos-do-educacao-para-o-transito.jpg"/>
        <xdr:cNvPicPr preferRelativeResize="0"/>
      </xdr:nvPicPr>
      <xdr:blipFill>
        <a:blip xmlns:r="http://schemas.openxmlformats.org/officeDocument/2006/relationships" r:embed="rId14" cstate="print"/>
        <a:stretch>
          <a:fillRect/>
        </a:stretch>
      </xdr:blipFill>
      <xdr:spPr>
        <a:xfrm>
          <a:off x="0" y="0"/>
          <a:ext cx="1504950" cy="1666875"/>
        </a:xfrm>
        <a:prstGeom prst="rect">
          <a:avLst/>
        </a:prstGeom>
        <a:noFill/>
      </xdr:spPr>
    </xdr:pic>
    <xdr:clientData fLocksWithSheet="0"/>
  </xdr:twoCellAnchor>
  <xdr:twoCellAnchor>
    <xdr:from>
      <xdr:col>2</xdr:col>
      <xdr:colOff>95250</xdr:colOff>
      <xdr:row>102</xdr:row>
      <xdr:rowOff>-152400</xdr:rowOff>
    </xdr:from>
    <xdr:to>
      <xdr:col>4</xdr:col>
      <xdr:colOff>266700</xdr:colOff>
      <xdr:row>109</xdr:row>
      <xdr:rowOff>9525</xdr:rowOff>
    </xdr:to>
    <xdr:pic>
      <xdr:nvPicPr>
        <xdr:cNvPr id="16" name="image25.png" descr="EDUCAÇÃO.jpg"/>
        <xdr:cNvPicPr preferRelativeResize="0"/>
      </xdr:nvPicPr>
      <xdr:blipFill>
        <a:blip xmlns:r="http://schemas.openxmlformats.org/officeDocument/2006/relationships" r:embed="rId15" cstate="print"/>
        <a:stretch>
          <a:fillRect/>
        </a:stretch>
      </xdr:blipFill>
      <xdr:spPr>
        <a:xfrm>
          <a:off x="0" y="0"/>
          <a:ext cx="1552575" cy="1495425"/>
        </a:xfrm>
        <a:prstGeom prst="rect">
          <a:avLst/>
        </a:prstGeom>
        <a:noFill/>
      </xdr:spPr>
    </xdr:pic>
    <xdr:clientData fLocksWithSheet="0"/>
  </xdr:twoCellAnchor>
  <xdr:twoCellAnchor>
    <xdr:from>
      <xdr:col>2</xdr:col>
      <xdr:colOff>390525</xdr:colOff>
      <xdr:row>5</xdr:row>
      <xdr:rowOff>57150</xdr:rowOff>
    </xdr:from>
    <xdr:to>
      <xdr:col>3</xdr:col>
      <xdr:colOff>371475</xdr:colOff>
      <xdr:row>8</xdr:row>
      <xdr:rowOff>171450</xdr:rowOff>
    </xdr:to>
    <xdr:pic>
      <xdr:nvPicPr>
        <xdr:cNvPr id="17" name="image09.jpg" descr="foto1.jpg"/>
        <xdr:cNvPicPr preferRelativeResize="0"/>
      </xdr:nvPicPr>
      <xdr:blipFill>
        <a:blip xmlns:r="http://schemas.openxmlformats.org/officeDocument/2006/relationships" r:embed="rId16" cstate="print"/>
        <a:stretch>
          <a:fillRect/>
        </a:stretch>
      </xdr:blipFill>
      <xdr:spPr>
        <a:xfrm>
          <a:off x="0" y="0"/>
          <a:ext cx="781050" cy="714375"/>
        </a:xfrm>
        <a:prstGeom prst="rect">
          <a:avLst/>
        </a:prstGeom>
        <a:noFill/>
      </xdr:spPr>
    </xdr:pic>
    <xdr:clientData fLocksWithSheet="0"/>
  </xdr:twoCellAnchor>
  <xdr:twoCellAnchor>
    <xdr:from>
      <xdr:col>1</xdr:col>
      <xdr:colOff>123825</xdr:colOff>
      <xdr:row>131</xdr:row>
      <xdr:rowOff>-76200</xdr:rowOff>
    </xdr:from>
    <xdr:to>
      <xdr:col>12</xdr:col>
      <xdr:colOff>152400</xdr:colOff>
      <xdr:row>155</xdr:row>
      <xdr:rowOff>123825</xdr:rowOff>
    </xdr:to>
    <xdr:pic>
      <xdr:nvPicPr>
        <xdr:cNvPr id="18" name="image26.png" descr="ENCONTRO PEDAGÓGICO.bmp"/>
        <xdr:cNvPicPr preferRelativeResize="0"/>
      </xdr:nvPicPr>
      <xdr:blipFill>
        <a:blip xmlns:r="http://schemas.openxmlformats.org/officeDocument/2006/relationships" r:embed="rId17" cstate="print"/>
        <a:stretch>
          <a:fillRect/>
        </a:stretch>
      </xdr:blipFill>
      <xdr:spPr>
        <a:xfrm>
          <a:off x="0" y="0"/>
          <a:ext cx="6362700" cy="4772025"/>
        </a:xfrm>
        <a:prstGeom prst="rect">
          <a:avLst/>
        </a:prstGeom>
        <a:noFill/>
      </xdr:spPr>
    </xdr:pic>
    <xdr:clientData fLocksWithSheet="0"/>
  </xdr:twoCellAnchor>
  <xdr:twoCellAnchor>
    <xdr:from>
      <xdr:col>2</xdr:col>
      <xdr:colOff>38100</xdr:colOff>
      <xdr:row>125</xdr:row>
      <xdr:rowOff>47625</xdr:rowOff>
    </xdr:from>
    <xdr:to>
      <xdr:col>4</xdr:col>
      <xdr:colOff>47625</xdr:colOff>
      <xdr:row>132</xdr:row>
      <xdr:rowOff>95250</xdr:rowOff>
    </xdr:to>
    <xdr:pic>
      <xdr:nvPicPr>
        <xdr:cNvPr id="19" name="image22.png" descr="imagest.jpg"/>
        <xdr:cNvPicPr preferRelativeResize="0"/>
      </xdr:nvPicPr>
      <xdr:blipFill>
        <a:blip xmlns:r="http://schemas.openxmlformats.org/officeDocument/2006/relationships" r:embed="rId18" cstate="print"/>
        <a:stretch>
          <a:fillRect/>
        </a:stretch>
      </xdr:blipFill>
      <xdr:spPr>
        <a:xfrm>
          <a:off x="0" y="0"/>
          <a:ext cx="1390650" cy="1381125"/>
        </a:xfrm>
        <a:prstGeom prst="rect">
          <a:avLst/>
        </a:prstGeom>
        <a:noFill/>
      </xdr:spPr>
    </xdr:pic>
    <xdr:clientData fLocksWithSheet="0"/>
  </xdr:twoCellAnchor>
  <xdr:twoCellAnchor>
    <xdr:from>
      <xdr:col>7</xdr:col>
      <xdr:colOff>495300</xdr:colOff>
      <xdr:row>148</xdr:row>
      <xdr:rowOff>-38100</xdr:rowOff>
    </xdr:from>
    <xdr:to>
      <xdr:col>12</xdr:col>
      <xdr:colOff>400050</xdr:colOff>
      <xdr:row>158</xdr:row>
      <xdr:rowOff>152400</xdr:rowOff>
    </xdr:to>
    <xdr:pic>
      <xdr:nvPicPr>
        <xdr:cNvPr id="20" name="image27.png" descr="OIMM...jpg"/>
        <xdr:cNvPicPr preferRelativeResize="0"/>
      </xdr:nvPicPr>
      <xdr:blipFill>
        <a:blip xmlns:r="http://schemas.openxmlformats.org/officeDocument/2006/relationships" r:embed="rId19" cstate="print"/>
        <a:stretch>
          <a:fillRect/>
        </a:stretch>
      </xdr:blipFill>
      <xdr:spPr>
        <a:xfrm>
          <a:off x="0" y="0"/>
          <a:ext cx="2809875" cy="2095500"/>
        </a:xfrm>
        <a:prstGeom prst="rect">
          <a:avLst/>
        </a:prstGeom>
        <a:noFill/>
      </xdr:spPr>
    </xdr:pic>
    <xdr:clientData fLocksWithSheet="0"/>
  </xdr:twoCellAnchor>
  <xdr:twoCellAnchor>
    <xdr:from>
      <xdr:col>3</xdr:col>
      <xdr:colOff>619125</xdr:colOff>
      <xdr:row>5</xdr:row>
      <xdr:rowOff>76200</xdr:rowOff>
    </xdr:from>
    <xdr:to>
      <xdr:col>4</xdr:col>
      <xdr:colOff>228600</xdr:colOff>
      <xdr:row>6</xdr:row>
      <xdr:rowOff>142875</xdr:rowOff>
    </xdr:to>
    <xdr:sp macro="" textlink="">
      <xdr:nvSpPr>
        <xdr:cNvPr id="2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xdr:row>
      <xdr:rowOff>76200</xdr:rowOff>
    </xdr:from>
    <xdr:to>
      <xdr:col>5</xdr:col>
      <xdr:colOff>228600</xdr:colOff>
      <xdr:row>6</xdr:row>
      <xdr:rowOff>142875</xdr:rowOff>
    </xdr:to>
    <xdr:sp macro="" textlink="">
      <xdr:nvSpPr>
        <xdr:cNvPr id="2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xdr:row>
      <xdr:rowOff>76200</xdr:rowOff>
    </xdr:from>
    <xdr:to>
      <xdr:col>5</xdr:col>
      <xdr:colOff>228600</xdr:colOff>
      <xdr:row>6</xdr:row>
      <xdr:rowOff>142875</xdr:rowOff>
    </xdr:to>
    <xdr:sp macro="" textlink="">
      <xdr:nvSpPr>
        <xdr:cNvPr id="2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xdr:row>
      <xdr:rowOff>76200</xdr:rowOff>
    </xdr:from>
    <xdr:to>
      <xdr:col>5</xdr:col>
      <xdr:colOff>228600</xdr:colOff>
      <xdr:row>6</xdr:row>
      <xdr:rowOff>142875</xdr:rowOff>
    </xdr:to>
    <xdr:sp macro="" textlink="">
      <xdr:nvSpPr>
        <xdr:cNvPr id="2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xdr:row>
      <xdr:rowOff>0</xdr:rowOff>
    </xdr:from>
    <xdr:to>
      <xdr:col>5</xdr:col>
      <xdr:colOff>228600</xdr:colOff>
      <xdr:row>5</xdr:row>
      <xdr:rowOff>76200</xdr:rowOff>
    </xdr:to>
    <xdr:sp macro="" textlink="">
      <xdr:nvSpPr>
        <xdr:cNvPr id="2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xdr:row>
      <xdr:rowOff>76200</xdr:rowOff>
    </xdr:from>
    <xdr:to>
      <xdr:col>5</xdr:col>
      <xdr:colOff>228600</xdr:colOff>
      <xdr:row>6</xdr:row>
      <xdr:rowOff>142875</xdr:rowOff>
    </xdr:to>
    <xdr:sp macro="" textlink="">
      <xdr:nvSpPr>
        <xdr:cNvPr id="2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xdr:row>
      <xdr:rowOff>76200</xdr:rowOff>
    </xdr:from>
    <xdr:to>
      <xdr:col>5</xdr:col>
      <xdr:colOff>228600</xdr:colOff>
      <xdr:row>6</xdr:row>
      <xdr:rowOff>142875</xdr:rowOff>
    </xdr:to>
    <xdr:sp macro="" textlink="">
      <xdr:nvSpPr>
        <xdr:cNvPr id="2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wsDr>
</file>

<file path=xl/drawings/drawing21.xml><?xml version="1.0" encoding="utf-8"?>
<xdr:wsDr xmlns:xdr="http://schemas.openxmlformats.org/drawingml/2006/spreadsheetDrawing" xmlns:a="http://schemas.openxmlformats.org/drawingml/2006/main">
  <xdr:twoCellAnchor>
    <xdr:from>
      <xdr:col>11</xdr:col>
      <xdr:colOff>161925</xdr:colOff>
      <xdr:row>2</xdr:row>
      <xdr:rowOff>171450</xdr:rowOff>
    </xdr:from>
    <xdr:to>
      <xdr:col>12</xdr:col>
      <xdr:colOff>209550</xdr:colOff>
      <xdr:row>6</xdr:row>
      <xdr:rowOff>95250</xdr:rowOff>
    </xdr:to>
    <xdr:pic>
      <xdr:nvPicPr>
        <xdr:cNvPr id="2" name="image01.jpg" descr="Brasao Rondonia.jpg"/>
        <xdr:cNvPicPr preferRelativeResize="0"/>
      </xdr:nvPicPr>
      <xdr:blipFill>
        <a:blip xmlns:r="http://schemas.openxmlformats.org/officeDocument/2006/relationships" r:embed="rId1" cstate="print"/>
        <a:stretch>
          <a:fillRect/>
        </a:stretch>
      </xdr:blipFill>
      <xdr:spPr>
        <a:xfrm>
          <a:off x="0" y="0"/>
          <a:ext cx="628650" cy="714375"/>
        </a:xfrm>
        <a:prstGeom prst="rect">
          <a:avLst/>
        </a:prstGeom>
        <a:noFill/>
      </xdr:spPr>
    </xdr:pic>
    <xdr:clientData fLocksWithSheet="0"/>
  </xdr:twoCellAnchor>
  <xdr:twoCellAnchor>
    <xdr:from>
      <xdr:col>4</xdr:col>
      <xdr:colOff>342900</xdr:colOff>
      <xdr:row>2</xdr:row>
      <xdr:rowOff>171450</xdr:rowOff>
    </xdr:from>
    <xdr:to>
      <xdr:col>5</xdr:col>
      <xdr:colOff>495300</xdr:colOff>
      <xdr:row>6</xdr:row>
      <xdr:rowOff>114300</xdr:rowOff>
    </xdr:to>
    <xdr:pic>
      <xdr:nvPicPr>
        <xdr:cNvPr id="3" name="image09.jpg" descr="foto1.jpg"/>
        <xdr:cNvPicPr preferRelativeResize="0"/>
      </xdr:nvPicPr>
      <xdr:blipFill>
        <a:blip xmlns:r="http://schemas.openxmlformats.org/officeDocument/2006/relationships" r:embed="rId2" cstate="print"/>
        <a:stretch>
          <a:fillRect/>
        </a:stretch>
      </xdr:blipFill>
      <xdr:spPr>
        <a:xfrm>
          <a:off x="0" y="0"/>
          <a:ext cx="733425" cy="733425"/>
        </a:xfrm>
        <a:prstGeom prst="rect">
          <a:avLst/>
        </a:prstGeom>
        <a:noFill/>
      </xdr:spPr>
    </xdr:pic>
    <xdr:clientData fLocksWithSheet="0"/>
  </xdr:twoCellAnchor>
  <xdr:twoCellAnchor>
    <xdr:from>
      <xdr:col>2</xdr:col>
      <xdr:colOff>152400</xdr:colOff>
      <xdr:row>10</xdr:row>
      <xdr:rowOff>19050</xdr:rowOff>
    </xdr:from>
    <xdr:to>
      <xdr:col>14</xdr:col>
      <xdr:colOff>66675</xdr:colOff>
      <xdr:row>49</xdr:row>
      <xdr:rowOff>142875</xdr:rowOff>
    </xdr:to>
    <xdr:pic>
      <xdr:nvPicPr>
        <xdr:cNvPr id="4" name="image17.png" descr="ENCERRAMENTO.bmp"/>
        <xdr:cNvPicPr preferRelativeResize="0"/>
      </xdr:nvPicPr>
      <xdr:blipFill>
        <a:blip xmlns:r="http://schemas.openxmlformats.org/officeDocument/2006/relationships" r:embed="rId3" cstate="print"/>
        <a:stretch>
          <a:fillRect/>
        </a:stretch>
      </xdr:blipFill>
      <xdr:spPr>
        <a:xfrm>
          <a:off x="0" y="0"/>
          <a:ext cx="6505575" cy="7553325"/>
        </a:xfrm>
        <a:prstGeom prst="rect">
          <a:avLst/>
        </a:prstGeom>
        <a:noFill/>
      </xdr:spPr>
    </xdr:pic>
    <xdr:clientData fLocksWithSheet="0"/>
  </xdr:twoCellAnchor>
  <xdr:twoCellAnchor>
    <xdr:from>
      <xdr:col>5</xdr:col>
      <xdr:colOff>619125</xdr:colOff>
      <xdr:row>3</xdr:row>
      <xdr:rowOff>76200</xdr:rowOff>
    </xdr:from>
    <xdr:to>
      <xdr:col>6</xdr:col>
      <xdr:colOff>228600</xdr:colOff>
      <xdr:row>4</xdr:row>
      <xdr:rowOff>142875</xdr:rowOff>
    </xdr:to>
    <xdr:sp macro="" textlink="">
      <xdr:nvSpPr>
        <xdr:cNvPr id="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3</xdr:row>
      <xdr:rowOff>76200</xdr:rowOff>
    </xdr:from>
    <xdr:to>
      <xdr:col>7</xdr:col>
      <xdr:colOff>228600</xdr:colOff>
      <xdr:row>4</xdr:row>
      <xdr:rowOff>142875</xdr:rowOff>
    </xdr:to>
    <xdr:sp macro="" textlink="">
      <xdr:nvSpPr>
        <xdr:cNvPr id="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3</xdr:row>
      <xdr:rowOff>76200</xdr:rowOff>
    </xdr:from>
    <xdr:to>
      <xdr:col>7</xdr:col>
      <xdr:colOff>228600</xdr:colOff>
      <xdr:row>4</xdr:row>
      <xdr:rowOff>142875</xdr:rowOff>
    </xdr:to>
    <xdr:sp macro="" textlink="">
      <xdr:nvSpPr>
        <xdr:cNvPr id="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3</xdr:row>
      <xdr:rowOff>76200</xdr:rowOff>
    </xdr:from>
    <xdr:to>
      <xdr:col>7</xdr:col>
      <xdr:colOff>228600</xdr:colOff>
      <xdr:row>4</xdr:row>
      <xdr:rowOff>142875</xdr:rowOff>
    </xdr:to>
    <xdr:sp macro="" textlink="">
      <xdr:nvSpPr>
        <xdr:cNvPr id="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xdr:row>
      <xdr:rowOff>0</xdr:rowOff>
    </xdr:from>
    <xdr:to>
      <xdr:col>7</xdr:col>
      <xdr:colOff>228600</xdr:colOff>
      <xdr:row>3</xdr:row>
      <xdr:rowOff>76200</xdr:rowOff>
    </xdr:to>
    <xdr:sp macro="" textlink="">
      <xdr:nvSpPr>
        <xdr:cNvPr id="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3</xdr:row>
      <xdr:rowOff>76200</xdr:rowOff>
    </xdr:from>
    <xdr:to>
      <xdr:col>7</xdr:col>
      <xdr:colOff>228600</xdr:colOff>
      <xdr:row>4</xdr:row>
      <xdr:rowOff>142875</xdr:rowOff>
    </xdr:to>
    <xdr:sp macro="" textlink="">
      <xdr:nvSpPr>
        <xdr:cNvPr id="1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3</xdr:row>
      <xdr:rowOff>76200</xdr:rowOff>
    </xdr:from>
    <xdr:to>
      <xdr:col>7</xdr:col>
      <xdr:colOff>228600</xdr:colOff>
      <xdr:row>4</xdr:row>
      <xdr:rowOff>142875</xdr:rowOff>
    </xdr:to>
    <xdr:sp macro="" textlink="">
      <xdr:nvSpPr>
        <xdr:cNvPr id="1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12</xdr:col>
      <xdr:colOff>19050</xdr:colOff>
      <xdr:row>3</xdr:row>
      <xdr:rowOff>57150</xdr:rowOff>
    </xdr:from>
    <xdr:to>
      <xdr:col>13</xdr:col>
      <xdr:colOff>19050</xdr:colOff>
      <xdr:row>7</xdr:row>
      <xdr:rowOff>114300</xdr:rowOff>
    </xdr:to>
    <xdr:pic>
      <xdr:nvPicPr>
        <xdr:cNvPr id="2" name="image05.jpg" descr="Brasao Rondonia.jpg"/>
        <xdr:cNvPicPr preferRelativeResize="0"/>
      </xdr:nvPicPr>
      <xdr:blipFill>
        <a:blip xmlns:r="http://schemas.openxmlformats.org/officeDocument/2006/relationships" r:embed="rId1" cstate="print"/>
        <a:stretch>
          <a:fillRect/>
        </a:stretch>
      </xdr:blipFill>
      <xdr:spPr>
        <a:xfrm>
          <a:off x="0" y="0"/>
          <a:ext cx="609600" cy="771525"/>
        </a:xfrm>
        <a:prstGeom prst="rect">
          <a:avLst/>
        </a:prstGeom>
        <a:noFill/>
      </xdr:spPr>
    </xdr:pic>
    <xdr:clientData fLocksWithSheet="0"/>
  </xdr:twoCellAnchor>
  <xdr:twoCellAnchor>
    <xdr:from>
      <xdr:col>4</xdr:col>
      <xdr:colOff>504825</xdr:colOff>
      <xdr:row>38</xdr:row>
      <xdr:rowOff>38100</xdr:rowOff>
    </xdr:from>
    <xdr:to>
      <xdr:col>8</xdr:col>
      <xdr:colOff>161925</xdr:colOff>
      <xdr:row>43</xdr:row>
      <xdr:rowOff>161925</xdr:rowOff>
    </xdr:to>
    <xdr:pic>
      <xdr:nvPicPr>
        <xdr:cNvPr id="3" name="image03.jpg" descr="ASSINATURA AIRTON.jpg"/>
        <xdr:cNvPicPr preferRelativeResize="0"/>
      </xdr:nvPicPr>
      <xdr:blipFill>
        <a:blip xmlns:r="http://schemas.openxmlformats.org/officeDocument/2006/relationships" r:embed="rId2" cstate="print"/>
        <a:stretch>
          <a:fillRect/>
        </a:stretch>
      </xdr:blipFill>
      <xdr:spPr>
        <a:xfrm>
          <a:off x="0" y="0"/>
          <a:ext cx="1971675" cy="1076325"/>
        </a:xfrm>
        <a:prstGeom prst="rect">
          <a:avLst/>
        </a:prstGeom>
        <a:noFill/>
      </xdr:spPr>
    </xdr:pic>
    <xdr:clientData fLocksWithSheet="0"/>
  </xdr:twoCellAnchor>
  <xdr:twoCellAnchor>
    <xdr:from>
      <xdr:col>9</xdr:col>
      <xdr:colOff>514350</xdr:colOff>
      <xdr:row>38</xdr:row>
      <xdr:rowOff>95250</xdr:rowOff>
    </xdr:from>
    <xdr:to>
      <xdr:col>12</xdr:col>
      <xdr:colOff>476250</xdr:colOff>
      <xdr:row>43</xdr:row>
      <xdr:rowOff>114300</xdr:rowOff>
    </xdr:to>
    <xdr:pic>
      <xdr:nvPicPr>
        <xdr:cNvPr id="4" name="image29.jpg" descr="Assinatura Carvalho.jpg"/>
        <xdr:cNvPicPr preferRelativeResize="0"/>
      </xdr:nvPicPr>
      <xdr:blipFill>
        <a:blip xmlns:r="http://schemas.openxmlformats.org/officeDocument/2006/relationships" r:embed="rId3" cstate="print"/>
        <a:stretch>
          <a:fillRect/>
        </a:stretch>
      </xdr:blipFill>
      <xdr:spPr>
        <a:xfrm>
          <a:off x="0" y="0"/>
          <a:ext cx="1790700" cy="971550"/>
        </a:xfrm>
        <a:prstGeom prst="rect">
          <a:avLst/>
        </a:prstGeom>
        <a:noFill/>
      </xdr:spPr>
    </xdr:pic>
    <xdr:clientData fLocksWithSheet="0"/>
  </xdr:twoCellAnchor>
  <xdr:twoCellAnchor>
    <xdr:from>
      <xdr:col>4</xdr:col>
      <xdr:colOff>419100</xdr:colOff>
      <xdr:row>4</xdr:row>
      <xdr:rowOff>47625</xdr:rowOff>
    </xdr:from>
    <xdr:to>
      <xdr:col>6</xdr:col>
      <xdr:colOff>28575</xdr:colOff>
      <xdr:row>7</xdr:row>
      <xdr:rowOff>171450</xdr:rowOff>
    </xdr:to>
    <xdr:pic>
      <xdr:nvPicPr>
        <xdr:cNvPr id="5" name="image09.jpg" descr="foto1.jpg"/>
        <xdr:cNvPicPr preferRelativeResize="0"/>
      </xdr:nvPicPr>
      <xdr:blipFill>
        <a:blip xmlns:r="http://schemas.openxmlformats.org/officeDocument/2006/relationships" r:embed="rId4" cstate="print"/>
        <a:stretch>
          <a:fillRect/>
        </a:stretch>
      </xdr:blipFill>
      <xdr:spPr>
        <a:xfrm>
          <a:off x="0" y="0"/>
          <a:ext cx="704850" cy="704850"/>
        </a:xfrm>
        <a:prstGeom prst="rect">
          <a:avLst/>
        </a:prstGeom>
        <a:noFill/>
      </xdr:spPr>
    </xdr:pic>
    <xdr:clientData fLocksWithSheet="0"/>
  </xdr:twoCellAnchor>
  <xdr:twoCellAnchor>
    <xdr:from>
      <xdr:col>4</xdr:col>
      <xdr:colOff>19050</xdr:colOff>
      <xdr:row>11</xdr:row>
      <xdr:rowOff>114300</xdr:rowOff>
    </xdr:from>
    <xdr:to>
      <xdr:col>13</xdr:col>
      <xdr:colOff>504825</xdr:colOff>
      <xdr:row>46</xdr:row>
      <xdr:rowOff>114300</xdr:rowOff>
    </xdr:to>
    <xdr:sp macro="" textlink="">
      <xdr:nvSpPr>
        <xdr:cNvPr id="6" name="Shape 4"/>
        <xdr:cNvSpPr txBox="1"/>
      </xdr:nvSpPr>
      <xdr:spPr>
        <a:xfrm>
          <a:off x="2431350" y="455775"/>
          <a:ext cx="5829299" cy="6648450"/>
        </a:xfrm>
        <a:prstGeom prst="rect">
          <a:avLst/>
        </a:prstGeom>
        <a:solidFill>
          <a:schemeClr val="lt1"/>
        </a:solidFill>
        <a:ln w="25400" cap="flat" cmpd="sng">
          <a:solidFill>
            <a:schemeClr val="dk1"/>
          </a:solidFill>
          <a:prstDash val="solid"/>
          <a:round/>
          <a:headEnd type="none" w="med" len="med"/>
          <a:tailEnd type="none" w="med" len="med"/>
        </a:ln>
      </xdr:spPr>
      <xdr:txBody>
        <a:bodyPr lIns="91425" tIns="45700" rIns="91425" bIns="45700" anchor="t" anchorCtr="0">
          <a:noAutofit/>
        </a:bodyPr>
        <a:lstStyle/>
        <a:p>
          <a:pPr marL="0" marR="0" lvl="0" indent="457200" algn="ctr" rtl="0">
            <a:spcBef>
              <a:spcPts val="0"/>
            </a:spcBef>
            <a:buNone/>
          </a:pPr>
          <a:endParaRPr sz="1100" b="1" i="0" u="none" strike="noStrike" cap="none" baseline="0">
            <a:solidFill>
              <a:schemeClr val="dk1"/>
            </a:solidFill>
            <a:latin typeface="Arial"/>
            <a:ea typeface="Arial"/>
            <a:cs typeface="Arial"/>
            <a:sym typeface="Arial"/>
          </a:endParaRPr>
        </a:p>
        <a:p>
          <a:pPr marL="0" marR="0" lvl="0" indent="457200" algn="l" rtl="0">
            <a:spcBef>
              <a:spcPts val="0"/>
            </a:spcBef>
            <a:buSzPct val="25000"/>
            <a:buNone/>
          </a:pPr>
          <a:r>
            <a:rPr lang="en-US" sz="1600" b="1" i="0" u="none" strike="noStrike" cap="none" baseline="0">
              <a:solidFill>
                <a:schemeClr val="dk1"/>
              </a:solidFill>
              <a:latin typeface="Arial"/>
              <a:ea typeface="Arial"/>
              <a:cs typeface="Arial"/>
              <a:sym typeface="Arial"/>
            </a:rPr>
            <a:t>                        </a:t>
          </a:r>
        </a:p>
        <a:p>
          <a:pPr marL="0" marR="0" lvl="0" indent="0" algn="just" rtl="0">
            <a:spcBef>
              <a:spcPts val="0"/>
            </a:spcBef>
            <a:buSzPct val="25000"/>
            <a:buNone/>
          </a:pPr>
          <a:r>
            <a:rPr lang="en-US" sz="1100" b="1" i="0" u="none" strike="noStrike" cap="none" baseline="0">
              <a:solidFill>
                <a:schemeClr val="dk1"/>
              </a:solidFill>
              <a:latin typeface="Arial"/>
              <a:ea typeface="Arial"/>
              <a:cs typeface="Arial"/>
              <a:sym typeface="Arial"/>
            </a:rPr>
            <a:t> 	</a:t>
          </a:r>
          <a:r>
            <a:rPr lang="en-US" sz="1200" b="1" i="0" u="none" strike="noStrike" cap="none" baseline="0">
              <a:solidFill>
                <a:schemeClr val="dk1"/>
              </a:solidFill>
              <a:latin typeface="Arial"/>
              <a:ea typeface="Arial"/>
              <a:cs typeface="Arial"/>
              <a:sym typeface="Arial"/>
            </a:rPr>
            <a:t>O Estado de Rondônia, cumprindo com as obrigações conferidas no Código de Transito Brasileiro  -  CTB, tem se tornado referência no segmento de banco de dados e elaboração de estatísticas.</a:t>
          </a:r>
        </a:p>
        <a:p>
          <a:pPr marL="0" marR="0" lvl="0" indent="0" algn="just" rtl="0">
            <a:spcBef>
              <a:spcPts val="0"/>
            </a:spcBef>
            <a:buNone/>
          </a:pPr>
          <a:endParaRPr sz="1200" b="1"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200" b="1" i="0" u="none" strike="noStrike" cap="none" baseline="0">
              <a:solidFill>
                <a:schemeClr val="dk1"/>
              </a:solidFill>
              <a:latin typeface="Arial"/>
              <a:ea typeface="Arial"/>
              <a:cs typeface="Arial"/>
              <a:sym typeface="Arial"/>
            </a:rPr>
            <a:t>	Este anuário de Estatística de acidente de Trânsito vem identificar os dados da frota de veículos, habilitação e infrações do Estado de Rondônia. Trata-se de um Estudo minucioso realizado pela equipe deste Departamento, possibilitando estratégias para elaboração de campanhas educativas, focando a diminuição de damos materiais, feridos e vítimas fatais.</a:t>
          </a:r>
        </a:p>
        <a:p>
          <a:pPr marL="0" marR="0" lvl="0" indent="0" algn="just" rtl="0">
            <a:spcBef>
              <a:spcPts val="0"/>
            </a:spcBef>
            <a:buNone/>
          </a:pPr>
          <a:endParaRPr sz="1200" b="1"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200" b="1" i="0" u="none" strike="noStrike" cap="none" baseline="0">
              <a:solidFill>
                <a:schemeClr val="dk1"/>
              </a:solidFill>
              <a:latin typeface="Arial"/>
              <a:ea typeface="Arial"/>
              <a:cs typeface="Arial"/>
              <a:sym typeface="Arial"/>
            </a:rPr>
            <a:t>	O banco de dados referencia informações para pesquisa científica, sugestões para produções de conteúdos jornalísticos e planejamento de ações por parte do poder executivo no que tange a fiscalização, orientação e engenharia de tráfego de trânsito.</a:t>
          </a:r>
        </a:p>
        <a:p>
          <a:pPr marL="0" marR="0" lvl="0" indent="0" algn="just" rtl="0">
            <a:spcBef>
              <a:spcPts val="0"/>
            </a:spcBef>
            <a:buNone/>
          </a:pPr>
          <a:endParaRPr sz="1200" b="1"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200" b="1" i="0" u="none" strike="noStrike" cap="none" baseline="0">
              <a:solidFill>
                <a:schemeClr val="dk1"/>
              </a:solidFill>
              <a:latin typeface="Arial"/>
              <a:ea typeface="Arial"/>
              <a:cs typeface="Arial"/>
              <a:sym typeface="Arial"/>
            </a:rPr>
            <a:t>	O anuário compacta a realidade autentica da situação do Trânsito no Estado de Rondônia, apresentando agravos, fatos, acompanhamento de números, indicadores de causa, crescimento de dados, aspectos alarmantes e pontos obscuros.</a:t>
          </a:r>
        </a:p>
        <a:p>
          <a:pPr marL="0" marR="0" lvl="0" indent="0" algn="just" rtl="0">
            <a:spcBef>
              <a:spcPts val="0"/>
            </a:spcBef>
            <a:buNone/>
          </a:pPr>
          <a:endParaRPr sz="1200" b="1"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200" b="1" i="0" u="none" strike="noStrike" cap="none" baseline="0">
              <a:solidFill>
                <a:schemeClr val="dk1"/>
              </a:solidFill>
              <a:latin typeface="Arial"/>
              <a:ea typeface="Arial"/>
              <a:cs typeface="Arial"/>
              <a:sym typeface="Arial"/>
            </a:rPr>
            <a:t>	Válido comentar que a base deste anuário é ferramenta de contribuição com órgãos das demais esferas governamentais, não governamentais e sociedade em suma escala.</a:t>
          </a:r>
        </a:p>
        <a:p>
          <a:pPr marL="0" marR="0" lvl="0" indent="0" algn="just" rtl="0">
            <a:lnSpc>
              <a:spcPct val="150000"/>
            </a:lnSpc>
            <a:spcBef>
              <a:spcPts val="0"/>
            </a:spcBef>
            <a:buNone/>
          </a:pPr>
          <a:endParaRPr sz="1200" b="1" i="0" u="none" strike="noStrike" cap="none" baseline="0"/>
        </a:p>
      </xdr:txBody>
    </xdr:sp>
    <xdr:clientData fLocksWithSheet="0"/>
  </xdr:twoCellAnchor>
  <xdr:twoCellAnchor>
    <xdr:from>
      <xdr:col>8</xdr:col>
      <xdr:colOff>619125</xdr:colOff>
      <xdr:row>4</xdr:row>
      <xdr:rowOff>76200</xdr:rowOff>
    </xdr:from>
    <xdr:to>
      <xdr:col>9</xdr:col>
      <xdr:colOff>200025</xdr:colOff>
      <xdr:row>5</xdr:row>
      <xdr:rowOff>142875</xdr:rowOff>
    </xdr:to>
    <xdr:sp macro="" textlink="">
      <xdr:nvSpPr>
        <xdr:cNvPr id="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209550</xdr:colOff>
      <xdr:row>8</xdr:row>
      <xdr:rowOff>161925</xdr:rowOff>
    </xdr:from>
    <xdr:to>
      <xdr:col>10</xdr:col>
      <xdr:colOff>209550</xdr:colOff>
      <xdr:row>10</xdr:row>
      <xdr:rowOff>161925</xdr:rowOff>
    </xdr:to>
    <xdr:sp macro="" textlink="">
      <xdr:nvSpPr>
        <xdr:cNvPr id="8" name="Shape 5"/>
        <xdr:cNvSpPr/>
      </xdr:nvSpPr>
      <xdr:spPr>
        <a:xfrm>
          <a:off x="4434735" y="3591764"/>
          <a:ext cx="1822529" cy="376472"/>
        </a:xfrm>
        <a:prstGeom prst="rect">
          <a:avLst/>
        </a:prstGeom>
        <a:noFill/>
        <a:ln>
          <a:noFill/>
        </a:ln>
      </xdr:spPr>
      <xdr:txBody>
        <a:bodyPr lIns="91425" tIns="45700" rIns="91425" bIns="45700" anchor="t" anchorCtr="0">
          <a:noAutofit/>
        </a:bodyPr>
        <a:lstStyle/>
        <a:p>
          <a:pPr marL="0" marR="0" lvl="0" indent="0" algn="ctr" rtl="0">
            <a:spcBef>
              <a:spcPts val="0"/>
            </a:spcBef>
            <a:buSzPct val="25000"/>
            <a:buNone/>
          </a:pPr>
          <a:r>
            <a:rPr lang="en-US" sz="2000" b="1" i="0" u="none" strike="noStrike" cap="none" baseline="0">
              <a:solidFill>
                <a:schemeClr val="dk1"/>
              </a:solidFill>
            </a:rPr>
            <a:t>APRESENTAÇÃO</a:t>
          </a:r>
        </a:p>
      </xdr:txBody>
    </xdr:sp>
    <xdr:clientData fLocksWithSheet="0"/>
  </xdr:twoCellAnchor>
</xdr:wsDr>
</file>

<file path=xl/drawings/drawing4.xml><?xml version="1.0" encoding="utf-8"?>
<xdr:wsDr xmlns:xdr="http://schemas.openxmlformats.org/drawingml/2006/spreadsheetDrawing" xmlns:a="http://schemas.openxmlformats.org/drawingml/2006/main">
  <xdr:twoCellAnchor>
    <xdr:from>
      <xdr:col>14</xdr:col>
      <xdr:colOff>19050</xdr:colOff>
      <xdr:row>4</xdr:row>
      <xdr:rowOff>47625</xdr:rowOff>
    </xdr:from>
    <xdr:to>
      <xdr:col>15</xdr:col>
      <xdr:colOff>76200</xdr:colOff>
      <xdr:row>8</xdr:row>
      <xdr:rowOff>57150</xdr:rowOff>
    </xdr:to>
    <xdr:pic>
      <xdr:nvPicPr>
        <xdr:cNvPr id="2" name="image02.jpg" descr="Brasao Rondonia.jpg"/>
        <xdr:cNvPicPr preferRelativeResize="0"/>
      </xdr:nvPicPr>
      <xdr:blipFill>
        <a:blip xmlns:r="http://schemas.openxmlformats.org/officeDocument/2006/relationships" r:embed="rId1" cstate="print"/>
        <a:stretch>
          <a:fillRect/>
        </a:stretch>
      </xdr:blipFill>
      <xdr:spPr>
        <a:xfrm>
          <a:off x="0" y="0"/>
          <a:ext cx="666750" cy="800100"/>
        </a:xfrm>
        <a:prstGeom prst="rect">
          <a:avLst/>
        </a:prstGeom>
        <a:noFill/>
      </xdr:spPr>
    </xdr:pic>
    <xdr:clientData fLocksWithSheet="0"/>
  </xdr:twoCellAnchor>
  <xdr:twoCellAnchor>
    <xdr:from>
      <xdr:col>5</xdr:col>
      <xdr:colOff>419100</xdr:colOff>
      <xdr:row>4</xdr:row>
      <xdr:rowOff>38100</xdr:rowOff>
    </xdr:from>
    <xdr:to>
      <xdr:col>7</xdr:col>
      <xdr:colOff>28575</xdr:colOff>
      <xdr:row>8</xdr:row>
      <xdr:rowOff>76200</xdr:rowOff>
    </xdr:to>
    <xdr:pic>
      <xdr:nvPicPr>
        <xdr:cNvPr id="3" name="image09.jpg" descr="foto1.jpg"/>
        <xdr:cNvPicPr preferRelativeResize="0"/>
      </xdr:nvPicPr>
      <xdr:blipFill>
        <a:blip xmlns:r="http://schemas.openxmlformats.org/officeDocument/2006/relationships" r:embed="rId2" cstate="print"/>
        <a:stretch>
          <a:fillRect/>
        </a:stretch>
      </xdr:blipFill>
      <xdr:spPr>
        <a:xfrm>
          <a:off x="0" y="0"/>
          <a:ext cx="828675" cy="828675"/>
        </a:xfrm>
        <a:prstGeom prst="rect">
          <a:avLst/>
        </a:prstGeom>
        <a:noFill/>
      </xdr:spPr>
    </xdr:pic>
    <xdr:clientData fLocksWithSheet="0"/>
  </xdr:twoCellAnchor>
  <xdr:twoCellAnchor>
    <xdr:from>
      <xdr:col>8</xdr:col>
      <xdr:colOff>619125</xdr:colOff>
      <xdr:row>5</xdr:row>
      <xdr:rowOff>76200</xdr:rowOff>
    </xdr:from>
    <xdr:to>
      <xdr:col>9</xdr:col>
      <xdr:colOff>200025</xdr:colOff>
      <xdr:row>6</xdr:row>
      <xdr:rowOff>142875</xdr:rowOff>
    </xdr:to>
    <xdr:sp macro="" textlink="">
      <xdr:nvSpPr>
        <xdr:cNvPr id="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57150</xdr:colOff>
      <xdr:row>9</xdr:row>
      <xdr:rowOff>200025</xdr:rowOff>
    </xdr:from>
    <xdr:to>
      <xdr:col>11</xdr:col>
      <xdr:colOff>419100</xdr:colOff>
      <xdr:row>10</xdr:row>
      <xdr:rowOff>304800</xdr:rowOff>
    </xdr:to>
    <xdr:sp macro="" textlink="">
      <xdr:nvSpPr>
        <xdr:cNvPr id="5" name="Shape 4"/>
        <xdr:cNvSpPr/>
      </xdr:nvSpPr>
      <xdr:spPr>
        <a:xfrm>
          <a:off x="4553944" y="3596142"/>
          <a:ext cx="1584111" cy="367716"/>
        </a:xfrm>
        <a:prstGeom prst="rect">
          <a:avLst/>
        </a:prstGeom>
        <a:noFill/>
        <a:ln>
          <a:noFill/>
        </a:ln>
      </xdr:spPr>
      <xdr:txBody>
        <a:bodyPr lIns="91425" tIns="45700" rIns="91425" bIns="45700" anchor="t" anchorCtr="0">
          <a:noAutofit/>
        </a:bodyPr>
        <a:lstStyle/>
        <a:p>
          <a:pPr marL="0" marR="0" lvl="0" indent="0" algn="ctr" rtl="0">
            <a:spcBef>
              <a:spcPts val="0"/>
            </a:spcBef>
            <a:buSzPct val="25000"/>
            <a:buNone/>
          </a:pPr>
          <a:r>
            <a:rPr lang="en-US" sz="2000" b="1" i="0" u="none" strike="noStrike" cap="none" baseline="0">
              <a:solidFill>
                <a:schemeClr val="dk1"/>
              </a:solidFill>
            </a:rPr>
            <a:t>INTRODUÇÃO</a:t>
          </a:r>
        </a:p>
      </xdr:txBody>
    </xdr:sp>
    <xdr:clientData fLocksWithSheet="0"/>
  </xdr:twoCellAnchor>
  <xdr:twoCellAnchor>
    <xdr:from>
      <xdr:col>5</xdr:col>
      <xdr:colOff>152400</xdr:colOff>
      <xdr:row>11</xdr:row>
      <xdr:rowOff>123825</xdr:rowOff>
    </xdr:from>
    <xdr:to>
      <xdr:col>16</xdr:col>
      <xdr:colOff>95250</xdr:colOff>
      <xdr:row>51</xdr:row>
      <xdr:rowOff>85725</xdr:rowOff>
    </xdr:to>
    <xdr:sp macro="" textlink="">
      <xdr:nvSpPr>
        <xdr:cNvPr id="6" name="Shape 2"/>
        <xdr:cNvSpPr txBox="1"/>
      </xdr:nvSpPr>
      <xdr:spPr>
        <a:xfrm>
          <a:off x="2050350" y="0"/>
          <a:ext cx="6591299" cy="7559999"/>
        </a:xfrm>
        <a:prstGeom prst="rect">
          <a:avLst/>
        </a:prstGeom>
        <a:solidFill>
          <a:srgbClr val="F2F2F2"/>
        </a:solidFill>
        <a:ln w="57150" cap="flat" cmpd="sng">
          <a:solidFill>
            <a:srgbClr val="000000"/>
          </a:solidFill>
          <a:prstDash val="solid"/>
          <a:round/>
          <a:headEnd type="none" w="med" len="med"/>
          <a:tailEnd type="none" w="med" len="med"/>
        </a:ln>
      </xdr:spPr>
      <xdr:txBody>
        <a:bodyPr lIns="91425" tIns="45700" rIns="91425" bIns="45700" anchor="t" anchorCtr="0">
          <a:noAutofit/>
        </a:bodyPr>
        <a:lstStyle/>
        <a:p>
          <a:pPr marL="0" marR="0" lvl="0" indent="0" algn="just" rtl="0">
            <a:spcBef>
              <a:spcPts val="0"/>
            </a:spcBef>
            <a:buSzPct val="25000"/>
            <a:buNone/>
          </a:pPr>
          <a:r>
            <a:rPr lang="en-US" sz="1100" b="0" i="0" u="none" strike="noStrike" cap="none" baseline="0">
              <a:solidFill>
                <a:schemeClr val="dk1"/>
              </a:solidFill>
              <a:latin typeface="Arial"/>
              <a:ea typeface="Arial"/>
              <a:cs typeface="Arial"/>
              <a:sym typeface="Arial"/>
            </a:rPr>
            <a:t>							</a:t>
          </a:r>
          <a:r>
            <a:rPr lang="en-US" sz="1100" b="1" i="0" u="none" strike="noStrike" cap="none" baseline="0">
              <a:solidFill>
                <a:schemeClr val="dk1"/>
              </a:solidFill>
              <a:latin typeface="Arial"/>
              <a:ea typeface="Arial"/>
              <a:cs typeface="Arial"/>
              <a:sym typeface="Arial"/>
            </a:rPr>
            <a:t>As informações sobre acidentes de trânsito aqui relatado são provenientes de uma base de dados coletados a partir de 2001 para um melhor entendimento da evolução da frota, assim como número de acidentes.</a:t>
          </a:r>
          <a:r>
            <a:rPr lang="en-US" sz="1100" b="0" i="0" u="none" strike="noStrike" cap="none" baseline="0">
              <a:solidFill>
                <a:schemeClr val="dk1"/>
              </a:solidFill>
              <a:latin typeface="Arial"/>
              <a:ea typeface="Arial"/>
              <a:cs typeface="Arial"/>
              <a:sym typeface="Arial"/>
            </a:rPr>
            <a:t> </a:t>
          </a:r>
        </a:p>
        <a:p>
          <a:pPr marL="0" marR="0" lvl="0" indent="0" algn="just" rtl="0">
            <a:spcBef>
              <a:spcPts val="0"/>
            </a:spcBef>
            <a:buNone/>
          </a:pPr>
          <a:endParaRPr sz="1100" b="1"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100" b="1" i="0" u="none" strike="noStrike" cap="none" baseline="0">
              <a:solidFill>
                <a:schemeClr val="dk1"/>
              </a:solidFill>
              <a:latin typeface="Arial"/>
              <a:ea typeface="Arial"/>
              <a:cs typeface="Arial"/>
              <a:sym typeface="Arial"/>
            </a:rPr>
            <a:t>	Estas informações proveem de registros feitos na Delegacia Especializada em Delitos de Trânsito, batalhões da Polícia Militar, Instituto Médico Legal e Polícia Rodoviária Federal.</a:t>
          </a: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100" b="1" i="0" u="none" strike="noStrike" cap="none" baseline="0">
              <a:solidFill>
                <a:schemeClr val="dk1"/>
              </a:solidFill>
              <a:latin typeface="Arial"/>
              <a:ea typeface="Arial"/>
              <a:cs typeface="Arial"/>
              <a:sym typeface="Arial"/>
            </a:rPr>
            <a:t>	As questões e os problemas de acidentes de trânsito no Brasil alcançam um patamar alarmante pelo índice de mortos e feridos, gerando um grande ônus financeiro para administração pública e trauma para as vítimas e familiares.</a:t>
          </a: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100" b="1" i="0" u="none" strike="noStrike" cap="none" baseline="0">
              <a:solidFill>
                <a:schemeClr val="dk1"/>
              </a:solidFill>
              <a:latin typeface="Arial"/>
              <a:ea typeface="Arial"/>
              <a:cs typeface="Arial"/>
              <a:sym typeface="Arial"/>
            </a:rPr>
            <a:t>	Neste contexto, o Estado de Rondônia por sua vez, contribui com este quadro de degradação social. O Departamento Estadual de Trânsito de Rondônia - DETRAN faz a publicação de um anuário com informações completas dos últimos anos para que a sociedade tome conhecimento desses índices e faça uma reflexão para inverter esse quadro. </a:t>
          </a: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100" b="1" i="0" u="none" strike="noStrike" cap="none" baseline="0">
              <a:solidFill>
                <a:schemeClr val="dk1"/>
              </a:solidFill>
              <a:latin typeface="Arial"/>
              <a:ea typeface="Arial"/>
              <a:cs typeface="Arial"/>
              <a:sym typeface="Arial"/>
            </a:rPr>
            <a:t>	 Rondônia está passando por um bom momento econômico isso pode ser percebido pelo crescimento da frota do Estado, tendo o ano de 2011 um crescimento estimado da ordem de 12,66%, um dos maiores do País. O Estado de Rondônia é predominantemente motociclista 54,90% da frota corresponde a esse tipo de veículo e em 2011 manteve seu crescimento ficando acima da média estadual 12,72%, perfazendo um total de 346.680 motocicletas.</a:t>
          </a: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100" b="1" i="0" u="none" strike="noStrike" cap="none" baseline="0">
              <a:solidFill>
                <a:schemeClr val="dk1"/>
              </a:solidFill>
              <a:latin typeface="Arial"/>
              <a:ea typeface="Arial"/>
              <a:cs typeface="Arial"/>
              <a:sym typeface="Arial"/>
            </a:rPr>
            <a:t> 	No ano de 2011 foram registrados no Estado de Rondônia 14.705 acidentes com vítimas o que representa um crescimento de 7,8% em relação a 2010, a maioria durante o dia (63,5%). O número de vítimas não fatais (21.782) em 2011 apresentou um aumento 6,9% com relação a 2010 enquanto as vítimas fatais (501) com um aumento de 3,5%. Apesar dos dados apresentarem um acréscimo quantitativo em relação a 2010, quando comparamos estes dados proporcionais a frota (índice), tem-se uma queda -4,3% para acidentes com vítimas e -8,1% para vítimas fatais.</a:t>
          </a: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100" b="1" i="0" u="none" strike="noStrike" cap="none" baseline="0">
              <a:solidFill>
                <a:schemeClr val="dk1"/>
              </a:solidFill>
              <a:latin typeface="Arial"/>
              <a:ea typeface="Arial"/>
              <a:cs typeface="Arial"/>
              <a:sym typeface="Arial"/>
            </a:rPr>
            <a:t>	Analisando as ocorrências de acidentes de trânsito, decorre que o fator contribuinte para a imensa maioria dos acidentes é a imprudência e a imperícia dos usuários da via pública. </a:t>
          </a: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100" b="1" i="0" u="none" strike="noStrike" cap="none" baseline="0">
              <a:solidFill>
                <a:schemeClr val="dk1"/>
              </a:solidFill>
              <a:latin typeface="Arial"/>
              <a:ea typeface="Arial"/>
              <a:cs typeface="Arial"/>
              <a:sym typeface="Arial"/>
            </a:rPr>
            <a:t>	A infração de trânsito mais comum no Estado em 2011 foi: “</a:t>
          </a:r>
          <a:r>
            <a:rPr lang="en-US" sz="1100" b="1" i="1" u="none" strike="noStrike" cap="none" baseline="0">
              <a:solidFill>
                <a:schemeClr val="dk1"/>
              </a:solidFill>
              <a:latin typeface="Arial"/>
              <a:ea typeface="Arial"/>
              <a:cs typeface="Arial"/>
              <a:sym typeface="Arial"/>
            </a:rPr>
            <a:t>DEIXAR O CONDUTOR OU PASSAGEIRO DE USAR O CINTO DE SEGURANÇA</a:t>
          </a:r>
          <a:r>
            <a:rPr lang="en-US" sz="1100" b="1" i="0" u="none" strike="noStrike" cap="none" baseline="0">
              <a:solidFill>
                <a:schemeClr val="dk1"/>
              </a:solidFill>
              <a:latin typeface="Arial"/>
              <a:ea typeface="Arial"/>
              <a:cs typeface="Arial"/>
              <a:sym typeface="Arial"/>
            </a:rPr>
            <a:t>”. Houve um aumento de 33,8% no número de autuações se comparada com o ano de 2010. O detalhamento dessas e outras informações estão mais bem representados nos quadros deste anuário.</a:t>
          </a: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100" b="1" i="0" u="none" strike="noStrike" cap="none" baseline="0">
              <a:solidFill>
                <a:schemeClr val="dk1"/>
              </a:solidFill>
              <a:latin typeface="Arial"/>
              <a:ea typeface="Arial"/>
              <a:cs typeface="Arial"/>
              <a:sym typeface="Arial"/>
            </a:rPr>
            <a:t>	O DETRAN-RO também atua de forma intensa na educação de trânsito, representado pela CET (Coordenadoria de Educação de Trânsito), nas escolas, em campanhas publicitárias nos veículos de comunicação de massa nas atividades de rua através das blitz educativas e campanhas. </a:t>
          </a: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100" b="1" i="0" u="none" strike="noStrike" cap="none" baseline="0">
              <a:solidFill>
                <a:schemeClr val="dk1"/>
              </a:solidFill>
              <a:latin typeface="Arial"/>
              <a:ea typeface="Arial"/>
              <a:cs typeface="Arial"/>
              <a:sym typeface="Arial"/>
            </a:rPr>
            <a:t>	               	 Acreditamos que o Anuário Estatístico de Acidentes de Trânsito 2011 seja uma importante ferramenta de orientação para o DETRAN-RO, assim como para os demais órgãos da administração pública e a sociedade civil organizada.  Esperamos que cada usuário, em geral, o tenha como um alerta para mudanças de atitudes que preservem a vida.</a:t>
          </a:r>
          <a:r>
            <a:rPr lang="en-US" sz="1100" b="0" i="0" u="none" strike="noStrike" cap="none" baseline="0">
              <a:solidFill>
                <a:schemeClr val="dk1"/>
              </a:solidFill>
              <a:latin typeface="Arial"/>
              <a:ea typeface="Arial"/>
              <a:cs typeface="Arial"/>
              <a:sym typeface="Arial"/>
            </a:rPr>
            <a:t> </a:t>
          </a: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100" b="1" i="0" u="none" strike="noStrike" cap="none" baseline="0">
              <a:solidFill>
                <a:schemeClr val="dk1"/>
              </a:solidFill>
              <a:latin typeface="Arial"/>
              <a:ea typeface="Arial"/>
              <a:cs typeface="Arial"/>
              <a:sym typeface="Arial"/>
            </a:rPr>
            <a:t> 	Que cada rondoniense dê preferência à vida.</a:t>
          </a: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100" b="1" i="0" u="none" strike="noStrike" cap="none" baseline="0">
              <a:solidFill>
                <a:schemeClr val="dk1"/>
              </a:solidFill>
              <a:latin typeface="Arial"/>
              <a:ea typeface="Arial"/>
              <a:cs typeface="Arial"/>
              <a:sym typeface="Arial"/>
            </a:rPr>
            <a:t> </a:t>
          </a:r>
        </a:p>
        <a:p>
          <a:pPr marL="0" marR="0" lvl="0" indent="0" algn="just" rtl="0">
            <a:lnSpc>
              <a:spcPct val="145454"/>
            </a:lnSpc>
            <a:spcBef>
              <a:spcPts val="0"/>
            </a:spcBef>
            <a:buNone/>
          </a:pPr>
          <a:endParaRPr sz="1100" b="1" i="0" u="none" strike="noStrike" cap="none" baseline="0"/>
        </a:p>
      </xdr:txBody>
    </xdr:sp>
    <xdr:clientData fLocksWithSheet="0"/>
  </xdr:twoCellAnchor>
</xdr:wsDr>
</file>

<file path=xl/drawings/drawing5.xml><?xml version="1.0" encoding="utf-8"?>
<xdr:wsDr xmlns:xdr="http://schemas.openxmlformats.org/drawingml/2006/spreadsheetDrawing" xmlns:a="http://schemas.openxmlformats.org/drawingml/2006/main">
  <xdr:twoCellAnchor>
    <xdr:from>
      <xdr:col>1</xdr:col>
      <xdr:colOff>1638300</xdr:colOff>
      <xdr:row>77</xdr:row>
      <xdr:rowOff>152400</xdr:rowOff>
    </xdr:from>
    <xdr:to>
      <xdr:col>11</xdr:col>
      <xdr:colOff>295275</xdr:colOff>
      <xdr:row>79</xdr:row>
      <xdr:rowOff>38100</xdr:rowOff>
    </xdr:to>
    <xdr:graphicFrame macro="">
      <xdr:nvGraphicFramePr>
        <xdr:cNvPr id="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200025</xdr:colOff>
      <xdr:row>2</xdr:row>
      <xdr:rowOff>47625</xdr:rowOff>
    </xdr:from>
    <xdr:to>
      <xdr:col>10</xdr:col>
      <xdr:colOff>238125</xdr:colOff>
      <xdr:row>5</xdr:row>
      <xdr:rowOff>123825</xdr:rowOff>
    </xdr:to>
    <xdr:pic>
      <xdr:nvPicPr>
        <xdr:cNvPr id="3" name="image07.jpg" descr="Brasao Rondonia.jpg"/>
        <xdr:cNvPicPr preferRelativeResize="0"/>
      </xdr:nvPicPr>
      <xdr:blipFill>
        <a:blip xmlns:r="http://schemas.openxmlformats.org/officeDocument/2006/relationships" r:embed="rId2" cstate="print"/>
        <a:stretch>
          <a:fillRect/>
        </a:stretch>
      </xdr:blipFill>
      <xdr:spPr>
        <a:xfrm>
          <a:off x="0" y="0"/>
          <a:ext cx="619125" cy="676275"/>
        </a:xfrm>
        <a:prstGeom prst="rect">
          <a:avLst/>
        </a:prstGeom>
        <a:noFill/>
      </xdr:spPr>
    </xdr:pic>
    <xdr:clientData fLocksWithSheet="0"/>
  </xdr:twoCellAnchor>
  <xdr:twoCellAnchor>
    <xdr:from>
      <xdr:col>2</xdr:col>
      <xdr:colOff>838200</xdr:colOff>
      <xdr:row>2</xdr:row>
      <xdr:rowOff>38100</xdr:rowOff>
    </xdr:from>
    <xdr:to>
      <xdr:col>2</xdr:col>
      <xdr:colOff>1533525</xdr:colOff>
      <xdr:row>5</xdr:row>
      <xdr:rowOff>152400</xdr:rowOff>
    </xdr:to>
    <xdr:pic>
      <xdr:nvPicPr>
        <xdr:cNvPr id="4" name="image09.jpg" descr="foto1.jpg"/>
        <xdr:cNvPicPr preferRelativeResize="0"/>
      </xdr:nvPicPr>
      <xdr:blipFill>
        <a:blip xmlns:r="http://schemas.openxmlformats.org/officeDocument/2006/relationships" r:embed="rId3" cstate="print"/>
        <a:stretch>
          <a:fillRect/>
        </a:stretch>
      </xdr:blipFill>
      <xdr:spPr>
        <a:xfrm>
          <a:off x="0" y="0"/>
          <a:ext cx="695325" cy="714375"/>
        </a:xfrm>
        <a:prstGeom prst="rect">
          <a:avLst/>
        </a:prstGeom>
        <a:noFill/>
      </xdr:spPr>
    </xdr:pic>
    <xdr:clientData fLocksWithSheet="0"/>
  </xdr:twoCellAnchor>
  <xdr:twoCellAnchor>
    <xdr:from>
      <xdr:col>3</xdr:col>
      <xdr:colOff>0</xdr:colOff>
      <xdr:row>2</xdr:row>
      <xdr:rowOff>76200</xdr:rowOff>
    </xdr:from>
    <xdr:to>
      <xdr:col>3</xdr:col>
      <xdr:colOff>190500</xdr:colOff>
      <xdr:row>3</xdr:row>
      <xdr:rowOff>142875</xdr:rowOff>
    </xdr:to>
    <xdr:sp macro="" textlink="">
      <xdr:nvSpPr>
        <xdr:cNvPr id="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0</xdr:colOff>
      <xdr:row>2</xdr:row>
      <xdr:rowOff>76200</xdr:rowOff>
    </xdr:from>
    <xdr:to>
      <xdr:col>3</xdr:col>
      <xdr:colOff>190500</xdr:colOff>
      <xdr:row>3</xdr:row>
      <xdr:rowOff>142875</xdr:rowOff>
    </xdr:to>
    <xdr:sp macro="" textlink="">
      <xdr:nvSpPr>
        <xdr:cNvPr id="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0</xdr:colOff>
      <xdr:row>2</xdr:row>
      <xdr:rowOff>76200</xdr:rowOff>
    </xdr:from>
    <xdr:to>
      <xdr:col>3</xdr:col>
      <xdr:colOff>190500</xdr:colOff>
      <xdr:row>3</xdr:row>
      <xdr:rowOff>142875</xdr:rowOff>
    </xdr:to>
    <xdr:sp macro="" textlink="">
      <xdr:nvSpPr>
        <xdr:cNvPr id="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0</xdr:colOff>
      <xdr:row>1</xdr:row>
      <xdr:rowOff>0</xdr:rowOff>
    </xdr:from>
    <xdr:to>
      <xdr:col>3</xdr:col>
      <xdr:colOff>190500</xdr:colOff>
      <xdr:row>2</xdr:row>
      <xdr:rowOff>57150</xdr:rowOff>
    </xdr:to>
    <xdr:sp macro="" textlink="">
      <xdr:nvSpPr>
        <xdr:cNvPr id="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0</xdr:colOff>
      <xdr:row>2</xdr:row>
      <xdr:rowOff>76200</xdr:rowOff>
    </xdr:from>
    <xdr:to>
      <xdr:col>3</xdr:col>
      <xdr:colOff>190500</xdr:colOff>
      <xdr:row>3</xdr:row>
      <xdr:rowOff>142875</xdr:rowOff>
    </xdr:to>
    <xdr:sp macro="" textlink="">
      <xdr:nvSpPr>
        <xdr:cNvPr id="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0</xdr:colOff>
      <xdr:row>2</xdr:row>
      <xdr:rowOff>76200</xdr:rowOff>
    </xdr:from>
    <xdr:to>
      <xdr:col>3</xdr:col>
      <xdr:colOff>190500</xdr:colOff>
      <xdr:row>3</xdr:row>
      <xdr:rowOff>142875</xdr:rowOff>
    </xdr:to>
    <xdr:sp macro="" textlink="">
      <xdr:nvSpPr>
        <xdr:cNvPr id="1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619125</xdr:colOff>
      <xdr:row>57</xdr:row>
      <xdr:rowOff>0</xdr:rowOff>
    </xdr:from>
    <xdr:to>
      <xdr:col>2</xdr:col>
      <xdr:colOff>809625</xdr:colOff>
      <xdr:row>57</xdr:row>
      <xdr:rowOff>266700</xdr:rowOff>
    </xdr:to>
    <xdr:sp macro="" textlink="">
      <xdr:nvSpPr>
        <xdr:cNvPr id="1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619125</xdr:colOff>
      <xdr:row>57</xdr:row>
      <xdr:rowOff>0</xdr:rowOff>
    </xdr:from>
    <xdr:to>
      <xdr:col>2</xdr:col>
      <xdr:colOff>809625</xdr:colOff>
      <xdr:row>57</xdr:row>
      <xdr:rowOff>266700</xdr:rowOff>
    </xdr:to>
    <xdr:sp macro="" textlink="">
      <xdr:nvSpPr>
        <xdr:cNvPr id="1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57</xdr:row>
      <xdr:rowOff>0</xdr:rowOff>
    </xdr:from>
    <xdr:to>
      <xdr:col>4</xdr:col>
      <xdr:colOff>228600</xdr:colOff>
      <xdr:row>57</xdr:row>
      <xdr:rowOff>266700</xdr:rowOff>
    </xdr:to>
    <xdr:sp macro="" textlink="">
      <xdr:nvSpPr>
        <xdr:cNvPr id="1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57</xdr:row>
      <xdr:rowOff>0</xdr:rowOff>
    </xdr:from>
    <xdr:to>
      <xdr:col>4</xdr:col>
      <xdr:colOff>228600</xdr:colOff>
      <xdr:row>57</xdr:row>
      <xdr:rowOff>266700</xdr:rowOff>
    </xdr:to>
    <xdr:sp macro="" textlink="">
      <xdr:nvSpPr>
        <xdr:cNvPr id="1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57</xdr:row>
      <xdr:rowOff>0</xdr:rowOff>
    </xdr:from>
    <xdr:to>
      <xdr:col>4</xdr:col>
      <xdr:colOff>228600</xdr:colOff>
      <xdr:row>57</xdr:row>
      <xdr:rowOff>266700</xdr:rowOff>
    </xdr:to>
    <xdr:sp macro="" textlink="">
      <xdr:nvSpPr>
        <xdr:cNvPr id="1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57</xdr:row>
      <xdr:rowOff>0</xdr:rowOff>
    </xdr:from>
    <xdr:to>
      <xdr:col>4</xdr:col>
      <xdr:colOff>228600</xdr:colOff>
      <xdr:row>57</xdr:row>
      <xdr:rowOff>266700</xdr:rowOff>
    </xdr:to>
    <xdr:sp macro="" textlink="">
      <xdr:nvSpPr>
        <xdr:cNvPr id="1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57</xdr:row>
      <xdr:rowOff>0</xdr:rowOff>
    </xdr:from>
    <xdr:to>
      <xdr:col>5</xdr:col>
      <xdr:colOff>228600</xdr:colOff>
      <xdr:row>57</xdr:row>
      <xdr:rowOff>266700</xdr:rowOff>
    </xdr:to>
    <xdr:sp macro="" textlink="">
      <xdr:nvSpPr>
        <xdr:cNvPr id="1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57</xdr:row>
      <xdr:rowOff>0</xdr:rowOff>
    </xdr:from>
    <xdr:to>
      <xdr:col>5</xdr:col>
      <xdr:colOff>228600</xdr:colOff>
      <xdr:row>57</xdr:row>
      <xdr:rowOff>266700</xdr:rowOff>
    </xdr:to>
    <xdr:sp macro="" textlink="">
      <xdr:nvSpPr>
        <xdr:cNvPr id="1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57</xdr:row>
      <xdr:rowOff>0</xdr:rowOff>
    </xdr:from>
    <xdr:to>
      <xdr:col>5</xdr:col>
      <xdr:colOff>228600</xdr:colOff>
      <xdr:row>57</xdr:row>
      <xdr:rowOff>266700</xdr:rowOff>
    </xdr:to>
    <xdr:sp macro="" textlink="">
      <xdr:nvSpPr>
        <xdr:cNvPr id="1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57</xdr:row>
      <xdr:rowOff>0</xdr:rowOff>
    </xdr:from>
    <xdr:to>
      <xdr:col>5</xdr:col>
      <xdr:colOff>228600</xdr:colOff>
      <xdr:row>57</xdr:row>
      <xdr:rowOff>266700</xdr:rowOff>
    </xdr:to>
    <xdr:sp macro="" textlink="">
      <xdr:nvSpPr>
        <xdr:cNvPr id="2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57</xdr:row>
      <xdr:rowOff>0</xdr:rowOff>
    </xdr:from>
    <xdr:to>
      <xdr:col>6</xdr:col>
      <xdr:colOff>228600</xdr:colOff>
      <xdr:row>57</xdr:row>
      <xdr:rowOff>266700</xdr:rowOff>
    </xdr:to>
    <xdr:sp macro="" textlink="">
      <xdr:nvSpPr>
        <xdr:cNvPr id="2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57</xdr:row>
      <xdr:rowOff>0</xdr:rowOff>
    </xdr:from>
    <xdr:to>
      <xdr:col>6</xdr:col>
      <xdr:colOff>228600</xdr:colOff>
      <xdr:row>57</xdr:row>
      <xdr:rowOff>266700</xdr:rowOff>
    </xdr:to>
    <xdr:sp macro="" textlink="">
      <xdr:nvSpPr>
        <xdr:cNvPr id="2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57</xdr:row>
      <xdr:rowOff>0</xdr:rowOff>
    </xdr:from>
    <xdr:to>
      <xdr:col>6</xdr:col>
      <xdr:colOff>228600</xdr:colOff>
      <xdr:row>57</xdr:row>
      <xdr:rowOff>266700</xdr:rowOff>
    </xdr:to>
    <xdr:sp macro="" textlink="">
      <xdr:nvSpPr>
        <xdr:cNvPr id="2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57</xdr:row>
      <xdr:rowOff>0</xdr:rowOff>
    </xdr:from>
    <xdr:to>
      <xdr:col>6</xdr:col>
      <xdr:colOff>228600</xdr:colOff>
      <xdr:row>57</xdr:row>
      <xdr:rowOff>266700</xdr:rowOff>
    </xdr:to>
    <xdr:sp macro="" textlink="">
      <xdr:nvSpPr>
        <xdr:cNvPr id="2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57</xdr:row>
      <xdr:rowOff>0</xdr:rowOff>
    </xdr:from>
    <xdr:to>
      <xdr:col>7</xdr:col>
      <xdr:colOff>228600</xdr:colOff>
      <xdr:row>57</xdr:row>
      <xdr:rowOff>266700</xdr:rowOff>
    </xdr:to>
    <xdr:sp macro="" textlink="">
      <xdr:nvSpPr>
        <xdr:cNvPr id="2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57</xdr:row>
      <xdr:rowOff>0</xdr:rowOff>
    </xdr:from>
    <xdr:to>
      <xdr:col>7</xdr:col>
      <xdr:colOff>228600</xdr:colOff>
      <xdr:row>57</xdr:row>
      <xdr:rowOff>266700</xdr:rowOff>
    </xdr:to>
    <xdr:sp macro="" textlink="">
      <xdr:nvSpPr>
        <xdr:cNvPr id="2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57</xdr:row>
      <xdr:rowOff>0</xdr:rowOff>
    </xdr:from>
    <xdr:to>
      <xdr:col>7</xdr:col>
      <xdr:colOff>228600</xdr:colOff>
      <xdr:row>57</xdr:row>
      <xdr:rowOff>266700</xdr:rowOff>
    </xdr:to>
    <xdr:sp macro="" textlink="">
      <xdr:nvSpPr>
        <xdr:cNvPr id="2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57</xdr:row>
      <xdr:rowOff>0</xdr:rowOff>
    </xdr:from>
    <xdr:to>
      <xdr:col>7</xdr:col>
      <xdr:colOff>228600</xdr:colOff>
      <xdr:row>57</xdr:row>
      <xdr:rowOff>266700</xdr:rowOff>
    </xdr:to>
    <xdr:sp macro="" textlink="">
      <xdr:nvSpPr>
        <xdr:cNvPr id="2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228600</xdr:colOff>
      <xdr:row>57</xdr:row>
      <xdr:rowOff>266700</xdr:rowOff>
    </xdr:to>
    <xdr:sp macro="" textlink="">
      <xdr:nvSpPr>
        <xdr:cNvPr id="2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228600</xdr:colOff>
      <xdr:row>57</xdr:row>
      <xdr:rowOff>266700</xdr:rowOff>
    </xdr:to>
    <xdr:sp macro="" textlink="">
      <xdr:nvSpPr>
        <xdr:cNvPr id="3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57</xdr:row>
      <xdr:rowOff>0</xdr:rowOff>
    </xdr:from>
    <xdr:to>
      <xdr:col>7</xdr:col>
      <xdr:colOff>228600</xdr:colOff>
      <xdr:row>57</xdr:row>
      <xdr:rowOff>266700</xdr:rowOff>
    </xdr:to>
    <xdr:sp macro="" textlink="">
      <xdr:nvSpPr>
        <xdr:cNvPr id="3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57</xdr:row>
      <xdr:rowOff>0</xdr:rowOff>
    </xdr:from>
    <xdr:to>
      <xdr:col>7</xdr:col>
      <xdr:colOff>228600</xdr:colOff>
      <xdr:row>57</xdr:row>
      <xdr:rowOff>266700</xdr:rowOff>
    </xdr:to>
    <xdr:sp macro="" textlink="">
      <xdr:nvSpPr>
        <xdr:cNvPr id="3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57</xdr:row>
      <xdr:rowOff>0</xdr:rowOff>
    </xdr:from>
    <xdr:to>
      <xdr:col>7</xdr:col>
      <xdr:colOff>228600</xdr:colOff>
      <xdr:row>57</xdr:row>
      <xdr:rowOff>266700</xdr:rowOff>
    </xdr:to>
    <xdr:sp macro="" textlink="">
      <xdr:nvSpPr>
        <xdr:cNvPr id="3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57</xdr:row>
      <xdr:rowOff>0</xdr:rowOff>
    </xdr:from>
    <xdr:to>
      <xdr:col>7</xdr:col>
      <xdr:colOff>228600</xdr:colOff>
      <xdr:row>57</xdr:row>
      <xdr:rowOff>266700</xdr:rowOff>
    </xdr:to>
    <xdr:sp macro="" textlink="">
      <xdr:nvSpPr>
        <xdr:cNvPr id="3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228600</xdr:colOff>
      <xdr:row>57</xdr:row>
      <xdr:rowOff>266700</xdr:rowOff>
    </xdr:to>
    <xdr:sp macro="" textlink="">
      <xdr:nvSpPr>
        <xdr:cNvPr id="3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228600</xdr:colOff>
      <xdr:row>57</xdr:row>
      <xdr:rowOff>266700</xdr:rowOff>
    </xdr:to>
    <xdr:sp macro="" textlink="">
      <xdr:nvSpPr>
        <xdr:cNvPr id="3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228600</xdr:colOff>
      <xdr:row>57</xdr:row>
      <xdr:rowOff>266700</xdr:rowOff>
    </xdr:to>
    <xdr:sp macro="" textlink="">
      <xdr:nvSpPr>
        <xdr:cNvPr id="3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228600</xdr:colOff>
      <xdr:row>57</xdr:row>
      <xdr:rowOff>266700</xdr:rowOff>
    </xdr:to>
    <xdr:sp macro="" textlink="">
      <xdr:nvSpPr>
        <xdr:cNvPr id="3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228600</xdr:colOff>
      <xdr:row>57</xdr:row>
      <xdr:rowOff>266700</xdr:rowOff>
    </xdr:to>
    <xdr:sp macro="" textlink="">
      <xdr:nvSpPr>
        <xdr:cNvPr id="3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228600</xdr:colOff>
      <xdr:row>57</xdr:row>
      <xdr:rowOff>266700</xdr:rowOff>
    </xdr:to>
    <xdr:sp macro="" textlink="">
      <xdr:nvSpPr>
        <xdr:cNvPr id="4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228600</xdr:colOff>
      <xdr:row>57</xdr:row>
      <xdr:rowOff>266700</xdr:rowOff>
    </xdr:to>
    <xdr:sp macro="" textlink="">
      <xdr:nvSpPr>
        <xdr:cNvPr id="4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228600</xdr:colOff>
      <xdr:row>57</xdr:row>
      <xdr:rowOff>266700</xdr:rowOff>
    </xdr:to>
    <xdr:sp macro="" textlink="">
      <xdr:nvSpPr>
        <xdr:cNvPr id="4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228600</xdr:colOff>
      <xdr:row>57</xdr:row>
      <xdr:rowOff>266700</xdr:rowOff>
    </xdr:to>
    <xdr:sp macro="" textlink="">
      <xdr:nvSpPr>
        <xdr:cNvPr id="4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228600</xdr:colOff>
      <xdr:row>57</xdr:row>
      <xdr:rowOff>266700</xdr:rowOff>
    </xdr:to>
    <xdr:sp macro="" textlink="">
      <xdr:nvSpPr>
        <xdr:cNvPr id="4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228600</xdr:colOff>
      <xdr:row>57</xdr:row>
      <xdr:rowOff>266700</xdr:rowOff>
    </xdr:to>
    <xdr:sp macro="" textlink="">
      <xdr:nvSpPr>
        <xdr:cNvPr id="4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228600</xdr:colOff>
      <xdr:row>57</xdr:row>
      <xdr:rowOff>266700</xdr:rowOff>
    </xdr:to>
    <xdr:sp macro="" textlink="">
      <xdr:nvSpPr>
        <xdr:cNvPr id="4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wsDr>
</file>

<file path=xl/drawings/drawing6.xml><?xml version="1.0" encoding="utf-8"?>
<xdr:wsDr xmlns:xdr="http://schemas.openxmlformats.org/drawingml/2006/spreadsheetDrawing" xmlns:a="http://schemas.openxmlformats.org/drawingml/2006/main">
  <xdr:twoCellAnchor>
    <xdr:from>
      <xdr:col>3</xdr:col>
      <xdr:colOff>171450</xdr:colOff>
      <xdr:row>99</xdr:row>
      <xdr:rowOff>9525</xdr:rowOff>
    </xdr:from>
    <xdr:to>
      <xdr:col>14</xdr:col>
      <xdr:colOff>228600</xdr:colOff>
      <xdr:row>108</xdr:row>
      <xdr:rowOff>133350</xdr:rowOff>
    </xdr:to>
    <xdr:graphicFrame macro="">
      <xdr:nvGraphicFramePr>
        <xdr:cNvPr id="3"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247650</xdr:colOff>
      <xdr:row>113</xdr:row>
      <xdr:rowOff>38100</xdr:rowOff>
    </xdr:from>
    <xdr:to>
      <xdr:col>14</xdr:col>
      <xdr:colOff>238125</xdr:colOff>
      <xdr:row>122</xdr:row>
      <xdr:rowOff>133350</xdr:rowOff>
    </xdr:to>
    <xdr:graphicFrame macro="">
      <xdr:nvGraphicFramePr>
        <xdr:cNvPr id="17"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3</xdr:col>
      <xdr:colOff>266700</xdr:colOff>
      <xdr:row>158</xdr:row>
      <xdr:rowOff>95250</xdr:rowOff>
    </xdr:from>
    <xdr:to>
      <xdr:col>14</xdr:col>
      <xdr:colOff>228600</xdr:colOff>
      <xdr:row>168</xdr:row>
      <xdr:rowOff>104775</xdr:rowOff>
    </xdr:to>
    <xdr:graphicFrame macro="">
      <xdr:nvGraphicFramePr>
        <xdr:cNvPr id="27"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3</xdr:col>
      <xdr:colOff>276225</xdr:colOff>
      <xdr:row>206</xdr:row>
      <xdr:rowOff>38100</xdr:rowOff>
    </xdr:from>
    <xdr:to>
      <xdr:col>14</xdr:col>
      <xdr:colOff>200025</xdr:colOff>
      <xdr:row>216</xdr:row>
      <xdr:rowOff>0</xdr:rowOff>
    </xdr:to>
    <xdr:graphicFrame macro="">
      <xdr:nvGraphicFramePr>
        <xdr:cNvPr id="35" name="Chart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3</xdr:col>
      <xdr:colOff>266700</xdr:colOff>
      <xdr:row>85</xdr:row>
      <xdr:rowOff>38100</xdr:rowOff>
    </xdr:from>
    <xdr:to>
      <xdr:col>14</xdr:col>
      <xdr:colOff>228600</xdr:colOff>
      <xdr:row>95</xdr:row>
      <xdr:rowOff>38100</xdr:rowOff>
    </xdr:to>
    <xdr:graphicFrame macro="">
      <xdr:nvGraphicFramePr>
        <xdr:cNvPr id="40" name="Chart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3</xdr:col>
      <xdr:colOff>228600</xdr:colOff>
      <xdr:row>40</xdr:row>
      <xdr:rowOff>38100</xdr:rowOff>
    </xdr:from>
    <xdr:to>
      <xdr:col>14</xdr:col>
      <xdr:colOff>238125</xdr:colOff>
      <xdr:row>40</xdr:row>
      <xdr:rowOff>1847850</xdr:rowOff>
    </xdr:to>
    <xdr:graphicFrame macro="">
      <xdr:nvGraphicFramePr>
        <xdr:cNvPr id="44" name="Chart 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12</xdr:col>
      <xdr:colOff>133350</xdr:colOff>
      <xdr:row>2</xdr:row>
      <xdr:rowOff>38100</xdr:rowOff>
    </xdr:from>
    <xdr:to>
      <xdr:col>13</xdr:col>
      <xdr:colOff>304800</xdr:colOff>
      <xdr:row>6</xdr:row>
      <xdr:rowOff>123825</xdr:rowOff>
    </xdr:to>
    <xdr:pic>
      <xdr:nvPicPr>
        <xdr:cNvPr id="2" name="image32.jpg" descr="Brasao Rondonia.jpg"/>
        <xdr:cNvPicPr preferRelativeResize="0"/>
      </xdr:nvPicPr>
      <xdr:blipFill>
        <a:blip xmlns:r="http://schemas.openxmlformats.org/officeDocument/2006/relationships" r:embed="rId7" cstate="print"/>
        <a:stretch>
          <a:fillRect/>
        </a:stretch>
      </xdr:blipFill>
      <xdr:spPr>
        <a:xfrm>
          <a:off x="0" y="0"/>
          <a:ext cx="609600" cy="762000"/>
        </a:xfrm>
        <a:prstGeom prst="rect">
          <a:avLst/>
        </a:prstGeom>
        <a:noFill/>
      </xdr:spPr>
    </xdr:pic>
    <xdr:clientData fLocksWithSheet="0"/>
  </xdr:twoCellAnchor>
  <xdr:twoCellAnchor>
    <xdr:from>
      <xdr:col>3</xdr:col>
      <xdr:colOff>542925</xdr:colOff>
      <xdr:row>1</xdr:row>
      <xdr:rowOff>152400</xdr:rowOff>
    </xdr:from>
    <xdr:to>
      <xdr:col>3</xdr:col>
      <xdr:colOff>1238250</xdr:colOff>
      <xdr:row>6</xdr:row>
      <xdr:rowOff>66675</xdr:rowOff>
    </xdr:to>
    <xdr:pic>
      <xdr:nvPicPr>
        <xdr:cNvPr id="4" name="image09.jpg" descr="foto1.jpg"/>
        <xdr:cNvPicPr preferRelativeResize="0"/>
      </xdr:nvPicPr>
      <xdr:blipFill>
        <a:blip xmlns:r="http://schemas.openxmlformats.org/officeDocument/2006/relationships" r:embed="rId8" cstate="print"/>
        <a:stretch>
          <a:fillRect/>
        </a:stretch>
      </xdr:blipFill>
      <xdr:spPr>
        <a:xfrm>
          <a:off x="0" y="0"/>
          <a:ext cx="695325" cy="790575"/>
        </a:xfrm>
        <a:prstGeom prst="rect">
          <a:avLst/>
        </a:prstGeom>
        <a:noFill/>
      </xdr:spPr>
    </xdr:pic>
    <xdr:clientData fLocksWithSheet="0"/>
  </xdr:twoCellAnchor>
  <xdr:twoCellAnchor>
    <xdr:from>
      <xdr:col>4</xdr:col>
      <xdr:colOff>619125</xdr:colOff>
      <xdr:row>2</xdr:row>
      <xdr:rowOff>76200</xdr:rowOff>
    </xdr:from>
    <xdr:to>
      <xdr:col>5</xdr:col>
      <xdr:colOff>371475</xdr:colOff>
      <xdr:row>3</xdr:row>
      <xdr:rowOff>142875</xdr:rowOff>
    </xdr:to>
    <xdr:sp macro="" textlink="">
      <xdr:nvSpPr>
        <xdr:cNvPr id="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64</xdr:row>
      <xdr:rowOff>76200</xdr:rowOff>
    </xdr:from>
    <xdr:to>
      <xdr:col>5</xdr:col>
      <xdr:colOff>371475</xdr:colOff>
      <xdr:row>65</xdr:row>
      <xdr:rowOff>152400</xdr:rowOff>
    </xdr:to>
    <xdr:sp macro="" textlink="">
      <xdr:nvSpPr>
        <xdr:cNvPr id="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140</xdr:row>
      <xdr:rowOff>0</xdr:rowOff>
    </xdr:from>
    <xdr:to>
      <xdr:col>5</xdr:col>
      <xdr:colOff>371475</xdr:colOff>
      <xdr:row>141</xdr:row>
      <xdr:rowOff>66675</xdr:rowOff>
    </xdr:to>
    <xdr:sp macro="" textlink="">
      <xdr:nvSpPr>
        <xdr:cNvPr id="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140</xdr:row>
      <xdr:rowOff>0</xdr:rowOff>
    </xdr:from>
    <xdr:to>
      <xdr:col>5</xdr:col>
      <xdr:colOff>371475</xdr:colOff>
      <xdr:row>141</xdr:row>
      <xdr:rowOff>66675</xdr:rowOff>
    </xdr:to>
    <xdr:sp macro="" textlink="">
      <xdr:nvSpPr>
        <xdr:cNvPr id="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140</xdr:row>
      <xdr:rowOff>0</xdr:rowOff>
    </xdr:from>
    <xdr:to>
      <xdr:col>5</xdr:col>
      <xdr:colOff>190500</xdr:colOff>
      <xdr:row>141</xdr:row>
      <xdr:rowOff>66675</xdr:rowOff>
    </xdr:to>
    <xdr:sp macro="" textlink="">
      <xdr:nvSpPr>
        <xdr:cNvPr id="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140</xdr:row>
      <xdr:rowOff>0</xdr:rowOff>
    </xdr:from>
    <xdr:to>
      <xdr:col>5</xdr:col>
      <xdr:colOff>190500</xdr:colOff>
      <xdr:row>141</xdr:row>
      <xdr:rowOff>66675</xdr:rowOff>
    </xdr:to>
    <xdr:sp macro="" textlink="">
      <xdr:nvSpPr>
        <xdr:cNvPr id="1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140</xdr:row>
      <xdr:rowOff>0</xdr:rowOff>
    </xdr:from>
    <xdr:to>
      <xdr:col>5</xdr:col>
      <xdr:colOff>190500</xdr:colOff>
      <xdr:row>141</xdr:row>
      <xdr:rowOff>66675</xdr:rowOff>
    </xdr:to>
    <xdr:sp macro="" textlink="">
      <xdr:nvSpPr>
        <xdr:cNvPr id="1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140</xdr:row>
      <xdr:rowOff>0</xdr:rowOff>
    </xdr:from>
    <xdr:to>
      <xdr:col>5</xdr:col>
      <xdr:colOff>190500</xdr:colOff>
      <xdr:row>141</xdr:row>
      <xdr:rowOff>66675</xdr:rowOff>
    </xdr:to>
    <xdr:sp macro="" textlink="">
      <xdr:nvSpPr>
        <xdr:cNvPr id="1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140</xdr:row>
      <xdr:rowOff>0</xdr:rowOff>
    </xdr:from>
    <xdr:to>
      <xdr:col>5</xdr:col>
      <xdr:colOff>190500</xdr:colOff>
      <xdr:row>141</xdr:row>
      <xdr:rowOff>66675</xdr:rowOff>
    </xdr:to>
    <xdr:sp macro="" textlink="">
      <xdr:nvSpPr>
        <xdr:cNvPr id="1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140</xdr:row>
      <xdr:rowOff>0</xdr:rowOff>
    </xdr:from>
    <xdr:to>
      <xdr:col>5</xdr:col>
      <xdr:colOff>190500</xdr:colOff>
      <xdr:row>141</xdr:row>
      <xdr:rowOff>66675</xdr:rowOff>
    </xdr:to>
    <xdr:sp macro="" textlink="">
      <xdr:nvSpPr>
        <xdr:cNvPr id="1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140</xdr:row>
      <xdr:rowOff>0</xdr:rowOff>
    </xdr:from>
    <xdr:to>
      <xdr:col>5</xdr:col>
      <xdr:colOff>190500</xdr:colOff>
      <xdr:row>141</xdr:row>
      <xdr:rowOff>66675</xdr:rowOff>
    </xdr:to>
    <xdr:sp macro="" textlink="">
      <xdr:nvSpPr>
        <xdr:cNvPr id="1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140</xdr:row>
      <xdr:rowOff>0</xdr:rowOff>
    </xdr:from>
    <xdr:to>
      <xdr:col>5</xdr:col>
      <xdr:colOff>190500</xdr:colOff>
      <xdr:row>141</xdr:row>
      <xdr:rowOff>66675</xdr:rowOff>
    </xdr:to>
    <xdr:sp macro="" textlink="">
      <xdr:nvSpPr>
        <xdr:cNvPr id="1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140</xdr:row>
      <xdr:rowOff>0</xdr:rowOff>
    </xdr:from>
    <xdr:to>
      <xdr:col>5</xdr:col>
      <xdr:colOff>190500</xdr:colOff>
      <xdr:row>141</xdr:row>
      <xdr:rowOff>66675</xdr:rowOff>
    </xdr:to>
    <xdr:sp macro="" textlink="">
      <xdr:nvSpPr>
        <xdr:cNvPr id="1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140</xdr:row>
      <xdr:rowOff>0</xdr:rowOff>
    </xdr:from>
    <xdr:to>
      <xdr:col>5</xdr:col>
      <xdr:colOff>190500</xdr:colOff>
      <xdr:row>141</xdr:row>
      <xdr:rowOff>66675</xdr:rowOff>
    </xdr:to>
    <xdr:sp macro="" textlink="">
      <xdr:nvSpPr>
        <xdr:cNvPr id="1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140</xdr:row>
      <xdr:rowOff>0</xdr:rowOff>
    </xdr:from>
    <xdr:to>
      <xdr:col>6</xdr:col>
      <xdr:colOff>371475</xdr:colOff>
      <xdr:row>141</xdr:row>
      <xdr:rowOff>66675</xdr:rowOff>
    </xdr:to>
    <xdr:sp macro="" textlink="">
      <xdr:nvSpPr>
        <xdr:cNvPr id="2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140</xdr:row>
      <xdr:rowOff>0</xdr:rowOff>
    </xdr:from>
    <xdr:to>
      <xdr:col>6</xdr:col>
      <xdr:colOff>371475</xdr:colOff>
      <xdr:row>141</xdr:row>
      <xdr:rowOff>66675</xdr:rowOff>
    </xdr:to>
    <xdr:sp macro="" textlink="">
      <xdr:nvSpPr>
        <xdr:cNvPr id="2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140</xdr:row>
      <xdr:rowOff>0</xdr:rowOff>
    </xdr:from>
    <xdr:to>
      <xdr:col>7</xdr:col>
      <xdr:colOff>371475</xdr:colOff>
      <xdr:row>141</xdr:row>
      <xdr:rowOff>66675</xdr:rowOff>
    </xdr:to>
    <xdr:sp macro="" textlink="">
      <xdr:nvSpPr>
        <xdr:cNvPr id="2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140</xdr:row>
      <xdr:rowOff>0</xdr:rowOff>
    </xdr:from>
    <xdr:to>
      <xdr:col>7</xdr:col>
      <xdr:colOff>371475</xdr:colOff>
      <xdr:row>141</xdr:row>
      <xdr:rowOff>66675</xdr:rowOff>
    </xdr:to>
    <xdr:sp macro="" textlink="">
      <xdr:nvSpPr>
        <xdr:cNvPr id="2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140</xdr:row>
      <xdr:rowOff>0</xdr:rowOff>
    </xdr:from>
    <xdr:to>
      <xdr:col>8</xdr:col>
      <xdr:colOff>371475</xdr:colOff>
      <xdr:row>141</xdr:row>
      <xdr:rowOff>66675</xdr:rowOff>
    </xdr:to>
    <xdr:sp macro="" textlink="">
      <xdr:nvSpPr>
        <xdr:cNvPr id="2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140</xdr:row>
      <xdr:rowOff>0</xdr:rowOff>
    </xdr:from>
    <xdr:to>
      <xdr:col>8</xdr:col>
      <xdr:colOff>371475</xdr:colOff>
      <xdr:row>141</xdr:row>
      <xdr:rowOff>66675</xdr:rowOff>
    </xdr:to>
    <xdr:sp macro="" textlink="">
      <xdr:nvSpPr>
        <xdr:cNvPr id="2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140</xdr:row>
      <xdr:rowOff>0</xdr:rowOff>
    </xdr:from>
    <xdr:to>
      <xdr:col>9</xdr:col>
      <xdr:colOff>371475</xdr:colOff>
      <xdr:row>141</xdr:row>
      <xdr:rowOff>66675</xdr:rowOff>
    </xdr:to>
    <xdr:sp macro="" textlink="">
      <xdr:nvSpPr>
        <xdr:cNvPr id="2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140</xdr:row>
      <xdr:rowOff>0</xdr:rowOff>
    </xdr:from>
    <xdr:to>
      <xdr:col>9</xdr:col>
      <xdr:colOff>371475</xdr:colOff>
      <xdr:row>141</xdr:row>
      <xdr:rowOff>66675</xdr:rowOff>
    </xdr:to>
    <xdr:sp macro="" textlink="">
      <xdr:nvSpPr>
        <xdr:cNvPr id="2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141</xdr:row>
      <xdr:rowOff>0</xdr:rowOff>
    </xdr:from>
    <xdr:to>
      <xdr:col>5</xdr:col>
      <xdr:colOff>371475</xdr:colOff>
      <xdr:row>142</xdr:row>
      <xdr:rowOff>66675</xdr:rowOff>
    </xdr:to>
    <xdr:sp macro="" textlink="">
      <xdr:nvSpPr>
        <xdr:cNvPr id="2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141</xdr:row>
      <xdr:rowOff>0</xdr:rowOff>
    </xdr:from>
    <xdr:to>
      <xdr:col>5</xdr:col>
      <xdr:colOff>371475</xdr:colOff>
      <xdr:row>142</xdr:row>
      <xdr:rowOff>66675</xdr:rowOff>
    </xdr:to>
    <xdr:sp macro="" textlink="">
      <xdr:nvSpPr>
        <xdr:cNvPr id="3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142</xdr:row>
      <xdr:rowOff>0</xdr:rowOff>
    </xdr:from>
    <xdr:to>
      <xdr:col>5</xdr:col>
      <xdr:colOff>371475</xdr:colOff>
      <xdr:row>143</xdr:row>
      <xdr:rowOff>57150</xdr:rowOff>
    </xdr:to>
    <xdr:sp macro="" textlink="">
      <xdr:nvSpPr>
        <xdr:cNvPr id="3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142</xdr:row>
      <xdr:rowOff>0</xdr:rowOff>
    </xdr:from>
    <xdr:to>
      <xdr:col>5</xdr:col>
      <xdr:colOff>371475</xdr:colOff>
      <xdr:row>143</xdr:row>
      <xdr:rowOff>57150</xdr:rowOff>
    </xdr:to>
    <xdr:sp macro="" textlink="">
      <xdr:nvSpPr>
        <xdr:cNvPr id="3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143</xdr:row>
      <xdr:rowOff>0</xdr:rowOff>
    </xdr:from>
    <xdr:to>
      <xdr:col>5</xdr:col>
      <xdr:colOff>371475</xdr:colOff>
      <xdr:row>143</xdr:row>
      <xdr:rowOff>266700</xdr:rowOff>
    </xdr:to>
    <xdr:sp macro="" textlink="">
      <xdr:nvSpPr>
        <xdr:cNvPr id="3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143</xdr:row>
      <xdr:rowOff>0</xdr:rowOff>
    </xdr:from>
    <xdr:to>
      <xdr:col>5</xdr:col>
      <xdr:colOff>371475</xdr:colOff>
      <xdr:row>143</xdr:row>
      <xdr:rowOff>266700</xdr:rowOff>
    </xdr:to>
    <xdr:sp macro="" textlink="">
      <xdr:nvSpPr>
        <xdr:cNvPr id="3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141</xdr:row>
      <xdr:rowOff>0</xdr:rowOff>
    </xdr:from>
    <xdr:to>
      <xdr:col>5</xdr:col>
      <xdr:colOff>371475</xdr:colOff>
      <xdr:row>142</xdr:row>
      <xdr:rowOff>66675</xdr:rowOff>
    </xdr:to>
    <xdr:sp macro="" textlink="">
      <xdr:nvSpPr>
        <xdr:cNvPr id="3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141</xdr:row>
      <xdr:rowOff>0</xdr:rowOff>
    </xdr:from>
    <xdr:to>
      <xdr:col>5</xdr:col>
      <xdr:colOff>371475</xdr:colOff>
      <xdr:row>142</xdr:row>
      <xdr:rowOff>66675</xdr:rowOff>
    </xdr:to>
    <xdr:sp macro="" textlink="">
      <xdr:nvSpPr>
        <xdr:cNvPr id="3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141</xdr:row>
      <xdr:rowOff>0</xdr:rowOff>
    </xdr:from>
    <xdr:to>
      <xdr:col>5</xdr:col>
      <xdr:colOff>190500</xdr:colOff>
      <xdr:row>142</xdr:row>
      <xdr:rowOff>66675</xdr:rowOff>
    </xdr:to>
    <xdr:sp macro="" textlink="">
      <xdr:nvSpPr>
        <xdr:cNvPr id="3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141</xdr:row>
      <xdr:rowOff>0</xdr:rowOff>
    </xdr:from>
    <xdr:to>
      <xdr:col>5</xdr:col>
      <xdr:colOff>190500</xdr:colOff>
      <xdr:row>142</xdr:row>
      <xdr:rowOff>66675</xdr:rowOff>
    </xdr:to>
    <xdr:sp macro="" textlink="">
      <xdr:nvSpPr>
        <xdr:cNvPr id="3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141</xdr:row>
      <xdr:rowOff>0</xdr:rowOff>
    </xdr:from>
    <xdr:to>
      <xdr:col>5</xdr:col>
      <xdr:colOff>190500</xdr:colOff>
      <xdr:row>142</xdr:row>
      <xdr:rowOff>66675</xdr:rowOff>
    </xdr:to>
    <xdr:sp macro="" textlink="">
      <xdr:nvSpPr>
        <xdr:cNvPr id="4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141</xdr:row>
      <xdr:rowOff>0</xdr:rowOff>
    </xdr:from>
    <xdr:to>
      <xdr:col>5</xdr:col>
      <xdr:colOff>190500</xdr:colOff>
      <xdr:row>142</xdr:row>
      <xdr:rowOff>66675</xdr:rowOff>
    </xdr:to>
    <xdr:sp macro="" textlink="">
      <xdr:nvSpPr>
        <xdr:cNvPr id="4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141</xdr:row>
      <xdr:rowOff>0</xdr:rowOff>
    </xdr:from>
    <xdr:to>
      <xdr:col>5</xdr:col>
      <xdr:colOff>190500</xdr:colOff>
      <xdr:row>142</xdr:row>
      <xdr:rowOff>66675</xdr:rowOff>
    </xdr:to>
    <xdr:sp macro="" textlink="">
      <xdr:nvSpPr>
        <xdr:cNvPr id="4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141</xdr:row>
      <xdr:rowOff>0</xdr:rowOff>
    </xdr:from>
    <xdr:to>
      <xdr:col>5</xdr:col>
      <xdr:colOff>190500</xdr:colOff>
      <xdr:row>142</xdr:row>
      <xdr:rowOff>66675</xdr:rowOff>
    </xdr:to>
    <xdr:sp macro="" textlink="">
      <xdr:nvSpPr>
        <xdr:cNvPr id="4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141</xdr:row>
      <xdr:rowOff>0</xdr:rowOff>
    </xdr:from>
    <xdr:to>
      <xdr:col>5</xdr:col>
      <xdr:colOff>190500</xdr:colOff>
      <xdr:row>142</xdr:row>
      <xdr:rowOff>66675</xdr:rowOff>
    </xdr:to>
    <xdr:sp macro="" textlink="">
      <xdr:nvSpPr>
        <xdr:cNvPr id="4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141</xdr:row>
      <xdr:rowOff>0</xdr:rowOff>
    </xdr:from>
    <xdr:to>
      <xdr:col>5</xdr:col>
      <xdr:colOff>190500</xdr:colOff>
      <xdr:row>142</xdr:row>
      <xdr:rowOff>66675</xdr:rowOff>
    </xdr:to>
    <xdr:sp macro="" textlink="">
      <xdr:nvSpPr>
        <xdr:cNvPr id="4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141</xdr:row>
      <xdr:rowOff>0</xdr:rowOff>
    </xdr:from>
    <xdr:to>
      <xdr:col>5</xdr:col>
      <xdr:colOff>190500</xdr:colOff>
      <xdr:row>142</xdr:row>
      <xdr:rowOff>66675</xdr:rowOff>
    </xdr:to>
    <xdr:sp macro="" textlink="">
      <xdr:nvSpPr>
        <xdr:cNvPr id="4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141</xdr:row>
      <xdr:rowOff>0</xdr:rowOff>
    </xdr:from>
    <xdr:to>
      <xdr:col>5</xdr:col>
      <xdr:colOff>190500</xdr:colOff>
      <xdr:row>142</xdr:row>
      <xdr:rowOff>66675</xdr:rowOff>
    </xdr:to>
    <xdr:sp macro="" textlink="">
      <xdr:nvSpPr>
        <xdr:cNvPr id="4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141</xdr:row>
      <xdr:rowOff>0</xdr:rowOff>
    </xdr:from>
    <xdr:to>
      <xdr:col>6</xdr:col>
      <xdr:colOff>371475</xdr:colOff>
      <xdr:row>142</xdr:row>
      <xdr:rowOff>66675</xdr:rowOff>
    </xdr:to>
    <xdr:sp macro="" textlink="">
      <xdr:nvSpPr>
        <xdr:cNvPr id="5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141</xdr:row>
      <xdr:rowOff>0</xdr:rowOff>
    </xdr:from>
    <xdr:to>
      <xdr:col>6</xdr:col>
      <xdr:colOff>371475</xdr:colOff>
      <xdr:row>142</xdr:row>
      <xdr:rowOff>66675</xdr:rowOff>
    </xdr:to>
    <xdr:sp macro="" textlink="">
      <xdr:nvSpPr>
        <xdr:cNvPr id="5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142</xdr:row>
      <xdr:rowOff>0</xdr:rowOff>
    </xdr:from>
    <xdr:to>
      <xdr:col>5</xdr:col>
      <xdr:colOff>371475</xdr:colOff>
      <xdr:row>143</xdr:row>
      <xdr:rowOff>57150</xdr:rowOff>
    </xdr:to>
    <xdr:sp macro="" textlink="">
      <xdr:nvSpPr>
        <xdr:cNvPr id="5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142</xdr:row>
      <xdr:rowOff>0</xdr:rowOff>
    </xdr:from>
    <xdr:to>
      <xdr:col>5</xdr:col>
      <xdr:colOff>371475</xdr:colOff>
      <xdr:row>143</xdr:row>
      <xdr:rowOff>57150</xdr:rowOff>
    </xdr:to>
    <xdr:sp macro="" textlink="">
      <xdr:nvSpPr>
        <xdr:cNvPr id="5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142</xdr:row>
      <xdr:rowOff>0</xdr:rowOff>
    </xdr:from>
    <xdr:to>
      <xdr:col>5</xdr:col>
      <xdr:colOff>371475</xdr:colOff>
      <xdr:row>143</xdr:row>
      <xdr:rowOff>57150</xdr:rowOff>
    </xdr:to>
    <xdr:sp macro="" textlink="">
      <xdr:nvSpPr>
        <xdr:cNvPr id="5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142</xdr:row>
      <xdr:rowOff>0</xdr:rowOff>
    </xdr:from>
    <xdr:to>
      <xdr:col>5</xdr:col>
      <xdr:colOff>371475</xdr:colOff>
      <xdr:row>143</xdr:row>
      <xdr:rowOff>57150</xdr:rowOff>
    </xdr:to>
    <xdr:sp macro="" textlink="">
      <xdr:nvSpPr>
        <xdr:cNvPr id="5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142</xdr:row>
      <xdr:rowOff>0</xdr:rowOff>
    </xdr:from>
    <xdr:to>
      <xdr:col>5</xdr:col>
      <xdr:colOff>190500</xdr:colOff>
      <xdr:row>143</xdr:row>
      <xdr:rowOff>57150</xdr:rowOff>
    </xdr:to>
    <xdr:sp macro="" textlink="">
      <xdr:nvSpPr>
        <xdr:cNvPr id="5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142</xdr:row>
      <xdr:rowOff>0</xdr:rowOff>
    </xdr:from>
    <xdr:to>
      <xdr:col>5</xdr:col>
      <xdr:colOff>190500</xdr:colOff>
      <xdr:row>143</xdr:row>
      <xdr:rowOff>57150</xdr:rowOff>
    </xdr:to>
    <xdr:sp macro="" textlink="">
      <xdr:nvSpPr>
        <xdr:cNvPr id="5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142</xdr:row>
      <xdr:rowOff>0</xdr:rowOff>
    </xdr:from>
    <xdr:to>
      <xdr:col>5</xdr:col>
      <xdr:colOff>190500</xdr:colOff>
      <xdr:row>143</xdr:row>
      <xdr:rowOff>57150</xdr:rowOff>
    </xdr:to>
    <xdr:sp macro="" textlink="">
      <xdr:nvSpPr>
        <xdr:cNvPr id="5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142</xdr:row>
      <xdr:rowOff>0</xdr:rowOff>
    </xdr:from>
    <xdr:to>
      <xdr:col>5</xdr:col>
      <xdr:colOff>190500</xdr:colOff>
      <xdr:row>143</xdr:row>
      <xdr:rowOff>57150</xdr:rowOff>
    </xdr:to>
    <xdr:sp macro="" textlink="">
      <xdr:nvSpPr>
        <xdr:cNvPr id="5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142</xdr:row>
      <xdr:rowOff>0</xdr:rowOff>
    </xdr:from>
    <xdr:to>
      <xdr:col>5</xdr:col>
      <xdr:colOff>190500</xdr:colOff>
      <xdr:row>143</xdr:row>
      <xdr:rowOff>57150</xdr:rowOff>
    </xdr:to>
    <xdr:sp macro="" textlink="">
      <xdr:nvSpPr>
        <xdr:cNvPr id="6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142</xdr:row>
      <xdr:rowOff>0</xdr:rowOff>
    </xdr:from>
    <xdr:to>
      <xdr:col>5</xdr:col>
      <xdr:colOff>190500</xdr:colOff>
      <xdr:row>143</xdr:row>
      <xdr:rowOff>57150</xdr:rowOff>
    </xdr:to>
    <xdr:sp macro="" textlink="">
      <xdr:nvSpPr>
        <xdr:cNvPr id="6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142</xdr:row>
      <xdr:rowOff>0</xdr:rowOff>
    </xdr:from>
    <xdr:to>
      <xdr:col>5</xdr:col>
      <xdr:colOff>190500</xdr:colOff>
      <xdr:row>143</xdr:row>
      <xdr:rowOff>57150</xdr:rowOff>
    </xdr:to>
    <xdr:sp macro="" textlink="">
      <xdr:nvSpPr>
        <xdr:cNvPr id="6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142</xdr:row>
      <xdr:rowOff>0</xdr:rowOff>
    </xdr:from>
    <xdr:to>
      <xdr:col>5</xdr:col>
      <xdr:colOff>190500</xdr:colOff>
      <xdr:row>143</xdr:row>
      <xdr:rowOff>57150</xdr:rowOff>
    </xdr:to>
    <xdr:sp macro="" textlink="">
      <xdr:nvSpPr>
        <xdr:cNvPr id="6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142</xdr:row>
      <xdr:rowOff>0</xdr:rowOff>
    </xdr:from>
    <xdr:to>
      <xdr:col>5</xdr:col>
      <xdr:colOff>190500</xdr:colOff>
      <xdr:row>143</xdr:row>
      <xdr:rowOff>57150</xdr:rowOff>
    </xdr:to>
    <xdr:sp macro="" textlink="">
      <xdr:nvSpPr>
        <xdr:cNvPr id="6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142</xdr:row>
      <xdr:rowOff>0</xdr:rowOff>
    </xdr:from>
    <xdr:to>
      <xdr:col>5</xdr:col>
      <xdr:colOff>190500</xdr:colOff>
      <xdr:row>143</xdr:row>
      <xdr:rowOff>57150</xdr:rowOff>
    </xdr:to>
    <xdr:sp macro="" textlink="">
      <xdr:nvSpPr>
        <xdr:cNvPr id="6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142</xdr:row>
      <xdr:rowOff>0</xdr:rowOff>
    </xdr:from>
    <xdr:to>
      <xdr:col>6</xdr:col>
      <xdr:colOff>371475</xdr:colOff>
      <xdr:row>143</xdr:row>
      <xdr:rowOff>57150</xdr:rowOff>
    </xdr:to>
    <xdr:sp macro="" textlink="">
      <xdr:nvSpPr>
        <xdr:cNvPr id="6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142</xdr:row>
      <xdr:rowOff>0</xdr:rowOff>
    </xdr:from>
    <xdr:to>
      <xdr:col>6</xdr:col>
      <xdr:colOff>371475</xdr:colOff>
      <xdr:row>143</xdr:row>
      <xdr:rowOff>57150</xdr:rowOff>
    </xdr:to>
    <xdr:sp macro="" textlink="">
      <xdr:nvSpPr>
        <xdr:cNvPr id="6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143</xdr:row>
      <xdr:rowOff>0</xdr:rowOff>
    </xdr:from>
    <xdr:to>
      <xdr:col>5</xdr:col>
      <xdr:colOff>371475</xdr:colOff>
      <xdr:row>143</xdr:row>
      <xdr:rowOff>266700</xdr:rowOff>
    </xdr:to>
    <xdr:sp macro="" textlink="">
      <xdr:nvSpPr>
        <xdr:cNvPr id="6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143</xdr:row>
      <xdr:rowOff>0</xdr:rowOff>
    </xdr:from>
    <xdr:to>
      <xdr:col>5</xdr:col>
      <xdr:colOff>371475</xdr:colOff>
      <xdr:row>143</xdr:row>
      <xdr:rowOff>266700</xdr:rowOff>
    </xdr:to>
    <xdr:sp macro="" textlink="">
      <xdr:nvSpPr>
        <xdr:cNvPr id="6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143</xdr:row>
      <xdr:rowOff>0</xdr:rowOff>
    </xdr:from>
    <xdr:to>
      <xdr:col>5</xdr:col>
      <xdr:colOff>371475</xdr:colOff>
      <xdr:row>143</xdr:row>
      <xdr:rowOff>266700</xdr:rowOff>
    </xdr:to>
    <xdr:sp macro="" textlink="">
      <xdr:nvSpPr>
        <xdr:cNvPr id="7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143</xdr:row>
      <xdr:rowOff>0</xdr:rowOff>
    </xdr:from>
    <xdr:to>
      <xdr:col>5</xdr:col>
      <xdr:colOff>371475</xdr:colOff>
      <xdr:row>143</xdr:row>
      <xdr:rowOff>266700</xdr:rowOff>
    </xdr:to>
    <xdr:sp macro="" textlink="">
      <xdr:nvSpPr>
        <xdr:cNvPr id="7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143</xdr:row>
      <xdr:rowOff>0</xdr:rowOff>
    </xdr:from>
    <xdr:to>
      <xdr:col>5</xdr:col>
      <xdr:colOff>190500</xdr:colOff>
      <xdr:row>143</xdr:row>
      <xdr:rowOff>266700</xdr:rowOff>
    </xdr:to>
    <xdr:sp macro="" textlink="">
      <xdr:nvSpPr>
        <xdr:cNvPr id="7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143</xdr:row>
      <xdr:rowOff>0</xdr:rowOff>
    </xdr:from>
    <xdr:to>
      <xdr:col>5</xdr:col>
      <xdr:colOff>190500</xdr:colOff>
      <xdr:row>143</xdr:row>
      <xdr:rowOff>266700</xdr:rowOff>
    </xdr:to>
    <xdr:sp macro="" textlink="">
      <xdr:nvSpPr>
        <xdr:cNvPr id="7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143</xdr:row>
      <xdr:rowOff>0</xdr:rowOff>
    </xdr:from>
    <xdr:to>
      <xdr:col>5</xdr:col>
      <xdr:colOff>190500</xdr:colOff>
      <xdr:row>143</xdr:row>
      <xdr:rowOff>266700</xdr:rowOff>
    </xdr:to>
    <xdr:sp macro="" textlink="">
      <xdr:nvSpPr>
        <xdr:cNvPr id="7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143</xdr:row>
      <xdr:rowOff>0</xdr:rowOff>
    </xdr:from>
    <xdr:to>
      <xdr:col>5</xdr:col>
      <xdr:colOff>190500</xdr:colOff>
      <xdr:row>143</xdr:row>
      <xdr:rowOff>266700</xdr:rowOff>
    </xdr:to>
    <xdr:sp macro="" textlink="">
      <xdr:nvSpPr>
        <xdr:cNvPr id="7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143</xdr:row>
      <xdr:rowOff>0</xdr:rowOff>
    </xdr:from>
    <xdr:to>
      <xdr:col>5</xdr:col>
      <xdr:colOff>190500</xdr:colOff>
      <xdr:row>143</xdr:row>
      <xdr:rowOff>266700</xdr:rowOff>
    </xdr:to>
    <xdr:sp macro="" textlink="">
      <xdr:nvSpPr>
        <xdr:cNvPr id="7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143</xdr:row>
      <xdr:rowOff>0</xdr:rowOff>
    </xdr:from>
    <xdr:to>
      <xdr:col>5</xdr:col>
      <xdr:colOff>190500</xdr:colOff>
      <xdr:row>143</xdr:row>
      <xdr:rowOff>266700</xdr:rowOff>
    </xdr:to>
    <xdr:sp macro="" textlink="">
      <xdr:nvSpPr>
        <xdr:cNvPr id="7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143</xdr:row>
      <xdr:rowOff>0</xdr:rowOff>
    </xdr:from>
    <xdr:to>
      <xdr:col>5</xdr:col>
      <xdr:colOff>190500</xdr:colOff>
      <xdr:row>143</xdr:row>
      <xdr:rowOff>266700</xdr:rowOff>
    </xdr:to>
    <xdr:sp macro="" textlink="">
      <xdr:nvSpPr>
        <xdr:cNvPr id="7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143</xdr:row>
      <xdr:rowOff>0</xdr:rowOff>
    </xdr:from>
    <xdr:to>
      <xdr:col>5</xdr:col>
      <xdr:colOff>190500</xdr:colOff>
      <xdr:row>143</xdr:row>
      <xdr:rowOff>266700</xdr:rowOff>
    </xdr:to>
    <xdr:sp macro="" textlink="">
      <xdr:nvSpPr>
        <xdr:cNvPr id="7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143</xdr:row>
      <xdr:rowOff>0</xdr:rowOff>
    </xdr:from>
    <xdr:to>
      <xdr:col>5</xdr:col>
      <xdr:colOff>190500</xdr:colOff>
      <xdr:row>143</xdr:row>
      <xdr:rowOff>266700</xdr:rowOff>
    </xdr:to>
    <xdr:sp macro="" textlink="">
      <xdr:nvSpPr>
        <xdr:cNvPr id="8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143</xdr:row>
      <xdr:rowOff>0</xdr:rowOff>
    </xdr:from>
    <xdr:to>
      <xdr:col>5</xdr:col>
      <xdr:colOff>190500</xdr:colOff>
      <xdr:row>143</xdr:row>
      <xdr:rowOff>266700</xdr:rowOff>
    </xdr:to>
    <xdr:sp macro="" textlink="">
      <xdr:nvSpPr>
        <xdr:cNvPr id="8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143</xdr:row>
      <xdr:rowOff>0</xdr:rowOff>
    </xdr:from>
    <xdr:to>
      <xdr:col>6</xdr:col>
      <xdr:colOff>371475</xdr:colOff>
      <xdr:row>143</xdr:row>
      <xdr:rowOff>266700</xdr:rowOff>
    </xdr:to>
    <xdr:sp macro="" textlink="">
      <xdr:nvSpPr>
        <xdr:cNvPr id="8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143</xdr:row>
      <xdr:rowOff>0</xdr:rowOff>
    </xdr:from>
    <xdr:to>
      <xdr:col>6</xdr:col>
      <xdr:colOff>371475</xdr:colOff>
      <xdr:row>143</xdr:row>
      <xdr:rowOff>266700</xdr:rowOff>
    </xdr:to>
    <xdr:sp macro="" textlink="">
      <xdr:nvSpPr>
        <xdr:cNvPr id="8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139</xdr:row>
      <xdr:rowOff>0</xdr:rowOff>
    </xdr:from>
    <xdr:to>
      <xdr:col>6</xdr:col>
      <xdr:colOff>371475</xdr:colOff>
      <xdr:row>139</xdr:row>
      <xdr:rowOff>266700</xdr:rowOff>
    </xdr:to>
    <xdr:sp macro="" textlink="">
      <xdr:nvSpPr>
        <xdr:cNvPr id="8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139</xdr:row>
      <xdr:rowOff>0</xdr:rowOff>
    </xdr:from>
    <xdr:to>
      <xdr:col>6</xdr:col>
      <xdr:colOff>371475</xdr:colOff>
      <xdr:row>139</xdr:row>
      <xdr:rowOff>266700</xdr:rowOff>
    </xdr:to>
    <xdr:sp macro="" textlink="">
      <xdr:nvSpPr>
        <xdr:cNvPr id="8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139</xdr:row>
      <xdr:rowOff>0</xdr:rowOff>
    </xdr:from>
    <xdr:to>
      <xdr:col>7</xdr:col>
      <xdr:colOff>371475</xdr:colOff>
      <xdr:row>139</xdr:row>
      <xdr:rowOff>266700</xdr:rowOff>
    </xdr:to>
    <xdr:sp macro="" textlink="">
      <xdr:nvSpPr>
        <xdr:cNvPr id="8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139</xdr:row>
      <xdr:rowOff>0</xdr:rowOff>
    </xdr:from>
    <xdr:to>
      <xdr:col>7</xdr:col>
      <xdr:colOff>371475</xdr:colOff>
      <xdr:row>139</xdr:row>
      <xdr:rowOff>266700</xdr:rowOff>
    </xdr:to>
    <xdr:sp macro="" textlink="">
      <xdr:nvSpPr>
        <xdr:cNvPr id="8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140</xdr:row>
      <xdr:rowOff>0</xdr:rowOff>
    </xdr:from>
    <xdr:to>
      <xdr:col>6</xdr:col>
      <xdr:colOff>371475</xdr:colOff>
      <xdr:row>141</xdr:row>
      <xdr:rowOff>66675</xdr:rowOff>
    </xdr:to>
    <xdr:sp macro="" textlink="">
      <xdr:nvSpPr>
        <xdr:cNvPr id="8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140</xdr:row>
      <xdr:rowOff>0</xdr:rowOff>
    </xdr:from>
    <xdr:to>
      <xdr:col>6</xdr:col>
      <xdr:colOff>371475</xdr:colOff>
      <xdr:row>141</xdr:row>
      <xdr:rowOff>66675</xdr:rowOff>
    </xdr:to>
    <xdr:sp macro="" textlink="">
      <xdr:nvSpPr>
        <xdr:cNvPr id="8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141</xdr:row>
      <xdr:rowOff>0</xdr:rowOff>
    </xdr:from>
    <xdr:to>
      <xdr:col>6</xdr:col>
      <xdr:colOff>371475</xdr:colOff>
      <xdr:row>142</xdr:row>
      <xdr:rowOff>66675</xdr:rowOff>
    </xdr:to>
    <xdr:sp macro="" textlink="">
      <xdr:nvSpPr>
        <xdr:cNvPr id="9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141</xdr:row>
      <xdr:rowOff>0</xdr:rowOff>
    </xdr:from>
    <xdr:to>
      <xdr:col>6</xdr:col>
      <xdr:colOff>371475</xdr:colOff>
      <xdr:row>142</xdr:row>
      <xdr:rowOff>66675</xdr:rowOff>
    </xdr:to>
    <xdr:sp macro="" textlink="">
      <xdr:nvSpPr>
        <xdr:cNvPr id="9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141</xdr:row>
      <xdr:rowOff>0</xdr:rowOff>
    </xdr:from>
    <xdr:to>
      <xdr:col>7</xdr:col>
      <xdr:colOff>371475</xdr:colOff>
      <xdr:row>142</xdr:row>
      <xdr:rowOff>66675</xdr:rowOff>
    </xdr:to>
    <xdr:sp macro="" textlink="">
      <xdr:nvSpPr>
        <xdr:cNvPr id="9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141</xdr:row>
      <xdr:rowOff>0</xdr:rowOff>
    </xdr:from>
    <xdr:to>
      <xdr:col>7</xdr:col>
      <xdr:colOff>371475</xdr:colOff>
      <xdr:row>142</xdr:row>
      <xdr:rowOff>66675</xdr:rowOff>
    </xdr:to>
    <xdr:sp macro="" textlink="">
      <xdr:nvSpPr>
        <xdr:cNvPr id="9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142</xdr:row>
      <xdr:rowOff>0</xdr:rowOff>
    </xdr:from>
    <xdr:to>
      <xdr:col>6</xdr:col>
      <xdr:colOff>371475</xdr:colOff>
      <xdr:row>143</xdr:row>
      <xdr:rowOff>57150</xdr:rowOff>
    </xdr:to>
    <xdr:sp macro="" textlink="">
      <xdr:nvSpPr>
        <xdr:cNvPr id="9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142</xdr:row>
      <xdr:rowOff>0</xdr:rowOff>
    </xdr:from>
    <xdr:to>
      <xdr:col>6</xdr:col>
      <xdr:colOff>371475</xdr:colOff>
      <xdr:row>143</xdr:row>
      <xdr:rowOff>57150</xdr:rowOff>
    </xdr:to>
    <xdr:sp macro="" textlink="">
      <xdr:nvSpPr>
        <xdr:cNvPr id="9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141</xdr:row>
      <xdr:rowOff>0</xdr:rowOff>
    </xdr:from>
    <xdr:to>
      <xdr:col>6</xdr:col>
      <xdr:colOff>371475</xdr:colOff>
      <xdr:row>142</xdr:row>
      <xdr:rowOff>66675</xdr:rowOff>
    </xdr:to>
    <xdr:sp macro="" textlink="">
      <xdr:nvSpPr>
        <xdr:cNvPr id="9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141</xdr:row>
      <xdr:rowOff>0</xdr:rowOff>
    </xdr:from>
    <xdr:to>
      <xdr:col>6</xdr:col>
      <xdr:colOff>371475</xdr:colOff>
      <xdr:row>142</xdr:row>
      <xdr:rowOff>66675</xdr:rowOff>
    </xdr:to>
    <xdr:sp macro="" textlink="">
      <xdr:nvSpPr>
        <xdr:cNvPr id="9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139</xdr:row>
      <xdr:rowOff>0</xdr:rowOff>
    </xdr:from>
    <xdr:to>
      <xdr:col>7</xdr:col>
      <xdr:colOff>371475</xdr:colOff>
      <xdr:row>139</xdr:row>
      <xdr:rowOff>266700</xdr:rowOff>
    </xdr:to>
    <xdr:sp macro="" textlink="">
      <xdr:nvSpPr>
        <xdr:cNvPr id="9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139</xdr:row>
      <xdr:rowOff>0</xdr:rowOff>
    </xdr:from>
    <xdr:to>
      <xdr:col>7</xdr:col>
      <xdr:colOff>371475</xdr:colOff>
      <xdr:row>139</xdr:row>
      <xdr:rowOff>266700</xdr:rowOff>
    </xdr:to>
    <xdr:sp macro="" textlink="">
      <xdr:nvSpPr>
        <xdr:cNvPr id="9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139</xdr:row>
      <xdr:rowOff>0</xdr:rowOff>
    </xdr:from>
    <xdr:to>
      <xdr:col>8</xdr:col>
      <xdr:colOff>371475</xdr:colOff>
      <xdr:row>139</xdr:row>
      <xdr:rowOff>266700</xdr:rowOff>
    </xdr:to>
    <xdr:sp macro="" textlink="">
      <xdr:nvSpPr>
        <xdr:cNvPr id="10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139</xdr:row>
      <xdr:rowOff>0</xdr:rowOff>
    </xdr:from>
    <xdr:to>
      <xdr:col>8</xdr:col>
      <xdr:colOff>371475</xdr:colOff>
      <xdr:row>139</xdr:row>
      <xdr:rowOff>266700</xdr:rowOff>
    </xdr:to>
    <xdr:sp macro="" textlink="">
      <xdr:nvSpPr>
        <xdr:cNvPr id="10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140</xdr:row>
      <xdr:rowOff>0</xdr:rowOff>
    </xdr:from>
    <xdr:to>
      <xdr:col>7</xdr:col>
      <xdr:colOff>371475</xdr:colOff>
      <xdr:row>141</xdr:row>
      <xdr:rowOff>66675</xdr:rowOff>
    </xdr:to>
    <xdr:sp macro="" textlink="">
      <xdr:nvSpPr>
        <xdr:cNvPr id="10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140</xdr:row>
      <xdr:rowOff>0</xdr:rowOff>
    </xdr:from>
    <xdr:to>
      <xdr:col>7</xdr:col>
      <xdr:colOff>371475</xdr:colOff>
      <xdr:row>141</xdr:row>
      <xdr:rowOff>66675</xdr:rowOff>
    </xdr:to>
    <xdr:sp macro="" textlink="">
      <xdr:nvSpPr>
        <xdr:cNvPr id="10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142</xdr:row>
      <xdr:rowOff>0</xdr:rowOff>
    </xdr:from>
    <xdr:to>
      <xdr:col>7</xdr:col>
      <xdr:colOff>371475</xdr:colOff>
      <xdr:row>143</xdr:row>
      <xdr:rowOff>57150</xdr:rowOff>
    </xdr:to>
    <xdr:sp macro="" textlink="">
      <xdr:nvSpPr>
        <xdr:cNvPr id="10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142</xdr:row>
      <xdr:rowOff>0</xdr:rowOff>
    </xdr:from>
    <xdr:to>
      <xdr:col>7</xdr:col>
      <xdr:colOff>371475</xdr:colOff>
      <xdr:row>143</xdr:row>
      <xdr:rowOff>57150</xdr:rowOff>
    </xdr:to>
    <xdr:sp macro="" textlink="">
      <xdr:nvSpPr>
        <xdr:cNvPr id="10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142</xdr:row>
      <xdr:rowOff>0</xdr:rowOff>
    </xdr:from>
    <xdr:to>
      <xdr:col>8</xdr:col>
      <xdr:colOff>371475</xdr:colOff>
      <xdr:row>143</xdr:row>
      <xdr:rowOff>57150</xdr:rowOff>
    </xdr:to>
    <xdr:sp macro="" textlink="">
      <xdr:nvSpPr>
        <xdr:cNvPr id="10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142</xdr:row>
      <xdr:rowOff>0</xdr:rowOff>
    </xdr:from>
    <xdr:to>
      <xdr:col>8</xdr:col>
      <xdr:colOff>371475</xdr:colOff>
      <xdr:row>143</xdr:row>
      <xdr:rowOff>57150</xdr:rowOff>
    </xdr:to>
    <xdr:sp macro="" textlink="">
      <xdr:nvSpPr>
        <xdr:cNvPr id="10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143</xdr:row>
      <xdr:rowOff>0</xdr:rowOff>
    </xdr:from>
    <xdr:to>
      <xdr:col>7</xdr:col>
      <xdr:colOff>371475</xdr:colOff>
      <xdr:row>143</xdr:row>
      <xdr:rowOff>266700</xdr:rowOff>
    </xdr:to>
    <xdr:sp macro="" textlink="">
      <xdr:nvSpPr>
        <xdr:cNvPr id="10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143</xdr:row>
      <xdr:rowOff>0</xdr:rowOff>
    </xdr:from>
    <xdr:to>
      <xdr:col>7</xdr:col>
      <xdr:colOff>371475</xdr:colOff>
      <xdr:row>143</xdr:row>
      <xdr:rowOff>266700</xdr:rowOff>
    </xdr:to>
    <xdr:sp macro="" textlink="">
      <xdr:nvSpPr>
        <xdr:cNvPr id="10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142</xdr:row>
      <xdr:rowOff>0</xdr:rowOff>
    </xdr:from>
    <xdr:to>
      <xdr:col>7</xdr:col>
      <xdr:colOff>371475</xdr:colOff>
      <xdr:row>143</xdr:row>
      <xdr:rowOff>57150</xdr:rowOff>
    </xdr:to>
    <xdr:sp macro="" textlink="">
      <xdr:nvSpPr>
        <xdr:cNvPr id="11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142</xdr:row>
      <xdr:rowOff>0</xdr:rowOff>
    </xdr:from>
    <xdr:to>
      <xdr:col>7</xdr:col>
      <xdr:colOff>371475</xdr:colOff>
      <xdr:row>143</xdr:row>
      <xdr:rowOff>57150</xdr:rowOff>
    </xdr:to>
    <xdr:sp macro="" textlink="">
      <xdr:nvSpPr>
        <xdr:cNvPr id="11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139</xdr:row>
      <xdr:rowOff>0</xdr:rowOff>
    </xdr:from>
    <xdr:to>
      <xdr:col>8</xdr:col>
      <xdr:colOff>371475</xdr:colOff>
      <xdr:row>139</xdr:row>
      <xdr:rowOff>266700</xdr:rowOff>
    </xdr:to>
    <xdr:sp macro="" textlink="">
      <xdr:nvSpPr>
        <xdr:cNvPr id="11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139</xdr:row>
      <xdr:rowOff>0</xdr:rowOff>
    </xdr:from>
    <xdr:to>
      <xdr:col>8</xdr:col>
      <xdr:colOff>371475</xdr:colOff>
      <xdr:row>139</xdr:row>
      <xdr:rowOff>266700</xdr:rowOff>
    </xdr:to>
    <xdr:sp macro="" textlink="">
      <xdr:nvSpPr>
        <xdr:cNvPr id="11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139</xdr:row>
      <xdr:rowOff>0</xdr:rowOff>
    </xdr:from>
    <xdr:to>
      <xdr:col>9</xdr:col>
      <xdr:colOff>371475</xdr:colOff>
      <xdr:row>139</xdr:row>
      <xdr:rowOff>266700</xdr:rowOff>
    </xdr:to>
    <xdr:sp macro="" textlink="">
      <xdr:nvSpPr>
        <xdr:cNvPr id="11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139</xdr:row>
      <xdr:rowOff>0</xdr:rowOff>
    </xdr:from>
    <xdr:to>
      <xdr:col>9</xdr:col>
      <xdr:colOff>371475</xdr:colOff>
      <xdr:row>139</xdr:row>
      <xdr:rowOff>266700</xdr:rowOff>
    </xdr:to>
    <xdr:sp macro="" textlink="">
      <xdr:nvSpPr>
        <xdr:cNvPr id="11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142</xdr:row>
      <xdr:rowOff>0</xdr:rowOff>
    </xdr:from>
    <xdr:to>
      <xdr:col>8</xdr:col>
      <xdr:colOff>371475</xdr:colOff>
      <xdr:row>143</xdr:row>
      <xdr:rowOff>57150</xdr:rowOff>
    </xdr:to>
    <xdr:sp macro="" textlink="">
      <xdr:nvSpPr>
        <xdr:cNvPr id="11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142</xdr:row>
      <xdr:rowOff>0</xdr:rowOff>
    </xdr:from>
    <xdr:to>
      <xdr:col>8</xdr:col>
      <xdr:colOff>371475</xdr:colOff>
      <xdr:row>143</xdr:row>
      <xdr:rowOff>57150</xdr:rowOff>
    </xdr:to>
    <xdr:sp macro="" textlink="">
      <xdr:nvSpPr>
        <xdr:cNvPr id="11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142</xdr:row>
      <xdr:rowOff>0</xdr:rowOff>
    </xdr:from>
    <xdr:to>
      <xdr:col>9</xdr:col>
      <xdr:colOff>371475</xdr:colOff>
      <xdr:row>143</xdr:row>
      <xdr:rowOff>57150</xdr:rowOff>
    </xdr:to>
    <xdr:sp macro="" textlink="">
      <xdr:nvSpPr>
        <xdr:cNvPr id="11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142</xdr:row>
      <xdr:rowOff>0</xdr:rowOff>
    </xdr:from>
    <xdr:to>
      <xdr:col>9</xdr:col>
      <xdr:colOff>371475</xdr:colOff>
      <xdr:row>143</xdr:row>
      <xdr:rowOff>57150</xdr:rowOff>
    </xdr:to>
    <xdr:sp macro="" textlink="">
      <xdr:nvSpPr>
        <xdr:cNvPr id="11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139</xdr:row>
      <xdr:rowOff>0</xdr:rowOff>
    </xdr:from>
    <xdr:to>
      <xdr:col>9</xdr:col>
      <xdr:colOff>371475</xdr:colOff>
      <xdr:row>139</xdr:row>
      <xdr:rowOff>266700</xdr:rowOff>
    </xdr:to>
    <xdr:sp macro="" textlink="">
      <xdr:nvSpPr>
        <xdr:cNvPr id="12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139</xdr:row>
      <xdr:rowOff>0</xdr:rowOff>
    </xdr:from>
    <xdr:to>
      <xdr:col>9</xdr:col>
      <xdr:colOff>371475</xdr:colOff>
      <xdr:row>139</xdr:row>
      <xdr:rowOff>266700</xdr:rowOff>
    </xdr:to>
    <xdr:sp macro="" textlink="">
      <xdr:nvSpPr>
        <xdr:cNvPr id="12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139</xdr:row>
      <xdr:rowOff>0</xdr:rowOff>
    </xdr:from>
    <xdr:to>
      <xdr:col>10</xdr:col>
      <xdr:colOff>352425</xdr:colOff>
      <xdr:row>139</xdr:row>
      <xdr:rowOff>266700</xdr:rowOff>
    </xdr:to>
    <xdr:sp macro="" textlink="">
      <xdr:nvSpPr>
        <xdr:cNvPr id="12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139</xdr:row>
      <xdr:rowOff>0</xdr:rowOff>
    </xdr:from>
    <xdr:to>
      <xdr:col>10</xdr:col>
      <xdr:colOff>352425</xdr:colOff>
      <xdr:row>139</xdr:row>
      <xdr:rowOff>266700</xdr:rowOff>
    </xdr:to>
    <xdr:sp macro="" textlink="">
      <xdr:nvSpPr>
        <xdr:cNvPr id="12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142</xdr:row>
      <xdr:rowOff>0</xdr:rowOff>
    </xdr:from>
    <xdr:to>
      <xdr:col>9</xdr:col>
      <xdr:colOff>371475</xdr:colOff>
      <xdr:row>143</xdr:row>
      <xdr:rowOff>57150</xdr:rowOff>
    </xdr:to>
    <xdr:sp macro="" textlink="">
      <xdr:nvSpPr>
        <xdr:cNvPr id="12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142</xdr:row>
      <xdr:rowOff>0</xdr:rowOff>
    </xdr:from>
    <xdr:to>
      <xdr:col>9</xdr:col>
      <xdr:colOff>371475</xdr:colOff>
      <xdr:row>143</xdr:row>
      <xdr:rowOff>57150</xdr:rowOff>
    </xdr:to>
    <xdr:sp macro="" textlink="">
      <xdr:nvSpPr>
        <xdr:cNvPr id="12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139</xdr:row>
      <xdr:rowOff>0</xdr:rowOff>
    </xdr:from>
    <xdr:to>
      <xdr:col>10</xdr:col>
      <xdr:colOff>352425</xdr:colOff>
      <xdr:row>139</xdr:row>
      <xdr:rowOff>266700</xdr:rowOff>
    </xdr:to>
    <xdr:sp macro="" textlink="">
      <xdr:nvSpPr>
        <xdr:cNvPr id="12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139</xdr:row>
      <xdr:rowOff>0</xdr:rowOff>
    </xdr:from>
    <xdr:to>
      <xdr:col>10</xdr:col>
      <xdr:colOff>352425</xdr:colOff>
      <xdr:row>139</xdr:row>
      <xdr:rowOff>266700</xdr:rowOff>
    </xdr:to>
    <xdr:sp macro="" textlink="">
      <xdr:nvSpPr>
        <xdr:cNvPr id="12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139</xdr:row>
      <xdr:rowOff>0</xdr:rowOff>
    </xdr:from>
    <xdr:to>
      <xdr:col>11</xdr:col>
      <xdr:colOff>371475</xdr:colOff>
      <xdr:row>139</xdr:row>
      <xdr:rowOff>266700</xdr:rowOff>
    </xdr:to>
    <xdr:sp macro="" textlink="">
      <xdr:nvSpPr>
        <xdr:cNvPr id="12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139</xdr:row>
      <xdr:rowOff>0</xdr:rowOff>
    </xdr:from>
    <xdr:to>
      <xdr:col>11</xdr:col>
      <xdr:colOff>371475</xdr:colOff>
      <xdr:row>139</xdr:row>
      <xdr:rowOff>266700</xdr:rowOff>
    </xdr:to>
    <xdr:sp macro="" textlink="">
      <xdr:nvSpPr>
        <xdr:cNvPr id="12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185</xdr:row>
      <xdr:rowOff>0</xdr:rowOff>
    </xdr:from>
    <xdr:to>
      <xdr:col>6</xdr:col>
      <xdr:colOff>371475</xdr:colOff>
      <xdr:row>185</xdr:row>
      <xdr:rowOff>266700</xdr:rowOff>
    </xdr:to>
    <xdr:sp macro="" textlink="">
      <xdr:nvSpPr>
        <xdr:cNvPr id="13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185</xdr:row>
      <xdr:rowOff>0</xdr:rowOff>
    </xdr:from>
    <xdr:to>
      <xdr:col>6</xdr:col>
      <xdr:colOff>371475</xdr:colOff>
      <xdr:row>185</xdr:row>
      <xdr:rowOff>266700</xdr:rowOff>
    </xdr:to>
    <xdr:sp macro="" textlink="">
      <xdr:nvSpPr>
        <xdr:cNvPr id="13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185</xdr:row>
      <xdr:rowOff>0</xdr:rowOff>
    </xdr:from>
    <xdr:to>
      <xdr:col>7</xdr:col>
      <xdr:colOff>371475</xdr:colOff>
      <xdr:row>185</xdr:row>
      <xdr:rowOff>266700</xdr:rowOff>
    </xdr:to>
    <xdr:sp macro="" textlink="">
      <xdr:nvSpPr>
        <xdr:cNvPr id="13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185</xdr:row>
      <xdr:rowOff>0</xdr:rowOff>
    </xdr:from>
    <xdr:to>
      <xdr:col>7</xdr:col>
      <xdr:colOff>371475</xdr:colOff>
      <xdr:row>185</xdr:row>
      <xdr:rowOff>266700</xdr:rowOff>
    </xdr:to>
    <xdr:sp macro="" textlink="">
      <xdr:nvSpPr>
        <xdr:cNvPr id="13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185</xdr:row>
      <xdr:rowOff>0</xdr:rowOff>
    </xdr:from>
    <xdr:to>
      <xdr:col>7</xdr:col>
      <xdr:colOff>371475</xdr:colOff>
      <xdr:row>185</xdr:row>
      <xdr:rowOff>266700</xdr:rowOff>
    </xdr:to>
    <xdr:sp macro="" textlink="">
      <xdr:nvSpPr>
        <xdr:cNvPr id="13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185</xdr:row>
      <xdr:rowOff>0</xdr:rowOff>
    </xdr:from>
    <xdr:to>
      <xdr:col>7</xdr:col>
      <xdr:colOff>371475</xdr:colOff>
      <xdr:row>185</xdr:row>
      <xdr:rowOff>266700</xdr:rowOff>
    </xdr:to>
    <xdr:sp macro="" textlink="">
      <xdr:nvSpPr>
        <xdr:cNvPr id="13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185</xdr:row>
      <xdr:rowOff>0</xdr:rowOff>
    </xdr:from>
    <xdr:to>
      <xdr:col>8</xdr:col>
      <xdr:colOff>371475</xdr:colOff>
      <xdr:row>185</xdr:row>
      <xdr:rowOff>266700</xdr:rowOff>
    </xdr:to>
    <xdr:sp macro="" textlink="">
      <xdr:nvSpPr>
        <xdr:cNvPr id="13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185</xdr:row>
      <xdr:rowOff>0</xdr:rowOff>
    </xdr:from>
    <xdr:to>
      <xdr:col>8</xdr:col>
      <xdr:colOff>371475</xdr:colOff>
      <xdr:row>185</xdr:row>
      <xdr:rowOff>266700</xdr:rowOff>
    </xdr:to>
    <xdr:sp macro="" textlink="">
      <xdr:nvSpPr>
        <xdr:cNvPr id="13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185</xdr:row>
      <xdr:rowOff>0</xdr:rowOff>
    </xdr:from>
    <xdr:to>
      <xdr:col>8</xdr:col>
      <xdr:colOff>371475</xdr:colOff>
      <xdr:row>185</xdr:row>
      <xdr:rowOff>266700</xdr:rowOff>
    </xdr:to>
    <xdr:sp macro="" textlink="">
      <xdr:nvSpPr>
        <xdr:cNvPr id="13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185</xdr:row>
      <xdr:rowOff>0</xdr:rowOff>
    </xdr:from>
    <xdr:to>
      <xdr:col>8</xdr:col>
      <xdr:colOff>371475</xdr:colOff>
      <xdr:row>185</xdr:row>
      <xdr:rowOff>266700</xdr:rowOff>
    </xdr:to>
    <xdr:sp macro="" textlink="">
      <xdr:nvSpPr>
        <xdr:cNvPr id="13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185</xdr:row>
      <xdr:rowOff>0</xdr:rowOff>
    </xdr:from>
    <xdr:to>
      <xdr:col>9</xdr:col>
      <xdr:colOff>371475</xdr:colOff>
      <xdr:row>185</xdr:row>
      <xdr:rowOff>266700</xdr:rowOff>
    </xdr:to>
    <xdr:sp macro="" textlink="">
      <xdr:nvSpPr>
        <xdr:cNvPr id="14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185</xdr:row>
      <xdr:rowOff>0</xdr:rowOff>
    </xdr:from>
    <xdr:to>
      <xdr:col>9</xdr:col>
      <xdr:colOff>371475</xdr:colOff>
      <xdr:row>185</xdr:row>
      <xdr:rowOff>266700</xdr:rowOff>
    </xdr:to>
    <xdr:sp macro="" textlink="">
      <xdr:nvSpPr>
        <xdr:cNvPr id="14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185</xdr:row>
      <xdr:rowOff>0</xdr:rowOff>
    </xdr:from>
    <xdr:to>
      <xdr:col>9</xdr:col>
      <xdr:colOff>371475</xdr:colOff>
      <xdr:row>185</xdr:row>
      <xdr:rowOff>266700</xdr:rowOff>
    </xdr:to>
    <xdr:sp macro="" textlink="">
      <xdr:nvSpPr>
        <xdr:cNvPr id="14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185</xdr:row>
      <xdr:rowOff>0</xdr:rowOff>
    </xdr:from>
    <xdr:to>
      <xdr:col>9</xdr:col>
      <xdr:colOff>371475</xdr:colOff>
      <xdr:row>185</xdr:row>
      <xdr:rowOff>266700</xdr:rowOff>
    </xdr:to>
    <xdr:sp macro="" textlink="">
      <xdr:nvSpPr>
        <xdr:cNvPr id="14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185</xdr:row>
      <xdr:rowOff>0</xdr:rowOff>
    </xdr:from>
    <xdr:to>
      <xdr:col>10</xdr:col>
      <xdr:colOff>352425</xdr:colOff>
      <xdr:row>185</xdr:row>
      <xdr:rowOff>266700</xdr:rowOff>
    </xdr:to>
    <xdr:sp macro="" textlink="">
      <xdr:nvSpPr>
        <xdr:cNvPr id="14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185</xdr:row>
      <xdr:rowOff>0</xdr:rowOff>
    </xdr:from>
    <xdr:to>
      <xdr:col>10</xdr:col>
      <xdr:colOff>352425</xdr:colOff>
      <xdr:row>185</xdr:row>
      <xdr:rowOff>266700</xdr:rowOff>
    </xdr:to>
    <xdr:sp macro="" textlink="">
      <xdr:nvSpPr>
        <xdr:cNvPr id="14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185</xdr:row>
      <xdr:rowOff>0</xdr:rowOff>
    </xdr:from>
    <xdr:to>
      <xdr:col>10</xdr:col>
      <xdr:colOff>352425</xdr:colOff>
      <xdr:row>185</xdr:row>
      <xdr:rowOff>266700</xdr:rowOff>
    </xdr:to>
    <xdr:sp macro="" textlink="">
      <xdr:nvSpPr>
        <xdr:cNvPr id="14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185</xdr:row>
      <xdr:rowOff>0</xdr:rowOff>
    </xdr:from>
    <xdr:to>
      <xdr:col>10</xdr:col>
      <xdr:colOff>352425</xdr:colOff>
      <xdr:row>185</xdr:row>
      <xdr:rowOff>266700</xdr:rowOff>
    </xdr:to>
    <xdr:sp macro="" textlink="">
      <xdr:nvSpPr>
        <xdr:cNvPr id="14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185</xdr:row>
      <xdr:rowOff>0</xdr:rowOff>
    </xdr:from>
    <xdr:to>
      <xdr:col>11</xdr:col>
      <xdr:colOff>371475</xdr:colOff>
      <xdr:row>185</xdr:row>
      <xdr:rowOff>266700</xdr:rowOff>
    </xdr:to>
    <xdr:sp macro="" textlink="">
      <xdr:nvSpPr>
        <xdr:cNvPr id="14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185</xdr:row>
      <xdr:rowOff>0</xdr:rowOff>
    </xdr:from>
    <xdr:to>
      <xdr:col>11</xdr:col>
      <xdr:colOff>371475</xdr:colOff>
      <xdr:row>185</xdr:row>
      <xdr:rowOff>266700</xdr:rowOff>
    </xdr:to>
    <xdr:sp macro="" textlink="">
      <xdr:nvSpPr>
        <xdr:cNvPr id="14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64</xdr:row>
      <xdr:rowOff>76200</xdr:rowOff>
    </xdr:from>
    <xdr:to>
      <xdr:col>6</xdr:col>
      <xdr:colOff>371475</xdr:colOff>
      <xdr:row>65</xdr:row>
      <xdr:rowOff>152400</xdr:rowOff>
    </xdr:to>
    <xdr:sp macro="" textlink="">
      <xdr:nvSpPr>
        <xdr:cNvPr id="15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139</xdr:row>
      <xdr:rowOff>0</xdr:rowOff>
    </xdr:from>
    <xdr:to>
      <xdr:col>10</xdr:col>
      <xdr:colOff>352425</xdr:colOff>
      <xdr:row>139</xdr:row>
      <xdr:rowOff>266700</xdr:rowOff>
    </xdr:to>
    <xdr:sp macro="" textlink="">
      <xdr:nvSpPr>
        <xdr:cNvPr id="15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139</xdr:row>
      <xdr:rowOff>0</xdr:rowOff>
    </xdr:from>
    <xdr:to>
      <xdr:col>10</xdr:col>
      <xdr:colOff>352425</xdr:colOff>
      <xdr:row>139</xdr:row>
      <xdr:rowOff>266700</xdr:rowOff>
    </xdr:to>
    <xdr:sp macro="" textlink="">
      <xdr:nvSpPr>
        <xdr:cNvPr id="15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139</xdr:row>
      <xdr:rowOff>0</xdr:rowOff>
    </xdr:from>
    <xdr:to>
      <xdr:col>10</xdr:col>
      <xdr:colOff>352425</xdr:colOff>
      <xdr:row>139</xdr:row>
      <xdr:rowOff>266700</xdr:rowOff>
    </xdr:to>
    <xdr:sp macro="" textlink="">
      <xdr:nvSpPr>
        <xdr:cNvPr id="15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139</xdr:row>
      <xdr:rowOff>0</xdr:rowOff>
    </xdr:from>
    <xdr:to>
      <xdr:col>10</xdr:col>
      <xdr:colOff>352425</xdr:colOff>
      <xdr:row>139</xdr:row>
      <xdr:rowOff>266700</xdr:rowOff>
    </xdr:to>
    <xdr:sp macro="" textlink="">
      <xdr:nvSpPr>
        <xdr:cNvPr id="15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139</xdr:row>
      <xdr:rowOff>0</xdr:rowOff>
    </xdr:from>
    <xdr:to>
      <xdr:col>11</xdr:col>
      <xdr:colOff>371475</xdr:colOff>
      <xdr:row>139</xdr:row>
      <xdr:rowOff>266700</xdr:rowOff>
    </xdr:to>
    <xdr:sp macro="" textlink="">
      <xdr:nvSpPr>
        <xdr:cNvPr id="15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139</xdr:row>
      <xdr:rowOff>0</xdr:rowOff>
    </xdr:from>
    <xdr:to>
      <xdr:col>11</xdr:col>
      <xdr:colOff>371475</xdr:colOff>
      <xdr:row>139</xdr:row>
      <xdr:rowOff>266700</xdr:rowOff>
    </xdr:to>
    <xdr:sp macro="" textlink="">
      <xdr:nvSpPr>
        <xdr:cNvPr id="15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139</xdr:row>
      <xdr:rowOff>0</xdr:rowOff>
    </xdr:from>
    <xdr:to>
      <xdr:col>11</xdr:col>
      <xdr:colOff>371475</xdr:colOff>
      <xdr:row>139</xdr:row>
      <xdr:rowOff>266700</xdr:rowOff>
    </xdr:to>
    <xdr:sp macro="" textlink="">
      <xdr:nvSpPr>
        <xdr:cNvPr id="15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139</xdr:row>
      <xdr:rowOff>0</xdr:rowOff>
    </xdr:from>
    <xdr:to>
      <xdr:col>11</xdr:col>
      <xdr:colOff>371475</xdr:colOff>
      <xdr:row>139</xdr:row>
      <xdr:rowOff>266700</xdr:rowOff>
    </xdr:to>
    <xdr:sp macro="" textlink="">
      <xdr:nvSpPr>
        <xdr:cNvPr id="15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140</xdr:row>
      <xdr:rowOff>0</xdr:rowOff>
    </xdr:from>
    <xdr:to>
      <xdr:col>10</xdr:col>
      <xdr:colOff>352425</xdr:colOff>
      <xdr:row>141</xdr:row>
      <xdr:rowOff>66675</xdr:rowOff>
    </xdr:to>
    <xdr:sp macro="" textlink="">
      <xdr:nvSpPr>
        <xdr:cNvPr id="15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140</xdr:row>
      <xdr:rowOff>0</xdr:rowOff>
    </xdr:from>
    <xdr:to>
      <xdr:col>10</xdr:col>
      <xdr:colOff>352425</xdr:colOff>
      <xdr:row>141</xdr:row>
      <xdr:rowOff>66675</xdr:rowOff>
    </xdr:to>
    <xdr:sp macro="" textlink="">
      <xdr:nvSpPr>
        <xdr:cNvPr id="16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140</xdr:row>
      <xdr:rowOff>0</xdr:rowOff>
    </xdr:from>
    <xdr:to>
      <xdr:col>10</xdr:col>
      <xdr:colOff>352425</xdr:colOff>
      <xdr:row>141</xdr:row>
      <xdr:rowOff>66675</xdr:rowOff>
    </xdr:to>
    <xdr:sp macro="" textlink="">
      <xdr:nvSpPr>
        <xdr:cNvPr id="16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140</xdr:row>
      <xdr:rowOff>0</xdr:rowOff>
    </xdr:from>
    <xdr:to>
      <xdr:col>10</xdr:col>
      <xdr:colOff>352425</xdr:colOff>
      <xdr:row>141</xdr:row>
      <xdr:rowOff>66675</xdr:rowOff>
    </xdr:to>
    <xdr:sp macro="" textlink="">
      <xdr:nvSpPr>
        <xdr:cNvPr id="16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142</xdr:row>
      <xdr:rowOff>0</xdr:rowOff>
    </xdr:from>
    <xdr:to>
      <xdr:col>10</xdr:col>
      <xdr:colOff>352425</xdr:colOff>
      <xdr:row>143</xdr:row>
      <xdr:rowOff>57150</xdr:rowOff>
    </xdr:to>
    <xdr:sp macro="" textlink="">
      <xdr:nvSpPr>
        <xdr:cNvPr id="16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142</xdr:row>
      <xdr:rowOff>0</xdr:rowOff>
    </xdr:from>
    <xdr:to>
      <xdr:col>10</xdr:col>
      <xdr:colOff>352425</xdr:colOff>
      <xdr:row>143</xdr:row>
      <xdr:rowOff>57150</xdr:rowOff>
    </xdr:to>
    <xdr:sp macro="" textlink="">
      <xdr:nvSpPr>
        <xdr:cNvPr id="16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142</xdr:row>
      <xdr:rowOff>0</xdr:rowOff>
    </xdr:from>
    <xdr:to>
      <xdr:col>10</xdr:col>
      <xdr:colOff>352425</xdr:colOff>
      <xdr:row>143</xdr:row>
      <xdr:rowOff>57150</xdr:rowOff>
    </xdr:to>
    <xdr:sp macro="" textlink="">
      <xdr:nvSpPr>
        <xdr:cNvPr id="16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142</xdr:row>
      <xdr:rowOff>0</xdr:rowOff>
    </xdr:from>
    <xdr:to>
      <xdr:col>10</xdr:col>
      <xdr:colOff>352425</xdr:colOff>
      <xdr:row>143</xdr:row>
      <xdr:rowOff>57150</xdr:rowOff>
    </xdr:to>
    <xdr:sp macro="" textlink="">
      <xdr:nvSpPr>
        <xdr:cNvPr id="16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142</xdr:row>
      <xdr:rowOff>0</xdr:rowOff>
    </xdr:from>
    <xdr:to>
      <xdr:col>10</xdr:col>
      <xdr:colOff>352425</xdr:colOff>
      <xdr:row>143</xdr:row>
      <xdr:rowOff>57150</xdr:rowOff>
    </xdr:to>
    <xdr:sp macro="" textlink="">
      <xdr:nvSpPr>
        <xdr:cNvPr id="16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142</xdr:row>
      <xdr:rowOff>0</xdr:rowOff>
    </xdr:from>
    <xdr:to>
      <xdr:col>10</xdr:col>
      <xdr:colOff>352425</xdr:colOff>
      <xdr:row>143</xdr:row>
      <xdr:rowOff>57150</xdr:rowOff>
    </xdr:to>
    <xdr:sp macro="" textlink="">
      <xdr:nvSpPr>
        <xdr:cNvPr id="16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142</xdr:row>
      <xdr:rowOff>0</xdr:rowOff>
    </xdr:from>
    <xdr:to>
      <xdr:col>10</xdr:col>
      <xdr:colOff>352425</xdr:colOff>
      <xdr:row>143</xdr:row>
      <xdr:rowOff>57150</xdr:rowOff>
    </xdr:to>
    <xdr:sp macro="" textlink="">
      <xdr:nvSpPr>
        <xdr:cNvPr id="16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142</xdr:row>
      <xdr:rowOff>0</xdr:rowOff>
    </xdr:from>
    <xdr:to>
      <xdr:col>10</xdr:col>
      <xdr:colOff>352425</xdr:colOff>
      <xdr:row>143</xdr:row>
      <xdr:rowOff>57150</xdr:rowOff>
    </xdr:to>
    <xdr:sp macro="" textlink="">
      <xdr:nvSpPr>
        <xdr:cNvPr id="17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185</xdr:row>
      <xdr:rowOff>0</xdr:rowOff>
    </xdr:from>
    <xdr:to>
      <xdr:col>10</xdr:col>
      <xdr:colOff>352425</xdr:colOff>
      <xdr:row>185</xdr:row>
      <xdr:rowOff>266700</xdr:rowOff>
    </xdr:to>
    <xdr:sp macro="" textlink="">
      <xdr:nvSpPr>
        <xdr:cNvPr id="17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185</xdr:row>
      <xdr:rowOff>0</xdr:rowOff>
    </xdr:from>
    <xdr:to>
      <xdr:col>10</xdr:col>
      <xdr:colOff>352425</xdr:colOff>
      <xdr:row>185</xdr:row>
      <xdr:rowOff>266700</xdr:rowOff>
    </xdr:to>
    <xdr:sp macro="" textlink="">
      <xdr:nvSpPr>
        <xdr:cNvPr id="17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185</xdr:row>
      <xdr:rowOff>0</xdr:rowOff>
    </xdr:from>
    <xdr:to>
      <xdr:col>10</xdr:col>
      <xdr:colOff>352425</xdr:colOff>
      <xdr:row>185</xdr:row>
      <xdr:rowOff>266700</xdr:rowOff>
    </xdr:to>
    <xdr:sp macro="" textlink="">
      <xdr:nvSpPr>
        <xdr:cNvPr id="17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185</xdr:row>
      <xdr:rowOff>0</xdr:rowOff>
    </xdr:from>
    <xdr:to>
      <xdr:col>10</xdr:col>
      <xdr:colOff>352425</xdr:colOff>
      <xdr:row>185</xdr:row>
      <xdr:rowOff>266700</xdr:rowOff>
    </xdr:to>
    <xdr:sp macro="" textlink="">
      <xdr:nvSpPr>
        <xdr:cNvPr id="17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185</xdr:row>
      <xdr:rowOff>0</xdr:rowOff>
    </xdr:from>
    <xdr:to>
      <xdr:col>11</xdr:col>
      <xdr:colOff>371475</xdr:colOff>
      <xdr:row>185</xdr:row>
      <xdr:rowOff>266700</xdr:rowOff>
    </xdr:to>
    <xdr:sp macro="" textlink="">
      <xdr:nvSpPr>
        <xdr:cNvPr id="17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185</xdr:row>
      <xdr:rowOff>0</xdr:rowOff>
    </xdr:from>
    <xdr:to>
      <xdr:col>11</xdr:col>
      <xdr:colOff>371475</xdr:colOff>
      <xdr:row>185</xdr:row>
      <xdr:rowOff>266700</xdr:rowOff>
    </xdr:to>
    <xdr:sp macro="" textlink="">
      <xdr:nvSpPr>
        <xdr:cNvPr id="17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185</xdr:row>
      <xdr:rowOff>0</xdr:rowOff>
    </xdr:from>
    <xdr:to>
      <xdr:col>11</xdr:col>
      <xdr:colOff>371475</xdr:colOff>
      <xdr:row>185</xdr:row>
      <xdr:rowOff>266700</xdr:rowOff>
    </xdr:to>
    <xdr:sp macro="" textlink="">
      <xdr:nvSpPr>
        <xdr:cNvPr id="17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185</xdr:row>
      <xdr:rowOff>0</xdr:rowOff>
    </xdr:from>
    <xdr:to>
      <xdr:col>11</xdr:col>
      <xdr:colOff>371475</xdr:colOff>
      <xdr:row>185</xdr:row>
      <xdr:rowOff>266700</xdr:rowOff>
    </xdr:to>
    <xdr:sp macro="" textlink="">
      <xdr:nvSpPr>
        <xdr:cNvPr id="17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139</xdr:row>
      <xdr:rowOff>0</xdr:rowOff>
    </xdr:from>
    <xdr:to>
      <xdr:col>11</xdr:col>
      <xdr:colOff>371475</xdr:colOff>
      <xdr:row>139</xdr:row>
      <xdr:rowOff>266700</xdr:rowOff>
    </xdr:to>
    <xdr:sp macro="" textlink="">
      <xdr:nvSpPr>
        <xdr:cNvPr id="17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139</xdr:row>
      <xdr:rowOff>0</xdr:rowOff>
    </xdr:from>
    <xdr:to>
      <xdr:col>11</xdr:col>
      <xdr:colOff>371475</xdr:colOff>
      <xdr:row>139</xdr:row>
      <xdr:rowOff>266700</xdr:rowOff>
    </xdr:to>
    <xdr:sp macro="" textlink="">
      <xdr:nvSpPr>
        <xdr:cNvPr id="18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139</xdr:row>
      <xdr:rowOff>0</xdr:rowOff>
    </xdr:from>
    <xdr:to>
      <xdr:col>11</xdr:col>
      <xdr:colOff>371475</xdr:colOff>
      <xdr:row>139</xdr:row>
      <xdr:rowOff>266700</xdr:rowOff>
    </xdr:to>
    <xdr:sp macro="" textlink="">
      <xdr:nvSpPr>
        <xdr:cNvPr id="18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139</xdr:row>
      <xdr:rowOff>0</xdr:rowOff>
    </xdr:from>
    <xdr:to>
      <xdr:col>11</xdr:col>
      <xdr:colOff>371475</xdr:colOff>
      <xdr:row>139</xdr:row>
      <xdr:rowOff>266700</xdr:rowOff>
    </xdr:to>
    <xdr:sp macro="" textlink="">
      <xdr:nvSpPr>
        <xdr:cNvPr id="18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139</xdr:row>
      <xdr:rowOff>0</xdr:rowOff>
    </xdr:from>
    <xdr:to>
      <xdr:col>11</xdr:col>
      <xdr:colOff>371475</xdr:colOff>
      <xdr:row>139</xdr:row>
      <xdr:rowOff>266700</xdr:rowOff>
    </xdr:to>
    <xdr:sp macro="" textlink="">
      <xdr:nvSpPr>
        <xdr:cNvPr id="18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139</xdr:row>
      <xdr:rowOff>0</xdr:rowOff>
    </xdr:from>
    <xdr:to>
      <xdr:col>11</xdr:col>
      <xdr:colOff>371475</xdr:colOff>
      <xdr:row>139</xdr:row>
      <xdr:rowOff>266700</xdr:rowOff>
    </xdr:to>
    <xdr:sp macro="" textlink="">
      <xdr:nvSpPr>
        <xdr:cNvPr id="18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139</xdr:row>
      <xdr:rowOff>0</xdr:rowOff>
    </xdr:from>
    <xdr:to>
      <xdr:col>11</xdr:col>
      <xdr:colOff>371475</xdr:colOff>
      <xdr:row>139</xdr:row>
      <xdr:rowOff>266700</xdr:rowOff>
    </xdr:to>
    <xdr:sp macro="" textlink="">
      <xdr:nvSpPr>
        <xdr:cNvPr id="18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139</xdr:row>
      <xdr:rowOff>0</xdr:rowOff>
    </xdr:from>
    <xdr:to>
      <xdr:col>11</xdr:col>
      <xdr:colOff>371475</xdr:colOff>
      <xdr:row>139</xdr:row>
      <xdr:rowOff>266700</xdr:rowOff>
    </xdr:to>
    <xdr:sp macro="" textlink="">
      <xdr:nvSpPr>
        <xdr:cNvPr id="18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140</xdr:row>
      <xdr:rowOff>0</xdr:rowOff>
    </xdr:from>
    <xdr:to>
      <xdr:col>11</xdr:col>
      <xdr:colOff>371475</xdr:colOff>
      <xdr:row>141</xdr:row>
      <xdr:rowOff>66675</xdr:rowOff>
    </xdr:to>
    <xdr:sp macro="" textlink="">
      <xdr:nvSpPr>
        <xdr:cNvPr id="18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140</xdr:row>
      <xdr:rowOff>0</xdr:rowOff>
    </xdr:from>
    <xdr:to>
      <xdr:col>11</xdr:col>
      <xdr:colOff>371475</xdr:colOff>
      <xdr:row>141</xdr:row>
      <xdr:rowOff>66675</xdr:rowOff>
    </xdr:to>
    <xdr:sp macro="" textlink="">
      <xdr:nvSpPr>
        <xdr:cNvPr id="18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140</xdr:row>
      <xdr:rowOff>0</xdr:rowOff>
    </xdr:from>
    <xdr:to>
      <xdr:col>11</xdr:col>
      <xdr:colOff>371475</xdr:colOff>
      <xdr:row>141</xdr:row>
      <xdr:rowOff>66675</xdr:rowOff>
    </xdr:to>
    <xdr:sp macro="" textlink="">
      <xdr:nvSpPr>
        <xdr:cNvPr id="18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140</xdr:row>
      <xdr:rowOff>0</xdr:rowOff>
    </xdr:from>
    <xdr:to>
      <xdr:col>11</xdr:col>
      <xdr:colOff>371475</xdr:colOff>
      <xdr:row>141</xdr:row>
      <xdr:rowOff>66675</xdr:rowOff>
    </xdr:to>
    <xdr:sp macro="" textlink="">
      <xdr:nvSpPr>
        <xdr:cNvPr id="19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140</xdr:row>
      <xdr:rowOff>0</xdr:rowOff>
    </xdr:from>
    <xdr:to>
      <xdr:col>11</xdr:col>
      <xdr:colOff>371475</xdr:colOff>
      <xdr:row>141</xdr:row>
      <xdr:rowOff>66675</xdr:rowOff>
    </xdr:to>
    <xdr:sp macro="" textlink="">
      <xdr:nvSpPr>
        <xdr:cNvPr id="19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140</xdr:row>
      <xdr:rowOff>0</xdr:rowOff>
    </xdr:from>
    <xdr:to>
      <xdr:col>11</xdr:col>
      <xdr:colOff>371475</xdr:colOff>
      <xdr:row>141</xdr:row>
      <xdr:rowOff>66675</xdr:rowOff>
    </xdr:to>
    <xdr:sp macro="" textlink="">
      <xdr:nvSpPr>
        <xdr:cNvPr id="19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140</xdr:row>
      <xdr:rowOff>0</xdr:rowOff>
    </xdr:from>
    <xdr:to>
      <xdr:col>11</xdr:col>
      <xdr:colOff>371475</xdr:colOff>
      <xdr:row>141</xdr:row>
      <xdr:rowOff>66675</xdr:rowOff>
    </xdr:to>
    <xdr:sp macro="" textlink="">
      <xdr:nvSpPr>
        <xdr:cNvPr id="19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140</xdr:row>
      <xdr:rowOff>0</xdr:rowOff>
    </xdr:from>
    <xdr:to>
      <xdr:col>11</xdr:col>
      <xdr:colOff>371475</xdr:colOff>
      <xdr:row>141</xdr:row>
      <xdr:rowOff>66675</xdr:rowOff>
    </xdr:to>
    <xdr:sp macro="" textlink="">
      <xdr:nvSpPr>
        <xdr:cNvPr id="19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142</xdr:row>
      <xdr:rowOff>0</xdr:rowOff>
    </xdr:from>
    <xdr:to>
      <xdr:col>11</xdr:col>
      <xdr:colOff>371475</xdr:colOff>
      <xdr:row>143</xdr:row>
      <xdr:rowOff>57150</xdr:rowOff>
    </xdr:to>
    <xdr:sp macro="" textlink="">
      <xdr:nvSpPr>
        <xdr:cNvPr id="19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142</xdr:row>
      <xdr:rowOff>0</xdr:rowOff>
    </xdr:from>
    <xdr:to>
      <xdr:col>11</xdr:col>
      <xdr:colOff>371475</xdr:colOff>
      <xdr:row>143</xdr:row>
      <xdr:rowOff>57150</xdr:rowOff>
    </xdr:to>
    <xdr:sp macro="" textlink="">
      <xdr:nvSpPr>
        <xdr:cNvPr id="19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142</xdr:row>
      <xdr:rowOff>0</xdr:rowOff>
    </xdr:from>
    <xdr:to>
      <xdr:col>11</xdr:col>
      <xdr:colOff>371475</xdr:colOff>
      <xdr:row>143</xdr:row>
      <xdr:rowOff>57150</xdr:rowOff>
    </xdr:to>
    <xdr:sp macro="" textlink="">
      <xdr:nvSpPr>
        <xdr:cNvPr id="19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142</xdr:row>
      <xdr:rowOff>0</xdr:rowOff>
    </xdr:from>
    <xdr:to>
      <xdr:col>11</xdr:col>
      <xdr:colOff>371475</xdr:colOff>
      <xdr:row>143</xdr:row>
      <xdr:rowOff>57150</xdr:rowOff>
    </xdr:to>
    <xdr:sp macro="" textlink="">
      <xdr:nvSpPr>
        <xdr:cNvPr id="19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142</xdr:row>
      <xdr:rowOff>0</xdr:rowOff>
    </xdr:from>
    <xdr:to>
      <xdr:col>11</xdr:col>
      <xdr:colOff>371475</xdr:colOff>
      <xdr:row>143</xdr:row>
      <xdr:rowOff>57150</xdr:rowOff>
    </xdr:to>
    <xdr:sp macro="" textlink="">
      <xdr:nvSpPr>
        <xdr:cNvPr id="19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142</xdr:row>
      <xdr:rowOff>0</xdr:rowOff>
    </xdr:from>
    <xdr:to>
      <xdr:col>11</xdr:col>
      <xdr:colOff>371475</xdr:colOff>
      <xdr:row>143</xdr:row>
      <xdr:rowOff>57150</xdr:rowOff>
    </xdr:to>
    <xdr:sp macro="" textlink="">
      <xdr:nvSpPr>
        <xdr:cNvPr id="20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142</xdr:row>
      <xdr:rowOff>0</xdr:rowOff>
    </xdr:from>
    <xdr:to>
      <xdr:col>11</xdr:col>
      <xdr:colOff>371475</xdr:colOff>
      <xdr:row>143</xdr:row>
      <xdr:rowOff>57150</xdr:rowOff>
    </xdr:to>
    <xdr:sp macro="" textlink="">
      <xdr:nvSpPr>
        <xdr:cNvPr id="20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142</xdr:row>
      <xdr:rowOff>0</xdr:rowOff>
    </xdr:from>
    <xdr:to>
      <xdr:col>11</xdr:col>
      <xdr:colOff>371475</xdr:colOff>
      <xdr:row>143</xdr:row>
      <xdr:rowOff>57150</xdr:rowOff>
    </xdr:to>
    <xdr:sp macro="" textlink="">
      <xdr:nvSpPr>
        <xdr:cNvPr id="20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142</xdr:row>
      <xdr:rowOff>0</xdr:rowOff>
    </xdr:from>
    <xdr:to>
      <xdr:col>11</xdr:col>
      <xdr:colOff>371475</xdr:colOff>
      <xdr:row>143</xdr:row>
      <xdr:rowOff>57150</xdr:rowOff>
    </xdr:to>
    <xdr:sp macro="" textlink="">
      <xdr:nvSpPr>
        <xdr:cNvPr id="20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142</xdr:row>
      <xdr:rowOff>0</xdr:rowOff>
    </xdr:from>
    <xdr:to>
      <xdr:col>11</xdr:col>
      <xdr:colOff>371475</xdr:colOff>
      <xdr:row>143</xdr:row>
      <xdr:rowOff>57150</xdr:rowOff>
    </xdr:to>
    <xdr:sp macro="" textlink="">
      <xdr:nvSpPr>
        <xdr:cNvPr id="20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142</xdr:row>
      <xdr:rowOff>0</xdr:rowOff>
    </xdr:from>
    <xdr:to>
      <xdr:col>11</xdr:col>
      <xdr:colOff>371475</xdr:colOff>
      <xdr:row>143</xdr:row>
      <xdr:rowOff>57150</xdr:rowOff>
    </xdr:to>
    <xdr:sp macro="" textlink="">
      <xdr:nvSpPr>
        <xdr:cNvPr id="20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142</xdr:row>
      <xdr:rowOff>0</xdr:rowOff>
    </xdr:from>
    <xdr:to>
      <xdr:col>11</xdr:col>
      <xdr:colOff>371475</xdr:colOff>
      <xdr:row>143</xdr:row>
      <xdr:rowOff>57150</xdr:rowOff>
    </xdr:to>
    <xdr:sp macro="" textlink="">
      <xdr:nvSpPr>
        <xdr:cNvPr id="20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142</xdr:row>
      <xdr:rowOff>0</xdr:rowOff>
    </xdr:from>
    <xdr:to>
      <xdr:col>11</xdr:col>
      <xdr:colOff>371475</xdr:colOff>
      <xdr:row>143</xdr:row>
      <xdr:rowOff>57150</xdr:rowOff>
    </xdr:to>
    <xdr:sp macro="" textlink="">
      <xdr:nvSpPr>
        <xdr:cNvPr id="20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142</xdr:row>
      <xdr:rowOff>0</xdr:rowOff>
    </xdr:from>
    <xdr:to>
      <xdr:col>11</xdr:col>
      <xdr:colOff>371475</xdr:colOff>
      <xdr:row>143</xdr:row>
      <xdr:rowOff>57150</xdr:rowOff>
    </xdr:to>
    <xdr:sp macro="" textlink="">
      <xdr:nvSpPr>
        <xdr:cNvPr id="20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142</xdr:row>
      <xdr:rowOff>0</xdr:rowOff>
    </xdr:from>
    <xdr:to>
      <xdr:col>11</xdr:col>
      <xdr:colOff>371475</xdr:colOff>
      <xdr:row>143</xdr:row>
      <xdr:rowOff>57150</xdr:rowOff>
    </xdr:to>
    <xdr:sp macro="" textlink="">
      <xdr:nvSpPr>
        <xdr:cNvPr id="20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185</xdr:row>
      <xdr:rowOff>0</xdr:rowOff>
    </xdr:from>
    <xdr:to>
      <xdr:col>11</xdr:col>
      <xdr:colOff>371475</xdr:colOff>
      <xdr:row>185</xdr:row>
      <xdr:rowOff>266700</xdr:rowOff>
    </xdr:to>
    <xdr:sp macro="" textlink="">
      <xdr:nvSpPr>
        <xdr:cNvPr id="21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185</xdr:row>
      <xdr:rowOff>0</xdr:rowOff>
    </xdr:from>
    <xdr:to>
      <xdr:col>11</xdr:col>
      <xdr:colOff>371475</xdr:colOff>
      <xdr:row>185</xdr:row>
      <xdr:rowOff>266700</xdr:rowOff>
    </xdr:to>
    <xdr:sp macro="" textlink="">
      <xdr:nvSpPr>
        <xdr:cNvPr id="21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185</xdr:row>
      <xdr:rowOff>0</xdr:rowOff>
    </xdr:from>
    <xdr:to>
      <xdr:col>11</xdr:col>
      <xdr:colOff>371475</xdr:colOff>
      <xdr:row>185</xdr:row>
      <xdr:rowOff>266700</xdr:rowOff>
    </xdr:to>
    <xdr:sp macro="" textlink="">
      <xdr:nvSpPr>
        <xdr:cNvPr id="21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185</xdr:row>
      <xdr:rowOff>0</xdr:rowOff>
    </xdr:from>
    <xdr:to>
      <xdr:col>11</xdr:col>
      <xdr:colOff>371475</xdr:colOff>
      <xdr:row>185</xdr:row>
      <xdr:rowOff>266700</xdr:rowOff>
    </xdr:to>
    <xdr:sp macro="" textlink="">
      <xdr:nvSpPr>
        <xdr:cNvPr id="21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185</xdr:row>
      <xdr:rowOff>0</xdr:rowOff>
    </xdr:from>
    <xdr:to>
      <xdr:col>11</xdr:col>
      <xdr:colOff>371475</xdr:colOff>
      <xdr:row>185</xdr:row>
      <xdr:rowOff>266700</xdr:rowOff>
    </xdr:to>
    <xdr:sp macro="" textlink="">
      <xdr:nvSpPr>
        <xdr:cNvPr id="21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185</xdr:row>
      <xdr:rowOff>0</xdr:rowOff>
    </xdr:from>
    <xdr:to>
      <xdr:col>11</xdr:col>
      <xdr:colOff>371475</xdr:colOff>
      <xdr:row>185</xdr:row>
      <xdr:rowOff>266700</xdr:rowOff>
    </xdr:to>
    <xdr:sp macro="" textlink="">
      <xdr:nvSpPr>
        <xdr:cNvPr id="21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185</xdr:row>
      <xdr:rowOff>0</xdr:rowOff>
    </xdr:from>
    <xdr:to>
      <xdr:col>11</xdr:col>
      <xdr:colOff>371475</xdr:colOff>
      <xdr:row>185</xdr:row>
      <xdr:rowOff>266700</xdr:rowOff>
    </xdr:to>
    <xdr:sp macro="" textlink="">
      <xdr:nvSpPr>
        <xdr:cNvPr id="21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185</xdr:row>
      <xdr:rowOff>0</xdr:rowOff>
    </xdr:from>
    <xdr:to>
      <xdr:col>11</xdr:col>
      <xdr:colOff>371475</xdr:colOff>
      <xdr:row>185</xdr:row>
      <xdr:rowOff>266700</xdr:rowOff>
    </xdr:to>
    <xdr:sp macro="" textlink="">
      <xdr:nvSpPr>
        <xdr:cNvPr id="21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140</xdr:row>
      <xdr:rowOff>0</xdr:rowOff>
    </xdr:from>
    <xdr:to>
      <xdr:col>12</xdr:col>
      <xdr:colOff>371475</xdr:colOff>
      <xdr:row>141</xdr:row>
      <xdr:rowOff>66675</xdr:rowOff>
    </xdr:to>
    <xdr:sp macro="" textlink="">
      <xdr:nvSpPr>
        <xdr:cNvPr id="21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140</xdr:row>
      <xdr:rowOff>0</xdr:rowOff>
    </xdr:from>
    <xdr:to>
      <xdr:col>12</xdr:col>
      <xdr:colOff>371475</xdr:colOff>
      <xdr:row>141</xdr:row>
      <xdr:rowOff>66675</xdr:rowOff>
    </xdr:to>
    <xdr:sp macro="" textlink="">
      <xdr:nvSpPr>
        <xdr:cNvPr id="21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140</xdr:row>
      <xdr:rowOff>0</xdr:rowOff>
    </xdr:from>
    <xdr:to>
      <xdr:col>12</xdr:col>
      <xdr:colOff>371475</xdr:colOff>
      <xdr:row>141</xdr:row>
      <xdr:rowOff>66675</xdr:rowOff>
    </xdr:to>
    <xdr:sp macro="" textlink="">
      <xdr:nvSpPr>
        <xdr:cNvPr id="22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140</xdr:row>
      <xdr:rowOff>0</xdr:rowOff>
    </xdr:from>
    <xdr:to>
      <xdr:col>12</xdr:col>
      <xdr:colOff>371475</xdr:colOff>
      <xdr:row>141</xdr:row>
      <xdr:rowOff>66675</xdr:rowOff>
    </xdr:to>
    <xdr:sp macro="" textlink="">
      <xdr:nvSpPr>
        <xdr:cNvPr id="22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140</xdr:row>
      <xdr:rowOff>0</xdr:rowOff>
    </xdr:from>
    <xdr:to>
      <xdr:col>12</xdr:col>
      <xdr:colOff>371475</xdr:colOff>
      <xdr:row>141</xdr:row>
      <xdr:rowOff>66675</xdr:rowOff>
    </xdr:to>
    <xdr:sp macro="" textlink="">
      <xdr:nvSpPr>
        <xdr:cNvPr id="22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140</xdr:row>
      <xdr:rowOff>0</xdr:rowOff>
    </xdr:from>
    <xdr:to>
      <xdr:col>12</xdr:col>
      <xdr:colOff>371475</xdr:colOff>
      <xdr:row>141</xdr:row>
      <xdr:rowOff>66675</xdr:rowOff>
    </xdr:to>
    <xdr:sp macro="" textlink="">
      <xdr:nvSpPr>
        <xdr:cNvPr id="22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140</xdr:row>
      <xdr:rowOff>0</xdr:rowOff>
    </xdr:from>
    <xdr:to>
      <xdr:col>12</xdr:col>
      <xdr:colOff>371475</xdr:colOff>
      <xdr:row>141</xdr:row>
      <xdr:rowOff>66675</xdr:rowOff>
    </xdr:to>
    <xdr:sp macro="" textlink="">
      <xdr:nvSpPr>
        <xdr:cNvPr id="22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140</xdr:row>
      <xdr:rowOff>0</xdr:rowOff>
    </xdr:from>
    <xdr:to>
      <xdr:col>12</xdr:col>
      <xdr:colOff>371475</xdr:colOff>
      <xdr:row>141</xdr:row>
      <xdr:rowOff>66675</xdr:rowOff>
    </xdr:to>
    <xdr:sp macro="" textlink="">
      <xdr:nvSpPr>
        <xdr:cNvPr id="22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140</xdr:row>
      <xdr:rowOff>0</xdr:rowOff>
    </xdr:from>
    <xdr:to>
      <xdr:col>12</xdr:col>
      <xdr:colOff>371475</xdr:colOff>
      <xdr:row>141</xdr:row>
      <xdr:rowOff>66675</xdr:rowOff>
    </xdr:to>
    <xdr:sp macro="" textlink="">
      <xdr:nvSpPr>
        <xdr:cNvPr id="22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140</xdr:row>
      <xdr:rowOff>0</xdr:rowOff>
    </xdr:from>
    <xdr:to>
      <xdr:col>12</xdr:col>
      <xdr:colOff>371475</xdr:colOff>
      <xdr:row>141</xdr:row>
      <xdr:rowOff>66675</xdr:rowOff>
    </xdr:to>
    <xdr:sp macro="" textlink="">
      <xdr:nvSpPr>
        <xdr:cNvPr id="22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140</xdr:row>
      <xdr:rowOff>0</xdr:rowOff>
    </xdr:from>
    <xdr:to>
      <xdr:col>12</xdr:col>
      <xdr:colOff>371475</xdr:colOff>
      <xdr:row>141</xdr:row>
      <xdr:rowOff>66675</xdr:rowOff>
    </xdr:to>
    <xdr:sp macro="" textlink="">
      <xdr:nvSpPr>
        <xdr:cNvPr id="22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140</xdr:row>
      <xdr:rowOff>0</xdr:rowOff>
    </xdr:from>
    <xdr:to>
      <xdr:col>12</xdr:col>
      <xdr:colOff>371475</xdr:colOff>
      <xdr:row>141</xdr:row>
      <xdr:rowOff>66675</xdr:rowOff>
    </xdr:to>
    <xdr:sp macro="" textlink="">
      <xdr:nvSpPr>
        <xdr:cNvPr id="22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140</xdr:row>
      <xdr:rowOff>0</xdr:rowOff>
    </xdr:from>
    <xdr:to>
      <xdr:col>12</xdr:col>
      <xdr:colOff>371475</xdr:colOff>
      <xdr:row>141</xdr:row>
      <xdr:rowOff>66675</xdr:rowOff>
    </xdr:to>
    <xdr:sp macro="" textlink="">
      <xdr:nvSpPr>
        <xdr:cNvPr id="23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140</xdr:row>
      <xdr:rowOff>0</xdr:rowOff>
    </xdr:from>
    <xdr:to>
      <xdr:col>12</xdr:col>
      <xdr:colOff>371475</xdr:colOff>
      <xdr:row>141</xdr:row>
      <xdr:rowOff>66675</xdr:rowOff>
    </xdr:to>
    <xdr:sp macro="" textlink="">
      <xdr:nvSpPr>
        <xdr:cNvPr id="23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140</xdr:row>
      <xdr:rowOff>0</xdr:rowOff>
    </xdr:from>
    <xdr:to>
      <xdr:col>12</xdr:col>
      <xdr:colOff>371475</xdr:colOff>
      <xdr:row>141</xdr:row>
      <xdr:rowOff>66675</xdr:rowOff>
    </xdr:to>
    <xdr:sp macro="" textlink="">
      <xdr:nvSpPr>
        <xdr:cNvPr id="23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3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3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3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3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3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3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3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4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4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4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4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4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4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4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4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4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4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5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5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5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5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5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5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5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5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5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5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6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6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142</xdr:row>
      <xdr:rowOff>0</xdr:rowOff>
    </xdr:from>
    <xdr:to>
      <xdr:col>12</xdr:col>
      <xdr:colOff>371475</xdr:colOff>
      <xdr:row>143</xdr:row>
      <xdr:rowOff>57150</xdr:rowOff>
    </xdr:to>
    <xdr:sp macro="" textlink="">
      <xdr:nvSpPr>
        <xdr:cNvPr id="26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140</xdr:row>
      <xdr:rowOff>0</xdr:rowOff>
    </xdr:from>
    <xdr:to>
      <xdr:col>13</xdr:col>
      <xdr:colOff>371475</xdr:colOff>
      <xdr:row>141</xdr:row>
      <xdr:rowOff>66675</xdr:rowOff>
    </xdr:to>
    <xdr:sp macro="" textlink="">
      <xdr:nvSpPr>
        <xdr:cNvPr id="26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140</xdr:row>
      <xdr:rowOff>0</xdr:rowOff>
    </xdr:from>
    <xdr:to>
      <xdr:col>13</xdr:col>
      <xdr:colOff>371475</xdr:colOff>
      <xdr:row>141</xdr:row>
      <xdr:rowOff>66675</xdr:rowOff>
    </xdr:to>
    <xdr:sp macro="" textlink="">
      <xdr:nvSpPr>
        <xdr:cNvPr id="26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140</xdr:row>
      <xdr:rowOff>0</xdr:rowOff>
    </xdr:from>
    <xdr:to>
      <xdr:col>13</xdr:col>
      <xdr:colOff>371475</xdr:colOff>
      <xdr:row>141</xdr:row>
      <xdr:rowOff>66675</xdr:rowOff>
    </xdr:to>
    <xdr:sp macro="" textlink="">
      <xdr:nvSpPr>
        <xdr:cNvPr id="26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140</xdr:row>
      <xdr:rowOff>0</xdr:rowOff>
    </xdr:from>
    <xdr:to>
      <xdr:col>13</xdr:col>
      <xdr:colOff>371475</xdr:colOff>
      <xdr:row>141</xdr:row>
      <xdr:rowOff>66675</xdr:rowOff>
    </xdr:to>
    <xdr:sp macro="" textlink="">
      <xdr:nvSpPr>
        <xdr:cNvPr id="26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140</xdr:row>
      <xdr:rowOff>0</xdr:rowOff>
    </xdr:from>
    <xdr:to>
      <xdr:col>13</xdr:col>
      <xdr:colOff>371475</xdr:colOff>
      <xdr:row>141</xdr:row>
      <xdr:rowOff>66675</xdr:rowOff>
    </xdr:to>
    <xdr:sp macro="" textlink="">
      <xdr:nvSpPr>
        <xdr:cNvPr id="26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140</xdr:row>
      <xdr:rowOff>0</xdr:rowOff>
    </xdr:from>
    <xdr:to>
      <xdr:col>13</xdr:col>
      <xdr:colOff>371475</xdr:colOff>
      <xdr:row>141</xdr:row>
      <xdr:rowOff>66675</xdr:rowOff>
    </xdr:to>
    <xdr:sp macro="" textlink="">
      <xdr:nvSpPr>
        <xdr:cNvPr id="26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140</xdr:row>
      <xdr:rowOff>0</xdr:rowOff>
    </xdr:from>
    <xdr:to>
      <xdr:col>13</xdr:col>
      <xdr:colOff>371475</xdr:colOff>
      <xdr:row>141</xdr:row>
      <xdr:rowOff>66675</xdr:rowOff>
    </xdr:to>
    <xdr:sp macro="" textlink="">
      <xdr:nvSpPr>
        <xdr:cNvPr id="26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140</xdr:row>
      <xdr:rowOff>0</xdr:rowOff>
    </xdr:from>
    <xdr:to>
      <xdr:col>13</xdr:col>
      <xdr:colOff>371475</xdr:colOff>
      <xdr:row>141</xdr:row>
      <xdr:rowOff>66675</xdr:rowOff>
    </xdr:to>
    <xdr:sp macro="" textlink="">
      <xdr:nvSpPr>
        <xdr:cNvPr id="27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140</xdr:row>
      <xdr:rowOff>0</xdr:rowOff>
    </xdr:from>
    <xdr:to>
      <xdr:col>13</xdr:col>
      <xdr:colOff>371475</xdr:colOff>
      <xdr:row>141</xdr:row>
      <xdr:rowOff>66675</xdr:rowOff>
    </xdr:to>
    <xdr:sp macro="" textlink="">
      <xdr:nvSpPr>
        <xdr:cNvPr id="27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140</xdr:row>
      <xdr:rowOff>0</xdr:rowOff>
    </xdr:from>
    <xdr:to>
      <xdr:col>13</xdr:col>
      <xdr:colOff>371475</xdr:colOff>
      <xdr:row>141</xdr:row>
      <xdr:rowOff>66675</xdr:rowOff>
    </xdr:to>
    <xdr:sp macro="" textlink="">
      <xdr:nvSpPr>
        <xdr:cNvPr id="27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140</xdr:row>
      <xdr:rowOff>0</xdr:rowOff>
    </xdr:from>
    <xdr:to>
      <xdr:col>13</xdr:col>
      <xdr:colOff>371475</xdr:colOff>
      <xdr:row>141</xdr:row>
      <xdr:rowOff>66675</xdr:rowOff>
    </xdr:to>
    <xdr:sp macro="" textlink="">
      <xdr:nvSpPr>
        <xdr:cNvPr id="27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140</xdr:row>
      <xdr:rowOff>0</xdr:rowOff>
    </xdr:from>
    <xdr:to>
      <xdr:col>13</xdr:col>
      <xdr:colOff>371475</xdr:colOff>
      <xdr:row>141</xdr:row>
      <xdr:rowOff>66675</xdr:rowOff>
    </xdr:to>
    <xdr:sp macro="" textlink="">
      <xdr:nvSpPr>
        <xdr:cNvPr id="27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140</xdr:row>
      <xdr:rowOff>0</xdr:rowOff>
    </xdr:from>
    <xdr:to>
      <xdr:col>13</xdr:col>
      <xdr:colOff>371475</xdr:colOff>
      <xdr:row>141</xdr:row>
      <xdr:rowOff>66675</xdr:rowOff>
    </xdr:to>
    <xdr:sp macro="" textlink="">
      <xdr:nvSpPr>
        <xdr:cNvPr id="27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140</xdr:row>
      <xdr:rowOff>0</xdr:rowOff>
    </xdr:from>
    <xdr:to>
      <xdr:col>13</xdr:col>
      <xdr:colOff>371475</xdr:colOff>
      <xdr:row>141</xdr:row>
      <xdr:rowOff>66675</xdr:rowOff>
    </xdr:to>
    <xdr:sp macro="" textlink="">
      <xdr:nvSpPr>
        <xdr:cNvPr id="27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140</xdr:row>
      <xdr:rowOff>0</xdr:rowOff>
    </xdr:from>
    <xdr:to>
      <xdr:col>13</xdr:col>
      <xdr:colOff>371475</xdr:colOff>
      <xdr:row>141</xdr:row>
      <xdr:rowOff>66675</xdr:rowOff>
    </xdr:to>
    <xdr:sp macro="" textlink="">
      <xdr:nvSpPr>
        <xdr:cNvPr id="27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27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27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28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28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28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28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28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28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28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28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28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28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29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29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29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29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29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29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29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29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29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29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30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30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30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30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30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30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30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142</xdr:row>
      <xdr:rowOff>0</xdr:rowOff>
    </xdr:from>
    <xdr:to>
      <xdr:col>13</xdr:col>
      <xdr:colOff>371475</xdr:colOff>
      <xdr:row>143</xdr:row>
      <xdr:rowOff>57150</xdr:rowOff>
    </xdr:to>
    <xdr:sp macro="" textlink="">
      <xdr:nvSpPr>
        <xdr:cNvPr id="30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152400</xdr:colOff>
      <xdr:row>92</xdr:row>
      <xdr:rowOff>47625</xdr:rowOff>
    </xdr:from>
    <xdr:to>
      <xdr:col>13</xdr:col>
      <xdr:colOff>276225</xdr:colOff>
      <xdr:row>103</xdr:row>
      <xdr:rowOff>95250</xdr:rowOff>
    </xdr:to>
    <xdr:graphicFrame macro="">
      <xdr:nvGraphicFramePr>
        <xdr:cNvPr id="5"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2</xdr:col>
      <xdr:colOff>400050</xdr:colOff>
      <xdr:row>151</xdr:row>
      <xdr:rowOff>85725</xdr:rowOff>
    </xdr:from>
    <xdr:to>
      <xdr:col>13</xdr:col>
      <xdr:colOff>76200</xdr:colOff>
      <xdr:row>161</xdr:row>
      <xdr:rowOff>9525</xdr:rowOff>
    </xdr:to>
    <xdr:graphicFrame macro="">
      <xdr:nvGraphicFramePr>
        <xdr:cNvPr id="18"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2</xdr:col>
      <xdr:colOff>419100</xdr:colOff>
      <xdr:row>165</xdr:row>
      <xdr:rowOff>0</xdr:rowOff>
    </xdr:from>
    <xdr:to>
      <xdr:col>13</xdr:col>
      <xdr:colOff>38100</xdr:colOff>
      <xdr:row>174</xdr:row>
      <xdr:rowOff>161925</xdr:rowOff>
    </xdr:to>
    <xdr:graphicFrame macro="">
      <xdr:nvGraphicFramePr>
        <xdr:cNvPr id="26"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2</xdr:col>
      <xdr:colOff>419100</xdr:colOff>
      <xdr:row>179</xdr:row>
      <xdr:rowOff>38100</xdr:rowOff>
    </xdr:from>
    <xdr:to>
      <xdr:col>13</xdr:col>
      <xdr:colOff>76200</xdr:colOff>
      <xdr:row>189</xdr:row>
      <xdr:rowOff>28575</xdr:rowOff>
    </xdr:to>
    <xdr:graphicFrame macro="">
      <xdr:nvGraphicFramePr>
        <xdr:cNvPr id="34" name="Chart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2</xdr:col>
      <xdr:colOff>419100</xdr:colOff>
      <xdr:row>193</xdr:row>
      <xdr:rowOff>0</xdr:rowOff>
    </xdr:from>
    <xdr:to>
      <xdr:col>13</xdr:col>
      <xdr:colOff>114300</xdr:colOff>
      <xdr:row>202</xdr:row>
      <xdr:rowOff>114300</xdr:rowOff>
    </xdr:to>
    <xdr:graphicFrame macro="">
      <xdr:nvGraphicFramePr>
        <xdr:cNvPr id="39" name="Chart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2</xdr:col>
      <xdr:colOff>428625</xdr:colOff>
      <xdr:row>207</xdr:row>
      <xdr:rowOff>38100</xdr:rowOff>
    </xdr:from>
    <xdr:to>
      <xdr:col>13</xdr:col>
      <xdr:colOff>142875</xdr:colOff>
      <xdr:row>217</xdr:row>
      <xdr:rowOff>28575</xdr:rowOff>
    </xdr:to>
    <xdr:graphicFrame macro="">
      <xdr:nvGraphicFramePr>
        <xdr:cNvPr id="45" name="Chart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2</xdr:col>
      <xdr:colOff>161925</xdr:colOff>
      <xdr:row>285</xdr:row>
      <xdr:rowOff>57150</xdr:rowOff>
    </xdr:from>
    <xdr:to>
      <xdr:col>13</xdr:col>
      <xdr:colOff>257175</xdr:colOff>
      <xdr:row>296</xdr:row>
      <xdr:rowOff>95250</xdr:rowOff>
    </xdr:to>
    <xdr:graphicFrame macro="">
      <xdr:nvGraphicFramePr>
        <xdr:cNvPr id="48" name="Chart 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xdr:from>
      <xdr:col>2</xdr:col>
      <xdr:colOff>247650</xdr:colOff>
      <xdr:row>47</xdr:row>
      <xdr:rowOff>76200</xdr:rowOff>
    </xdr:from>
    <xdr:to>
      <xdr:col>13</xdr:col>
      <xdr:colOff>247650</xdr:colOff>
      <xdr:row>56</xdr:row>
      <xdr:rowOff>133350</xdr:rowOff>
    </xdr:to>
    <xdr:graphicFrame macro="">
      <xdr:nvGraphicFramePr>
        <xdr:cNvPr id="49" name="Chart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twoCellAnchor>
  <xdr:twoCellAnchor>
    <xdr:from>
      <xdr:col>2</xdr:col>
      <xdr:colOff>438150</xdr:colOff>
      <xdr:row>221</xdr:row>
      <xdr:rowOff>19050</xdr:rowOff>
    </xdr:from>
    <xdr:to>
      <xdr:col>13</xdr:col>
      <xdr:colOff>133350</xdr:colOff>
      <xdr:row>231</xdr:row>
      <xdr:rowOff>9525</xdr:rowOff>
    </xdr:to>
    <xdr:graphicFrame macro="">
      <xdr:nvGraphicFramePr>
        <xdr:cNvPr id="51" name="Chart 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xdr:from>
      <xdr:col>2</xdr:col>
      <xdr:colOff>85725</xdr:colOff>
      <xdr:row>234</xdr:row>
      <xdr:rowOff>76200</xdr:rowOff>
    </xdr:from>
    <xdr:to>
      <xdr:col>13</xdr:col>
      <xdr:colOff>352425</xdr:colOff>
      <xdr:row>236</xdr:row>
      <xdr:rowOff>1790700</xdr:rowOff>
    </xdr:to>
    <xdr:graphicFrame macro="">
      <xdr:nvGraphicFramePr>
        <xdr:cNvPr id="53" name="Chart 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twoCellAnchor>
  <xdr:twoCellAnchor>
    <xdr:from>
      <xdr:col>11</xdr:col>
      <xdr:colOff>238125</xdr:colOff>
      <xdr:row>2</xdr:row>
      <xdr:rowOff>190500</xdr:rowOff>
    </xdr:from>
    <xdr:to>
      <xdr:col>12</xdr:col>
      <xdr:colOff>400050</xdr:colOff>
      <xdr:row>6</xdr:row>
      <xdr:rowOff>104775</xdr:rowOff>
    </xdr:to>
    <xdr:pic>
      <xdr:nvPicPr>
        <xdr:cNvPr id="2" name="image34.jpg" descr="Brasao Rondonia.jpg"/>
        <xdr:cNvPicPr preferRelativeResize="0"/>
      </xdr:nvPicPr>
      <xdr:blipFill>
        <a:blip xmlns:r="http://schemas.openxmlformats.org/officeDocument/2006/relationships" r:embed="rId11" cstate="print"/>
        <a:stretch>
          <a:fillRect/>
        </a:stretch>
      </xdr:blipFill>
      <xdr:spPr>
        <a:xfrm>
          <a:off x="0" y="0"/>
          <a:ext cx="600075" cy="714375"/>
        </a:xfrm>
        <a:prstGeom prst="rect">
          <a:avLst/>
        </a:prstGeom>
        <a:noFill/>
      </xdr:spPr>
    </xdr:pic>
    <xdr:clientData fLocksWithSheet="0"/>
  </xdr:twoCellAnchor>
  <xdr:twoCellAnchor>
    <xdr:from>
      <xdr:col>2</xdr:col>
      <xdr:colOff>514350</xdr:colOff>
      <xdr:row>3</xdr:row>
      <xdr:rowOff>9525</xdr:rowOff>
    </xdr:from>
    <xdr:to>
      <xdr:col>2</xdr:col>
      <xdr:colOff>1143000</xdr:colOff>
      <xdr:row>6</xdr:row>
      <xdr:rowOff>104775</xdr:rowOff>
    </xdr:to>
    <xdr:pic>
      <xdr:nvPicPr>
        <xdr:cNvPr id="3" name="image09.jpg" descr="foto1.jpg"/>
        <xdr:cNvPicPr preferRelativeResize="0"/>
      </xdr:nvPicPr>
      <xdr:blipFill>
        <a:blip xmlns:r="http://schemas.openxmlformats.org/officeDocument/2006/relationships" r:embed="rId12" cstate="print"/>
        <a:stretch>
          <a:fillRect/>
        </a:stretch>
      </xdr:blipFill>
      <xdr:spPr>
        <a:xfrm>
          <a:off x="0" y="0"/>
          <a:ext cx="628650" cy="695325"/>
        </a:xfrm>
        <a:prstGeom prst="rect">
          <a:avLst/>
        </a:prstGeom>
        <a:noFill/>
      </xdr:spPr>
    </xdr:pic>
    <xdr:clientData fLocksWithSheet="0"/>
  </xdr:twoCellAnchor>
  <xdr:twoCellAnchor>
    <xdr:from>
      <xdr:col>3</xdr:col>
      <xdr:colOff>619125</xdr:colOff>
      <xdr:row>3</xdr:row>
      <xdr:rowOff>76200</xdr:rowOff>
    </xdr:from>
    <xdr:to>
      <xdr:col>4</xdr:col>
      <xdr:colOff>371475</xdr:colOff>
      <xdr:row>4</xdr:row>
      <xdr:rowOff>142875</xdr:rowOff>
    </xdr:to>
    <xdr:sp macro="" textlink="">
      <xdr:nvSpPr>
        <xdr:cNvPr id="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98</xdr:row>
      <xdr:rowOff>0</xdr:rowOff>
    </xdr:from>
    <xdr:to>
      <xdr:col>4</xdr:col>
      <xdr:colOff>371475</xdr:colOff>
      <xdr:row>99</xdr:row>
      <xdr:rowOff>76200</xdr:rowOff>
    </xdr:to>
    <xdr:sp macro="" textlink="">
      <xdr:nvSpPr>
        <xdr:cNvPr id="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98</xdr:row>
      <xdr:rowOff>0</xdr:rowOff>
    </xdr:from>
    <xdr:to>
      <xdr:col>4</xdr:col>
      <xdr:colOff>371475</xdr:colOff>
      <xdr:row>99</xdr:row>
      <xdr:rowOff>76200</xdr:rowOff>
    </xdr:to>
    <xdr:sp macro="" textlink="">
      <xdr:nvSpPr>
        <xdr:cNvPr id="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98</xdr:row>
      <xdr:rowOff>0</xdr:rowOff>
    </xdr:from>
    <xdr:to>
      <xdr:col>4</xdr:col>
      <xdr:colOff>371475</xdr:colOff>
      <xdr:row>99</xdr:row>
      <xdr:rowOff>76200</xdr:rowOff>
    </xdr:to>
    <xdr:sp macro="" textlink="">
      <xdr:nvSpPr>
        <xdr:cNvPr id="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98</xdr:row>
      <xdr:rowOff>0</xdr:rowOff>
    </xdr:from>
    <xdr:to>
      <xdr:col>4</xdr:col>
      <xdr:colOff>190500</xdr:colOff>
      <xdr:row>99</xdr:row>
      <xdr:rowOff>76200</xdr:rowOff>
    </xdr:to>
    <xdr:sp macro="" textlink="">
      <xdr:nvSpPr>
        <xdr:cNvPr id="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98</xdr:row>
      <xdr:rowOff>0</xdr:rowOff>
    </xdr:from>
    <xdr:to>
      <xdr:col>4</xdr:col>
      <xdr:colOff>190500</xdr:colOff>
      <xdr:row>99</xdr:row>
      <xdr:rowOff>76200</xdr:rowOff>
    </xdr:to>
    <xdr:sp macro="" textlink="">
      <xdr:nvSpPr>
        <xdr:cNvPr id="1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98</xdr:row>
      <xdr:rowOff>0</xdr:rowOff>
    </xdr:from>
    <xdr:to>
      <xdr:col>4</xdr:col>
      <xdr:colOff>190500</xdr:colOff>
      <xdr:row>99</xdr:row>
      <xdr:rowOff>76200</xdr:rowOff>
    </xdr:to>
    <xdr:sp macro="" textlink="">
      <xdr:nvSpPr>
        <xdr:cNvPr id="1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98</xdr:row>
      <xdr:rowOff>0</xdr:rowOff>
    </xdr:from>
    <xdr:to>
      <xdr:col>4</xdr:col>
      <xdr:colOff>190500</xdr:colOff>
      <xdr:row>99</xdr:row>
      <xdr:rowOff>76200</xdr:rowOff>
    </xdr:to>
    <xdr:sp macro="" textlink="">
      <xdr:nvSpPr>
        <xdr:cNvPr id="1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98</xdr:row>
      <xdr:rowOff>0</xdr:rowOff>
    </xdr:from>
    <xdr:to>
      <xdr:col>4</xdr:col>
      <xdr:colOff>190500</xdr:colOff>
      <xdr:row>99</xdr:row>
      <xdr:rowOff>76200</xdr:rowOff>
    </xdr:to>
    <xdr:sp macro="" textlink="">
      <xdr:nvSpPr>
        <xdr:cNvPr id="1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98</xdr:row>
      <xdr:rowOff>0</xdr:rowOff>
    </xdr:from>
    <xdr:to>
      <xdr:col>4</xdr:col>
      <xdr:colOff>190500</xdr:colOff>
      <xdr:row>99</xdr:row>
      <xdr:rowOff>76200</xdr:rowOff>
    </xdr:to>
    <xdr:sp macro="" textlink="">
      <xdr:nvSpPr>
        <xdr:cNvPr id="1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98</xdr:row>
      <xdr:rowOff>0</xdr:rowOff>
    </xdr:from>
    <xdr:to>
      <xdr:col>4</xdr:col>
      <xdr:colOff>190500</xdr:colOff>
      <xdr:row>99</xdr:row>
      <xdr:rowOff>76200</xdr:rowOff>
    </xdr:to>
    <xdr:sp macro="" textlink="">
      <xdr:nvSpPr>
        <xdr:cNvPr id="1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98</xdr:row>
      <xdr:rowOff>0</xdr:rowOff>
    </xdr:from>
    <xdr:to>
      <xdr:col>4</xdr:col>
      <xdr:colOff>190500</xdr:colOff>
      <xdr:row>99</xdr:row>
      <xdr:rowOff>76200</xdr:rowOff>
    </xdr:to>
    <xdr:sp macro="" textlink="">
      <xdr:nvSpPr>
        <xdr:cNvPr id="1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129</xdr:row>
      <xdr:rowOff>76200</xdr:rowOff>
    </xdr:from>
    <xdr:to>
      <xdr:col>4</xdr:col>
      <xdr:colOff>190500</xdr:colOff>
      <xdr:row>130</xdr:row>
      <xdr:rowOff>152400</xdr:rowOff>
    </xdr:to>
    <xdr:sp macro="" textlink="">
      <xdr:nvSpPr>
        <xdr:cNvPr id="1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204</xdr:row>
      <xdr:rowOff>0</xdr:rowOff>
    </xdr:from>
    <xdr:to>
      <xdr:col>4</xdr:col>
      <xdr:colOff>190500</xdr:colOff>
      <xdr:row>205</xdr:row>
      <xdr:rowOff>76200</xdr:rowOff>
    </xdr:to>
    <xdr:sp macro="" textlink="">
      <xdr:nvSpPr>
        <xdr:cNvPr id="1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256</xdr:row>
      <xdr:rowOff>0</xdr:rowOff>
    </xdr:from>
    <xdr:to>
      <xdr:col>5</xdr:col>
      <xdr:colOff>390525</xdr:colOff>
      <xdr:row>256</xdr:row>
      <xdr:rowOff>266700</xdr:rowOff>
    </xdr:to>
    <xdr:sp macro="" textlink="">
      <xdr:nvSpPr>
        <xdr:cNvPr id="2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256</xdr:row>
      <xdr:rowOff>0</xdr:rowOff>
    </xdr:from>
    <xdr:to>
      <xdr:col>5</xdr:col>
      <xdr:colOff>390525</xdr:colOff>
      <xdr:row>256</xdr:row>
      <xdr:rowOff>266700</xdr:rowOff>
    </xdr:to>
    <xdr:sp macro="" textlink="">
      <xdr:nvSpPr>
        <xdr:cNvPr id="2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256</xdr:row>
      <xdr:rowOff>0</xdr:rowOff>
    </xdr:from>
    <xdr:to>
      <xdr:col>6</xdr:col>
      <xdr:colOff>371475</xdr:colOff>
      <xdr:row>256</xdr:row>
      <xdr:rowOff>266700</xdr:rowOff>
    </xdr:to>
    <xdr:sp macro="" textlink="">
      <xdr:nvSpPr>
        <xdr:cNvPr id="2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256</xdr:row>
      <xdr:rowOff>0</xdr:rowOff>
    </xdr:from>
    <xdr:to>
      <xdr:col>6</xdr:col>
      <xdr:colOff>371475</xdr:colOff>
      <xdr:row>256</xdr:row>
      <xdr:rowOff>266700</xdr:rowOff>
    </xdr:to>
    <xdr:sp macro="" textlink="">
      <xdr:nvSpPr>
        <xdr:cNvPr id="2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256</xdr:row>
      <xdr:rowOff>0</xdr:rowOff>
    </xdr:from>
    <xdr:to>
      <xdr:col>6</xdr:col>
      <xdr:colOff>371475</xdr:colOff>
      <xdr:row>256</xdr:row>
      <xdr:rowOff>266700</xdr:rowOff>
    </xdr:to>
    <xdr:sp macro="" textlink="">
      <xdr:nvSpPr>
        <xdr:cNvPr id="2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256</xdr:row>
      <xdr:rowOff>0</xdr:rowOff>
    </xdr:from>
    <xdr:to>
      <xdr:col>6</xdr:col>
      <xdr:colOff>371475</xdr:colOff>
      <xdr:row>256</xdr:row>
      <xdr:rowOff>266700</xdr:rowOff>
    </xdr:to>
    <xdr:sp macro="" textlink="">
      <xdr:nvSpPr>
        <xdr:cNvPr id="2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256</xdr:row>
      <xdr:rowOff>0</xdr:rowOff>
    </xdr:from>
    <xdr:to>
      <xdr:col>7</xdr:col>
      <xdr:colOff>361950</xdr:colOff>
      <xdr:row>256</xdr:row>
      <xdr:rowOff>266700</xdr:rowOff>
    </xdr:to>
    <xdr:sp macro="" textlink="">
      <xdr:nvSpPr>
        <xdr:cNvPr id="2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256</xdr:row>
      <xdr:rowOff>0</xdr:rowOff>
    </xdr:from>
    <xdr:to>
      <xdr:col>7</xdr:col>
      <xdr:colOff>361950</xdr:colOff>
      <xdr:row>256</xdr:row>
      <xdr:rowOff>266700</xdr:rowOff>
    </xdr:to>
    <xdr:sp macro="" textlink="">
      <xdr:nvSpPr>
        <xdr:cNvPr id="2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256</xdr:row>
      <xdr:rowOff>0</xdr:rowOff>
    </xdr:from>
    <xdr:to>
      <xdr:col>7</xdr:col>
      <xdr:colOff>361950</xdr:colOff>
      <xdr:row>256</xdr:row>
      <xdr:rowOff>266700</xdr:rowOff>
    </xdr:to>
    <xdr:sp macro="" textlink="">
      <xdr:nvSpPr>
        <xdr:cNvPr id="2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256</xdr:row>
      <xdr:rowOff>0</xdr:rowOff>
    </xdr:from>
    <xdr:to>
      <xdr:col>7</xdr:col>
      <xdr:colOff>361950</xdr:colOff>
      <xdr:row>256</xdr:row>
      <xdr:rowOff>266700</xdr:rowOff>
    </xdr:to>
    <xdr:sp macro="" textlink="">
      <xdr:nvSpPr>
        <xdr:cNvPr id="3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256</xdr:row>
      <xdr:rowOff>0</xdr:rowOff>
    </xdr:from>
    <xdr:to>
      <xdr:col>8</xdr:col>
      <xdr:colOff>371475</xdr:colOff>
      <xdr:row>256</xdr:row>
      <xdr:rowOff>266700</xdr:rowOff>
    </xdr:to>
    <xdr:sp macro="" textlink="">
      <xdr:nvSpPr>
        <xdr:cNvPr id="3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256</xdr:row>
      <xdr:rowOff>0</xdr:rowOff>
    </xdr:from>
    <xdr:to>
      <xdr:col>8</xdr:col>
      <xdr:colOff>371475</xdr:colOff>
      <xdr:row>256</xdr:row>
      <xdr:rowOff>266700</xdr:rowOff>
    </xdr:to>
    <xdr:sp macro="" textlink="">
      <xdr:nvSpPr>
        <xdr:cNvPr id="3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256</xdr:row>
      <xdr:rowOff>0</xdr:rowOff>
    </xdr:from>
    <xdr:to>
      <xdr:col>8</xdr:col>
      <xdr:colOff>371475</xdr:colOff>
      <xdr:row>256</xdr:row>
      <xdr:rowOff>266700</xdr:rowOff>
    </xdr:to>
    <xdr:sp macro="" textlink="">
      <xdr:nvSpPr>
        <xdr:cNvPr id="3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256</xdr:row>
      <xdr:rowOff>0</xdr:rowOff>
    </xdr:from>
    <xdr:to>
      <xdr:col>8</xdr:col>
      <xdr:colOff>371475</xdr:colOff>
      <xdr:row>256</xdr:row>
      <xdr:rowOff>266700</xdr:rowOff>
    </xdr:to>
    <xdr:sp macro="" textlink="">
      <xdr:nvSpPr>
        <xdr:cNvPr id="3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256</xdr:row>
      <xdr:rowOff>0</xdr:rowOff>
    </xdr:from>
    <xdr:to>
      <xdr:col>9</xdr:col>
      <xdr:colOff>371475</xdr:colOff>
      <xdr:row>256</xdr:row>
      <xdr:rowOff>266700</xdr:rowOff>
    </xdr:to>
    <xdr:sp macro="" textlink="">
      <xdr:nvSpPr>
        <xdr:cNvPr id="3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256</xdr:row>
      <xdr:rowOff>0</xdr:rowOff>
    </xdr:from>
    <xdr:to>
      <xdr:col>9</xdr:col>
      <xdr:colOff>371475</xdr:colOff>
      <xdr:row>256</xdr:row>
      <xdr:rowOff>266700</xdr:rowOff>
    </xdr:to>
    <xdr:sp macro="" textlink="">
      <xdr:nvSpPr>
        <xdr:cNvPr id="3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256</xdr:row>
      <xdr:rowOff>0</xdr:rowOff>
    </xdr:from>
    <xdr:to>
      <xdr:col>9</xdr:col>
      <xdr:colOff>371475</xdr:colOff>
      <xdr:row>256</xdr:row>
      <xdr:rowOff>266700</xdr:rowOff>
    </xdr:to>
    <xdr:sp macro="" textlink="">
      <xdr:nvSpPr>
        <xdr:cNvPr id="3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256</xdr:row>
      <xdr:rowOff>0</xdr:rowOff>
    </xdr:from>
    <xdr:to>
      <xdr:col>9</xdr:col>
      <xdr:colOff>371475</xdr:colOff>
      <xdr:row>256</xdr:row>
      <xdr:rowOff>266700</xdr:rowOff>
    </xdr:to>
    <xdr:sp macro="" textlink="">
      <xdr:nvSpPr>
        <xdr:cNvPr id="4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256</xdr:row>
      <xdr:rowOff>0</xdr:rowOff>
    </xdr:from>
    <xdr:to>
      <xdr:col>10</xdr:col>
      <xdr:colOff>361950</xdr:colOff>
      <xdr:row>256</xdr:row>
      <xdr:rowOff>266700</xdr:rowOff>
    </xdr:to>
    <xdr:sp macro="" textlink="">
      <xdr:nvSpPr>
        <xdr:cNvPr id="4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256</xdr:row>
      <xdr:rowOff>0</xdr:rowOff>
    </xdr:from>
    <xdr:to>
      <xdr:col>10</xdr:col>
      <xdr:colOff>361950</xdr:colOff>
      <xdr:row>256</xdr:row>
      <xdr:rowOff>266700</xdr:rowOff>
    </xdr:to>
    <xdr:sp macro="" textlink="">
      <xdr:nvSpPr>
        <xdr:cNvPr id="4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256</xdr:row>
      <xdr:rowOff>0</xdr:rowOff>
    </xdr:from>
    <xdr:to>
      <xdr:col>9</xdr:col>
      <xdr:colOff>371475</xdr:colOff>
      <xdr:row>256</xdr:row>
      <xdr:rowOff>266700</xdr:rowOff>
    </xdr:to>
    <xdr:sp macro="" textlink="">
      <xdr:nvSpPr>
        <xdr:cNvPr id="4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256</xdr:row>
      <xdr:rowOff>0</xdr:rowOff>
    </xdr:from>
    <xdr:to>
      <xdr:col>9</xdr:col>
      <xdr:colOff>371475</xdr:colOff>
      <xdr:row>256</xdr:row>
      <xdr:rowOff>266700</xdr:rowOff>
    </xdr:to>
    <xdr:sp macro="" textlink="">
      <xdr:nvSpPr>
        <xdr:cNvPr id="4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256</xdr:row>
      <xdr:rowOff>0</xdr:rowOff>
    </xdr:from>
    <xdr:to>
      <xdr:col>9</xdr:col>
      <xdr:colOff>371475</xdr:colOff>
      <xdr:row>256</xdr:row>
      <xdr:rowOff>266700</xdr:rowOff>
    </xdr:to>
    <xdr:sp macro="" textlink="">
      <xdr:nvSpPr>
        <xdr:cNvPr id="4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256</xdr:row>
      <xdr:rowOff>0</xdr:rowOff>
    </xdr:from>
    <xdr:to>
      <xdr:col>9</xdr:col>
      <xdr:colOff>371475</xdr:colOff>
      <xdr:row>256</xdr:row>
      <xdr:rowOff>266700</xdr:rowOff>
    </xdr:to>
    <xdr:sp macro="" textlink="">
      <xdr:nvSpPr>
        <xdr:cNvPr id="4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256</xdr:row>
      <xdr:rowOff>0</xdr:rowOff>
    </xdr:from>
    <xdr:to>
      <xdr:col>10</xdr:col>
      <xdr:colOff>361950</xdr:colOff>
      <xdr:row>256</xdr:row>
      <xdr:rowOff>266700</xdr:rowOff>
    </xdr:to>
    <xdr:sp macro="" textlink="">
      <xdr:nvSpPr>
        <xdr:cNvPr id="5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256</xdr:row>
      <xdr:rowOff>0</xdr:rowOff>
    </xdr:from>
    <xdr:to>
      <xdr:col>10</xdr:col>
      <xdr:colOff>361950</xdr:colOff>
      <xdr:row>256</xdr:row>
      <xdr:rowOff>266700</xdr:rowOff>
    </xdr:to>
    <xdr:sp macro="" textlink="">
      <xdr:nvSpPr>
        <xdr:cNvPr id="5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256</xdr:row>
      <xdr:rowOff>0</xdr:rowOff>
    </xdr:from>
    <xdr:to>
      <xdr:col>10</xdr:col>
      <xdr:colOff>361950</xdr:colOff>
      <xdr:row>256</xdr:row>
      <xdr:rowOff>266700</xdr:rowOff>
    </xdr:to>
    <xdr:sp macro="" textlink="">
      <xdr:nvSpPr>
        <xdr:cNvPr id="5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256</xdr:row>
      <xdr:rowOff>0</xdr:rowOff>
    </xdr:from>
    <xdr:to>
      <xdr:col>10</xdr:col>
      <xdr:colOff>361950</xdr:colOff>
      <xdr:row>256</xdr:row>
      <xdr:rowOff>266700</xdr:rowOff>
    </xdr:to>
    <xdr:sp macro="" textlink="">
      <xdr:nvSpPr>
        <xdr:cNvPr id="5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256</xdr:row>
      <xdr:rowOff>0</xdr:rowOff>
    </xdr:from>
    <xdr:to>
      <xdr:col>10</xdr:col>
      <xdr:colOff>361950</xdr:colOff>
      <xdr:row>256</xdr:row>
      <xdr:rowOff>266700</xdr:rowOff>
    </xdr:to>
    <xdr:sp macro="" textlink="">
      <xdr:nvSpPr>
        <xdr:cNvPr id="5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256</xdr:row>
      <xdr:rowOff>0</xdr:rowOff>
    </xdr:from>
    <xdr:to>
      <xdr:col>10</xdr:col>
      <xdr:colOff>361950</xdr:colOff>
      <xdr:row>256</xdr:row>
      <xdr:rowOff>266700</xdr:rowOff>
    </xdr:to>
    <xdr:sp macro="" textlink="">
      <xdr:nvSpPr>
        <xdr:cNvPr id="5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256</xdr:row>
      <xdr:rowOff>0</xdr:rowOff>
    </xdr:from>
    <xdr:to>
      <xdr:col>10</xdr:col>
      <xdr:colOff>361950</xdr:colOff>
      <xdr:row>256</xdr:row>
      <xdr:rowOff>266700</xdr:rowOff>
    </xdr:to>
    <xdr:sp macro="" textlink="">
      <xdr:nvSpPr>
        <xdr:cNvPr id="5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256</xdr:row>
      <xdr:rowOff>0</xdr:rowOff>
    </xdr:from>
    <xdr:to>
      <xdr:col>10</xdr:col>
      <xdr:colOff>361950</xdr:colOff>
      <xdr:row>256</xdr:row>
      <xdr:rowOff>266700</xdr:rowOff>
    </xdr:to>
    <xdr:sp macro="" textlink="">
      <xdr:nvSpPr>
        <xdr:cNvPr id="5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256</xdr:row>
      <xdr:rowOff>0</xdr:rowOff>
    </xdr:from>
    <xdr:to>
      <xdr:col>10</xdr:col>
      <xdr:colOff>361950</xdr:colOff>
      <xdr:row>256</xdr:row>
      <xdr:rowOff>266700</xdr:rowOff>
    </xdr:to>
    <xdr:sp macro="" textlink="">
      <xdr:nvSpPr>
        <xdr:cNvPr id="6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256</xdr:row>
      <xdr:rowOff>0</xdr:rowOff>
    </xdr:from>
    <xdr:to>
      <xdr:col>10</xdr:col>
      <xdr:colOff>361950</xdr:colOff>
      <xdr:row>256</xdr:row>
      <xdr:rowOff>266700</xdr:rowOff>
    </xdr:to>
    <xdr:sp macro="" textlink="">
      <xdr:nvSpPr>
        <xdr:cNvPr id="6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256</xdr:row>
      <xdr:rowOff>0</xdr:rowOff>
    </xdr:from>
    <xdr:to>
      <xdr:col>10</xdr:col>
      <xdr:colOff>361950</xdr:colOff>
      <xdr:row>256</xdr:row>
      <xdr:rowOff>266700</xdr:rowOff>
    </xdr:to>
    <xdr:sp macro="" textlink="">
      <xdr:nvSpPr>
        <xdr:cNvPr id="6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256</xdr:row>
      <xdr:rowOff>0</xdr:rowOff>
    </xdr:from>
    <xdr:to>
      <xdr:col>10</xdr:col>
      <xdr:colOff>361950</xdr:colOff>
      <xdr:row>256</xdr:row>
      <xdr:rowOff>266700</xdr:rowOff>
    </xdr:to>
    <xdr:sp macro="" textlink="">
      <xdr:nvSpPr>
        <xdr:cNvPr id="6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123</xdr:row>
      <xdr:rowOff>0</xdr:rowOff>
    </xdr:from>
    <xdr:to>
      <xdr:col>5</xdr:col>
      <xdr:colOff>390525</xdr:colOff>
      <xdr:row>123</xdr:row>
      <xdr:rowOff>266700</xdr:rowOff>
    </xdr:to>
    <xdr:sp macro="" textlink="">
      <xdr:nvSpPr>
        <xdr:cNvPr id="6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123</xdr:row>
      <xdr:rowOff>0</xdr:rowOff>
    </xdr:from>
    <xdr:to>
      <xdr:col>5</xdr:col>
      <xdr:colOff>390525</xdr:colOff>
      <xdr:row>123</xdr:row>
      <xdr:rowOff>266700</xdr:rowOff>
    </xdr:to>
    <xdr:sp macro="" textlink="">
      <xdr:nvSpPr>
        <xdr:cNvPr id="6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123</xdr:row>
      <xdr:rowOff>0</xdr:rowOff>
    </xdr:from>
    <xdr:to>
      <xdr:col>6</xdr:col>
      <xdr:colOff>371475</xdr:colOff>
      <xdr:row>123</xdr:row>
      <xdr:rowOff>266700</xdr:rowOff>
    </xdr:to>
    <xdr:sp macro="" textlink="">
      <xdr:nvSpPr>
        <xdr:cNvPr id="6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123</xdr:row>
      <xdr:rowOff>0</xdr:rowOff>
    </xdr:from>
    <xdr:to>
      <xdr:col>6</xdr:col>
      <xdr:colOff>371475</xdr:colOff>
      <xdr:row>123</xdr:row>
      <xdr:rowOff>266700</xdr:rowOff>
    </xdr:to>
    <xdr:sp macro="" textlink="">
      <xdr:nvSpPr>
        <xdr:cNvPr id="6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123</xdr:row>
      <xdr:rowOff>0</xdr:rowOff>
    </xdr:from>
    <xdr:to>
      <xdr:col>6</xdr:col>
      <xdr:colOff>371475</xdr:colOff>
      <xdr:row>123</xdr:row>
      <xdr:rowOff>266700</xdr:rowOff>
    </xdr:to>
    <xdr:sp macro="" textlink="">
      <xdr:nvSpPr>
        <xdr:cNvPr id="6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123</xdr:row>
      <xdr:rowOff>0</xdr:rowOff>
    </xdr:from>
    <xdr:to>
      <xdr:col>6</xdr:col>
      <xdr:colOff>371475</xdr:colOff>
      <xdr:row>123</xdr:row>
      <xdr:rowOff>266700</xdr:rowOff>
    </xdr:to>
    <xdr:sp macro="" textlink="">
      <xdr:nvSpPr>
        <xdr:cNvPr id="6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123</xdr:row>
      <xdr:rowOff>0</xdr:rowOff>
    </xdr:from>
    <xdr:to>
      <xdr:col>7</xdr:col>
      <xdr:colOff>361950</xdr:colOff>
      <xdr:row>123</xdr:row>
      <xdr:rowOff>266700</xdr:rowOff>
    </xdr:to>
    <xdr:sp macro="" textlink="">
      <xdr:nvSpPr>
        <xdr:cNvPr id="7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123</xdr:row>
      <xdr:rowOff>0</xdr:rowOff>
    </xdr:from>
    <xdr:to>
      <xdr:col>7</xdr:col>
      <xdr:colOff>361950</xdr:colOff>
      <xdr:row>123</xdr:row>
      <xdr:rowOff>266700</xdr:rowOff>
    </xdr:to>
    <xdr:sp macro="" textlink="">
      <xdr:nvSpPr>
        <xdr:cNvPr id="7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123</xdr:row>
      <xdr:rowOff>0</xdr:rowOff>
    </xdr:from>
    <xdr:to>
      <xdr:col>7</xdr:col>
      <xdr:colOff>361950</xdr:colOff>
      <xdr:row>123</xdr:row>
      <xdr:rowOff>266700</xdr:rowOff>
    </xdr:to>
    <xdr:sp macro="" textlink="">
      <xdr:nvSpPr>
        <xdr:cNvPr id="7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123</xdr:row>
      <xdr:rowOff>0</xdr:rowOff>
    </xdr:from>
    <xdr:to>
      <xdr:col>7</xdr:col>
      <xdr:colOff>361950</xdr:colOff>
      <xdr:row>123</xdr:row>
      <xdr:rowOff>266700</xdr:rowOff>
    </xdr:to>
    <xdr:sp macro="" textlink="">
      <xdr:nvSpPr>
        <xdr:cNvPr id="7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123</xdr:row>
      <xdr:rowOff>0</xdr:rowOff>
    </xdr:from>
    <xdr:to>
      <xdr:col>8</xdr:col>
      <xdr:colOff>371475</xdr:colOff>
      <xdr:row>123</xdr:row>
      <xdr:rowOff>266700</xdr:rowOff>
    </xdr:to>
    <xdr:sp macro="" textlink="">
      <xdr:nvSpPr>
        <xdr:cNvPr id="7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123</xdr:row>
      <xdr:rowOff>0</xdr:rowOff>
    </xdr:from>
    <xdr:to>
      <xdr:col>8</xdr:col>
      <xdr:colOff>371475</xdr:colOff>
      <xdr:row>123</xdr:row>
      <xdr:rowOff>266700</xdr:rowOff>
    </xdr:to>
    <xdr:sp macro="" textlink="">
      <xdr:nvSpPr>
        <xdr:cNvPr id="7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123</xdr:row>
      <xdr:rowOff>0</xdr:rowOff>
    </xdr:from>
    <xdr:to>
      <xdr:col>8</xdr:col>
      <xdr:colOff>371475</xdr:colOff>
      <xdr:row>123</xdr:row>
      <xdr:rowOff>266700</xdr:rowOff>
    </xdr:to>
    <xdr:sp macro="" textlink="">
      <xdr:nvSpPr>
        <xdr:cNvPr id="7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123</xdr:row>
      <xdr:rowOff>0</xdr:rowOff>
    </xdr:from>
    <xdr:to>
      <xdr:col>8</xdr:col>
      <xdr:colOff>371475</xdr:colOff>
      <xdr:row>123</xdr:row>
      <xdr:rowOff>266700</xdr:rowOff>
    </xdr:to>
    <xdr:sp macro="" textlink="">
      <xdr:nvSpPr>
        <xdr:cNvPr id="7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123</xdr:row>
      <xdr:rowOff>0</xdr:rowOff>
    </xdr:from>
    <xdr:to>
      <xdr:col>9</xdr:col>
      <xdr:colOff>371475</xdr:colOff>
      <xdr:row>123</xdr:row>
      <xdr:rowOff>266700</xdr:rowOff>
    </xdr:to>
    <xdr:sp macro="" textlink="">
      <xdr:nvSpPr>
        <xdr:cNvPr id="7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123</xdr:row>
      <xdr:rowOff>0</xdr:rowOff>
    </xdr:from>
    <xdr:to>
      <xdr:col>9</xdr:col>
      <xdr:colOff>371475</xdr:colOff>
      <xdr:row>123</xdr:row>
      <xdr:rowOff>266700</xdr:rowOff>
    </xdr:to>
    <xdr:sp macro="" textlink="">
      <xdr:nvSpPr>
        <xdr:cNvPr id="7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123</xdr:row>
      <xdr:rowOff>0</xdr:rowOff>
    </xdr:from>
    <xdr:to>
      <xdr:col>9</xdr:col>
      <xdr:colOff>371475</xdr:colOff>
      <xdr:row>123</xdr:row>
      <xdr:rowOff>266700</xdr:rowOff>
    </xdr:to>
    <xdr:sp macro="" textlink="">
      <xdr:nvSpPr>
        <xdr:cNvPr id="8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123</xdr:row>
      <xdr:rowOff>0</xdr:rowOff>
    </xdr:from>
    <xdr:to>
      <xdr:col>9</xdr:col>
      <xdr:colOff>371475</xdr:colOff>
      <xdr:row>123</xdr:row>
      <xdr:rowOff>266700</xdr:rowOff>
    </xdr:to>
    <xdr:sp macro="" textlink="">
      <xdr:nvSpPr>
        <xdr:cNvPr id="8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123</xdr:row>
      <xdr:rowOff>0</xdr:rowOff>
    </xdr:from>
    <xdr:to>
      <xdr:col>10</xdr:col>
      <xdr:colOff>361950</xdr:colOff>
      <xdr:row>123</xdr:row>
      <xdr:rowOff>266700</xdr:rowOff>
    </xdr:to>
    <xdr:sp macro="" textlink="">
      <xdr:nvSpPr>
        <xdr:cNvPr id="8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123</xdr:row>
      <xdr:rowOff>0</xdr:rowOff>
    </xdr:from>
    <xdr:to>
      <xdr:col>10</xdr:col>
      <xdr:colOff>361950</xdr:colOff>
      <xdr:row>123</xdr:row>
      <xdr:rowOff>266700</xdr:rowOff>
    </xdr:to>
    <xdr:sp macro="" textlink="">
      <xdr:nvSpPr>
        <xdr:cNvPr id="8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123</xdr:row>
      <xdr:rowOff>0</xdr:rowOff>
    </xdr:from>
    <xdr:to>
      <xdr:col>9</xdr:col>
      <xdr:colOff>371475</xdr:colOff>
      <xdr:row>123</xdr:row>
      <xdr:rowOff>266700</xdr:rowOff>
    </xdr:to>
    <xdr:sp macro="" textlink="">
      <xdr:nvSpPr>
        <xdr:cNvPr id="8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123</xdr:row>
      <xdr:rowOff>0</xdr:rowOff>
    </xdr:from>
    <xdr:to>
      <xdr:col>9</xdr:col>
      <xdr:colOff>371475</xdr:colOff>
      <xdr:row>123</xdr:row>
      <xdr:rowOff>266700</xdr:rowOff>
    </xdr:to>
    <xdr:sp macro="" textlink="">
      <xdr:nvSpPr>
        <xdr:cNvPr id="8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123</xdr:row>
      <xdr:rowOff>0</xdr:rowOff>
    </xdr:from>
    <xdr:to>
      <xdr:col>9</xdr:col>
      <xdr:colOff>371475</xdr:colOff>
      <xdr:row>123</xdr:row>
      <xdr:rowOff>266700</xdr:rowOff>
    </xdr:to>
    <xdr:sp macro="" textlink="">
      <xdr:nvSpPr>
        <xdr:cNvPr id="8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123</xdr:row>
      <xdr:rowOff>0</xdr:rowOff>
    </xdr:from>
    <xdr:to>
      <xdr:col>9</xdr:col>
      <xdr:colOff>371475</xdr:colOff>
      <xdr:row>123</xdr:row>
      <xdr:rowOff>266700</xdr:rowOff>
    </xdr:to>
    <xdr:sp macro="" textlink="">
      <xdr:nvSpPr>
        <xdr:cNvPr id="8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123</xdr:row>
      <xdr:rowOff>0</xdr:rowOff>
    </xdr:from>
    <xdr:to>
      <xdr:col>10</xdr:col>
      <xdr:colOff>361950</xdr:colOff>
      <xdr:row>123</xdr:row>
      <xdr:rowOff>266700</xdr:rowOff>
    </xdr:to>
    <xdr:sp macro="" textlink="">
      <xdr:nvSpPr>
        <xdr:cNvPr id="8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123</xdr:row>
      <xdr:rowOff>0</xdr:rowOff>
    </xdr:from>
    <xdr:to>
      <xdr:col>10</xdr:col>
      <xdr:colOff>361950</xdr:colOff>
      <xdr:row>123</xdr:row>
      <xdr:rowOff>266700</xdr:rowOff>
    </xdr:to>
    <xdr:sp macro="" textlink="">
      <xdr:nvSpPr>
        <xdr:cNvPr id="8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123</xdr:row>
      <xdr:rowOff>0</xdr:rowOff>
    </xdr:from>
    <xdr:to>
      <xdr:col>10</xdr:col>
      <xdr:colOff>361950</xdr:colOff>
      <xdr:row>123</xdr:row>
      <xdr:rowOff>266700</xdr:rowOff>
    </xdr:to>
    <xdr:sp macro="" textlink="">
      <xdr:nvSpPr>
        <xdr:cNvPr id="9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123</xdr:row>
      <xdr:rowOff>0</xdr:rowOff>
    </xdr:from>
    <xdr:to>
      <xdr:col>10</xdr:col>
      <xdr:colOff>361950</xdr:colOff>
      <xdr:row>123</xdr:row>
      <xdr:rowOff>266700</xdr:rowOff>
    </xdr:to>
    <xdr:sp macro="" textlink="">
      <xdr:nvSpPr>
        <xdr:cNvPr id="9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123</xdr:row>
      <xdr:rowOff>0</xdr:rowOff>
    </xdr:from>
    <xdr:to>
      <xdr:col>10</xdr:col>
      <xdr:colOff>361950</xdr:colOff>
      <xdr:row>123</xdr:row>
      <xdr:rowOff>266700</xdr:rowOff>
    </xdr:to>
    <xdr:sp macro="" textlink="">
      <xdr:nvSpPr>
        <xdr:cNvPr id="9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123</xdr:row>
      <xdr:rowOff>0</xdr:rowOff>
    </xdr:from>
    <xdr:to>
      <xdr:col>10</xdr:col>
      <xdr:colOff>361950</xdr:colOff>
      <xdr:row>123</xdr:row>
      <xdr:rowOff>266700</xdr:rowOff>
    </xdr:to>
    <xdr:sp macro="" textlink="">
      <xdr:nvSpPr>
        <xdr:cNvPr id="9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123</xdr:row>
      <xdr:rowOff>0</xdr:rowOff>
    </xdr:from>
    <xdr:to>
      <xdr:col>10</xdr:col>
      <xdr:colOff>361950</xdr:colOff>
      <xdr:row>123</xdr:row>
      <xdr:rowOff>266700</xdr:rowOff>
    </xdr:to>
    <xdr:sp macro="" textlink="">
      <xdr:nvSpPr>
        <xdr:cNvPr id="9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123</xdr:row>
      <xdr:rowOff>0</xdr:rowOff>
    </xdr:from>
    <xdr:to>
      <xdr:col>10</xdr:col>
      <xdr:colOff>361950</xdr:colOff>
      <xdr:row>123</xdr:row>
      <xdr:rowOff>266700</xdr:rowOff>
    </xdr:to>
    <xdr:sp macro="" textlink="">
      <xdr:nvSpPr>
        <xdr:cNvPr id="9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123</xdr:row>
      <xdr:rowOff>0</xdr:rowOff>
    </xdr:from>
    <xdr:to>
      <xdr:col>10</xdr:col>
      <xdr:colOff>361950</xdr:colOff>
      <xdr:row>123</xdr:row>
      <xdr:rowOff>266700</xdr:rowOff>
    </xdr:to>
    <xdr:sp macro="" textlink="">
      <xdr:nvSpPr>
        <xdr:cNvPr id="9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123</xdr:row>
      <xdr:rowOff>0</xdr:rowOff>
    </xdr:from>
    <xdr:to>
      <xdr:col>10</xdr:col>
      <xdr:colOff>361950</xdr:colOff>
      <xdr:row>123</xdr:row>
      <xdr:rowOff>266700</xdr:rowOff>
    </xdr:to>
    <xdr:sp macro="" textlink="">
      <xdr:nvSpPr>
        <xdr:cNvPr id="9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123</xdr:row>
      <xdr:rowOff>0</xdr:rowOff>
    </xdr:from>
    <xdr:to>
      <xdr:col>10</xdr:col>
      <xdr:colOff>361950</xdr:colOff>
      <xdr:row>123</xdr:row>
      <xdr:rowOff>266700</xdr:rowOff>
    </xdr:to>
    <xdr:sp macro="" textlink="">
      <xdr:nvSpPr>
        <xdr:cNvPr id="9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123</xdr:row>
      <xdr:rowOff>0</xdr:rowOff>
    </xdr:from>
    <xdr:to>
      <xdr:col>10</xdr:col>
      <xdr:colOff>361950</xdr:colOff>
      <xdr:row>123</xdr:row>
      <xdr:rowOff>266700</xdr:rowOff>
    </xdr:to>
    <xdr:sp macro="" textlink="">
      <xdr:nvSpPr>
        <xdr:cNvPr id="9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73</xdr:row>
      <xdr:rowOff>0</xdr:rowOff>
    </xdr:from>
    <xdr:to>
      <xdr:col>5</xdr:col>
      <xdr:colOff>390525</xdr:colOff>
      <xdr:row>73</xdr:row>
      <xdr:rowOff>266700</xdr:rowOff>
    </xdr:to>
    <xdr:sp macro="" textlink="">
      <xdr:nvSpPr>
        <xdr:cNvPr id="10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73</xdr:row>
      <xdr:rowOff>0</xdr:rowOff>
    </xdr:from>
    <xdr:to>
      <xdr:col>5</xdr:col>
      <xdr:colOff>390525</xdr:colOff>
      <xdr:row>73</xdr:row>
      <xdr:rowOff>266700</xdr:rowOff>
    </xdr:to>
    <xdr:sp macro="" textlink="">
      <xdr:nvSpPr>
        <xdr:cNvPr id="10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73</xdr:row>
      <xdr:rowOff>0</xdr:rowOff>
    </xdr:from>
    <xdr:to>
      <xdr:col>6</xdr:col>
      <xdr:colOff>371475</xdr:colOff>
      <xdr:row>73</xdr:row>
      <xdr:rowOff>266700</xdr:rowOff>
    </xdr:to>
    <xdr:sp macro="" textlink="">
      <xdr:nvSpPr>
        <xdr:cNvPr id="10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73</xdr:row>
      <xdr:rowOff>0</xdr:rowOff>
    </xdr:from>
    <xdr:to>
      <xdr:col>6</xdr:col>
      <xdr:colOff>371475</xdr:colOff>
      <xdr:row>73</xdr:row>
      <xdr:rowOff>266700</xdr:rowOff>
    </xdr:to>
    <xdr:sp macro="" textlink="">
      <xdr:nvSpPr>
        <xdr:cNvPr id="10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73</xdr:row>
      <xdr:rowOff>0</xdr:rowOff>
    </xdr:from>
    <xdr:to>
      <xdr:col>6</xdr:col>
      <xdr:colOff>371475</xdr:colOff>
      <xdr:row>73</xdr:row>
      <xdr:rowOff>266700</xdr:rowOff>
    </xdr:to>
    <xdr:sp macro="" textlink="">
      <xdr:nvSpPr>
        <xdr:cNvPr id="10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73</xdr:row>
      <xdr:rowOff>0</xdr:rowOff>
    </xdr:from>
    <xdr:to>
      <xdr:col>6</xdr:col>
      <xdr:colOff>371475</xdr:colOff>
      <xdr:row>73</xdr:row>
      <xdr:rowOff>266700</xdr:rowOff>
    </xdr:to>
    <xdr:sp macro="" textlink="">
      <xdr:nvSpPr>
        <xdr:cNvPr id="10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73</xdr:row>
      <xdr:rowOff>0</xdr:rowOff>
    </xdr:from>
    <xdr:to>
      <xdr:col>7</xdr:col>
      <xdr:colOff>361950</xdr:colOff>
      <xdr:row>73</xdr:row>
      <xdr:rowOff>266700</xdr:rowOff>
    </xdr:to>
    <xdr:sp macro="" textlink="">
      <xdr:nvSpPr>
        <xdr:cNvPr id="10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73</xdr:row>
      <xdr:rowOff>0</xdr:rowOff>
    </xdr:from>
    <xdr:to>
      <xdr:col>7</xdr:col>
      <xdr:colOff>361950</xdr:colOff>
      <xdr:row>73</xdr:row>
      <xdr:rowOff>266700</xdr:rowOff>
    </xdr:to>
    <xdr:sp macro="" textlink="">
      <xdr:nvSpPr>
        <xdr:cNvPr id="10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73</xdr:row>
      <xdr:rowOff>0</xdr:rowOff>
    </xdr:from>
    <xdr:to>
      <xdr:col>7</xdr:col>
      <xdr:colOff>361950</xdr:colOff>
      <xdr:row>73</xdr:row>
      <xdr:rowOff>266700</xdr:rowOff>
    </xdr:to>
    <xdr:sp macro="" textlink="">
      <xdr:nvSpPr>
        <xdr:cNvPr id="10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73</xdr:row>
      <xdr:rowOff>0</xdr:rowOff>
    </xdr:from>
    <xdr:to>
      <xdr:col>7</xdr:col>
      <xdr:colOff>361950</xdr:colOff>
      <xdr:row>73</xdr:row>
      <xdr:rowOff>266700</xdr:rowOff>
    </xdr:to>
    <xdr:sp macro="" textlink="">
      <xdr:nvSpPr>
        <xdr:cNvPr id="10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73</xdr:row>
      <xdr:rowOff>0</xdr:rowOff>
    </xdr:from>
    <xdr:to>
      <xdr:col>8</xdr:col>
      <xdr:colOff>371475</xdr:colOff>
      <xdr:row>73</xdr:row>
      <xdr:rowOff>266700</xdr:rowOff>
    </xdr:to>
    <xdr:sp macro="" textlink="">
      <xdr:nvSpPr>
        <xdr:cNvPr id="11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73</xdr:row>
      <xdr:rowOff>0</xdr:rowOff>
    </xdr:from>
    <xdr:to>
      <xdr:col>8</xdr:col>
      <xdr:colOff>371475</xdr:colOff>
      <xdr:row>73</xdr:row>
      <xdr:rowOff>266700</xdr:rowOff>
    </xdr:to>
    <xdr:sp macro="" textlink="">
      <xdr:nvSpPr>
        <xdr:cNvPr id="11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73</xdr:row>
      <xdr:rowOff>0</xdr:rowOff>
    </xdr:from>
    <xdr:to>
      <xdr:col>8</xdr:col>
      <xdr:colOff>371475</xdr:colOff>
      <xdr:row>73</xdr:row>
      <xdr:rowOff>266700</xdr:rowOff>
    </xdr:to>
    <xdr:sp macro="" textlink="">
      <xdr:nvSpPr>
        <xdr:cNvPr id="11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73</xdr:row>
      <xdr:rowOff>0</xdr:rowOff>
    </xdr:from>
    <xdr:to>
      <xdr:col>8</xdr:col>
      <xdr:colOff>371475</xdr:colOff>
      <xdr:row>73</xdr:row>
      <xdr:rowOff>266700</xdr:rowOff>
    </xdr:to>
    <xdr:sp macro="" textlink="">
      <xdr:nvSpPr>
        <xdr:cNvPr id="11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73</xdr:row>
      <xdr:rowOff>0</xdr:rowOff>
    </xdr:from>
    <xdr:to>
      <xdr:col>9</xdr:col>
      <xdr:colOff>371475</xdr:colOff>
      <xdr:row>73</xdr:row>
      <xdr:rowOff>266700</xdr:rowOff>
    </xdr:to>
    <xdr:sp macro="" textlink="">
      <xdr:nvSpPr>
        <xdr:cNvPr id="11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73</xdr:row>
      <xdr:rowOff>0</xdr:rowOff>
    </xdr:from>
    <xdr:to>
      <xdr:col>9</xdr:col>
      <xdr:colOff>371475</xdr:colOff>
      <xdr:row>73</xdr:row>
      <xdr:rowOff>266700</xdr:rowOff>
    </xdr:to>
    <xdr:sp macro="" textlink="">
      <xdr:nvSpPr>
        <xdr:cNvPr id="11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73</xdr:row>
      <xdr:rowOff>0</xdr:rowOff>
    </xdr:from>
    <xdr:to>
      <xdr:col>9</xdr:col>
      <xdr:colOff>371475</xdr:colOff>
      <xdr:row>73</xdr:row>
      <xdr:rowOff>266700</xdr:rowOff>
    </xdr:to>
    <xdr:sp macro="" textlink="">
      <xdr:nvSpPr>
        <xdr:cNvPr id="11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73</xdr:row>
      <xdr:rowOff>0</xdr:rowOff>
    </xdr:from>
    <xdr:to>
      <xdr:col>9</xdr:col>
      <xdr:colOff>371475</xdr:colOff>
      <xdr:row>73</xdr:row>
      <xdr:rowOff>266700</xdr:rowOff>
    </xdr:to>
    <xdr:sp macro="" textlink="">
      <xdr:nvSpPr>
        <xdr:cNvPr id="11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73</xdr:row>
      <xdr:rowOff>0</xdr:rowOff>
    </xdr:from>
    <xdr:to>
      <xdr:col>10</xdr:col>
      <xdr:colOff>361950</xdr:colOff>
      <xdr:row>73</xdr:row>
      <xdr:rowOff>266700</xdr:rowOff>
    </xdr:to>
    <xdr:sp macro="" textlink="">
      <xdr:nvSpPr>
        <xdr:cNvPr id="11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73</xdr:row>
      <xdr:rowOff>0</xdr:rowOff>
    </xdr:from>
    <xdr:to>
      <xdr:col>10</xdr:col>
      <xdr:colOff>361950</xdr:colOff>
      <xdr:row>73</xdr:row>
      <xdr:rowOff>266700</xdr:rowOff>
    </xdr:to>
    <xdr:sp macro="" textlink="">
      <xdr:nvSpPr>
        <xdr:cNvPr id="11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73</xdr:row>
      <xdr:rowOff>0</xdr:rowOff>
    </xdr:from>
    <xdr:to>
      <xdr:col>9</xdr:col>
      <xdr:colOff>371475</xdr:colOff>
      <xdr:row>73</xdr:row>
      <xdr:rowOff>266700</xdr:rowOff>
    </xdr:to>
    <xdr:sp macro="" textlink="">
      <xdr:nvSpPr>
        <xdr:cNvPr id="12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73</xdr:row>
      <xdr:rowOff>0</xdr:rowOff>
    </xdr:from>
    <xdr:to>
      <xdr:col>9</xdr:col>
      <xdr:colOff>371475</xdr:colOff>
      <xdr:row>73</xdr:row>
      <xdr:rowOff>266700</xdr:rowOff>
    </xdr:to>
    <xdr:sp macro="" textlink="">
      <xdr:nvSpPr>
        <xdr:cNvPr id="12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73</xdr:row>
      <xdr:rowOff>0</xdr:rowOff>
    </xdr:from>
    <xdr:to>
      <xdr:col>9</xdr:col>
      <xdr:colOff>371475</xdr:colOff>
      <xdr:row>73</xdr:row>
      <xdr:rowOff>266700</xdr:rowOff>
    </xdr:to>
    <xdr:sp macro="" textlink="">
      <xdr:nvSpPr>
        <xdr:cNvPr id="12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73</xdr:row>
      <xdr:rowOff>0</xdr:rowOff>
    </xdr:from>
    <xdr:to>
      <xdr:col>9</xdr:col>
      <xdr:colOff>371475</xdr:colOff>
      <xdr:row>73</xdr:row>
      <xdr:rowOff>266700</xdr:rowOff>
    </xdr:to>
    <xdr:sp macro="" textlink="">
      <xdr:nvSpPr>
        <xdr:cNvPr id="12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73</xdr:row>
      <xdr:rowOff>0</xdr:rowOff>
    </xdr:from>
    <xdr:to>
      <xdr:col>10</xdr:col>
      <xdr:colOff>361950</xdr:colOff>
      <xdr:row>73</xdr:row>
      <xdr:rowOff>266700</xdr:rowOff>
    </xdr:to>
    <xdr:sp macro="" textlink="">
      <xdr:nvSpPr>
        <xdr:cNvPr id="12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73</xdr:row>
      <xdr:rowOff>0</xdr:rowOff>
    </xdr:from>
    <xdr:to>
      <xdr:col>10</xdr:col>
      <xdr:colOff>361950</xdr:colOff>
      <xdr:row>73</xdr:row>
      <xdr:rowOff>266700</xdr:rowOff>
    </xdr:to>
    <xdr:sp macro="" textlink="">
      <xdr:nvSpPr>
        <xdr:cNvPr id="12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73</xdr:row>
      <xdr:rowOff>0</xdr:rowOff>
    </xdr:from>
    <xdr:to>
      <xdr:col>10</xdr:col>
      <xdr:colOff>361950</xdr:colOff>
      <xdr:row>73</xdr:row>
      <xdr:rowOff>266700</xdr:rowOff>
    </xdr:to>
    <xdr:sp macro="" textlink="">
      <xdr:nvSpPr>
        <xdr:cNvPr id="12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73</xdr:row>
      <xdr:rowOff>0</xdr:rowOff>
    </xdr:from>
    <xdr:to>
      <xdr:col>10</xdr:col>
      <xdr:colOff>361950</xdr:colOff>
      <xdr:row>73</xdr:row>
      <xdr:rowOff>266700</xdr:rowOff>
    </xdr:to>
    <xdr:sp macro="" textlink="">
      <xdr:nvSpPr>
        <xdr:cNvPr id="12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73</xdr:row>
      <xdr:rowOff>0</xdr:rowOff>
    </xdr:from>
    <xdr:to>
      <xdr:col>10</xdr:col>
      <xdr:colOff>361950</xdr:colOff>
      <xdr:row>73</xdr:row>
      <xdr:rowOff>266700</xdr:rowOff>
    </xdr:to>
    <xdr:sp macro="" textlink="">
      <xdr:nvSpPr>
        <xdr:cNvPr id="12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73</xdr:row>
      <xdr:rowOff>0</xdr:rowOff>
    </xdr:from>
    <xdr:to>
      <xdr:col>10</xdr:col>
      <xdr:colOff>361950</xdr:colOff>
      <xdr:row>73</xdr:row>
      <xdr:rowOff>266700</xdr:rowOff>
    </xdr:to>
    <xdr:sp macro="" textlink="">
      <xdr:nvSpPr>
        <xdr:cNvPr id="12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73</xdr:row>
      <xdr:rowOff>0</xdr:rowOff>
    </xdr:from>
    <xdr:to>
      <xdr:col>10</xdr:col>
      <xdr:colOff>361950</xdr:colOff>
      <xdr:row>73</xdr:row>
      <xdr:rowOff>266700</xdr:rowOff>
    </xdr:to>
    <xdr:sp macro="" textlink="">
      <xdr:nvSpPr>
        <xdr:cNvPr id="13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73</xdr:row>
      <xdr:rowOff>0</xdr:rowOff>
    </xdr:from>
    <xdr:to>
      <xdr:col>10</xdr:col>
      <xdr:colOff>361950</xdr:colOff>
      <xdr:row>73</xdr:row>
      <xdr:rowOff>266700</xdr:rowOff>
    </xdr:to>
    <xdr:sp macro="" textlink="">
      <xdr:nvSpPr>
        <xdr:cNvPr id="13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73</xdr:row>
      <xdr:rowOff>0</xdr:rowOff>
    </xdr:from>
    <xdr:to>
      <xdr:col>10</xdr:col>
      <xdr:colOff>361950</xdr:colOff>
      <xdr:row>73</xdr:row>
      <xdr:rowOff>266700</xdr:rowOff>
    </xdr:to>
    <xdr:sp macro="" textlink="">
      <xdr:nvSpPr>
        <xdr:cNvPr id="13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73</xdr:row>
      <xdr:rowOff>0</xdr:rowOff>
    </xdr:from>
    <xdr:to>
      <xdr:col>10</xdr:col>
      <xdr:colOff>361950</xdr:colOff>
      <xdr:row>73</xdr:row>
      <xdr:rowOff>266700</xdr:rowOff>
    </xdr:to>
    <xdr:sp macro="" textlink="">
      <xdr:nvSpPr>
        <xdr:cNvPr id="13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73</xdr:row>
      <xdr:rowOff>0</xdr:rowOff>
    </xdr:from>
    <xdr:to>
      <xdr:col>10</xdr:col>
      <xdr:colOff>361950</xdr:colOff>
      <xdr:row>73</xdr:row>
      <xdr:rowOff>266700</xdr:rowOff>
    </xdr:to>
    <xdr:sp macro="" textlink="">
      <xdr:nvSpPr>
        <xdr:cNvPr id="13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73</xdr:row>
      <xdr:rowOff>0</xdr:rowOff>
    </xdr:from>
    <xdr:to>
      <xdr:col>10</xdr:col>
      <xdr:colOff>361950</xdr:colOff>
      <xdr:row>73</xdr:row>
      <xdr:rowOff>266700</xdr:rowOff>
    </xdr:to>
    <xdr:sp macro="" textlink="">
      <xdr:nvSpPr>
        <xdr:cNvPr id="13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wsDr>
</file>

<file path=xl/drawings/drawing8.xml><?xml version="1.0" encoding="utf-8"?>
<xdr:wsDr xmlns:xdr="http://schemas.openxmlformats.org/drawingml/2006/spreadsheetDrawing" xmlns:a="http://schemas.openxmlformats.org/drawingml/2006/main">
  <xdr:twoCellAnchor>
    <xdr:from>
      <xdr:col>2</xdr:col>
      <xdr:colOff>209550</xdr:colOff>
      <xdr:row>92</xdr:row>
      <xdr:rowOff>0</xdr:rowOff>
    </xdr:from>
    <xdr:to>
      <xdr:col>13</xdr:col>
      <xdr:colOff>257175</xdr:colOff>
      <xdr:row>102</xdr:row>
      <xdr:rowOff>9525</xdr:rowOff>
    </xdr:to>
    <xdr:graphicFrame macro="">
      <xdr:nvGraphicFramePr>
        <xdr:cNvPr id="8"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2</xdr:col>
      <xdr:colOff>266700</xdr:colOff>
      <xdr:row>153</xdr:row>
      <xdr:rowOff>19050</xdr:rowOff>
    </xdr:from>
    <xdr:to>
      <xdr:col>13</xdr:col>
      <xdr:colOff>266700</xdr:colOff>
      <xdr:row>161</xdr:row>
      <xdr:rowOff>38100</xdr:rowOff>
    </xdr:to>
    <xdr:graphicFrame macro="">
      <xdr:nvGraphicFramePr>
        <xdr:cNvPr id="16"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2</xdr:col>
      <xdr:colOff>304800</xdr:colOff>
      <xdr:row>165</xdr:row>
      <xdr:rowOff>85725</xdr:rowOff>
    </xdr:from>
    <xdr:to>
      <xdr:col>13</xdr:col>
      <xdr:colOff>304800</xdr:colOff>
      <xdr:row>174</xdr:row>
      <xdr:rowOff>0</xdr:rowOff>
    </xdr:to>
    <xdr:graphicFrame macro="">
      <xdr:nvGraphicFramePr>
        <xdr:cNvPr id="23"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2</xdr:col>
      <xdr:colOff>285750</xdr:colOff>
      <xdr:row>178</xdr:row>
      <xdr:rowOff>57150</xdr:rowOff>
    </xdr:from>
    <xdr:to>
      <xdr:col>13</xdr:col>
      <xdr:colOff>295275</xdr:colOff>
      <xdr:row>186</xdr:row>
      <xdr:rowOff>152400</xdr:rowOff>
    </xdr:to>
    <xdr:graphicFrame macro="">
      <xdr:nvGraphicFramePr>
        <xdr:cNvPr id="30" name="Chart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2</xdr:col>
      <xdr:colOff>276225</xdr:colOff>
      <xdr:row>191</xdr:row>
      <xdr:rowOff>0</xdr:rowOff>
    </xdr:from>
    <xdr:to>
      <xdr:col>13</xdr:col>
      <xdr:colOff>314325</xdr:colOff>
      <xdr:row>200</xdr:row>
      <xdr:rowOff>0</xdr:rowOff>
    </xdr:to>
    <xdr:graphicFrame macro="">
      <xdr:nvGraphicFramePr>
        <xdr:cNvPr id="37" name="Chart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2</xdr:col>
      <xdr:colOff>276225</xdr:colOff>
      <xdr:row>203</xdr:row>
      <xdr:rowOff>85725</xdr:rowOff>
    </xdr:from>
    <xdr:to>
      <xdr:col>13</xdr:col>
      <xdr:colOff>314325</xdr:colOff>
      <xdr:row>212</xdr:row>
      <xdr:rowOff>123825</xdr:rowOff>
    </xdr:to>
    <xdr:graphicFrame macro="">
      <xdr:nvGraphicFramePr>
        <xdr:cNvPr id="41" name="Chart 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2</xdr:col>
      <xdr:colOff>276225</xdr:colOff>
      <xdr:row>216</xdr:row>
      <xdr:rowOff>57150</xdr:rowOff>
    </xdr:from>
    <xdr:to>
      <xdr:col>13</xdr:col>
      <xdr:colOff>314325</xdr:colOff>
      <xdr:row>226</xdr:row>
      <xdr:rowOff>95250</xdr:rowOff>
    </xdr:to>
    <xdr:graphicFrame macro="">
      <xdr:nvGraphicFramePr>
        <xdr:cNvPr id="43" name="Chart 4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xdr:from>
      <xdr:col>2</xdr:col>
      <xdr:colOff>0</xdr:colOff>
      <xdr:row>231</xdr:row>
      <xdr:rowOff>19050</xdr:rowOff>
    </xdr:from>
    <xdr:to>
      <xdr:col>14</xdr:col>
      <xdr:colOff>0</xdr:colOff>
      <xdr:row>243</xdr:row>
      <xdr:rowOff>57150</xdr:rowOff>
    </xdr:to>
    <xdr:graphicFrame macro="">
      <xdr:nvGraphicFramePr>
        <xdr:cNvPr id="47" name="Chart 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twoCellAnchor>
  <xdr:twoCellAnchor>
    <xdr:from>
      <xdr:col>1</xdr:col>
      <xdr:colOff>1028700</xdr:colOff>
      <xdr:row>292</xdr:row>
      <xdr:rowOff>0</xdr:rowOff>
    </xdr:from>
    <xdr:to>
      <xdr:col>14</xdr:col>
      <xdr:colOff>0</xdr:colOff>
      <xdr:row>303</xdr:row>
      <xdr:rowOff>123825</xdr:rowOff>
    </xdr:to>
    <xdr:graphicFrame macro="">
      <xdr:nvGraphicFramePr>
        <xdr:cNvPr id="50" name="Chart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xdr:from>
      <xdr:col>2</xdr:col>
      <xdr:colOff>304800</xdr:colOff>
      <xdr:row>48</xdr:row>
      <xdr:rowOff>76200</xdr:rowOff>
    </xdr:from>
    <xdr:to>
      <xdr:col>13</xdr:col>
      <xdr:colOff>142875</xdr:colOff>
      <xdr:row>56</xdr:row>
      <xdr:rowOff>152400</xdr:rowOff>
    </xdr:to>
    <xdr:graphicFrame macro="">
      <xdr:nvGraphicFramePr>
        <xdr:cNvPr id="52" name="Chart 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twoCellAnchor>
  <xdr:twoCellAnchor>
    <xdr:from>
      <xdr:col>11</xdr:col>
      <xdr:colOff>266700</xdr:colOff>
      <xdr:row>3</xdr:row>
      <xdr:rowOff>76200</xdr:rowOff>
    </xdr:from>
    <xdr:to>
      <xdr:col>12</xdr:col>
      <xdr:colOff>323850</xdr:colOff>
      <xdr:row>6</xdr:row>
      <xdr:rowOff>38100</xdr:rowOff>
    </xdr:to>
    <xdr:pic>
      <xdr:nvPicPr>
        <xdr:cNvPr id="2" name="image31.jpg" descr="Brasao Rondonia.jpg"/>
        <xdr:cNvPicPr preferRelativeResize="0"/>
      </xdr:nvPicPr>
      <xdr:blipFill>
        <a:blip xmlns:r="http://schemas.openxmlformats.org/officeDocument/2006/relationships" r:embed="rId11" cstate="print"/>
        <a:stretch>
          <a:fillRect/>
        </a:stretch>
      </xdr:blipFill>
      <xdr:spPr>
        <a:xfrm>
          <a:off x="0" y="0"/>
          <a:ext cx="514350" cy="561975"/>
        </a:xfrm>
        <a:prstGeom prst="rect">
          <a:avLst/>
        </a:prstGeom>
        <a:noFill/>
      </xdr:spPr>
    </xdr:pic>
    <xdr:clientData fLocksWithSheet="0"/>
  </xdr:twoCellAnchor>
  <xdr:twoCellAnchor>
    <xdr:from>
      <xdr:col>2</xdr:col>
      <xdr:colOff>704850</xdr:colOff>
      <xdr:row>3</xdr:row>
      <xdr:rowOff>9525</xdr:rowOff>
    </xdr:from>
    <xdr:to>
      <xdr:col>3</xdr:col>
      <xdr:colOff>57150</xdr:colOff>
      <xdr:row>6</xdr:row>
      <xdr:rowOff>9525</xdr:rowOff>
    </xdr:to>
    <xdr:pic>
      <xdr:nvPicPr>
        <xdr:cNvPr id="3" name="image09.jpg" descr="foto1.jpg"/>
        <xdr:cNvPicPr preferRelativeResize="0"/>
      </xdr:nvPicPr>
      <xdr:blipFill>
        <a:blip xmlns:r="http://schemas.openxmlformats.org/officeDocument/2006/relationships" r:embed="rId12" cstate="print"/>
        <a:stretch>
          <a:fillRect/>
        </a:stretch>
      </xdr:blipFill>
      <xdr:spPr>
        <a:xfrm>
          <a:off x="0" y="0"/>
          <a:ext cx="619125" cy="600075"/>
        </a:xfrm>
        <a:prstGeom prst="rect">
          <a:avLst/>
        </a:prstGeom>
        <a:noFill/>
      </xdr:spPr>
    </xdr:pic>
    <xdr:clientData fLocksWithSheet="0"/>
  </xdr:twoCellAnchor>
  <xdr:twoCellAnchor>
    <xdr:from>
      <xdr:col>3</xdr:col>
      <xdr:colOff>619125</xdr:colOff>
      <xdr:row>2</xdr:row>
      <xdr:rowOff>0</xdr:rowOff>
    </xdr:from>
    <xdr:to>
      <xdr:col>4</xdr:col>
      <xdr:colOff>381000</xdr:colOff>
      <xdr:row>3</xdr:row>
      <xdr:rowOff>66675</xdr:rowOff>
    </xdr:to>
    <xdr:sp macro="" textlink="">
      <xdr:nvSpPr>
        <xdr:cNvPr id="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75</xdr:row>
      <xdr:rowOff>76200</xdr:rowOff>
    </xdr:from>
    <xdr:to>
      <xdr:col>4</xdr:col>
      <xdr:colOff>381000</xdr:colOff>
      <xdr:row>76</xdr:row>
      <xdr:rowOff>66675</xdr:rowOff>
    </xdr:to>
    <xdr:sp macro="" textlink="">
      <xdr:nvSpPr>
        <xdr:cNvPr id="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87</xdr:row>
      <xdr:rowOff>0</xdr:rowOff>
    </xdr:from>
    <xdr:to>
      <xdr:col>4</xdr:col>
      <xdr:colOff>381000</xdr:colOff>
      <xdr:row>87</xdr:row>
      <xdr:rowOff>266700</xdr:rowOff>
    </xdr:to>
    <xdr:sp macro="" textlink="">
      <xdr:nvSpPr>
        <xdr:cNvPr id="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87</xdr:row>
      <xdr:rowOff>0</xdr:rowOff>
    </xdr:from>
    <xdr:to>
      <xdr:col>4</xdr:col>
      <xdr:colOff>381000</xdr:colOff>
      <xdr:row>87</xdr:row>
      <xdr:rowOff>266700</xdr:rowOff>
    </xdr:to>
    <xdr:sp macro="" textlink="">
      <xdr:nvSpPr>
        <xdr:cNvPr id="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87</xdr:row>
      <xdr:rowOff>0</xdr:rowOff>
    </xdr:from>
    <xdr:to>
      <xdr:col>4</xdr:col>
      <xdr:colOff>190500</xdr:colOff>
      <xdr:row>87</xdr:row>
      <xdr:rowOff>266700</xdr:rowOff>
    </xdr:to>
    <xdr:sp macro="" textlink="">
      <xdr:nvSpPr>
        <xdr:cNvPr id="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87</xdr:row>
      <xdr:rowOff>0</xdr:rowOff>
    </xdr:from>
    <xdr:to>
      <xdr:col>4</xdr:col>
      <xdr:colOff>190500</xdr:colOff>
      <xdr:row>87</xdr:row>
      <xdr:rowOff>266700</xdr:rowOff>
    </xdr:to>
    <xdr:sp macro="" textlink="">
      <xdr:nvSpPr>
        <xdr:cNvPr id="1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87</xdr:row>
      <xdr:rowOff>0</xdr:rowOff>
    </xdr:from>
    <xdr:to>
      <xdr:col>4</xdr:col>
      <xdr:colOff>190500</xdr:colOff>
      <xdr:row>87</xdr:row>
      <xdr:rowOff>266700</xdr:rowOff>
    </xdr:to>
    <xdr:sp macro="" textlink="">
      <xdr:nvSpPr>
        <xdr:cNvPr id="1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87</xdr:row>
      <xdr:rowOff>0</xdr:rowOff>
    </xdr:from>
    <xdr:to>
      <xdr:col>4</xdr:col>
      <xdr:colOff>190500</xdr:colOff>
      <xdr:row>87</xdr:row>
      <xdr:rowOff>266700</xdr:rowOff>
    </xdr:to>
    <xdr:sp macro="" textlink="">
      <xdr:nvSpPr>
        <xdr:cNvPr id="1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87</xdr:row>
      <xdr:rowOff>0</xdr:rowOff>
    </xdr:from>
    <xdr:to>
      <xdr:col>4</xdr:col>
      <xdr:colOff>190500</xdr:colOff>
      <xdr:row>87</xdr:row>
      <xdr:rowOff>266700</xdr:rowOff>
    </xdr:to>
    <xdr:sp macro="" textlink="">
      <xdr:nvSpPr>
        <xdr:cNvPr id="1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87</xdr:row>
      <xdr:rowOff>0</xdr:rowOff>
    </xdr:from>
    <xdr:to>
      <xdr:col>4</xdr:col>
      <xdr:colOff>190500</xdr:colOff>
      <xdr:row>87</xdr:row>
      <xdr:rowOff>266700</xdr:rowOff>
    </xdr:to>
    <xdr:sp macro="" textlink="">
      <xdr:nvSpPr>
        <xdr:cNvPr id="1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87</xdr:row>
      <xdr:rowOff>0</xdr:rowOff>
    </xdr:from>
    <xdr:to>
      <xdr:col>4</xdr:col>
      <xdr:colOff>190500</xdr:colOff>
      <xdr:row>87</xdr:row>
      <xdr:rowOff>266700</xdr:rowOff>
    </xdr:to>
    <xdr:sp macro="" textlink="">
      <xdr:nvSpPr>
        <xdr:cNvPr id="1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87</xdr:row>
      <xdr:rowOff>0</xdr:rowOff>
    </xdr:from>
    <xdr:to>
      <xdr:col>4</xdr:col>
      <xdr:colOff>190500</xdr:colOff>
      <xdr:row>87</xdr:row>
      <xdr:rowOff>266700</xdr:rowOff>
    </xdr:to>
    <xdr:sp macro="" textlink="">
      <xdr:nvSpPr>
        <xdr:cNvPr id="1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197</xdr:row>
      <xdr:rowOff>76200</xdr:rowOff>
    </xdr:from>
    <xdr:to>
      <xdr:col>4</xdr:col>
      <xdr:colOff>190500</xdr:colOff>
      <xdr:row>198</xdr:row>
      <xdr:rowOff>152400</xdr:rowOff>
    </xdr:to>
    <xdr:sp macro="" textlink="">
      <xdr:nvSpPr>
        <xdr:cNvPr id="1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3</xdr:row>
      <xdr:rowOff>76200</xdr:rowOff>
    </xdr:from>
    <xdr:to>
      <xdr:col>4</xdr:col>
      <xdr:colOff>381000</xdr:colOff>
      <xdr:row>4</xdr:row>
      <xdr:rowOff>142875</xdr:rowOff>
    </xdr:to>
    <xdr:sp macro="" textlink="">
      <xdr:nvSpPr>
        <xdr:cNvPr id="1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3</xdr:row>
      <xdr:rowOff>76200</xdr:rowOff>
    </xdr:from>
    <xdr:to>
      <xdr:col>4</xdr:col>
      <xdr:colOff>381000</xdr:colOff>
      <xdr:row>4</xdr:row>
      <xdr:rowOff>142875</xdr:rowOff>
    </xdr:to>
    <xdr:sp macro="" textlink="">
      <xdr:nvSpPr>
        <xdr:cNvPr id="2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86</xdr:row>
      <xdr:rowOff>76200</xdr:rowOff>
    </xdr:from>
    <xdr:to>
      <xdr:col>4</xdr:col>
      <xdr:colOff>381000</xdr:colOff>
      <xdr:row>87</xdr:row>
      <xdr:rowOff>66675</xdr:rowOff>
    </xdr:to>
    <xdr:sp macro="" textlink="">
      <xdr:nvSpPr>
        <xdr:cNvPr id="2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118</xdr:row>
      <xdr:rowOff>0</xdr:rowOff>
    </xdr:from>
    <xdr:to>
      <xdr:col>4</xdr:col>
      <xdr:colOff>381000</xdr:colOff>
      <xdr:row>118</xdr:row>
      <xdr:rowOff>266700</xdr:rowOff>
    </xdr:to>
    <xdr:sp macro="" textlink="">
      <xdr:nvSpPr>
        <xdr:cNvPr id="2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118</xdr:row>
      <xdr:rowOff>0</xdr:rowOff>
    </xdr:from>
    <xdr:to>
      <xdr:col>4</xdr:col>
      <xdr:colOff>381000</xdr:colOff>
      <xdr:row>118</xdr:row>
      <xdr:rowOff>266700</xdr:rowOff>
    </xdr:to>
    <xdr:sp macro="" textlink="">
      <xdr:nvSpPr>
        <xdr:cNvPr id="2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118</xdr:row>
      <xdr:rowOff>0</xdr:rowOff>
    </xdr:from>
    <xdr:to>
      <xdr:col>4</xdr:col>
      <xdr:colOff>190500</xdr:colOff>
      <xdr:row>118</xdr:row>
      <xdr:rowOff>266700</xdr:rowOff>
    </xdr:to>
    <xdr:sp macro="" textlink="">
      <xdr:nvSpPr>
        <xdr:cNvPr id="2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118</xdr:row>
      <xdr:rowOff>0</xdr:rowOff>
    </xdr:from>
    <xdr:to>
      <xdr:col>4</xdr:col>
      <xdr:colOff>190500</xdr:colOff>
      <xdr:row>118</xdr:row>
      <xdr:rowOff>266700</xdr:rowOff>
    </xdr:to>
    <xdr:sp macro="" textlink="">
      <xdr:nvSpPr>
        <xdr:cNvPr id="2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118</xdr:row>
      <xdr:rowOff>0</xdr:rowOff>
    </xdr:from>
    <xdr:to>
      <xdr:col>4</xdr:col>
      <xdr:colOff>190500</xdr:colOff>
      <xdr:row>118</xdr:row>
      <xdr:rowOff>266700</xdr:rowOff>
    </xdr:to>
    <xdr:sp macro="" textlink="">
      <xdr:nvSpPr>
        <xdr:cNvPr id="2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118</xdr:row>
      <xdr:rowOff>0</xdr:rowOff>
    </xdr:from>
    <xdr:to>
      <xdr:col>4</xdr:col>
      <xdr:colOff>190500</xdr:colOff>
      <xdr:row>118</xdr:row>
      <xdr:rowOff>266700</xdr:rowOff>
    </xdr:to>
    <xdr:sp macro="" textlink="">
      <xdr:nvSpPr>
        <xdr:cNvPr id="2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118</xdr:row>
      <xdr:rowOff>0</xdr:rowOff>
    </xdr:from>
    <xdr:to>
      <xdr:col>4</xdr:col>
      <xdr:colOff>190500</xdr:colOff>
      <xdr:row>118</xdr:row>
      <xdr:rowOff>266700</xdr:rowOff>
    </xdr:to>
    <xdr:sp macro="" textlink="">
      <xdr:nvSpPr>
        <xdr:cNvPr id="2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118</xdr:row>
      <xdr:rowOff>0</xdr:rowOff>
    </xdr:from>
    <xdr:to>
      <xdr:col>4</xdr:col>
      <xdr:colOff>190500</xdr:colOff>
      <xdr:row>118</xdr:row>
      <xdr:rowOff>266700</xdr:rowOff>
    </xdr:to>
    <xdr:sp macro="" textlink="">
      <xdr:nvSpPr>
        <xdr:cNvPr id="3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118</xdr:row>
      <xdr:rowOff>0</xdr:rowOff>
    </xdr:from>
    <xdr:to>
      <xdr:col>4</xdr:col>
      <xdr:colOff>190500</xdr:colOff>
      <xdr:row>118</xdr:row>
      <xdr:rowOff>266700</xdr:rowOff>
    </xdr:to>
    <xdr:sp macro="" textlink="">
      <xdr:nvSpPr>
        <xdr:cNvPr id="3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118</xdr:row>
      <xdr:rowOff>0</xdr:rowOff>
    </xdr:from>
    <xdr:to>
      <xdr:col>4</xdr:col>
      <xdr:colOff>190500</xdr:colOff>
      <xdr:row>118</xdr:row>
      <xdr:rowOff>266700</xdr:rowOff>
    </xdr:to>
    <xdr:sp macro="" textlink="">
      <xdr:nvSpPr>
        <xdr:cNvPr id="3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117</xdr:row>
      <xdr:rowOff>76200</xdr:rowOff>
    </xdr:from>
    <xdr:to>
      <xdr:col>4</xdr:col>
      <xdr:colOff>381000</xdr:colOff>
      <xdr:row>118</xdr:row>
      <xdr:rowOff>66675</xdr:rowOff>
    </xdr:to>
    <xdr:sp macro="" textlink="">
      <xdr:nvSpPr>
        <xdr:cNvPr id="3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133</xdr:row>
      <xdr:rowOff>0</xdr:rowOff>
    </xdr:from>
    <xdr:to>
      <xdr:col>4</xdr:col>
      <xdr:colOff>381000</xdr:colOff>
      <xdr:row>133</xdr:row>
      <xdr:rowOff>266700</xdr:rowOff>
    </xdr:to>
    <xdr:sp macro="" textlink="">
      <xdr:nvSpPr>
        <xdr:cNvPr id="3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133</xdr:row>
      <xdr:rowOff>0</xdr:rowOff>
    </xdr:from>
    <xdr:to>
      <xdr:col>4</xdr:col>
      <xdr:colOff>381000</xdr:colOff>
      <xdr:row>133</xdr:row>
      <xdr:rowOff>266700</xdr:rowOff>
    </xdr:to>
    <xdr:sp macro="" textlink="">
      <xdr:nvSpPr>
        <xdr:cNvPr id="3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133</xdr:row>
      <xdr:rowOff>0</xdr:rowOff>
    </xdr:from>
    <xdr:to>
      <xdr:col>4</xdr:col>
      <xdr:colOff>190500</xdr:colOff>
      <xdr:row>133</xdr:row>
      <xdr:rowOff>266700</xdr:rowOff>
    </xdr:to>
    <xdr:sp macro="" textlink="">
      <xdr:nvSpPr>
        <xdr:cNvPr id="3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133</xdr:row>
      <xdr:rowOff>0</xdr:rowOff>
    </xdr:from>
    <xdr:to>
      <xdr:col>4</xdr:col>
      <xdr:colOff>190500</xdr:colOff>
      <xdr:row>133</xdr:row>
      <xdr:rowOff>266700</xdr:rowOff>
    </xdr:to>
    <xdr:sp macro="" textlink="">
      <xdr:nvSpPr>
        <xdr:cNvPr id="3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133</xdr:row>
      <xdr:rowOff>0</xdr:rowOff>
    </xdr:from>
    <xdr:to>
      <xdr:col>4</xdr:col>
      <xdr:colOff>190500</xdr:colOff>
      <xdr:row>133</xdr:row>
      <xdr:rowOff>266700</xdr:rowOff>
    </xdr:to>
    <xdr:sp macro="" textlink="">
      <xdr:nvSpPr>
        <xdr:cNvPr id="4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133</xdr:row>
      <xdr:rowOff>0</xdr:rowOff>
    </xdr:from>
    <xdr:to>
      <xdr:col>4</xdr:col>
      <xdr:colOff>190500</xdr:colOff>
      <xdr:row>133</xdr:row>
      <xdr:rowOff>266700</xdr:rowOff>
    </xdr:to>
    <xdr:sp macro="" textlink="">
      <xdr:nvSpPr>
        <xdr:cNvPr id="4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133</xdr:row>
      <xdr:rowOff>0</xdr:rowOff>
    </xdr:from>
    <xdr:to>
      <xdr:col>4</xdr:col>
      <xdr:colOff>190500</xdr:colOff>
      <xdr:row>133</xdr:row>
      <xdr:rowOff>266700</xdr:rowOff>
    </xdr:to>
    <xdr:sp macro="" textlink="">
      <xdr:nvSpPr>
        <xdr:cNvPr id="4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133</xdr:row>
      <xdr:rowOff>0</xdr:rowOff>
    </xdr:from>
    <xdr:to>
      <xdr:col>4</xdr:col>
      <xdr:colOff>190500</xdr:colOff>
      <xdr:row>133</xdr:row>
      <xdr:rowOff>266700</xdr:rowOff>
    </xdr:to>
    <xdr:sp macro="" textlink="">
      <xdr:nvSpPr>
        <xdr:cNvPr id="4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133</xdr:row>
      <xdr:rowOff>0</xdr:rowOff>
    </xdr:from>
    <xdr:to>
      <xdr:col>4</xdr:col>
      <xdr:colOff>190500</xdr:colOff>
      <xdr:row>133</xdr:row>
      <xdr:rowOff>266700</xdr:rowOff>
    </xdr:to>
    <xdr:sp macro="" textlink="">
      <xdr:nvSpPr>
        <xdr:cNvPr id="4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133</xdr:row>
      <xdr:rowOff>0</xdr:rowOff>
    </xdr:from>
    <xdr:to>
      <xdr:col>4</xdr:col>
      <xdr:colOff>190500</xdr:colOff>
      <xdr:row>133</xdr:row>
      <xdr:rowOff>266700</xdr:rowOff>
    </xdr:to>
    <xdr:sp macro="" textlink="">
      <xdr:nvSpPr>
        <xdr:cNvPr id="4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148</xdr:row>
      <xdr:rowOff>0</xdr:rowOff>
    </xdr:from>
    <xdr:to>
      <xdr:col>4</xdr:col>
      <xdr:colOff>381000</xdr:colOff>
      <xdr:row>148</xdr:row>
      <xdr:rowOff>266700</xdr:rowOff>
    </xdr:to>
    <xdr:sp macro="" textlink="">
      <xdr:nvSpPr>
        <xdr:cNvPr id="4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148</xdr:row>
      <xdr:rowOff>0</xdr:rowOff>
    </xdr:from>
    <xdr:to>
      <xdr:col>4</xdr:col>
      <xdr:colOff>381000</xdr:colOff>
      <xdr:row>148</xdr:row>
      <xdr:rowOff>266700</xdr:rowOff>
    </xdr:to>
    <xdr:sp macro="" textlink="">
      <xdr:nvSpPr>
        <xdr:cNvPr id="5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148</xdr:row>
      <xdr:rowOff>0</xdr:rowOff>
    </xdr:from>
    <xdr:to>
      <xdr:col>4</xdr:col>
      <xdr:colOff>190500</xdr:colOff>
      <xdr:row>148</xdr:row>
      <xdr:rowOff>266700</xdr:rowOff>
    </xdr:to>
    <xdr:sp macro="" textlink="">
      <xdr:nvSpPr>
        <xdr:cNvPr id="5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148</xdr:row>
      <xdr:rowOff>0</xdr:rowOff>
    </xdr:from>
    <xdr:to>
      <xdr:col>4</xdr:col>
      <xdr:colOff>190500</xdr:colOff>
      <xdr:row>148</xdr:row>
      <xdr:rowOff>266700</xdr:rowOff>
    </xdr:to>
    <xdr:sp macro="" textlink="">
      <xdr:nvSpPr>
        <xdr:cNvPr id="5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148</xdr:row>
      <xdr:rowOff>0</xdr:rowOff>
    </xdr:from>
    <xdr:to>
      <xdr:col>4</xdr:col>
      <xdr:colOff>190500</xdr:colOff>
      <xdr:row>148</xdr:row>
      <xdr:rowOff>266700</xdr:rowOff>
    </xdr:to>
    <xdr:sp macro="" textlink="">
      <xdr:nvSpPr>
        <xdr:cNvPr id="5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148</xdr:row>
      <xdr:rowOff>0</xdr:rowOff>
    </xdr:from>
    <xdr:to>
      <xdr:col>4</xdr:col>
      <xdr:colOff>190500</xdr:colOff>
      <xdr:row>148</xdr:row>
      <xdr:rowOff>266700</xdr:rowOff>
    </xdr:to>
    <xdr:sp macro="" textlink="">
      <xdr:nvSpPr>
        <xdr:cNvPr id="5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148</xdr:row>
      <xdr:rowOff>0</xdr:rowOff>
    </xdr:from>
    <xdr:to>
      <xdr:col>4</xdr:col>
      <xdr:colOff>190500</xdr:colOff>
      <xdr:row>148</xdr:row>
      <xdr:rowOff>266700</xdr:rowOff>
    </xdr:to>
    <xdr:sp macro="" textlink="">
      <xdr:nvSpPr>
        <xdr:cNvPr id="5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148</xdr:row>
      <xdr:rowOff>0</xdr:rowOff>
    </xdr:from>
    <xdr:to>
      <xdr:col>4</xdr:col>
      <xdr:colOff>190500</xdr:colOff>
      <xdr:row>148</xdr:row>
      <xdr:rowOff>266700</xdr:rowOff>
    </xdr:to>
    <xdr:sp macro="" textlink="">
      <xdr:nvSpPr>
        <xdr:cNvPr id="5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148</xdr:row>
      <xdr:rowOff>0</xdr:rowOff>
    </xdr:from>
    <xdr:to>
      <xdr:col>4</xdr:col>
      <xdr:colOff>190500</xdr:colOff>
      <xdr:row>148</xdr:row>
      <xdr:rowOff>266700</xdr:rowOff>
    </xdr:to>
    <xdr:sp macro="" textlink="">
      <xdr:nvSpPr>
        <xdr:cNvPr id="5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148</xdr:row>
      <xdr:rowOff>0</xdr:rowOff>
    </xdr:from>
    <xdr:to>
      <xdr:col>4</xdr:col>
      <xdr:colOff>190500</xdr:colOff>
      <xdr:row>148</xdr:row>
      <xdr:rowOff>266700</xdr:rowOff>
    </xdr:to>
    <xdr:sp macro="" textlink="">
      <xdr:nvSpPr>
        <xdr:cNvPr id="6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287</xdr:row>
      <xdr:rowOff>0</xdr:rowOff>
    </xdr:from>
    <xdr:to>
      <xdr:col>4</xdr:col>
      <xdr:colOff>381000</xdr:colOff>
      <xdr:row>287</xdr:row>
      <xdr:rowOff>266700</xdr:rowOff>
    </xdr:to>
    <xdr:sp macro="" textlink="">
      <xdr:nvSpPr>
        <xdr:cNvPr id="6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287</xdr:row>
      <xdr:rowOff>0</xdr:rowOff>
    </xdr:from>
    <xdr:to>
      <xdr:col>4</xdr:col>
      <xdr:colOff>381000</xdr:colOff>
      <xdr:row>287</xdr:row>
      <xdr:rowOff>266700</xdr:rowOff>
    </xdr:to>
    <xdr:sp macro="" textlink="">
      <xdr:nvSpPr>
        <xdr:cNvPr id="6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287</xdr:row>
      <xdr:rowOff>0</xdr:rowOff>
    </xdr:from>
    <xdr:to>
      <xdr:col>4</xdr:col>
      <xdr:colOff>190500</xdr:colOff>
      <xdr:row>287</xdr:row>
      <xdr:rowOff>266700</xdr:rowOff>
    </xdr:to>
    <xdr:sp macro="" textlink="">
      <xdr:nvSpPr>
        <xdr:cNvPr id="6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287</xdr:row>
      <xdr:rowOff>0</xdr:rowOff>
    </xdr:from>
    <xdr:to>
      <xdr:col>4</xdr:col>
      <xdr:colOff>190500</xdr:colOff>
      <xdr:row>287</xdr:row>
      <xdr:rowOff>266700</xdr:rowOff>
    </xdr:to>
    <xdr:sp macro="" textlink="">
      <xdr:nvSpPr>
        <xdr:cNvPr id="6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287</xdr:row>
      <xdr:rowOff>0</xdr:rowOff>
    </xdr:from>
    <xdr:to>
      <xdr:col>4</xdr:col>
      <xdr:colOff>190500</xdr:colOff>
      <xdr:row>287</xdr:row>
      <xdr:rowOff>266700</xdr:rowOff>
    </xdr:to>
    <xdr:sp macro="" textlink="">
      <xdr:nvSpPr>
        <xdr:cNvPr id="6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287</xdr:row>
      <xdr:rowOff>0</xdr:rowOff>
    </xdr:from>
    <xdr:to>
      <xdr:col>4</xdr:col>
      <xdr:colOff>190500</xdr:colOff>
      <xdr:row>287</xdr:row>
      <xdr:rowOff>266700</xdr:rowOff>
    </xdr:to>
    <xdr:sp macro="" textlink="">
      <xdr:nvSpPr>
        <xdr:cNvPr id="6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287</xdr:row>
      <xdr:rowOff>0</xdr:rowOff>
    </xdr:from>
    <xdr:to>
      <xdr:col>4</xdr:col>
      <xdr:colOff>190500</xdr:colOff>
      <xdr:row>287</xdr:row>
      <xdr:rowOff>266700</xdr:rowOff>
    </xdr:to>
    <xdr:sp macro="" textlink="">
      <xdr:nvSpPr>
        <xdr:cNvPr id="6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287</xdr:row>
      <xdr:rowOff>0</xdr:rowOff>
    </xdr:from>
    <xdr:to>
      <xdr:col>4</xdr:col>
      <xdr:colOff>190500</xdr:colOff>
      <xdr:row>287</xdr:row>
      <xdr:rowOff>266700</xdr:rowOff>
    </xdr:to>
    <xdr:sp macro="" textlink="">
      <xdr:nvSpPr>
        <xdr:cNvPr id="6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287</xdr:row>
      <xdr:rowOff>0</xdr:rowOff>
    </xdr:from>
    <xdr:to>
      <xdr:col>4</xdr:col>
      <xdr:colOff>190500</xdr:colOff>
      <xdr:row>287</xdr:row>
      <xdr:rowOff>266700</xdr:rowOff>
    </xdr:to>
    <xdr:sp macro="" textlink="">
      <xdr:nvSpPr>
        <xdr:cNvPr id="6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287</xdr:row>
      <xdr:rowOff>0</xdr:rowOff>
    </xdr:from>
    <xdr:to>
      <xdr:col>4</xdr:col>
      <xdr:colOff>190500</xdr:colOff>
      <xdr:row>287</xdr:row>
      <xdr:rowOff>266700</xdr:rowOff>
    </xdr:to>
    <xdr:sp macro="" textlink="">
      <xdr:nvSpPr>
        <xdr:cNvPr id="7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xdr:col>
      <xdr:colOff>619125</xdr:colOff>
      <xdr:row>304</xdr:row>
      <xdr:rowOff>0</xdr:rowOff>
    </xdr:from>
    <xdr:to>
      <xdr:col>1</xdr:col>
      <xdr:colOff>809625</xdr:colOff>
      <xdr:row>305</xdr:row>
      <xdr:rowOff>76200</xdr:rowOff>
    </xdr:to>
    <xdr:sp macro="" textlink="">
      <xdr:nvSpPr>
        <xdr:cNvPr id="71"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xdr:col>
      <xdr:colOff>619125</xdr:colOff>
      <xdr:row>304</xdr:row>
      <xdr:rowOff>0</xdr:rowOff>
    </xdr:from>
    <xdr:to>
      <xdr:col>1</xdr:col>
      <xdr:colOff>809625</xdr:colOff>
      <xdr:row>305</xdr:row>
      <xdr:rowOff>76200</xdr:rowOff>
    </xdr:to>
    <xdr:sp macro="" textlink="">
      <xdr:nvSpPr>
        <xdr:cNvPr id="72"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304</xdr:row>
      <xdr:rowOff>0</xdr:rowOff>
    </xdr:from>
    <xdr:to>
      <xdr:col>2</xdr:col>
      <xdr:colOff>190500</xdr:colOff>
      <xdr:row>305</xdr:row>
      <xdr:rowOff>76200</xdr:rowOff>
    </xdr:to>
    <xdr:sp macro="" textlink="">
      <xdr:nvSpPr>
        <xdr:cNvPr id="73"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304</xdr:row>
      <xdr:rowOff>0</xdr:rowOff>
    </xdr:from>
    <xdr:to>
      <xdr:col>2</xdr:col>
      <xdr:colOff>190500</xdr:colOff>
      <xdr:row>305</xdr:row>
      <xdr:rowOff>76200</xdr:rowOff>
    </xdr:to>
    <xdr:sp macro="" textlink="">
      <xdr:nvSpPr>
        <xdr:cNvPr id="74"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304</xdr:row>
      <xdr:rowOff>0</xdr:rowOff>
    </xdr:from>
    <xdr:to>
      <xdr:col>2</xdr:col>
      <xdr:colOff>190500</xdr:colOff>
      <xdr:row>305</xdr:row>
      <xdr:rowOff>76200</xdr:rowOff>
    </xdr:to>
    <xdr:sp macro="" textlink="">
      <xdr:nvSpPr>
        <xdr:cNvPr id="75"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304</xdr:row>
      <xdr:rowOff>0</xdr:rowOff>
    </xdr:from>
    <xdr:to>
      <xdr:col>2</xdr:col>
      <xdr:colOff>190500</xdr:colOff>
      <xdr:row>305</xdr:row>
      <xdr:rowOff>76200</xdr:rowOff>
    </xdr:to>
    <xdr:sp macro="" textlink="">
      <xdr:nvSpPr>
        <xdr:cNvPr id="76"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304</xdr:row>
      <xdr:rowOff>0</xdr:rowOff>
    </xdr:from>
    <xdr:to>
      <xdr:col>2</xdr:col>
      <xdr:colOff>190500</xdr:colOff>
      <xdr:row>305</xdr:row>
      <xdr:rowOff>76200</xdr:rowOff>
    </xdr:to>
    <xdr:sp macro="" textlink="">
      <xdr:nvSpPr>
        <xdr:cNvPr id="77"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304</xdr:row>
      <xdr:rowOff>0</xdr:rowOff>
    </xdr:from>
    <xdr:to>
      <xdr:col>2</xdr:col>
      <xdr:colOff>190500</xdr:colOff>
      <xdr:row>305</xdr:row>
      <xdr:rowOff>76200</xdr:rowOff>
    </xdr:to>
    <xdr:sp macro="" textlink="">
      <xdr:nvSpPr>
        <xdr:cNvPr id="78"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304</xdr:row>
      <xdr:rowOff>0</xdr:rowOff>
    </xdr:from>
    <xdr:to>
      <xdr:col>2</xdr:col>
      <xdr:colOff>190500</xdr:colOff>
      <xdr:row>305</xdr:row>
      <xdr:rowOff>76200</xdr:rowOff>
    </xdr:to>
    <xdr:sp macro="" textlink="">
      <xdr:nvSpPr>
        <xdr:cNvPr id="79"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304</xdr:row>
      <xdr:rowOff>0</xdr:rowOff>
    </xdr:from>
    <xdr:to>
      <xdr:col>2</xdr:col>
      <xdr:colOff>190500</xdr:colOff>
      <xdr:row>305</xdr:row>
      <xdr:rowOff>76200</xdr:rowOff>
    </xdr:to>
    <xdr:sp macro="" textlink="">
      <xdr:nvSpPr>
        <xdr:cNvPr id="80"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xdr:col>
      <xdr:colOff>619125</xdr:colOff>
      <xdr:row>304</xdr:row>
      <xdr:rowOff>0</xdr:rowOff>
    </xdr:from>
    <xdr:to>
      <xdr:col>1</xdr:col>
      <xdr:colOff>809625</xdr:colOff>
      <xdr:row>305</xdr:row>
      <xdr:rowOff>76200</xdr:rowOff>
    </xdr:to>
    <xdr:sp macro="" textlink="">
      <xdr:nvSpPr>
        <xdr:cNvPr id="81"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xdr:col>
      <xdr:colOff>619125</xdr:colOff>
      <xdr:row>304</xdr:row>
      <xdr:rowOff>0</xdr:rowOff>
    </xdr:from>
    <xdr:to>
      <xdr:col>1</xdr:col>
      <xdr:colOff>809625</xdr:colOff>
      <xdr:row>305</xdr:row>
      <xdr:rowOff>76200</xdr:rowOff>
    </xdr:to>
    <xdr:sp macro="" textlink="">
      <xdr:nvSpPr>
        <xdr:cNvPr id="82"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304</xdr:row>
      <xdr:rowOff>0</xdr:rowOff>
    </xdr:from>
    <xdr:to>
      <xdr:col>2</xdr:col>
      <xdr:colOff>190500</xdr:colOff>
      <xdr:row>305</xdr:row>
      <xdr:rowOff>76200</xdr:rowOff>
    </xdr:to>
    <xdr:sp macro="" textlink="">
      <xdr:nvSpPr>
        <xdr:cNvPr id="83"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304</xdr:row>
      <xdr:rowOff>0</xdr:rowOff>
    </xdr:from>
    <xdr:to>
      <xdr:col>2</xdr:col>
      <xdr:colOff>190500</xdr:colOff>
      <xdr:row>305</xdr:row>
      <xdr:rowOff>76200</xdr:rowOff>
    </xdr:to>
    <xdr:sp macro="" textlink="">
      <xdr:nvSpPr>
        <xdr:cNvPr id="84"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304</xdr:row>
      <xdr:rowOff>0</xdr:rowOff>
    </xdr:from>
    <xdr:to>
      <xdr:col>2</xdr:col>
      <xdr:colOff>190500</xdr:colOff>
      <xdr:row>305</xdr:row>
      <xdr:rowOff>76200</xdr:rowOff>
    </xdr:to>
    <xdr:sp macro="" textlink="">
      <xdr:nvSpPr>
        <xdr:cNvPr id="85"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304</xdr:row>
      <xdr:rowOff>0</xdr:rowOff>
    </xdr:from>
    <xdr:to>
      <xdr:col>2</xdr:col>
      <xdr:colOff>190500</xdr:colOff>
      <xdr:row>305</xdr:row>
      <xdr:rowOff>76200</xdr:rowOff>
    </xdr:to>
    <xdr:sp macro="" textlink="">
      <xdr:nvSpPr>
        <xdr:cNvPr id="86"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304</xdr:row>
      <xdr:rowOff>0</xdr:rowOff>
    </xdr:from>
    <xdr:to>
      <xdr:col>2</xdr:col>
      <xdr:colOff>190500</xdr:colOff>
      <xdr:row>305</xdr:row>
      <xdr:rowOff>76200</xdr:rowOff>
    </xdr:to>
    <xdr:sp macro="" textlink="">
      <xdr:nvSpPr>
        <xdr:cNvPr id="87"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304</xdr:row>
      <xdr:rowOff>0</xdr:rowOff>
    </xdr:from>
    <xdr:to>
      <xdr:col>2</xdr:col>
      <xdr:colOff>190500</xdr:colOff>
      <xdr:row>305</xdr:row>
      <xdr:rowOff>76200</xdr:rowOff>
    </xdr:to>
    <xdr:sp macro="" textlink="">
      <xdr:nvSpPr>
        <xdr:cNvPr id="88"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304</xdr:row>
      <xdr:rowOff>0</xdr:rowOff>
    </xdr:from>
    <xdr:to>
      <xdr:col>2</xdr:col>
      <xdr:colOff>190500</xdr:colOff>
      <xdr:row>305</xdr:row>
      <xdr:rowOff>76200</xdr:rowOff>
    </xdr:to>
    <xdr:sp macro="" textlink="">
      <xdr:nvSpPr>
        <xdr:cNvPr id="89"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304</xdr:row>
      <xdr:rowOff>0</xdr:rowOff>
    </xdr:from>
    <xdr:to>
      <xdr:col>2</xdr:col>
      <xdr:colOff>190500</xdr:colOff>
      <xdr:row>305</xdr:row>
      <xdr:rowOff>76200</xdr:rowOff>
    </xdr:to>
    <xdr:sp macro="" textlink="">
      <xdr:nvSpPr>
        <xdr:cNvPr id="90"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304</xdr:row>
      <xdr:rowOff>0</xdr:rowOff>
    </xdr:from>
    <xdr:to>
      <xdr:col>2</xdr:col>
      <xdr:colOff>190500</xdr:colOff>
      <xdr:row>305</xdr:row>
      <xdr:rowOff>76200</xdr:rowOff>
    </xdr:to>
    <xdr:sp macro="" textlink="">
      <xdr:nvSpPr>
        <xdr:cNvPr id="91"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304</xdr:row>
      <xdr:rowOff>0</xdr:rowOff>
    </xdr:from>
    <xdr:to>
      <xdr:col>2</xdr:col>
      <xdr:colOff>190500</xdr:colOff>
      <xdr:row>305</xdr:row>
      <xdr:rowOff>76200</xdr:rowOff>
    </xdr:to>
    <xdr:sp macro="" textlink="">
      <xdr:nvSpPr>
        <xdr:cNvPr id="92"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304</xdr:row>
      <xdr:rowOff>0</xdr:rowOff>
    </xdr:from>
    <xdr:to>
      <xdr:col>2</xdr:col>
      <xdr:colOff>190500</xdr:colOff>
      <xdr:row>305</xdr:row>
      <xdr:rowOff>76200</xdr:rowOff>
    </xdr:to>
    <xdr:sp macro="" textlink="">
      <xdr:nvSpPr>
        <xdr:cNvPr id="93"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304</xdr:row>
      <xdr:rowOff>0</xdr:rowOff>
    </xdr:from>
    <xdr:to>
      <xdr:col>2</xdr:col>
      <xdr:colOff>190500</xdr:colOff>
      <xdr:row>305</xdr:row>
      <xdr:rowOff>76200</xdr:rowOff>
    </xdr:to>
    <xdr:sp macro="" textlink="">
      <xdr:nvSpPr>
        <xdr:cNvPr id="94"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304</xdr:row>
      <xdr:rowOff>0</xdr:rowOff>
    </xdr:from>
    <xdr:to>
      <xdr:col>2</xdr:col>
      <xdr:colOff>190500</xdr:colOff>
      <xdr:row>305</xdr:row>
      <xdr:rowOff>76200</xdr:rowOff>
    </xdr:to>
    <xdr:sp macro="" textlink="">
      <xdr:nvSpPr>
        <xdr:cNvPr id="95"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304</xdr:row>
      <xdr:rowOff>0</xdr:rowOff>
    </xdr:from>
    <xdr:to>
      <xdr:col>2</xdr:col>
      <xdr:colOff>190500</xdr:colOff>
      <xdr:row>305</xdr:row>
      <xdr:rowOff>76200</xdr:rowOff>
    </xdr:to>
    <xdr:sp macro="" textlink="">
      <xdr:nvSpPr>
        <xdr:cNvPr id="96"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304</xdr:row>
      <xdr:rowOff>0</xdr:rowOff>
    </xdr:from>
    <xdr:to>
      <xdr:col>2</xdr:col>
      <xdr:colOff>190500</xdr:colOff>
      <xdr:row>305</xdr:row>
      <xdr:rowOff>76200</xdr:rowOff>
    </xdr:to>
    <xdr:sp macro="" textlink="">
      <xdr:nvSpPr>
        <xdr:cNvPr id="97"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304</xdr:row>
      <xdr:rowOff>0</xdr:rowOff>
    </xdr:from>
    <xdr:to>
      <xdr:col>2</xdr:col>
      <xdr:colOff>190500</xdr:colOff>
      <xdr:row>305</xdr:row>
      <xdr:rowOff>76200</xdr:rowOff>
    </xdr:to>
    <xdr:sp macro="" textlink="">
      <xdr:nvSpPr>
        <xdr:cNvPr id="98"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304</xdr:row>
      <xdr:rowOff>0</xdr:rowOff>
    </xdr:from>
    <xdr:to>
      <xdr:col>2</xdr:col>
      <xdr:colOff>190500</xdr:colOff>
      <xdr:row>305</xdr:row>
      <xdr:rowOff>76200</xdr:rowOff>
    </xdr:to>
    <xdr:sp macro="" textlink="">
      <xdr:nvSpPr>
        <xdr:cNvPr id="99"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304</xdr:row>
      <xdr:rowOff>0</xdr:rowOff>
    </xdr:from>
    <xdr:to>
      <xdr:col>2</xdr:col>
      <xdr:colOff>190500</xdr:colOff>
      <xdr:row>305</xdr:row>
      <xdr:rowOff>76200</xdr:rowOff>
    </xdr:to>
    <xdr:sp macro="" textlink="">
      <xdr:nvSpPr>
        <xdr:cNvPr id="100"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71</xdr:row>
      <xdr:rowOff>0</xdr:rowOff>
    </xdr:from>
    <xdr:to>
      <xdr:col>5</xdr:col>
      <xdr:colOff>342900</xdr:colOff>
      <xdr:row>71</xdr:row>
      <xdr:rowOff>266700</xdr:rowOff>
    </xdr:to>
    <xdr:sp macro="" textlink="">
      <xdr:nvSpPr>
        <xdr:cNvPr id="10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71</xdr:row>
      <xdr:rowOff>0</xdr:rowOff>
    </xdr:from>
    <xdr:to>
      <xdr:col>5</xdr:col>
      <xdr:colOff>342900</xdr:colOff>
      <xdr:row>71</xdr:row>
      <xdr:rowOff>266700</xdr:rowOff>
    </xdr:to>
    <xdr:sp macro="" textlink="">
      <xdr:nvSpPr>
        <xdr:cNvPr id="10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71</xdr:row>
      <xdr:rowOff>0</xdr:rowOff>
    </xdr:from>
    <xdr:to>
      <xdr:col>6</xdr:col>
      <xdr:colOff>381000</xdr:colOff>
      <xdr:row>71</xdr:row>
      <xdr:rowOff>266700</xdr:rowOff>
    </xdr:to>
    <xdr:sp macro="" textlink="">
      <xdr:nvSpPr>
        <xdr:cNvPr id="10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71</xdr:row>
      <xdr:rowOff>0</xdr:rowOff>
    </xdr:from>
    <xdr:to>
      <xdr:col>6</xdr:col>
      <xdr:colOff>381000</xdr:colOff>
      <xdr:row>71</xdr:row>
      <xdr:rowOff>266700</xdr:rowOff>
    </xdr:to>
    <xdr:sp macro="" textlink="">
      <xdr:nvSpPr>
        <xdr:cNvPr id="10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71</xdr:row>
      <xdr:rowOff>0</xdr:rowOff>
    </xdr:from>
    <xdr:to>
      <xdr:col>6</xdr:col>
      <xdr:colOff>381000</xdr:colOff>
      <xdr:row>71</xdr:row>
      <xdr:rowOff>266700</xdr:rowOff>
    </xdr:to>
    <xdr:sp macro="" textlink="">
      <xdr:nvSpPr>
        <xdr:cNvPr id="10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71</xdr:row>
      <xdr:rowOff>0</xdr:rowOff>
    </xdr:from>
    <xdr:to>
      <xdr:col>6</xdr:col>
      <xdr:colOff>381000</xdr:colOff>
      <xdr:row>71</xdr:row>
      <xdr:rowOff>266700</xdr:rowOff>
    </xdr:to>
    <xdr:sp macro="" textlink="">
      <xdr:nvSpPr>
        <xdr:cNvPr id="10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71</xdr:row>
      <xdr:rowOff>0</xdr:rowOff>
    </xdr:from>
    <xdr:to>
      <xdr:col>7</xdr:col>
      <xdr:colOff>371475</xdr:colOff>
      <xdr:row>71</xdr:row>
      <xdr:rowOff>266700</xdr:rowOff>
    </xdr:to>
    <xdr:sp macro="" textlink="">
      <xdr:nvSpPr>
        <xdr:cNvPr id="10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71</xdr:row>
      <xdr:rowOff>0</xdr:rowOff>
    </xdr:from>
    <xdr:to>
      <xdr:col>7</xdr:col>
      <xdr:colOff>371475</xdr:colOff>
      <xdr:row>71</xdr:row>
      <xdr:rowOff>266700</xdr:rowOff>
    </xdr:to>
    <xdr:sp macro="" textlink="">
      <xdr:nvSpPr>
        <xdr:cNvPr id="10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71</xdr:row>
      <xdr:rowOff>0</xdr:rowOff>
    </xdr:from>
    <xdr:to>
      <xdr:col>7</xdr:col>
      <xdr:colOff>371475</xdr:colOff>
      <xdr:row>71</xdr:row>
      <xdr:rowOff>266700</xdr:rowOff>
    </xdr:to>
    <xdr:sp macro="" textlink="">
      <xdr:nvSpPr>
        <xdr:cNvPr id="10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71</xdr:row>
      <xdr:rowOff>0</xdr:rowOff>
    </xdr:from>
    <xdr:to>
      <xdr:col>7</xdr:col>
      <xdr:colOff>371475</xdr:colOff>
      <xdr:row>71</xdr:row>
      <xdr:rowOff>266700</xdr:rowOff>
    </xdr:to>
    <xdr:sp macro="" textlink="">
      <xdr:nvSpPr>
        <xdr:cNvPr id="11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71</xdr:row>
      <xdr:rowOff>0</xdr:rowOff>
    </xdr:from>
    <xdr:to>
      <xdr:col>8</xdr:col>
      <xdr:colOff>400050</xdr:colOff>
      <xdr:row>71</xdr:row>
      <xdr:rowOff>266700</xdr:rowOff>
    </xdr:to>
    <xdr:sp macro="" textlink="">
      <xdr:nvSpPr>
        <xdr:cNvPr id="11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71</xdr:row>
      <xdr:rowOff>0</xdr:rowOff>
    </xdr:from>
    <xdr:to>
      <xdr:col>8</xdr:col>
      <xdr:colOff>400050</xdr:colOff>
      <xdr:row>71</xdr:row>
      <xdr:rowOff>266700</xdr:rowOff>
    </xdr:to>
    <xdr:sp macro="" textlink="">
      <xdr:nvSpPr>
        <xdr:cNvPr id="11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71</xdr:row>
      <xdr:rowOff>0</xdr:rowOff>
    </xdr:from>
    <xdr:to>
      <xdr:col>8</xdr:col>
      <xdr:colOff>400050</xdr:colOff>
      <xdr:row>71</xdr:row>
      <xdr:rowOff>266700</xdr:rowOff>
    </xdr:to>
    <xdr:sp macro="" textlink="">
      <xdr:nvSpPr>
        <xdr:cNvPr id="11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71</xdr:row>
      <xdr:rowOff>0</xdr:rowOff>
    </xdr:from>
    <xdr:to>
      <xdr:col>8</xdr:col>
      <xdr:colOff>400050</xdr:colOff>
      <xdr:row>71</xdr:row>
      <xdr:rowOff>266700</xdr:rowOff>
    </xdr:to>
    <xdr:sp macro="" textlink="">
      <xdr:nvSpPr>
        <xdr:cNvPr id="11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71</xdr:row>
      <xdr:rowOff>0</xdr:rowOff>
    </xdr:from>
    <xdr:to>
      <xdr:col>9</xdr:col>
      <xdr:colOff>371475</xdr:colOff>
      <xdr:row>71</xdr:row>
      <xdr:rowOff>266700</xdr:rowOff>
    </xdr:to>
    <xdr:sp macro="" textlink="">
      <xdr:nvSpPr>
        <xdr:cNvPr id="11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71</xdr:row>
      <xdr:rowOff>0</xdr:rowOff>
    </xdr:from>
    <xdr:to>
      <xdr:col>9</xdr:col>
      <xdr:colOff>371475</xdr:colOff>
      <xdr:row>71</xdr:row>
      <xdr:rowOff>266700</xdr:rowOff>
    </xdr:to>
    <xdr:sp macro="" textlink="">
      <xdr:nvSpPr>
        <xdr:cNvPr id="11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71</xdr:row>
      <xdr:rowOff>0</xdr:rowOff>
    </xdr:from>
    <xdr:to>
      <xdr:col>9</xdr:col>
      <xdr:colOff>371475</xdr:colOff>
      <xdr:row>71</xdr:row>
      <xdr:rowOff>266700</xdr:rowOff>
    </xdr:to>
    <xdr:sp macro="" textlink="">
      <xdr:nvSpPr>
        <xdr:cNvPr id="11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71</xdr:row>
      <xdr:rowOff>0</xdr:rowOff>
    </xdr:from>
    <xdr:to>
      <xdr:col>9</xdr:col>
      <xdr:colOff>371475</xdr:colOff>
      <xdr:row>71</xdr:row>
      <xdr:rowOff>266700</xdr:rowOff>
    </xdr:to>
    <xdr:sp macro="" textlink="">
      <xdr:nvSpPr>
        <xdr:cNvPr id="11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11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12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71</xdr:row>
      <xdr:rowOff>0</xdr:rowOff>
    </xdr:from>
    <xdr:to>
      <xdr:col>9</xdr:col>
      <xdr:colOff>371475</xdr:colOff>
      <xdr:row>71</xdr:row>
      <xdr:rowOff>266700</xdr:rowOff>
    </xdr:to>
    <xdr:sp macro="" textlink="">
      <xdr:nvSpPr>
        <xdr:cNvPr id="12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71</xdr:row>
      <xdr:rowOff>0</xdr:rowOff>
    </xdr:from>
    <xdr:to>
      <xdr:col>9</xdr:col>
      <xdr:colOff>371475</xdr:colOff>
      <xdr:row>71</xdr:row>
      <xdr:rowOff>266700</xdr:rowOff>
    </xdr:to>
    <xdr:sp macro="" textlink="">
      <xdr:nvSpPr>
        <xdr:cNvPr id="12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71</xdr:row>
      <xdr:rowOff>0</xdr:rowOff>
    </xdr:from>
    <xdr:to>
      <xdr:col>9</xdr:col>
      <xdr:colOff>371475</xdr:colOff>
      <xdr:row>71</xdr:row>
      <xdr:rowOff>266700</xdr:rowOff>
    </xdr:to>
    <xdr:sp macro="" textlink="">
      <xdr:nvSpPr>
        <xdr:cNvPr id="12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71</xdr:row>
      <xdr:rowOff>0</xdr:rowOff>
    </xdr:from>
    <xdr:to>
      <xdr:col>9</xdr:col>
      <xdr:colOff>371475</xdr:colOff>
      <xdr:row>71</xdr:row>
      <xdr:rowOff>266700</xdr:rowOff>
    </xdr:to>
    <xdr:sp macro="" textlink="">
      <xdr:nvSpPr>
        <xdr:cNvPr id="12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12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12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12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12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12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13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13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13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13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13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13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13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124</xdr:row>
      <xdr:rowOff>0</xdr:rowOff>
    </xdr:from>
    <xdr:to>
      <xdr:col>5</xdr:col>
      <xdr:colOff>342900</xdr:colOff>
      <xdr:row>124</xdr:row>
      <xdr:rowOff>266700</xdr:rowOff>
    </xdr:to>
    <xdr:sp macro="" textlink="">
      <xdr:nvSpPr>
        <xdr:cNvPr id="13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124</xdr:row>
      <xdr:rowOff>0</xdr:rowOff>
    </xdr:from>
    <xdr:to>
      <xdr:col>5</xdr:col>
      <xdr:colOff>342900</xdr:colOff>
      <xdr:row>124</xdr:row>
      <xdr:rowOff>266700</xdr:rowOff>
    </xdr:to>
    <xdr:sp macro="" textlink="">
      <xdr:nvSpPr>
        <xdr:cNvPr id="13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124</xdr:row>
      <xdr:rowOff>0</xdr:rowOff>
    </xdr:from>
    <xdr:to>
      <xdr:col>6</xdr:col>
      <xdr:colOff>381000</xdr:colOff>
      <xdr:row>124</xdr:row>
      <xdr:rowOff>266700</xdr:rowOff>
    </xdr:to>
    <xdr:sp macro="" textlink="">
      <xdr:nvSpPr>
        <xdr:cNvPr id="13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124</xdr:row>
      <xdr:rowOff>0</xdr:rowOff>
    </xdr:from>
    <xdr:to>
      <xdr:col>6</xdr:col>
      <xdr:colOff>381000</xdr:colOff>
      <xdr:row>124</xdr:row>
      <xdr:rowOff>266700</xdr:rowOff>
    </xdr:to>
    <xdr:sp macro="" textlink="">
      <xdr:nvSpPr>
        <xdr:cNvPr id="14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124</xdr:row>
      <xdr:rowOff>0</xdr:rowOff>
    </xdr:from>
    <xdr:to>
      <xdr:col>6</xdr:col>
      <xdr:colOff>381000</xdr:colOff>
      <xdr:row>124</xdr:row>
      <xdr:rowOff>266700</xdr:rowOff>
    </xdr:to>
    <xdr:sp macro="" textlink="">
      <xdr:nvSpPr>
        <xdr:cNvPr id="14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124</xdr:row>
      <xdr:rowOff>0</xdr:rowOff>
    </xdr:from>
    <xdr:to>
      <xdr:col>6</xdr:col>
      <xdr:colOff>381000</xdr:colOff>
      <xdr:row>124</xdr:row>
      <xdr:rowOff>266700</xdr:rowOff>
    </xdr:to>
    <xdr:sp macro="" textlink="">
      <xdr:nvSpPr>
        <xdr:cNvPr id="14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124</xdr:row>
      <xdr:rowOff>0</xdr:rowOff>
    </xdr:from>
    <xdr:to>
      <xdr:col>7</xdr:col>
      <xdr:colOff>371475</xdr:colOff>
      <xdr:row>124</xdr:row>
      <xdr:rowOff>266700</xdr:rowOff>
    </xdr:to>
    <xdr:sp macro="" textlink="">
      <xdr:nvSpPr>
        <xdr:cNvPr id="14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124</xdr:row>
      <xdr:rowOff>0</xdr:rowOff>
    </xdr:from>
    <xdr:to>
      <xdr:col>7</xdr:col>
      <xdr:colOff>371475</xdr:colOff>
      <xdr:row>124</xdr:row>
      <xdr:rowOff>266700</xdr:rowOff>
    </xdr:to>
    <xdr:sp macro="" textlink="">
      <xdr:nvSpPr>
        <xdr:cNvPr id="14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124</xdr:row>
      <xdr:rowOff>0</xdr:rowOff>
    </xdr:from>
    <xdr:to>
      <xdr:col>7</xdr:col>
      <xdr:colOff>371475</xdr:colOff>
      <xdr:row>124</xdr:row>
      <xdr:rowOff>266700</xdr:rowOff>
    </xdr:to>
    <xdr:sp macro="" textlink="">
      <xdr:nvSpPr>
        <xdr:cNvPr id="14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124</xdr:row>
      <xdr:rowOff>0</xdr:rowOff>
    </xdr:from>
    <xdr:to>
      <xdr:col>7</xdr:col>
      <xdr:colOff>371475</xdr:colOff>
      <xdr:row>124</xdr:row>
      <xdr:rowOff>266700</xdr:rowOff>
    </xdr:to>
    <xdr:sp macro="" textlink="">
      <xdr:nvSpPr>
        <xdr:cNvPr id="14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124</xdr:row>
      <xdr:rowOff>0</xdr:rowOff>
    </xdr:from>
    <xdr:to>
      <xdr:col>8</xdr:col>
      <xdr:colOff>400050</xdr:colOff>
      <xdr:row>124</xdr:row>
      <xdr:rowOff>266700</xdr:rowOff>
    </xdr:to>
    <xdr:sp macro="" textlink="">
      <xdr:nvSpPr>
        <xdr:cNvPr id="14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124</xdr:row>
      <xdr:rowOff>0</xdr:rowOff>
    </xdr:from>
    <xdr:to>
      <xdr:col>8</xdr:col>
      <xdr:colOff>400050</xdr:colOff>
      <xdr:row>124</xdr:row>
      <xdr:rowOff>266700</xdr:rowOff>
    </xdr:to>
    <xdr:sp macro="" textlink="">
      <xdr:nvSpPr>
        <xdr:cNvPr id="14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124</xdr:row>
      <xdr:rowOff>0</xdr:rowOff>
    </xdr:from>
    <xdr:to>
      <xdr:col>8</xdr:col>
      <xdr:colOff>400050</xdr:colOff>
      <xdr:row>124</xdr:row>
      <xdr:rowOff>266700</xdr:rowOff>
    </xdr:to>
    <xdr:sp macro="" textlink="">
      <xdr:nvSpPr>
        <xdr:cNvPr id="14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124</xdr:row>
      <xdr:rowOff>0</xdr:rowOff>
    </xdr:from>
    <xdr:to>
      <xdr:col>8</xdr:col>
      <xdr:colOff>400050</xdr:colOff>
      <xdr:row>124</xdr:row>
      <xdr:rowOff>266700</xdr:rowOff>
    </xdr:to>
    <xdr:sp macro="" textlink="">
      <xdr:nvSpPr>
        <xdr:cNvPr id="15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124</xdr:row>
      <xdr:rowOff>0</xdr:rowOff>
    </xdr:from>
    <xdr:to>
      <xdr:col>9</xdr:col>
      <xdr:colOff>371475</xdr:colOff>
      <xdr:row>124</xdr:row>
      <xdr:rowOff>266700</xdr:rowOff>
    </xdr:to>
    <xdr:sp macro="" textlink="">
      <xdr:nvSpPr>
        <xdr:cNvPr id="15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124</xdr:row>
      <xdr:rowOff>0</xdr:rowOff>
    </xdr:from>
    <xdr:to>
      <xdr:col>9</xdr:col>
      <xdr:colOff>371475</xdr:colOff>
      <xdr:row>124</xdr:row>
      <xdr:rowOff>266700</xdr:rowOff>
    </xdr:to>
    <xdr:sp macro="" textlink="">
      <xdr:nvSpPr>
        <xdr:cNvPr id="15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124</xdr:row>
      <xdr:rowOff>0</xdr:rowOff>
    </xdr:from>
    <xdr:to>
      <xdr:col>9</xdr:col>
      <xdr:colOff>371475</xdr:colOff>
      <xdr:row>124</xdr:row>
      <xdr:rowOff>266700</xdr:rowOff>
    </xdr:to>
    <xdr:sp macro="" textlink="">
      <xdr:nvSpPr>
        <xdr:cNvPr id="15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124</xdr:row>
      <xdr:rowOff>0</xdr:rowOff>
    </xdr:from>
    <xdr:to>
      <xdr:col>9</xdr:col>
      <xdr:colOff>371475</xdr:colOff>
      <xdr:row>124</xdr:row>
      <xdr:rowOff>266700</xdr:rowOff>
    </xdr:to>
    <xdr:sp macro="" textlink="">
      <xdr:nvSpPr>
        <xdr:cNvPr id="15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124</xdr:row>
      <xdr:rowOff>0</xdr:rowOff>
    </xdr:from>
    <xdr:to>
      <xdr:col>10</xdr:col>
      <xdr:colOff>314325</xdr:colOff>
      <xdr:row>124</xdr:row>
      <xdr:rowOff>266700</xdr:rowOff>
    </xdr:to>
    <xdr:sp macro="" textlink="">
      <xdr:nvSpPr>
        <xdr:cNvPr id="15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124</xdr:row>
      <xdr:rowOff>0</xdr:rowOff>
    </xdr:from>
    <xdr:to>
      <xdr:col>10</xdr:col>
      <xdr:colOff>314325</xdr:colOff>
      <xdr:row>124</xdr:row>
      <xdr:rowOff>266700</xdr:rowOff>
    </xdr:to>
    <xdr:sp macro="" textlink="">
      <xdr:nvSpPr>
        <xdr:cNvPr id="15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124</xdr:row>
      <xdr:rowOff>0</xdr:rowOff>
    </xdr:from>
    <xdr:to>
      <xdr:col>9</xdr:col>
      <xdr:colOff>371475</xdr:colOff>
      <xdr:row>124</xdr:row>
      <xdr:rowOff>266700</xdr:rowOff>
    </xdr:to>
    <xdr:sp macro="" textlink="">
      <xdr:nvSpPr>
        <xdr:cNvPr id="15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124</xdr:row>
      <xdr:rowOff>0</xdr:rowOff>
    </xdr:from>
    <xdr:to>
      <xdr:col>9</xdr:col>
      <xdr:colOff>371475</xdr:colOff>
      <xdr:row>124</xdr:row>
      <xdr:rowOff>266700</xdr:rowOff>
    </xdr:to>
    <xdr:sp macro="" textlink="">
      <xdr:nvSpPr>
        <xdr:cNvPr id="15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124</xdr:row>
      <xdr:rowOff>0</xdr:rowOff>
    </xdr:from>
    <xdr:to>
      <xdr:col>9</xdr:col>
      <xdr:colOff>371475</xdr:colOff>
      <xdr:row>124</xdr:row>
      <xdr:rowOff>266700</xdr:rowOff>
    </xdr:to>
    <xdr:sp macro="" textlink="">
      <xdr:nvSpPr>
        <xdr:cNvPr id="15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124</xdr:row>
      <xdr:rowOff>0</xdr:rowOff>
    </xdr:from>
    <xdr:to>
      <xdr:col>9</xdr:col>
      <xdr:colOff>371475</xdr:colOff>
      <xdr:row>124</xdr:row>
      <xdr:rowOff>266700</xdr:rowOff>
    </xdr:to>
    <xdr:sp macro="" textlink="">
      <xdr:nvSpPr>
        <xdr:cNvPr id="16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124</xdr:row>
      <xdr:rowOff>0</xdr:rowOff>
    </xdr:from>
    <xdr:to>
      <xdr:col>10</xdr:col>
      <xdr:colOff>314325</xdr:colOff>
      <xdr:row>124</xdr:row>
      <xdr:rowOff>266700</xdr:rowOff>
    </xdr:to>
    <xdr:sp macro="" textlink="">
      <xdr:nvSpPr>
        <xdr:cNvPr id="16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124</xdr:row>
      <xdr:rowOff>0</xdr:rowOff>
    </xdr:from>
    <xdr:to>
      <xdr:col>10</xdr:col>
      <xdr:colOff>314325</xdr:colOff>
      <xdr:row>124</xdr:row>
      <xdr:rowOff>266700</xdr:rowOff>
    </xdr:to>
    <xdr:sp macro="" textlink="">
      <xdr:nvSpPr>
        <xdr:cNvPr id="16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124</xdr:row>
      <xdr:rowOff>0</xdr:rowOff>
    </xdr:from>
    <xdr:to>
      <xdr:col>10</xdr:col>
      <xdr:colOff>314325</xdr:colOff>
      <xdr:row>124</xdr:row>
      <xdr:rowOff>266700</xdr:rowOff>
    </xdr:to>
    <xdr:sp macro="" textlink="">
      <xdr:nvSpPr>
        <xdr:cNvPr id="16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124</xdr:row>
      <xdr:rowOff>0</xdr:rowOff>
    </xdr:from>
    <xdr:to>
      <xdr:col>10</xdr:col>
      <xdr:colOff>314325</xdr:colOff>
      <xdr:row>124</xdr:row>
      <xdr:rowOff>266700</xdr:rowOff>
    </xdr:to>
    <xdr:sp macro="" textlink="">
      <xdr:nvSpPr>
        <xdr:cNvPr id="16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124</xdr:row>
      <xdr:rowOff>0</xdr:rowOff>
    </xdr:from>
    <xdr:to>
      <xdr:col>10</xdr:col>
      <xdr:colOff>314325</xdr:colOff>
      <xdr:row>124</xdr:row>
      <xdr:rowOff>266700</xdr:rowOff>
    </xdr:to>
    <xdr:sp macro="" textlink="">
      <xdr:nvSpPr>
        <xdr:cNvPr id="16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124</xdr:row>
      <xdr:rowOff>0</xdr:rowOff>
    </xdr:from>
    <xdr:to>
      <xdr:col>10</xdr:col>
      <xdr:colOff>314325</xdr:colOff>
      <xdr:row>124</xdr:row>
      <xdr:rowOff>266700</xdr:rowOff>
    </xdr:to>
    <xdr:sp macro="" textlink="">
      <xdr:nvSpPr>
        <xdr:cNvPr id="16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124</xdr:row>
      <xdr:rowOff>0</xdr:rowOff>
    </xdr:from>
    <xdr:to>
      <xdr:col>10</xdr:col>
      <xdr:colOff>314325</xdr:colOff>
      <xdr:row>124</xdr:row>
      <xdr:rowOff>266700</xdr:rowOff>
    </xdr:to>
    <xdr:sp macro="" textlink="">
      <xdr:nvSpPr>
        <xdr:cNvPr id="16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124</xdr:row>
      <xdr:rowOff>0</xdr:rowOff>
    </xdr:from>
    <xdr:to>
      <xdr:col>10</xdr:col>
      <xdr:colOff>314325</xdr:colOff>
      <xdr:row>124</xdr:row>
      <xdr:rowOff>266700</xdr:rowOff>
    </xdr:to>
    <xdr:sp macro="" textlink="">
      <xdr:nvSpPr>
        <xdr:cNvPr id="16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124</xdr:row>
      <xdr:rowOff>0</xdr:rowOff>
    </xdr:from>
    <xdr:to>
      <xdr:col>10</xdr:col>
      <xdr:colOff>314325</xdr:colOff>
      <xdr:row>124</xdr:row>
      <xdr:rowOff>266700</xdr:rowOff>
    </xdr:to>
    <xdr:sp macro="" textlink="">
      <xdr:nvSpPr>
        <xdr:cNvPr id="16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124</xdr:row>
      <xdr:rowOff>0</xdr:rowOff>
    </xdr:from>
    <xdr:to>
      <xdr:col>10</xdr:col>
      <xdr:colOff>314325</xdr:colOff>
      <xdr:row>124</xdr:row>
      <xdr:rowOff>266700</xdr:rowOff>
    </xdr:to>
    <xdr:sp macro="" textlink="">
      <xdr:nvSpPr>
        <xdr:cNvPr id="17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124</xdr:row>
      <xdr:rowOff>0</xdr:rowOff>
    </xdr:from>
    <xdr:to>
      <xdr:col>10</xdr:col>
      <xdr:colOff>314325</xdr:colOff>
      <xdr:row>124</xdr:row>
      <xdr:rowOff>266700</xdr:rowOff>
    </xdr:to>
    <xdr:sp macro="" textlink="">
      <xdr:nvSpPr>
        <xdr:cNvPr id="17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124</xdr:row>
      <xdr:rowOff>0</xdr:rowOff>
    </xdr:from>
    <xdr:to>
      <xdr:col>10</xdr:col>
      <xdr:colOff>314325</xdr:colOff>
      <xdr:row>124</xdr:row>
      <xdr:rowOff>266700</xdr:rowOff>
    </xdr:to>
    <xdr:sp macro="" textlink="">
      <xdr:nvSpPr>
        <xdr:cNvPr id="17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71</xdr:row>
      <xdr:rowOff>0</xdr:rowOff>
    </xdr:from>
    <xdr:to>
      <xdr:col>5</xdr:col>
      <xdr:colOff>342900</xdr:colOff>
      <xdr:row>71</xdr:row>
      <xdr:rowOff>266700</xdr:rowOff>
    </xdr:to>
    <xdr:sp macro="" textlink="">
      <xdr:nvSpPr>
        <xdr:cNvPr id="17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71</xdr:row>
      <xdr:rowOff>0</xdr:rowOff>
    </xdr:from>
    <xdr:to>
      <xdr:col>5</xdr:col>
      <xdr:colOff>342900</xdr:colOff>
      <xdr:row>71</xdr:row>
      <xdr:rowOff>266700</xdr:rowOff>
    </xdr:to>
    <xdr:sp macro="" textlink="">
      <xdr:nvSpPr>
        <xdr:cNvPr id="17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71</xdr:row>
      <xdr:rowOff>0</xdr:rowOff>
    </xdr:from>
    <xdr:to>
      <xdr:col>6</xdr:col>
      <xdr:colOff>381000</xdr:colOff>
      <xdr:row>71</xdr:row>
      <xdr:rowOff>266700</xdr:rowOff>
    </xdr:to>
    <xdr:sp macro="" textlink="">
      <xdr:nvSpPr>
        <xdr:cNvPr id="17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71</xdr:row>
      <xdr:rowOff>0</xdr:rowOff>
    </xdr:from>
    <xdr:to>
      <xdr:col>6</xdr:col>
      <xdr:colOff>381000</xdr:colOff>
      <xdr:row>71</xdr:row>
      <xdr:rowOff>266700</xdr:rowOff>
    </xdr:to>
    <xdr:sp macro="" textlink="">
      <xdr:nvSpPr>
        <xdr:cNvPr id="17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71</xdr:row>
      <xdr:rowOff>0</xdr:rowOff>
    </xdr:from>
    <xdr:to>
      <xdr:col>6</xdr:col>
      <xdr:colOff>381000</xdr:colOff>
      <xdr:row>71</xdr:row>
      <xdr:rowOff>266700</xdr:rowOff>
    </xdr:to>
    <xdr:sp macro="" textlink="">
      <xdr:nvSpPr>
        <xdr:cNvPr id="17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71</xdr:row>
      <xdr:rowOff>0</xdr:rowOff>
    </xdr:from>
    <xdr:to>
      <xdr:col>6</xdr:col>
      <xdr:colOff>381000</xdr:colOff>
      <xdr:row>71</xdr:row>
      <xdr:rowOff>266700</xdr:rowOff>
    </xdr:to>
    <xdr:sp macro="" textlink="">
      <xdr:nvSpPr>
        <xdr:cNvPr id="17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71</xdr:row>
      <xdr:rowOff>0</xdr:rowOff>
    </xdr:from>
    <xdr:to>
      <xdr:col>7</xdr:col>
      <xdr:colOff>371475</xdr:colOff>
      <xdr:row>71</xdr:row>
      <xdr:rowOff>266700</xdr:rowOff>
    </xdr:to>
    <xdr:sp macro="" textlink="">
      <xdr:nvSpPr>
        <xdr:cNvPr id="17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71</xdr:row>
      <xdr:rowOff>0</xdr:rowOff>
    </xdr:from>
    <xdr:to>
      <xdr:col>7</xdr:col>
      <xdr:colOff>371475</xdr:colOff>
      <xdr:row>71</xdr:row>
      <xdr:rowOff>266700</xdr:rowOff>
    </xdr:to>
    <xdr:sp macro="" textlink="">
      <xdr:nvSpPr>
        <xdr:cNvPr id="18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71</xdr:row>
      <xdr:rowOff>0</xdr:rowOff>
    </xdr:from>
    <xdr:to>
      <xdr:col>7</xdr:col>
      <xdr:colOff>371475</xdr:colOff>
      <xdr:row>71</xdr:row>
      <xdr:rowOff>266700</xdr:rowOff>
    </xdr:to>
    <xdr:sp macro="" textlink="">
      <xdr:nvSpPr>
        <xdr:cNvPr id="18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71</xdr:row>
      <xdr:rowOff>0</xdr:rowOff>
    </xdr:from>
    <xdr:to>
      <xdr:col>7</xdr:col>
      <xdr:colOff>371475</xdr:colOff>
      <xdr:row>71</xdr:row>
      <xdr:rowOff>266700</xdr:rowOff>
    </xdr:to>
    <xdr:sp macro="" textlink="">
      <xdr:nvSpPr>
        <xdr:cNvPr id="18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71</xdr:row>
      <xdr:rowOff>0</xdr:rowOff>
    </xdr:from>
    <xdr:to>
      <xdr:col>8</xdr:col>
      <xdr:colOff>400050</xdr:colOff>
      <xdr:row>71</xdr:row>
      <xdr:rowOff>266700</xdr:rowOff>
    </xdr:to>
    <xdr:sp macro="" textlink="">
      <xdr:nvSpPr>
        <xdr:cNvPr id="18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71</xdr:row>
      <xdr:rowOff>0</xdr:rowOff>
    </xdr:from>
    <xdr:to>
      <xdr:col>8</xdr:col>
      <xdr:colOff>400050</xdr:colOff>
      <xdr:row>71</xdr:row>
      <xdr:rowOff>266700</xdr:rowOff>
    </xdr:to>
    <xdr:sp macro="" textlink="">
      <xdr:nvSpPr>
        <xdr:cNvPr id="18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71</xdr:row>
      <xdr:rowOff>0</xdr:rowOff>
    </xdr:from>
    <xdr:to>
      <xdr:col>8</xdr:col>
      <xdr:colOff>400050</xdr:colOff>
      <xdr:row>71</xdr:row>
      <xdr:rowOff>266700</xdr:rowOff>
    </xdr:to>
    <xdr:sp macro="" textlink="">
      <xdr:nvSpPr>
        <xdr:cNvPr id="18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71</xdr:row>
      <xdr:rowOff>0</xdr:rowOff>
    </xdr:from>
    <xdr:to>
      <xdr:col>8</xdr:col>
      <xdr:colOff>400050</xdr:colOff>
      <xdr:row>71</xdr:row>
      <xdr:rowOff>266700</xdr:rowOff>
    </xdr:to>
    <xdr:sp macro="" textlink="">
      <xdr:nvSpPr>
        <xdr:cNvPr id="18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71</xdr:row>
      <xdr:rowOff>0</xdr:rowOff>
    </xdr:from>
    <xdr:to>
      <xdr:col>9</xdr:col>
      <xdr:colOff>371475</xdr:colOff>
      <xdr:row>71</xdr:row>
      <xdr:rowOff>266700</xdr:rowOff>
    </xdr:to>
    <xdr:sp macro="" textlink="">
      <xdr:nvSpPr>
        <xdr:cNvPr id="18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71</xdr:row>
      <xdr:rowOff>0</xdr:rowOff>
    </xdr:from>
    <xdr:to>
      <xdr:col>9</xdr:col>
      <xdr:colOff>371475</xdr:colOff>
      <xdr:row>71</xdr:row>
      <xdr:rowOff>266700</xdr:rowOff>
    </xdr:to>
    <xdr:sp macro="" textlink="">
      <xdr:nvSpPr>
        <xdr:cNvPr id="18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71</xdr:row>
      <xdr:rowOff>0</xdr:rowOff>
    </xdr:from>
    <xdr:to>
      <xdr:col>9</xdr:col>
      <xdr:colOff>371475</xdr:colOff>
      <xdr:row>71</xdr:row>
      <xdr:rowOff>266700</xdr:rowOff>
    </xdr:to>
    <xdr:sp macro="" textlink="">
      <xdr:nvSpPr>
        <xdr:cNvPr id="18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71</xdr:row>
      <xdr:rowOff>0</xdr:rowOff>
    </xdr:from>
    <xdr:to>
      <xdr:col>9</xdr:col>
      <xdr:colOff>371475</xdr:colOff>
      <xdr:row>71</xdr:row>
      <xdr:rowOff>266700</xdr:rowOff>
    </xdr:to>
    <xdr:sp macro="" textlink="">
      <xdr:nvSpPr>
        <xdr:cNvPr id="19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19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19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71</xdr:row>
      <xdr:rowOff>0</xdr:rowOff>
    </xdr:from>
    <xdr:to>
      <xdr:col>9</xdr:col>
      <xdr:colOff>371475</xdr:colOff>
      <xdr:row>71</xdr:row>
      <xdr:rowOff>266700</xdr:rowOff>
    </xdr:to>
    <xdr:sp macro="" textlink="">
      <xdr:nvSpPr>
        <xdr:cNvPr id="19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71</xdr:row>
      <xdr:rowOff>0</xdr:rowOff>
    </xdr:from>
    <xdr:to>
      <xdr:col>9</xdr:col>
      <xdr:colOff>371475</xdr:colOff>
      <xdr:row>71</xdr:row>
      <xdr:rowOff>266700</xdr:rowOff>
    </xdr:to>
    <xdr:sp macro="" textlink="">
      <xdr:nvSpPr>
        <xdr:cNvPr id="19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71</xdr:row>
      <xdr:rowOff>0</xdr:rowOff>
    </xdr:from>
    <xdr:to>
      <xdr:col>9</xdr:col>
      <xdr:colOff>371475</xdr:colOff>
      <xdr:row>71</xdr:row>
      <xdr:rowOff>266700</xdr:rowOff>
    </xdr:to>
    <xdr:sp macro="" textlink="">
      <xdr:nvSpPr>
        <xdr:cNvPr id="19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71</xdr:row>
      <xdr:rowOff>0</xdr:rowOff>
    </xdr:from>
    <xdr:to>
      <xdr:col>9</xdr:col>
      <xdr:colOff>371475</xdr:colOff>
      <xdr:row>71</xdr:row>
      <xdr:rowOff>266700</xdr:rowOff>
    </xdr:to>
    <xdr:sp macro="" textlink="">
      <xdr:nvSpPr>
        <xdr:cNvPr id="19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19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19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19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20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20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20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20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20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20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20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20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71</xdr:row>
      <xdr:rowOff>0</xdr:rowOff>
    </xdr:from>
    <xdr:to>
      <xdr:col>10</xdr:col>
      <xdr:colOff>314325</xdr:colOff>
      <xdr:row>71</xdr:row>
      <xdr:rowOff>266700</xdr:rowOff>
    </xdr:to>
    <xdr:sp macro="" textlink="">
      <xdr:nvSpPr>
        <xdr:cNvPr id="20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263</xdr:row>
      <xdr:rowOff>0</xdr:rowOff>
    </xdr:from>
    <xdr:to>
      <xdr:col>5</xdr:col>
      <xdr:colOff>342900</xdr:colOff>
      <xdr:row>263</xdr:row>
      <xdr:rowOff>266700</xdr:rowOff>
    </xdr:to>
    <xdr:sp macro="" textlink="">
      <xdr:nvSpPr>
        <xdr:cNvPr id="20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263</xdr:row>
      <xdr:rowOff>0</xdr:rowOff>
    </xdr:from>
    <xdr:to>
      <xdr:col>5</xdr:col>
      <xdr:colOff>342900</xdr:colOff>
      <xdr:row>263</xdr:row>
      <xdr:rowOff>266700</xdr:rowOff>
    </xdr:to>
    <xdr:sp macro="" textlink="">
      <xdr:nvSpPr>
        <xdr:cNvPr id="21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263</xdr:row>
      <xdr:rowOff>0</xdr:rowOff>
    </xdr:from>
    <xdr:to>
      <xdr:col>6</xdr:col>
      <xdr:colOff>381000</xdr:colOff>
      <xdr:row>263</xdr:row>
      <xdr:rowOff>266700</xdr:rowOff>
    </xdr:to>
    <xdr:sp macro="" textlink="">
      <xdr:nvSpPr>
        <xdr:cNvPr id="21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263</xdr:row>
      <xdr:rowOff>0</xdr:rowOff>
    </xdr:from>
    <xdr:to>
      <xdr:col>6</xdr:col>
      <xdr:colOff>381000</xdr:colOff>
      <xdr:row>263</xdr:row>
      <xdr:rowOff>266700</xdr:rowOff>
    </xdr:to>
    <xdr:sp macro="" textlink="">
      <xdr:nvSpPr>
        <xdr:cNvPr id="21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263</xdr:row>
      <xdr:rowOff>0</xdr:rowOff>
    </xdr:from>
    <xdr:to>
      <xdr:col>6</xdr:col>
      <xdr:colOff>381000</xdr:colOff>
      <xdr:row>263</xdr:row>
      <xdr:rowOff>266700</xdr:rowOff>
    </xdr:to>
    <xdr:sp macro="" textlink="">
      <xdr:nvSpPr>
        <xdr:cNvPr id="21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263</xdr:row>
      <xdr:rowOff>0</xdr:rowOff>
    </xdr:from>
    <xdr:to>
      <xdr:col>6</xdr:col>
      <xdr:colOff>381000</xdr:colOff>
      <xdr:row>263</xdr:row>
      <xdr:rowOff>266700</xdr:rowOff>
    </xdr:to>
    <xdr:sp macro="" textlink="">
      <xdr:nvSpPr>
        <xdr:cNvPr id="21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263</xdr:row>
      <xdr:rowOff>0</xdr:rowOff>
    </xdr:from>
    <xdr:to>
      <xdr:col>7</xdr:col>
      <xdr:colOff>371475</xdr:colOff>
      <xdr:row>263</xdr:row>
      <xdr:rowOff>266700</xdr:rowOff>
    </xdr:to>
    <xdr:sp macro="" textlink="">
      <xdr:nvSpPr>
        <xdr:cNvPr id="21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263</xdr:row>
      <xdr:rowOff>0</xdr:rowOff>
    </xdr:from>
    <xdr:to>
      <xdr:col>7</xdr:col>
      <xdr:colOff>371475</xdr:colOff>
      <xdr:row>263</xdr:row>
      <xdr:rowOff>266700</xdr:rowOff>
    </xdr:to>
    <xdr:sp macro="" textlink="">
      <xdr:nvSpPr>
        <xdr:cNvPr id="21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263</xdr:row>
      <xdr:rowOff>0</xdr:rowOff>
    </xdr:from>
    <xdr:to>
      <xdr:col>7</xdr:col>
      <xdr:colOff>371475</xdr:colOff>
      <xdr:row>263</xdr:row>
      <xdr:rowOff>266700</xdr:rowOff>
    </xdr:to>
    <xdr:sp macro="" textlink="">
      <xdr:nvSpPr>
        <xdr:cNvPr id="21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263</xdr:row>
      <xdr:rowOff>0</xdr:rowOff>
    </xdr:from>
    <xdr:to>
      <xdr:col>7</xdr:col>
      <xdr:colOff>371475</xdr:colOff>
      <xdr:row>263</xdr:row>
      <xdr:rowOff>266700</xdr:rowOff>
    </xdr:to>
    <xdr:sp macro="" textlink="">
      <xdr:nvSpPr>
        <xdr:cNvPr id="21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263</xdr:row>
      <xdr:rowOff>0</xdr:rowOff>
    </xdr:from>
    <xdr:to>
      <xdr:col>8</xdr:col>
      <xdr:colOff>400050</xdr:colOff>
      <xdr:row>263</xdr:row>
      <xdr:rowOff>266700</xdr:rowOff>
    </xdr:to>
    <xdr:sp macro="" textlink="">
      <xdr:nvSpPr>
        <xdr:cNvPr id="21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263</xdr:row>
      <xdr:rowOff>0</xdr:rowOff>
    </xdr:from>
    <xdr:to>
      <xdr:col>8</xdr:col>
      <xdr:colOff>400050</xdr:colOff>
      <xdr:row>263</xdr:row>
      <xdr:rowOff>266700</xdr:rowOff>
    </xdr:to>
    <xdr:sp macro="" textlink="">
      <xdr:nvSpPr>
        <xdr:cNvPr id="22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263</xdr:row>
      <xdr:rowOff>0</xdr:rowOff>
    </xdr:from>
    <xdr:to>
      <xdr:col>8</xdr:col>
      <xdr:colOff>400050</xdr:colOff>
      <xdr:row>263</xdr:row>
      <xdr:rowOff>266700</xdr:rowOff>
    </xdr:to>
    <xdr:sp macro="" textlink="">
      <xdr:nvSpPr>
        <xdr:cNvPr id="22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263</xdr:row>
      <xdr:rowOff>0</xdr:rowOff>
    </xdr:from>
    <xdr:to>
      <xdr:col>8</xdr:col>
      <xdr:colOff>400050</xdr:colOff>
      <xdr:row>263</xdr:row>
      <xdr:rowOff>266700</xdr:rowOff>
    </xdr:to>
    <xdr:sp macro="" textlink="">
      <xdr:nvSpPr>
        <xdr:cNvPr id="22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263</xdr:row>
      <xdr:rowOff>0</xdr:rowOff>
    </xdr:from>
    <xdr:to>
      <xdr:col>9</xdr:col>
      <xdr:colOff>371475</xdr:colOff>
      <xdr:row>263</xdr:row>
      <xdr:rowOff>266700</xdr:rowOff>
    </xdr:to>
    <xdr:sp macro="" textlink="">
      <xdr:nvSpPr>
        <xdr:cNvPr id="22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263</xdr:row>
      <xdr:rowOff>0</xdr:rowOff>
    </xdr:from>
    <xdr:to>
      <xdr:col>9</xdr:col>
      <xdr:colOff>371475</xdr:colOff>
      <xdr:row>263</xdr:row>
      <xdr:rowOff>266700</xdr:rowOff>
    </xdr:to>
    <xdr:sp macro="" textlink="">
      <xdr:nvSpPr>
        <xdr:cNvPr id="22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263</xdr:row>
      <xdr:rowOff>0</xdr:rowOff>
    </xdr:from>
    <xdr:to>
      <xdr:col>9</xdr:col>
      <xdr:colOff>371475</xdr:colOff>
      <xdr:row>263</xdr:row>
      <xdr:rowOff>266700</xdr:rowOff>
    </xdr:to>
    <xdr:sp macro="" textlink="">
      <xdr:nvSpPr>
        <xdr:cNvPr id="22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263</xdr:row>
      <xdr:rowOff>0</xdr:rowOff>
    </xdr:from>
    <xdr:to>
      <xdr:col>9</xdr:col>
      <xdr:colOff>371475</xdr:colOff>
      <xdr:row>263</xdr:row>
      <xdr:rowOff>266700</xdr:rowOff>
    </xdr:to>
    <xdr:sp macro="" textlink="">
      <xdr:nvSpPr>
        <xdr:cNvPr id="22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263</xdr:row>
      <xdr:rowOff>0</xdr:rowOff>
    </xdr:from>
    <xdr:to>
      <xdr:col>10</xdr:col>
      <xdr:colOff>314325</xdr:colOff>
      <xdr:row>263</xdr:row>
      <xdr:rowOff>266700</xdr:rowOff>
    </xdr:to>
    <xdr:sp macro="" textlink="">
      <xdr:nvSpPr>
        <xdr:cNvPr id="22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263</xdr:row>
      <xdr:rowOff>0</xdr:rowOff>
    </xdr:from>
    <xdr:to>
      <xdr:col>10</xdr:col>
      <xdr:colOff>314325</xdr:colOff>
      <xdr:row>263</xdr:row>
      <xdr:rowOff>266700</xdr:rowOff>
    </xdr:to>
    <xdr:sp macro="" textlink="">
      <xdr:nvSpPr>
        <xdr:cNvPr id="22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263</xdr:row>
      <xdr:rowOff>0</xdr:rowOff>
    </xdr:from>
    <xdr:to>
      <xdr:col>9</xdr:col>
      <xdr:colOff>371475</xdr:colOff>
      <xdr:row>263</xdr:row>
      <xdr:rowOff>266700</xdr:rowOff>
    </xdr:to>
    <xdr:sp macro="" textlink="">
      <xdr:nvSpPr>
        <xdr:cNvPr id="22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263</xdr:row>
      <xdr:rowOff>0</xdr:rowOff>
    </xdr:from>
    <xdr:to>
      <xdr:col>9</xdr:col>
      <xdr:colOff>371475</xdr:colOff>
      <xdr:row>263</xdr:row>
      <xdr:rowOff>266700</xdr:rowOff>
    </xdr:to>
    <xdr:sp macro="" textlink="">
      <xdr:nvSpPr>
        <xdr:cNvPr id="23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263</xdr:row>
      <xdr:rowOff>0</xdr:rowOff>
    </xdr:from>
    <xdr:to>
      <xdr:col>9</xdr:col>
      <xdr:colOff>371475</xdr:colOff>
      <xdr:row>263</xdr:row>
      <xdr:rowOff>266700</xdr:rowOff>
    </xdr:to>
    <xdr:sp macro="" textlink="">
      <xdr:nvSpPr>
        <xdr:cNvPr id="23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263</xdr:row>
      <xdr:rowOff>0</xdr:rowOff>
    </xdr:from>
    <xdr:to>
      <xdr:col>9</xdr:col>
      <xdr:colOff>371475</xdr:colOff>
      <xdr:row>263</xdr:row>
      <xdr:rowOff>266700</xdr:rowOff>
    </xdr:to>
    <xdr:sp macro="" textlink="">
      <xdr:nvSpPr>
        <xdr:cNvPr id="23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263</xdr:row>
      <xdr:rowOff>0</xdr:rowOff>
    </xdr:from>
    <xdr:to>
      <xdr:col>10</xdr:col>
      <xdr:colOff>314325</xdr:colOff>
      <xdr:row>263</xdr:row>
      <xdr:rowOff>266700</xdr:rowOff>
    </xdr:to>
    <xdr:sp macro="" textlink="">
      <xdr:nvSpPr>
        <xdr:cNvPr id="23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263</xdr:row>
      <xdr:rowOff>0</xdr:rowOff>
    </xdr:from>
    <xdr:to>
      <xdr:col>10</xdr:col>
      <xdr:colOff>314325</xdr:colOff>
      <xdr:row>263</xdr:row>
      <xdr:rowOff>266700</xdr:rowOff>
    </xdr:to>
    <xdr:sp macro="" textlink="">
      <xdr:nvSpPr>
        <xdr:cNvPr id="23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263</xdr:row>
      <xdr:rowOff>0</xdr:rowOff>
    </xdr:from>
    <xdr:to>
      <xdr:col>10</xdr:col>
      <xdr:colOff>314325</xdr:colOff>
      <xdr:row>263</xdr:row>
      <xdr:rowOff>266700</xdr:rowOff>
    </xdr:to>
    <xdr:sp macro="" textlink="">
      <xdr:nvSpPr>
        <xdr:cNvPr id="23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263</xdr:row>
      <xdr:rowOff>0</xdr:rowOff>
    </xdr:from>
    <xdr:to>
      <xdr:col>10</xdr:col>
      <xdr:colOff>314325</xdr:colOff>
      <xdr:row>263</xdr:row>
      <xdr:rowOff>266700</xdr:rowOff>
    </xdr:to>
    <xdr:sp macro="" textlink="">
      <xdr:nvSpPr>
        <xdr:cNvPr id="23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263</xdr:row>
      <xdr:rowOff>0</xdr:rowOff>
    </xdr:from>
    <xdr:to>
      <xdr:col>10</xdr:col>
      <xdr:colOff>314325</xdr:colOff>
      <xdr:row>263</xdr:row>
      <xdr:rowOff>266700</xdr:rowOff>
    </xdr:to>
    <xdr:sp macro="" textlink="">
      <xdr:nvSpPr>
        <xdr:cNvPr id="23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263</xdr:row>
      <xdr:rowOff>0</xdr:rowOff>
    </xdr:from>
    <xdr:to>
      <xdr:col>10</xdr:col>
      <xdr:colOff>314325</xdr:colOff>
      <xdr:row>263</xdr:row>
      <xdr:rowOff>266700</xdr:rowOff>
    </xdr:to>
    <xdr:sp macro="" textlink="">
      <xdr:nvSpPr>
        <xdr:cNvPr id="23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263</xdr:row>
      <xdr:rowOff>0</xdr:rowOff>
    </xdr:from>
    <xdr:to>
      <xdr:col>10</xdr:col>
      <xdr:colOff>314325</xdr:colOff>
      <xdr:row>263</xdr:row>
      <xdr:rowOff>266700</xdr:rowOff>
    </xdr:to>
    <xdr:sp macro="" textlink="">
      <xdr:nvSpPr>
        <xdr:cNvPr id="23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263</xdr:row>
      <xdr:rowOff>0</xdr:rowOff>
    </xdr:from>
    <xdr:to>
      <xdr:col>10</xdr:col>
      <xdr:colOff>314325</xdr:colOff>
      <xdr:row>263</xdr:row>
      <xdr:rowOff>266700</xdr:rowOff>
    </xdr:to>
    <xdr:sp macro="" textlink="">
      <xdr:nvSpPr>
        <xdr:cNvPr id="24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263</xdr:row>
      <xdr:rowOff>0</xdr:rowOff>
    </xdr:from>
    <xdr:to>
      <xdr:col>10</xdr:col>
      <xdr:colOff>314325</xdr:colOff>
      <xdr:row>263</xdr:row>
      <xdr:rowOff>266700</xdr:rowOff>
    </xdr:to>
    <xdr:sp macro="" textlink="">
      <xdr:nvSpPr>
        <xdr:cNvPr id="24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263</xdr:row>
      <xdr:rowOff>0</xdr:rowOff>
    </xdr:from>
    <xdr:to>
      <xdr:col>10</xdr:col>
      <xdr:colOff>314325</xdr:colOff>
      <xdr:row>263</xdr:row>
      <xdr:rowOff>266700</xdr:rowOff>
    </xdr:to>
    <xdr:sp macro="" textlink="">
      <xdr:nvSpPr>
        <xdr:cNvPr id="24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263</xdr:row>
      <xdr:rowOff>0</xdr:rowOff>
    </xdr:from>
    <xdr:to>
      <xdr:col>10</xdr:col>
      <xdr:colOff>314325</xdr:colOff>
      <xdr:row>263</xdr:row>
      <xdr:rowOff>266700</xdr:rowOff>
    </xdr:to>
    <xdr:sp macro="" textlink="">
      <xdr:nvSpPr>
        <xdr:cNvPr id="24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263</xdr:row>
      <xdr:rowOff>0</xdr:rowOff>
    </xdr:from>
    <xdr:to>
      <xdr:col>10</xdr:col>
      <xdr:colOff>314325</xdr:colOff>
      <xdr:row>263</xdr:row>
      <xdr:rowOff>266700</xdr:rowOff>
    </xdr:to>
    <xdr:sp macro="" textlink="">
      <xdr:nvSpPr>
        <xdr:cNvPr id="24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wsDr>
</file>

<file path=xl/drawings/drawing9.xml><?xml version="1.0" encoding="utf-8"?>
<xdr:wsDr xmlns:xdr="http://schemas.openxmlformats.org/drawingml/2006/spreadsheetDrawing" xmlns:a="http://schemas.openxmlformats.org/drawingml/2006/main">
  <xdr:twoCellAnchor>
    <xdr:from>
      <xdr:col>2</xdr:col>
      <xdr:colOff>228600</xdr:colOff>
      <xdr:row>94</xdr:row>
      <xdr:rowOff>47625</xdr:rowOff>
    </xdr:from>
    <xdr:to>
      <xdr:col>13</xdr:col>
      <xdr:colOff>190500</xdr:colOff>
      <xdr:row>103</xdr:row>
      <xdr:rowOff>161925</xdr:rowOff>
    </xdr:to>
    <xdr:graphicFrame macro="">
      <xdr:nvGraphicFramePr>
        <xdr:cNvPr id="4"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2</xdr:col>
      <xdr:colOff>228600</xdr:colOff>
      <xdr:row>108</xdr:row>
      <xdr:rowOff>76200</xdr:rowOff>
    </xdr:from>
    <xdr:to>
      <xdr:col>13</xdr:col>
      <xdr:colOff>190500</xdr:colOff>
      <xdr:row>118</xdr:row>
      <xdr:rowOff>0</xdr:rowOff>
    </xdr:to>
    <xdr:graphicFrame macro="">
      <xdr:nvGraphicFramePr>
        <xdr:cNvPr id="14"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2</xdr:col>
      <xdr:colOff>161925</xdr:colOff>
      <xdr:row>123</xdr:row>
      <xdr:rowOff>85725</xdr:rowOff>
    </xdr:from>
    <xdr:to>
      <xdr:col>13</xdr:col>
      <xdr:colOff>247650</xdr:colOff>
      <xdr:row>134</xdr:row>
      <xdr:rowOff>85725</xdr:rowOff>
    </xdr:to>
    <xdr:graphicFrame macro="">
      <xdr:nvGraphicFramePr>
        <xdr:cNvPr id="25"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2</xdr:col>
      <xdr:colOff>0</xdr:colOff>
      <xdr:row>179</xdr:row>
      <xdr:rowOff>0</xdr:rowOff>
    </xdr:from>
    <xdr:to>
      <xdr:col>13</xdr:col>
      <xdr:colOff>381000</xdr:colOff>
      <xdr:row>189</xdr:row>
      <xdr:rowOff>114300</xdr:rowOff>
    </xdr:to>
    <xdr:graphicFrame macro="">
      <xdr:nvGraphicFramePr>
        <xdr:cNvPr id="36" name="Chart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2</xdr:col>
      <xdr:colOff>266700</xdr:colOff>
      <xdr:row>225</xdr:row>
      <xdr:rowOff>9525</xdr:rowOff>
    </xdr:from>
    <xdr:to>
      <xdr:col>13</xdr:col>
      <xdr:colOff>190500</xdr:colOff>
      <xdr:row>235</xdr:row>
      <xdr:rowOff>57150</xdr:rowOff>
    </xdr:to>
    <xdr:graphicFrame macro="">
      <xdr:nvGraphicFramePr>
        <xdr:cNvPr id="42" name="Chart 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2</xdr:col>
      <xdr:colOff>304800</xdr:colOff>
      <xdr:row>41</xdr:row>
      <xdr:rowOff>76200</xdr:rowOff>
    </xdr:from>
    <xdr:to>
      <xdr:col>13</xdr:col>
      <xdr:colOff>114300</xdr:colOff>
      <xdr:row>50</xdr:row>
      <xdr:rowOff>38100</xdr:rowOff>
    </xdr:to>
    <xdr:graphicFrame macro="">
      <xdr:nvGraphicFramePr>
        <xdr:cNvPr id="46" name="Chart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10</xdr:col>
      <xdr:colOff>419100</xdr:colOff>
      <xdr:row>3</xdr:row>
      <xdr:rowOff>9525</xdr:rowOff>
    </xdr:from>
    <xdr:to>
      <xdr:col>12</xdr:col>
      <xdr:colOff>219075</xdr:colOff>
      <xdr:row>6</xdr:row>
      <xdr:rowOff>133350</xdr:rowOff>
    </xdr:to>
    <xdr:pic>
      <xdr:nvPicPr>
        <xdr:cNvPr id="2" name="image33.jpg" descr="Brasao Rondonia.jpg"/>
        <xdr:cNvPicPr preferRelativeResize="0"/>
      </xdr:nvPicPr>
      <xdr:blipFill>
        <a:blip xmlns:r="http://schemas.openxmlformats.org/officeDocument/2006/relationships" r:embed="rId7" cstate="print"/>
        <a:stretch>
          <a:fillRect/>
        </a:stretch>
      </xdr:blipFill>
      <xdr:spPr>
        <a:xfrm>
          <a:off x="0" y="0"/>
          <a:ext cx="647700" cy="704850"/>
        </a:xfrm>
        <a:prstGeom prst="rect">
          <a:avLst/>
        </a:prstGeom>
        <a:noFill/>
      </xdr:spPr>
    </xdr:pic>
    <xdr:clientData fLocksWithSheet="0"/>
  </xdr:twoCellAnchor>
  <xdr:twoCellAnchor>
    <xdr:from>
      <xdr:col>2</xdr:col>
      <xdr:colOff>533400</xdr:colOff>
      <xdr:row>2</xdr:row>
      <xdr:rowOff>133350</xdr:rowOff>
    </xdr:from>
    <xdr:to>
      <xdr:col>2</xdr:col>
      <xdr:colOff>1162050</xdr:colOff>
      <xdr:row>6</xdr:row>
      <xdr:rowOff>76200</xdr:rowOff>
    </xdr:to>
    <xdr:pic>
      <xdr:nvPicPr>
        <xdr:cNvPr id="3" name="image09.jpg" descr="foto1.jpg"/>
        <xdr:cNvPicPr preferRelativeResize="0"/>
      </xdr:nvPicPr>
      <xdr:blipFill>
        <a:blip xmlns:r="http://schemas.openxmlformats.org/officeDocument/2006/relationships" r:embed="rId8" cstate="print"/>
        <a:stretch>
          <a:fillRect/>
        </a:stretch>
      </xdr:blipFill>
      <xdr:spPr>
        <a:xfrm>
          <a:off x="0" y="0"/>
          <a:ext cx="628650" cy="723900"/>
        </a:xfrm>
        <a:prstGeom prst="rect">
          <a:avLst/>
        </a:prstGeom>
        <a:noFill/>
      </xdr:spPr>
    </xdr:pic>
    <xdr:clientData fLocksWithSheet="0"/>
  </xdr:twoCellAnchor>
  <xdr:twoCellAnchor>
    <xdr:from>
      <xdr:col>3</xdr:col>
      <xdr:colOff>619125</xdr:colOff>
      <xdr:row>2</xdr:row>
      <xdr:rowOff>0</xdr:rowOff>
    </xdr:from>
    <xdr:to>
      <xdr:col>4</xdr:col>
      <xdr:colOff>381000</xdr:colOff>
      <xdr:row>3</xdr:row>
      <xdr:rowOff>66675</xdr:rowOff>
    </xdr:to>
    <xdr:sp macro="" textlink="">
      <xdr:nvSpPr>
        <xdr:cNvPr id="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4</xdr:row>
      <xdr:rowOff>76200</xdr:rowOff>
    </xdr:from>
    <xdr:to>
      <xdr:col>4</xdr:col>
      <xdr:colOff>381000</xdr:colOff>
      <xdr:row>5</xdr:row>
      <xdr:rowOff>142875</xdr:rowOff>
    </xdr:to>
    <xdr:sp macro="" textlink="">
      <xdr:nvSpPr>
        <xdr:cNvPr id="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99</xdr:row>
      <xdr:rowOff>0</xdr:rowOff>
    </xdr:from>
    <xdr:to>
      <xdr:col>4</xdr:col>
      <xdr:colOff>381000</xdr:colOff>
      <xdr:row>100</xdr:row>
      <xdr:rowOff>76200</xdr:rowOff>
    </xdr:to>
    <xdr:sp macro="" textlink="">
      <xdr:nvSpPr>
        <xdr:cNvPr id="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99</xdr:row>
      <xdr:rowOff>0</xdr:rowOff>
    </xdr:from>
    <xdr:to>
      <xdr:col>4</xdr:col>
      <xdr:colOff>381000</xdr:colOff>
      <xdr:row>100</xdr:row>
      <xdr:rowOff>76200</xdr:rowOff>
    </xdr:to>
    <xdr:sp macro="" textlink="">
      <xdr:nvSpPr>
        <xdr:cNvPr id="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99</xdr:row>
      <xdr:rowOff>0</xdr:rowOff>
    </xdr:from>
    <xdr:to>
      <xdr:col>4</xdr:col>
      <xdr:colOff>190500</xdr:colOff>
      <xdr:row>100</xdr:row>
      <xdr:rowOff>76200</xdr:rowOff>
    </xdr:to>
    <xdr:sp macro="" textlink="">
      <xdr:nvSpPr>
        <xdr:cNvPr id="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99</xdr:row>
      <xdr:rowOff>0</xdr:rowOff>
    </xdr:from>
    <xdr:to>
      <xdr:col>4</xdr:col>
      <xdr:colOff>190500</xdr:colOff>
      <xdr:row>100</xdr:row>
      <xdr:rowOff>76200</xdr:rowOff>
    </xdr:to>
    <xdr:sp macro="" textlink="">
      <xdr:nvSpPr>
        <xdr:cNvPr id="1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99</xdr:row>
      <xdr:rowOff>0</xdr:rowOff>
    </xdr:from>
    <xdr:to>
      <xdr:col>4</xdr:col>
      <xdr:colOff>190500</xdr:colOff>
      <xdr:row>100</xdr:row>
      <xdr:rowOff>76200</xdr:rowOff>
    </xdr:to>
    <xdr:sp macro="" textlink="">
      <xdr:nvSpPr>
        <xdr:cNvPr id="1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99</xdr:row>
      <xdr:rowOff>0</xdr:rowOff>
    </xdr:from>
    <xdr:to>
      <xdr:col>4</xdr:col>
      <xdr:colOff>190500</xdr:colOff>
      <xdr:row>100</xdr:row>
      <xdr:rowOff>76200</xdr:rowOff>
    </xdr:to>
    <xdr:sp macro="" textlink="">
      <xdr:nvSpPr>
        <xdr:cNvPr id="1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99</xdr:row>
      <xdr:rowOff>0</xdr:rowOff>
    </xdr:from>
    <xdr:to>
      <xdr:col>4</xdr:col>
      <xdr:colOff>190500</xdr:colOff>
      <xdr:row>100</xdr:row>
      <xdr:rowOff>76200</xdr:rowOff>
    </xdr:to>
    <xdr:sp macro="" textlink="">
      <xdr:nvSpPr>
        <xdr:cNvPr id="1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99</xdr:row>
      <xdr:rowOff>0</xdr:rowOff>
    </xdr:from>
    <xdr:to>
      <xdr:col>4</xdr:col>
      <xdr:colOff>190500</xdr:colOff>
      <xdr:row>100</xdr:row>
      <xdr:rowOff>76200</xdr:rowOff>
    </xdr:to>
    <xdr:sp macro="" textlink="">
      <xdr:nvSpPr>
        <xdr:cNvPr id="1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99</xdr:row>
      <xdr:rowOff>0</xdr:rowOff>
    </xdr:from>
    <xdr:to>
      <xdr:col>4</xdr:col>
      <xdr:colOff>190500</xdr:colOff>
      <xdr:row>100</xdr:row>
      <xdr:rowOff>76200</xdr:rowOff>
    </xdr:to>
    <xdr:sp macro="" textlink="">
      <xdr:nvSpPr>
        <xdr:cNvPr id="1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99</xdr:row>
      <xdr:rowOff>0</xdr:rowOff>
    </xdr:from>
    <xdr:to>
      <xdr:col>4</xdr:col>
      <xdr:colOff>190500</xdr:colOff>
      <xdr:row>100</xdr:row>
      <xdr:rowOff>76200</xdr:rowOff>
    </xdr:to>
    <xdr:sp macro="" textlink="">
      <xdr:nvSpPr>
        <xdr:cNvPr id="1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99</xdr:row>
      <xdr:rowOff>0</xdr:rowOff>
    </xdr:from>
    <xdr:to>
      <xdr:col>4</xdr:col>
      <xdr:colOff>190500</xdr:colOff>
      <xdr:row>100</xdr:row>
      <xdr:rowOff>76200</xdr:rowOff>
    </xdr:to>
    <xdr:sp macro="" textlink="">
      <xdr:nvSpPr>
        <xdr:cNvPr id="1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99</xdr:row>
      <xdr:rowOff>0</xdr:rowOff>
    </xdr:from>
    <xdr:to>
      <xdr:col>4</xdr:col>
      <xdr:colOff>190500</xdr:colOff>
      <xdr:row>100</xdr:row>
      <xdr:rowOff>76200</xdr:rowOff>
    </xdr:to>
    <xdr:sp macro="" textlink="">
      <xdr:nvSpPr>
        <xdr:cNvPr id="1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69</xdr:row>
      <xdr:rowOff>0</xdr:rowOff>
    </xdr:from>
    <xdr:to>
      <xdr:col>5</xdr:col>
      <xdr:colOff>390525</xdr:colOff>
      <xdr:row>69</xdr:row>
      <xdr:rowOff>266700</xdr:rowOff>
    </xdr:to>
    <xdr:sp macro="" textlink="">
      <xdr:nvSpPr>
        <xdr:cNvPr id="2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69</xdr:row>
      <xdr:rowOff>0</xdr:rowOff>
    </xdr:from>
    <xdr:to>
      <xdr:col>5</xdr:col>
      <xdr:colOff>390525</xdr:colOff>
      <xdr:row>69</xdr:row>
      <xdr:rowOff>266700</xdr:rowOff>
    </xdr:to>
    <xdr:sp macro="" textlink="">
      <xdr:nvSpPr>
        <xdr:cNvPr id="2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69</xdr:row>
      <xdr:rowOff>0</xdr:rowOff>
    </xdr:from>
    <xdr:to>
      <xdr:col>6</xdr:col>
      <xdr:colOff>390525</xdr:colOff>
      <xdr:row>69</xdr:row>
      <xdr:rowOff>266700</xdr:rowOff>
    </xdr:to>
    <xdr:sp macro="" textlink="">
      <xdr:nvSpPr>
        <xdr:cNvPr id="2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69</xdr:row>
      <xdr:rowOff>0</xdr:rowOff>
    </xdr:from>
    <xdr:to>
      <xdr:col>6</xdr:col>
      <xdr:colOff>390525</xdr:colOff>
      <xdr:row>69</xdr:row>
      <xdr:rowOff>266700</xdr:rowOff>
    </xdr:to>
    <xdr:sp macro="" textlink="">
      <xdr:nvSpPr>
        <xdr:cNvPr id="2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69</xdr:row>
      <xdr:rowOff>0</xdr:rowOff>
    </xdr:from>
    <xdr:to>
      <xdr:col>6</xdr:col>
      <xdr:colOff>390525</xdr:colOff>
      <xdr:row>69</xdr:row>
      <xdr:rowOff>266700</xdr:rowOff>
    </xdr:to>
    <xdr:sp macro="" textlink="">
      <xdr:nvSpPr>
        <xdr:cNvPr id="2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69</xdr:row>
      <xdr:rowOff>0</xdr:rowOff>
    </xdr:from>
    <xdr:to>
      <xdr:col>6</xdr:col>
      <xdr:colOff>390525</xdr:colOff>
      <xdr:row>69</xdr:row>
      <xdr:rowOff>266700</xdr:rowOff>
    </xdr:to>
    <xdr:sp macro="" textlink="">
      <xdr:nvSpPr>
        <xdr:cNvPr id="2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69</xdr:row>
      <xdr:rowOff>0</xdr:rowOff>
    </xdr:from>
    <xdr:to>
      <xdr:col>7</xdr:col>
      <xdr:colOff>371475</xdr:colOff>
      <xdr:row>69</xdr:row>
      <xdr:rowOff>266700</xdr:rowOff>
    </xdr:to>
    <xdr:sp macro="" textlink="">
      <xdr:nvSpPr>
        <xdr:cNvPr id="2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69</xdr:row>
      <xdr:rowOff>0</xdr:rowOff>
    </xdr:from>
    <xdr:to>
      <xdr:col>7</xdr:col>
      <xdr:colOff>371475</xdr:colOff>
      <xdr:row>69</xdr:row>
      <xdr:rowOff>266700</xdr:rowOff>
    </xdr:to>
    <xdr:sp macro="" textlink="">
      <xdr:nvSpPr>
        <xdr:cNvPr id="2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69</xdr:row>
      <xdr:rowOff>0</xdr:rowOff>
    </xdr:from>
    <xdr:to>
      <xdr:col>7</xdr:col>
      <xdr:colOff>371475</xdr:colOff>
      <xdr:row>69</xdr:row>
      <xdr:rowOff>266700</xdr:rowOff>
    </xdr:to>
    <xdr:sp macro="" textlink="">
      <xdr:nvSpPr>
        <xdr:cNvPr id="2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69</xdr:row>
      <xdr:rowOff>0</xdr:rowOff>
    </xdr:from>
    <xdr:to>
      <xdr:col>7</xdr:col>
      <xdr:colOff>371475</xdr:colOff>
      <xdr:row>69</xdr:row>
      <xdr:rowOff>266700</xdr:rowOff>
    </xdr:to>
    <xdr:sp macro="" textlink="">
      <xdr:nvSpPr>
        <xdr:cNvPr id="3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69</xdr:row>
      <xdr:rowOff>0</xdr:rowOff>
    </xdr:from>
    <xdr:to>
      <xdr:col>8</xdr:col>
      <xdr:colOff>381000</xdr:colOff>
      <xdr:row>69</xdr:row>
      <xdr:rowOff>266700</xdr:rowOff>
    </xdr:to>
    <xdr:sp macro="" textlink="">
      <xdr:nvSpPr>
        <xdr:cNvPr id="3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69</xdr:row>
      <xdr:rowOff>0</xdr:rowOff>
    </xdr:from>
    <xdr:to>
      <xdr:col>8</xdr:col>
      <xdr:colOff>381000</xdr:colOff>
      <xdr:row>69</xdr:row>
      <xdr:rowOff>266700</xdr:rowOff>
    </xdr:to>
    <xdr:sp macro="" textlink="">
      <xdr:nvSpPr>
        <xdr:cNvPr id="3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69</xdr:row>
      <xdr:rowOff>0</xdr:rowOff>
    </xdr:from>
    <xdr:to>
      <xdr:col>8</xdr:col>
      <xdr:colOff>381000</xdr:colOff>
      <xdr:row>69</xdr:row>
      <xdr:rowOff>266700</xdr:rowOff>
    </xdr:to>
    <xdr:sp macro="" textlink="">
      <xdr:nvSpPr>
        <xdr:cNvPr id="3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69</xdr:row>
      <xdr:rowOff>0</xdr:rowOff>
    </xdr:from>
    <xdr:to>
      <xdr:col>8</xdr:col>
      <xdr:colOff>381000</xdr:colOff>
      <xdr:row>69</xdr:row>
      <xdr:rowOff>266700</xdr:rowOff>
    </xdr:to>
    <xdr:sp macro="" textlink="">
      <xdr:nvSpPr>
        <xdr:cNvPr id="3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69</xdr:row>
      <xdr:rowOff>0</xdr:rowOff>
    </xdr:from>
    <xdr:to>
      <xdr:col>9</xdr:col>
      <xdr:colOff>361950</xdr:colOff>
      <xdr:row>69</xdr:row>
      <xdr:rowOff>266700</xdr:rowOff>
    </xdr:to>
    <xdr:sp macro="" textlink="">
      <xdr:nvSpPr>
        <xdr:cNvPr id="3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69</xdr:row>
      <xdr:rowOff>0</xdr:rowOff>
    </xdr:from>
    <xdr:to>
      <xdr:col>9</xdr:col>
      <xdr:colOff>361950</xdr:colOff>
      <xdr:row>69</xdr:row>
      <xdr:rowOff>266700</xdr:rowOff>
    </xdr:to>
    <xdr:sp macro="" textlink="">
      <xdr:nvSpPr>
        <xdr:cNvPr id="3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69</xdr:row>
      <xdr:rowOff>0</xdr:rowOff>
    </xdr:from>
    <xdr:to>
      <xdr:col>9</xdr:col>
      <xdr:colOff>361950</xdr:colOff>
      <xdr:row>69</xdr:row>
      <xdr:rowOff>266700</xdr:rowOff>
    </xdr:to>
    <xdr:sp macro="" textlink="">
      <xdr:nvSpPr>
        <xdr:cNvPr id="3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69</xdr:row>
      <xdr:rowOff>0</xdr:rowOff>
    </xdr:from>
    <xdr:to>
      <xdr:col>9</xdr:col>
      <xdr:colOff>361950</xdr:colOff>
      <xdr:row>69</xdr:row>
      <xdr:rowOff>266700</xdr:rowOff>
    </xdr:to>
    <xdr:sp macro="" textlink="">
      <xdr:nvSpPr>
        <xdr:cNvPr id="3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69</xdr:row>
      <xdr:rowOff>0</xdr:rowOff>
    </xdr:from>
    <xdr:to>
      <xdr:col>10</xdr:col>
      <xdr:colOff>352425</xdr:colOff>
      <xdr:row>69</xdr:row>
      <xdr:rowOff>266700</xdr:rowOff>
    </xdr:to>
    <xdr:sp macro="" textlink="">
      <xdr:nvSpPr>
        <xdr:cNvPr id="4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69</xdr:row>
      <xdr:rowOff>0</xdr:rowOff>
    </xdr:from>
    <xdr:to>
      <xdr:col>10</xdr:col>
      <xdr:colOff>352425</xdr:colOff>
      <xdr:row>69</xdr:row>
      <xdr:rowOff>266700</xdr:rowOff>
    </xdr:to>
    <xdr:sp macro="" textlink="">
      <xdr:nvSpPr>
        <xdr:cNvPr id="4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69</xdr:row>
      <xdr:rowOff>0</xdr:rowOff>
    </xdr:from>
    <xdr:to>
      <xdr:col>9</xdr:col>
      <xdr:colOff>361950</xdr:colOff>
      <xdr:row>69</xdr:row>
      <xdr:rowOff>266700</xdr:rowOff>
    </xdr:to>
    <xdr:sp macro="" textlink="">
      <xdr:nvSpPr>
        <xdr:cNvPr id="4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69</xdr:row>
      <xdr:rowOff>0</xdr:rowOff>
    </xdr:from>
    <xdr:to>
      <xdr:col>9</xdr:col>
      <xdr:colOff>361950</xdr:colOff>
      <xdr:row>69</xdr:row>
      <xdr:rowOff>266700</xdr:rowOff>
    </xdr:to>
    <xdr:sp macro="" textlink="">
      <xdr:nvSpPr>
        <xdr:cNvPr id="4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69</xdr:row>
      <xdr:rowOff>0</xdr:rowOff>
    </xdr:from>
    <xdr:to>
      <xdr:col>9</xdr:col>
      <xdr:colOff>361950</xdr:colOff>
      <xdr:row>69</xdr:row>
      <xdr:rowOff>266700</xdr:rowOff>
    </xdr:to>
    <xdr:sp macro="" textlink="">
      <xdr:nvSpPr>
        <xdr:cNvPr id="4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69</xdr:row>
      <xdr:rowOff>0</xdr:rowOff>
    </xdr:from>
    <xdr:to>
      <xdr:col>9</xdr:col>
      <xdr:colOff>361950</xdr:colOff>
      <xdr:row>69</xdr:row>
      <xdr:rowOff>266700</xdr:rowOff>
    </xdr:to>
    <xdr:sp macro="" textlink="">
      <xdr:nvSpPr>
        <xdr:cNvPr id="4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69</xdr:row>
      <xdr:rowOff>0</xdr:rowOff>
    </xdr:from>
    <xdr:to>
      <xdr:col>10</xdr:col>
      <xdr:colOff>352425</xdr:colOff>
      <xdr:row>69</xdr:row>
      <xdr:rowOff>266700</xdr:rowOff>
    </xdr:to>
    <xdr:sp macro="" textlink="">
      <xdr:nvSpPr>
        <xdr:cNvPr id="4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69</xdr:row>
      <xdr:rowOff>0</xdr:rowOff>
    </xdr:from>
    <xdr:to>
      <xdr:col>10</xdr:col>
      <xdr:colOff>352425</xdr:colOff>
      <xdr:row>69</xdr:row>
      <xdr:rowOff>266700</xdr:rowOff>
    </xdr:to>
    <xdr:sp macro="" textlink="">
      <xdr:nvSpPr>
        <xdr:cNvPr id="4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69</xdr:row>
      <xdr:rowOff>0</xdr:rowOff>
    </xdr:from>
    <xdr:to>
      <xdr:col>10</xdr:col>
      <xdr:colOff>352425</xdr:colOff>
      <xdr:row>69</xdr:row>
      <xdr:rowOff>266700</xdr:rowOff>
    </xdr:to>
    <xdr:sp macro="" textlink="">
      <xdr:nvSpPr>
        <xdr:cNvPr id="5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69</xdr:row>
      <xdr:rowOff>0</xdr:rowOff>
    </xdr:from>
    <xdr:to>
      <xdr:col>10</xdr:col>
      <xdr:colOff>352425</xdr:colOff>
      <xdr:row>69</xdr:row>
      <xdr:rowOff>266700</xdr:rowOff>
    </xdr:to>
    <xdr:sp macro="" textlink="">
      <xdr:nvSpPr>
        <xdr:cNvPr id="5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69</xdr:row>
      <xdr:rowOff>0</xdr:rowOff>
    </xdr:from>
    <xdr:to>
      <xdr:col>10</xdr:col>
      <xdr:colOff>352425</xdr:colOff>
      <xdr:row>69</xdr:row>
      <xdr:rowOff>266700</xdr:rowOff>
    </xdr:to>
    <xdr:sp macro="" textlink="">
      <xdr:nvSpPr>
        <xdr:cNvPr id="5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69</xdr:row>
      <xdr:rowOff>0</xdr:rowOff>
    </xdr:from>
    <xdr:to>
      <xdr:col>10</xdr:col>
      <xdr:colOff>352425</xdr:colOff>
      <xdr:row>69</xdr:row>
      <xdr:rowOff>266700</xdr:rowOff>
    </xdr:to>
    <xdr:sp macro="" textlink="">
      <xdr:nvSpPr>
        <xdr:cNvPr id="5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69</xdr:row>
      <xdr:rowOff>0</xdr:rowOff>
    </xdr:from>
    <xdr:to>
      <xdr:col>10</xdr:col>
      <xdr:colOff>352425</xdr:colOff>
      <xdr:row>69</xdr:row>
      <xdr:rowOff>266700</xdr:rowOff>
    </xdr:to>
    <xdr:sp macro="" textlink="">
      <xdr:nvSpPr>
        <xdr:cNvPr id="5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69</xdr:row>
      <xdr:rowOff>0</xdr:rowOff>
    </xdr:from>
    <xdr:to>
      <xdr:col>10</xdr:col>
      <xdr:colOff>352425</xdr:colOff>
      <xdr:row>69</xdr:row>
      <xdr:rowOff>266700</xdr:rowOff>
    </xdr:to>
    <xdr:sp macro="" textlink="">
      <xdr:nvSpPr>
        <xdr:cNvPr id="5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69</xdr:row>
      <xdr:rowOff>0</xdr:rowOff>
    </xdr:from>
    <xdr:to>
      <xdr:col>10</xdr:col>
      <xdr:colOff>352425</xdr:colOff>
      <xdr:row>69</xdr:row>
      <xdr:rowOff>266700</xdr:rowOff>
    </xdr:to>
    <xdr:sp macro="" textlink="">
      <xdr:nvSpPr>
        <xdr:cNvPr id="5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69</xdr:row>
      <xdr:rowOff>0</xdr:rowOff>
    </xdr:from>
    <xdr:to>
      <xdr:col>10</xdr:col>
      <xdr:colOff>352425</xdr:colOff>
      <xdr:row>69</xdr:row>
      <xdr:rowOff>266700</xdr:rowOff>
    </xdr:to>
    <xdr:sp macro="" textlink="">
      <xdr:nvSpPr>
        <xdr:cNvPr id="5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69</xdr:row>
      <xdr:rowOff>0</xdr:rowOff>
    </xdr:from>
    <xdr:to>
      <xdr:col>10</xdr:col>
      <xdr:colOff>352425</xdr:colOff>
      <xdr:row>69</xdr:row>
      <xdr:rowOff>266700</xdr:rowOff>
    </xdr:to>
    <xdr:sp macro="" textlink="">
      <xdr:nvSpPr>
        <xdr:cNvPr id="5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69</xdr:row>
      <xdr:rowOff>0</xdr:rowOff>
    </xdr:from>
    <xdr:to>
      <xdr:col>10</xdr:col>
      <xdr:colOff>352425</xdr:colOff>
      <xdr:row>69</xdr:row>
      <xdr:rowOff>266700</xdr:rowOff>
    </xdr:to>
    <xdr:sp macro="" textlink="">
      <xdr:nvSpPr>
        <xdr:cNvPr id="5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153</xdr:row>
      <xdr:rowOff>0</xdr:rowOff>
    </xdr:from>
    <xdr:to>
      <xdr:col>5</xdr:col>
      <xdr:colOff>390525</xdr:colOff>
      <xdr:row>153</xdr:row>
      <xdr:rowOff>266700</xdr:rowOff>
    </xdr:to>
    <xdr:sp macro="" textlink="">
      <xdr:nvSpPr>
        <xdr:cNvPr id="6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153</xdr:row>
      <xdr:rowOff>0</xdr:rowOff>
    </xdr:from>
    <xdr:to>
      <xdr:col>5</xdr:col>
      <xdr:colOff>390525</xdr:colOff>
      <xdr:row>153</xdr:row>
      <xdr:rowOff>266700</xdr:rowOff>
    </xdr:to>
    <xdr:sp macro="" textlink="">
      <xdr:nvSpPr>
        <xdr:cNvPr id="6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153</xdr:row>
      <xdr:rowOff>0</xdr:rowOff>
    </xdr:from>
    <xdr:to>
      <xdr:col>6</xdr:col>
      <xdr:colOff>390525</xdr:colOff>
      <xdr:row>153</xdr:row>
      <xdr:rowOff>266700</xdr:rowOff>
    </xdr:to>
    <xdr:sp macro="" textlink="">
      <xdr:nvSpPr>
        <xdr:cNvPr id="6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153</xdr:row>
      <xdr:rowOff>0</xdr:rowOff>
    </xdr:from>
    <xdr:to>
      <xdr:col>6</xdr:col>
      <xdr:colOff>390525</xdr:colOff>
      <xdr:row>153</xdr:row>
      <xdr:rowOff>266700</xdr:rowOff>
    </xdr:to>
    <xdr:sp macro="" textlink="">
      <xdr:nvSpPr>
        <xdr:cNvPr id="6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153</xdr:row>
      <xdr:rowOff>0</xdr:rowOff>
    </xdr:from>
    <xdr:to>
      <xdr:col>6</xdr:col>
      <xdr:colOff>390525</xdr:colOff>
      <xdr:row>153</xdr:row>
      <xdr:rowOff>266700</xdr:rowOff>
    </xdr:to>
    <xdr:sp macro="" textlink="">
      <xdr:nvSpPr>
        <xdr:cNvPr id="6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153</xdr:row>
      <xdr:rowOff>0</xdr:rowOff>
    </xdr:from>
    <xdr:to>
      <xdr:col>6</xdr:col>
      <xdr:colOff>390525</xdr:colOff>
      <xdr:row>153</xdr:row>
      <xdr:rowOff>266700</xdr:rowOff>
    </xdr:to>
    <xdr:sp macro="" textlink="">
      <xdr:nvSpPr>
        <xdr:cNvPr id="6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153</xdr:row>
      <xdr:rowOff>0</xdr:rowOff>
    </xdr:from>
    <xdr:to>
      <xdr:col>7</xdr:col>
      <xdr:colOff>371475</xdr:colOff>
      <xdr:row>153</xdr:row>
      <xdr:rowOff>266700</xdr:rowOff>
    </xdr:to>
    <xdr:sp macro="" textlink="">
      <xdr:nvSpPr>
        <xdr:cNvPr id="6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153</xdr:row>
      <xdr:rowOff>0</xdr:rowOff>
    </xdr:from>
    <xdr:to>
      <xdr:col>7</xdr:col>
      <xdr:colOff>371475</xdr:colOff>
      <xdr:row>153</xdr:row>
      <xdr:rowOff>266700</xdr:rowOff>
    </xdr:to>
    <xdr:sp macro="" textlink="">
      <xdr:nvSpPr>
        <xdr:cNvPr id="6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153</xdr:row>
      <xdr:rowOff>0</xdr:rowOff>
    </xdr:from>
    <xdr:to>
      <xdr:col>7</xdr:col>
      <xdr:colOff>371475</xdr:colOff>
      <xdr:row>153</xdr:row>
      <xdr:rowOff>266700</xdr:rowOff>
    </xdr:to>
    <xdr:sp macro="" textlink="">
      <xdr:nvSpPr>
        <xdr:cNvPr id="6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153</xdr:row>
      <xdr:rowOff>0</xdr:rowOff>
    </xdr:from>
    <xdr:to>
      <xdr:col>7</xdr:col>
      <xdr:colOff>371475</xdr:colOff>
      <xdr:row>153</xdr:row>
      <xdr:rowOff>266700</xdr:rowOff>
    </xdr:to>
    <xdr:sp macro="" textlink="">
      <xdr:nvSpPr>
        <xdr:cNvPr id="6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153</xdr:row>
      <xdr:rowOff>0</xdr:rowOff>
    </xdr:from>
    <xdr:to>
      <xdr:col>8</xdr:col>
      <xdr:colOff>381000</xdr:colOff>
      <xdr:row>153</xdr:row>
      <xdr:rowOff>266700</xdr:rowOff>
    </xdr:to>
    <xdr:sp macro="" textlink="">
      <xdr:nvSpPr>
        <xdr:cNvPr id="7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153</xdr:row>
      <xdr:rowOff>0</xdr:rowOff>
    </xdr:from>
    <xdr:to>
      <xdr:col>8</xdr:col>
      <xdr:colOff>381000</xdr:colOff>
      <xdr:row>153</xdr:row>
      <xdr:rowOff>266700</xdr:rowOff>
    </xdr:to>
    <xdr:sp macro="" textlink="">
      <xdr:nvSpPr>
        <xdr:cNvPr id="7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153</xdr:row>
      <xdr:rowOff>0</xdr:rowOff>
    </xdr:from>
    <xdr:to>
      <xdr:col>8</xdr:col>
      <xdr:colOff>381000</xdr:colOff>
      <xdr:row>153</xdr:row>
      <xdr:rowOff>266700</xdr:rowOff>
    </xdr:to>
    <xdr:sp macro="" textlink="">
      <xdr:nvSpPr>
        <xdr:cNvPr id="7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153</xdr:row>
      <xdr:rowOff>0</xdr:rowOff>
    </xdr:from>
    <xdr:to>
      <xdr:col>8</xdr:col>
      <xdr:colOff>381000</xdr:colOff>
      <xdr:row>153</xdr:row>
      <xdr:rowOff>266700</xdr:rowOff>
    </xdr:to>
    <xdr:sp macro="" textlink="">
      <xdr:nvSpPr>
        <xdr:cNvPr id="7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153</xdr:row>
      <xdr:rowOff>0</xdr:rowOff>
    </xdr:from>
    <xdr:to>
      <xdr:col>9</xdr:col>
      <xdr:colOff>361950</xdr:colOff>
      <xdr:row>153</xdr:row>
      <xdr:rowOff>266700</xdr:rowOff>
    </xdr:to>
    <xdr:sp macro="" textlink="">
      <xdr:nvSpPr>
        <xdr:cNvPr id="7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153</xdr:row>
      <xdr:rowOff>0</xdr:rowOff>
    </xdr:from>
    <xdr:to>
      <xdr:col>9</xdr:col>
      <xdr:colOff>361950</xdr:colOff>
      <xdr:row>153</xdr:row>
      <xdr:rowOff>266700</xdr:rowOff>
    </xdr:to>
    <xdr:sp macro="" textlink="">
      <xdr:nvSpPr>
        <xdr:cNvPr id="7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153</xdr:row>
      <xdr:rowOff>0</xdr:rowOff>
    </xdr:from>
    <xdr:to>
      <xdr:col>9</xdr:col>
      <xdr:colOff>361950</xdr:colOff>
      <xdr:row>153</xdr:row>
      <xdr:rowOff>266700</xdr:rowOff>
    </xdr:to>
    <xdr:sp macro="" textlink="">
      <xdr:nvSpPr>
        <xdr:cNvPr id="7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153</xdr:row>
      <xdr:rowOff>0</xdr:rowOff>
    </xdr:from>
    <xdr:to>
      <xdr:col>9</xdr:col>
      <xdr:colOff>361950</xdr:colOff>
      <xdr:row>153</xdr:row>
      <xdr:rowOff>266700</xdr:rowOff>
    </xdr:to>
    <xdr:sp macro="" textlink="">
      <xdr:nvSpPr>
        <xdr:cNvPr id="7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153</xdr:row>
      <xdr:rowOff>0</xdr:rowOff>
    </xdr:from>
    <xdr:to>
      <xdr:col>10</xdr:col>
      <xdr:colOff>352425</xdr:colOff>
      <xdr:row>153</xdr:row>
      <xdr:rowOff>266700</xdr:rowOff>
    </xdr:to>
    <xdr:sp macro="" textlink="">
      <xdr:nvSpPr>
        <xdr:cNvPr id="7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153</xdr:row>
      <xdr:rowOff>0</xdr:rowOff>
    </xdr:from>
    <xdr:to>
      <xdr:col>10</xdr:col>
      <xdr:colOff>352425</xdr:colOff>
      <xdr:row>153</xdr:row>
      <xdr:rowOff>266700</xdr:rowOff>
    </xdr:to>
    <xdr:sp macro="" textlink="">
      <xdr:nvSpPr>
        <xdr:cNvPr id="7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153</xdr:row>
      <xdr:rowOff>0</xdr:rowOff>
    </xdr:from>
    <xdr:to>
      <xdr:col>9</xdr:col>
      <xdr:colOff>361950</xdr:colOff>
      <xdr:row>153</xdr:row>
      <xdr:rowOff>266700</xdr:rowOff>
    </xdr:to>
    <xdr:sp macro="" textlink="">
      <xdr:nvSpPr>
        <xdr:cNvPr id="8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153</xdr:row>
      <xdr:rowOff>0</xdr:rowOff>
    </xdr:from>
    <xdr:to>
      <xdr:col>9</xdr:col>
      <xdr:colOff>361950</xdr:colOff>
      <xdr:row>153</xdr:row>
      <xdr:rowOff>266700</xdr:rowOff>
    </xdr:to>
    <xdr:sp macro="" textlink="">
      <xdr:nvSpPr>
        <xdr:cNvPr id="8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153</xdr:row>
      <xdr:rowOff>0</xdr:rowOff>
    </xdr:from>
    <xdr:to>
      <xdr:col>9</xdr:col>
      <xdr:colOff>361950</xdr:colOff>
      <xdr:row>153</xdr:row>
      <xdr:rowOff>266700</xdr:rowOff>
    </xdr:to>
    <xdr:sp macro="" textlink="">
      <xdr:nvSpPr>
        <xdr:cNvPr id="8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153</xdr:row>
      <xdr:rowOff>0</xdr:rowOff>
    </xdr:from>
    <xdr:to>
      <xdr:col>9</xdr:col>
      <xdr:colOff>361950</xdr:colOff>
      <xdr:row>153</xdr:row>
      <xdr:rowOff>266700</xdr:rowOff>
    </xdr:to>
    <xdr:sp macro="" textlink="">
      <xdr:nvSpPr>
        <xdr:cNvPr id="8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153</xdr:row>
      <xdr:rowOff>0</xdr:rowOff>
    </xdr:from>
    <xdr:to>
      <xdr:col>10</xdr:col>
      <xdr:colOff>352425</xdr:colOff>
      <xdr:row>153</xdr:row>
      <xdr:rowOff>266700</xdr:rowOff>
    </xdr:to>
    <xdr:sp macro="" textlink="">
      <xdr:nvSpPr>
        <xdr:cNvPr id="8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153</xdr:row>
      <xdr:rowOff>0</xdr:rowOff>
    </xdr:from>
    <xdr:to>
      <xdr:col>10</xdr:col>
      <xdr:colOff>352425</xdr:colOff>
      <xdr:row>153</xdr:row>
      <xdr:rowOff>266700</xdr:rowOff>
    </xdr:to>
    <xdr:sp macro="" textlink="">
      <xdr:nvSpPr>
        <xdr:cNvPr id="8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153</xdr:row>
      <xdr:rowOff>0</xdr:rowOff>
    </xdr:from>
    <xdr:to>
      <xdr:col>10</xdr:col>
      <xdr:colOff>352425</xdr:colOff>
      <xdr:row>153</xdr:row>
      <xdr:rowOff>266700</xdr:rowOff>
    </xdr:to>
    <xdr:sp macro="" textlink="">
      <xdr:nvSpPr>
        <xdr:cNvPr id="86"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153</xdr:row>
      <xdr:rowOff>0</xdr:rowOff>
    </xdr:from>
    <xdr:to>
      <xdr:col>10</xdr:col>
      <xdr:colOff>352425</xdr:colOff>
      <xdr:row>153</xdr:row>
      <xdr:rowOff>266700</xdr:rowOff>
    </xdr:to>
    <xdr:sp macro="" textlink="">
      <xdr:nvSpPr>
        <xdr:cNvPr id="87"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153</xdr:row>
      <xdr:rowOff>0</xdr:rowOff>
    </xdr:from>
    <xdr:to>
      <xdr:col>10</xdr:col>
      <xdr:colOff>352425</xdr:colOff>
      <xdr:row>153</xdr:row>
      <xdr:rowOff>266700</xdr:rowOff>
    </xdr:to>
    <xdr:sp macro="" textlink="">
      <xdr:nvSpPr>
        <xdr:cNvPr id="88"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153</xdr:row>
      <xdr:rowOff>0</xdr:rowOff>
    </xdr:from>
    <xdr:to>
      <xdr:col>10</xdr:col>
      <xdr:colOff>352425</xdr:colOff>
      <xdr:row>153</xdr:row>
      <xdr:rowOff>266700</xdr:rowOff>
    </xdr:to>
    <xdr:sp macro="" textlink="">
      <xdr:nvSpPr>
        <xdr:cNvPr id="89"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153</xdr:row>
      <xdr:rowOff>0</xdr:rowOff>
    </xdr:from>
    <xdr:to>
      <xdr:col>10</xdr:col>
      <xdr:colOff>352425</xdr:colOff>
      <xdr:row>153</xdr:row>
      <xdr:rowOff>266700</xdr:rowOff>
    </xdr:to>
    <xdr:sp macro="" textlink="">
      <xdr:nvSpPr>
        <xdr:cNvPr id="90"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153</xdr:row>
      <xdr:rowOff>0</xdr:rowOff>
    </xdr:from>
    <xdr:to>
      <xdr:col>10</xdr:col>
      <xdr:colOff>352425</xdr:colOff>
      <xdr:row>153</xdr:row>
      <xdr:rowOff>266700</xdr:rowOff>
    </xdr:to>
    <xdr:sp macro="" textlink="">
      <xdr:nvSpPr>
        <xdr:cNvPr id="91"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153</xdr:row>
      <xdr:rowOff>0</xdr:rowOff>
    </xdr:from>
    <xdr:to>
      <xdr:col>10</xdr:col>
      <xdr:colOff>352425</xdr:colOff>
      <xdr:row>153</xdr:row>
      <xdr:rowOff>266700</xdr:rowOff>
    </xdr:to>
    <xdr:sp macro="" textlink="">
      <xdr:nvSpPr>
        <xdr:cNvPr id="92"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153</xdr:row>
      <xdr:rowOff>0</xdr:rowOff>
    </xdr:from>
    <xdr:to>
      <xdr:col>10</xdr:col>
      <xdr:colOff>352425</xdr:colOff>
      <xdr:row>153</xdr:row>
      <xdr:rowOff>266700</xdr:rowOff>
    </xdr:to>
    <xdr:sp macro="" textlink="">
      <xdr:nvSpPr>
        <xdr:cNvPr id="93"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153</xdr:row>
      <xdr:rowOff>0</xdr:rowOff>
    </xdr:from>
    <xdr:to>
      <xdr:col>10</xdr:col>
      <xdr:colOff>352425</xdr:colOff>
      <xdr:row>153</xdr:row>
      <xdr:rowOff>266700</xdr:rowOff>
    </xdr:to>
    <xdr:sp macro="" textlink="">
      <xdr:nvSpPr>
        <xdr:cNvPr id="94"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153</xdr:row>
      <xdr:rowOff>0</xdr:rowOff>
    </xdr:from>
    <xdr:to>
      <xdr:col>10</xdr:col>
      <xdr:colOff>352425</xdr:colOff>
      <xdr:row>153</xdr:row>
      <xdr:rowOff>266700</xdr:rowOff>
    </xdr:to>
    <xdr:sp macro="" textlink="">
      <xdr:nvSpPr>
        <xdr:cNvPr id="95" name="Shape 2"/>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204</xdr:row>
      <xdr:rowOff>0</xdr:rowOff>
    </xdr:from>
    <xdr:to>
      <xdr:col>5</xdr:col>
      <xdr:colOff>390525</xdr:colOff>
      <xdr:row>204</xdr:row>
      <xdr:rowOff>266700</xdr:rowOff>
    </xdr:to>
    <xdr:sp macro="" textlink="">
      <xdr:nvSpPr>
        <xdr:cNvPr id="9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204</xdr:row>
      <xdr:rowOff>0</xdr:rowOff>
    </xdr:from>
    <xdr:to>
      <xdr:col>5</xdr:col>
      <xdr:colOff>390525</xdr:colOff>
      <xdr:row>204</xdr:row>
      <xdr:rowOff>266700</xdr:rowOff>
    </xdr:to>
    <xdr:sp macro="" textlink="">
      <xdr:nvSpPr>
        <xdr:cNvPr id="9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204</xdr:row>
      <xdr:rowOff>0</xdr:rowOff>
    </xdr:from>
    <xdr:to>
      <xdr:col>6</xdr:col>
      <xdr:colOff>390525</xdr:colOff>
      <xdr:row>204</xdr:row>
      <xdr:rowOff>266700</xdr:rowOff>
    </xdr:to>
    <xdr:sp macro="" textlink="">
      <xdr:nvSpPr>
        <xdr:cNvPr id="9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204</xdr:row>
      <xdr:rowOff>0</xdr:rowOff>
    </xdr:from>
    <xdr:to>
      <xdr:col>6</xdr:col>
      <xdr:colOff>390525</xdr:colOff>
      <xdr:row>204</xdr:row>
      <xdr:rowOff>266700</xdr:rowOff>
    </xdr:to>
    <xdr:sp macro="" textlink="">
      <xdr:nvSpPr>
        <xdr:cNvPr id="9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204</xdr:row>
      <xdr:rowOff>0</xdr:rowOff>
    </xdr:from>
    <xdr:to>
      <xdr:col>6</xdr:col>
      <xdr:colOff>390525</xdr:colOff>
      <xdr:row>204</xdr:row>
      <xdr:rowOff>266700</xdr:rowOff>
    </xdr:to>
    <xdr:sp macro="" textlink="">
      <xdr:nvSpPr>
        <xdr:cNvPr id="10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204</xdr:row>
      <xdr:rowOff>0</xdr:rowOff>
    </xdr:from>
    <xdr:to>
      <xdr:col>6</xdr:col>
      <xdr:colOff>390525</xdr:colOff>
      <xdr:row>204</xdr:row>
      <xdr:rowOff>266700</xdr:rowOff>
    </xdr:to>
    <xdr:sp macro="" textlink="">
      <xdr:nvSpPr>
        <xdr:cNvPr id="10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204</xdr:row>
      <xdr:rowOff>0</xdr:rowOff>
    </xdr:from>
    <xdr:to>
      <xdr:col>7</xdr:col>
      <xdr:colOff>371475</xdr:colOff>
      <xdr:row>204</xdr:row>
      <xdr:rowOff>266700</xdr:rowOff>
    </xdr:to>
    <xdr:sp macro="" textlink="">
      <xdr:nvSpPr>
        <xdr:cNvPr id="10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204</xdr:row>
      <xdr:rowOff>0</xdr:rowOff>
    </xdr:from>
    <xdr:to>
      <xdr:col>7</xdr:col>
      <xdr:colOff>371475</xdr:colOff>
      <xdr:row>204</xdr:row>
      <xdr:rowOff>266700</xdr:rowOff>
    </xdr:to>
    <xdr:sp macro="" textlink="">
      <xdr:nvSpPr>
        <xdr:cNvPr id="10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204</xdr:row>
      <xdr:rowOff>0</xdr:rowOff>
    </xdr:from>
    <xdr:to>
      <xdr:col>7</xdr:col>
      <xdr:colOff>371475</xdr:colOff>
      <xdr:row>204</xdr:row>
      <xdr:rowOff>266700</xdr:rowOff>
    </xdr:to>
    <xdr:sp macro="" textlink="">
      <xdr:nvSpPr>
        <xdr:cNvPr id="10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204</xdr:row>
      <xdr:rowOff>0</xdr:rowOff>
    </xdr:from>
    <xdr:to>
      <xdr:col>7</xdr:col>
      <xdr:colOff>371475</xdr:colOff>
      <xdr:row>204</xdr:row>
      <xdr:rowOff>266700</xdr:rowOff>
    </xdr:to>
    <xdr:sp macro="" textlink="">
      <xdr:nvSpPr>
        <xdr:cNvPr id="10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204</xdr:row>
      <xdr:rowOff>0</xdr:rowOff>
    </xdr:from>
    <xdr:to>
      <xdr:col>8</xdr:col>
      <xdr:colOff>381000</xdr:colOff>
      <xdr:row>204</xdr:row>
      <xdr:rowOff>266700</xdr:rowOff>
    </xdr:to>
    <xdr:sp macro="" textlink="">
      <xdr:nvSpPr>
        <xdr:cNvPr id="10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204</xdr:row>
      <xdr:rowOff>0</xdr:rowOff>
    </xdr:from>
    <xdr:to>
      <xdr:col>8</xdr:col>
      <xdr:colOff>381000</xdr:colOff>
      <xdr:row>204</xdr:row>
      <xdr:rowOff>266700</xdr:rowOff>
    </xdr:to>
    <xdr:sp macro="" textlink="">
      <xdr:nvSpPr>
        <xdr:cNvPr id="10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204</xdr:row>
      <xdr:rowOff>0</xdr:rowOff>
    </xdr:from>
    <xdr:to>
      <xdr:col>8</xdr:col>
      <xdr:colOff>381000</xdr:colOff>
      <xdr:row>204</xdr:row>
      <xdr:rowOff>266700</xdr:rowOff>
    </xdr:to>
    <xdr:sp macro="" textlink="">
      <xdr:nvSpPr>
        <xdr:cNvPr id="10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204</xdr:row>
      <xdr:rowOff>0</xdr:rowOff>
    </xdr:from>
    <xdr:to>
      <xdr:col>8</xdr:col>
      <xdr:colOff>381000</xdr:colOff>
      <xdr:row>204</xdr:row>
      <xdr:rowOff>266700</xdr:rowOff>
    </xdr:to>
    <xdr:sp macro="" textlink="">
      <xdr:nvSpPr>
        <xdr:cNvPr id="10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204</xdr:row>
      <xdr:rowOff>0</xdr:rowOff>
    </xdr:from>
    <xdr:to>
      <xdr:col>9</xdr:col>
      <xdr:colOff>361950</xdr:colOff>
      <xdr:row>204</xdr:row>
      <xdr:rowOff>266700</xdr:rowOff>
    </xdr:to>
    <xdr:sp macro="" textlink="">
      <xdr:nvSpPr>
        <xdr:cNvPr id="11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204</xdr:row>
      <xdr:rowOff>0</xdr:rowOff>
    </xdr:from>
    <xdr:to>
      <xdr:col>9</xdr:col>
      <xdr:colOff>361950</xdr:colOff>
      <xdr:row>204</xdr:row>
      <xdr:rowOff>266700</xdr:rowOff>
    </xdr:to>
    <xdr:sp macro="" textlink="">
      <xdr:nvSpPr>
        <xdr:cNvPr id="11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204</xdr:row>
      <xdr:rowOff>0</xdr:rowOff>
    </xdr:from>
    <xdr:to>
      <xdr:col>9</xdr:col>
      <xdr:colOff>361950</xdr:colOff>
      <xdr:row>204</xdr:row>
      <xdr:rowOff>266700</xdr:rowOff>
    </xdr:to>
    <xdr:sp macro="" textlink="">
      <xdr:nvSpPr>
        <xdr:cNvPr id="11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204</xdr:row>
      <xdr:rowOff>0</xdr:rowOff>
    </xdr:from>
    <xdr:to>
      <xdr:col>9</xdr:col>
      <xdr:colOff>361950</xdr:colOff>
      <xdr:row>204</xdr:row>
      <xdr:rowOff>266700</xdr:rowOff>
    </xdr:to>
    <xdr:sp macro="" textlink="">
      <xdr:nvSpPr>
        <xdr:cNvPr id="11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204</xdr:row>
      <xdr:rowOff>0</xdr:rowOff>
    </xdr:from>
    <xdr:to>
      <xdr:col>10</xdr:col>
      <xdr:colOff>352425</xdr:colOff>
      <xdr:row>204</xdr:row>
      <xdr:rowOff>266700</xdr:rowOff>
    </xdr:to>
    <xdr:sp macro="" textlink="">
      <xdr:nvSpPr>
        <xdr:cNvPr id="11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204</xdr:row>
      <xdr:rowOff>0</xdr:rowOff>
    </xdr:from>
    <xdr:to>
      <xdr:col>10</xdr:col>
      <xdr:colOff>352425</xdr:colOff>
      <xdr:row>204</xdr:row>
      <xdr:rowOff>266700</xdr:rowOff>
    </xdr:to>
    <xdr:sp macro="" textlink="">
      <xdr:nvSpPr>
        <xdr:cNvPr id="11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204</xdr:row>
      <xdr:rowOff>0</xdr:rowOff>
    </xdr:from>
    <xdr:to>
      <xdr:col>9</xdr:col>
      <xdr:colOff>361950</xdr:colOff>
      <xdr:row>204</xdr:row>
      <xdr:rowOff>266700</xdr:rowOff>
    </xdr:to>
    <xdr:sp macro="" textlink="">
      <xdr:nvSpPr>
        <xdr:cNvPr id="11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204</xdr:row>
      <xdr:rowOff>0</xdr:rowOff>
    </xdr:from>
    <xdr:to>
      <xdr:col>9</xdr:col>
      <xdr:colOff>361950</xdr:colOff>
      <xdr:row>204</xdr:row>
      <xdr:rowOff>266700</xdr:rowOff>
    </xdr:to>
    <xdr:sp macro="" textlink="">
      <xdr:nvSpPr>
        <xdr:cNvPr id="11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204</xdr:row>
      <xdr:rowOff>0</xdr:rowOff>
    </xdr:from>
    <xdr:to>
      <xdr:col>9</xdr:col>
      <xdr:colOff>361950</xdr:colOff>
      <xdr:row>204</xdr:row>
      <xdr:rowOff>266700</xdr:rowOff>
    </xdr:to>
    <xdr:sp macro="" textlink="">
      <xdr:nvSpPr>
        <xdr:cNvPr id="11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204</xdr:row>
      <xdr:rowOff>0</xdr:rowOff>
    </xdr:from>
    <xdr:to>
      <xdr:col>9</xdr:col>
      <xdr:colOff>361950</xdr:colOff>
      <xdr:row>204</xdr:row>
      <xdr:rowOff>266700</xdr:rowOff>
    </xdr:to>
    <xdr:sp macro="" textlink="">
      <xdr:nvSpPr>
        <xdr:cNvPr id="11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204</xdr:row>
      <xdr:rowOff>0</xdr:rowOff>
    </xdr:from>
    <xdr:to>
      <xdr:col>10</xdr:col>
      <xdr:colOff>352425</xdr:colOff>
      <xdr:row>204</xdr:row>
      <xdr:rowOff>266700</xdr:rowOff>
    </xdr:to>
    <xdr:sp macro="" textlink="">
      <xdr:nvSpPr>
        <xdr:cNvPr id="12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204</xdr:row>
      <xdr:rowOff>0</xdr:rowOff>
    </xdr:from>
    <xdr:to>
      <xdr:col>10</xdr:col>
      <xdr:colOff>352425</xdr:colOff>
      <xdr:row>204</xdr:row>
      <xdr:rowOff>266700</xdr:rowOff>
    </xdr:to>
    <xdr:sp macro="" textlink="">
      <xdr:nvSpPr>
        <xdr:cNvPr id="12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204</xdr:row>
      <xdr:rowOff>0</xdr:rowOff>
    </xdr:from>
    <xdr:to>
      <xdr:col>10</xdr:col>
      <xdr:colOff>352425</xdr:colOff>
      <xdr:row>204</xdr:row>
      <xdr:rowOff>266700</xdr:rowOff>
    </xdr:to>
    <xdr:sp macro="" textlink="">
      <xdr:nvSpPr>
        <xdr:cNvPr id="12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204</xdr:row>
      <xdr:rowOff>0</xdr:rowOff>
    </xdr:from>
    <xdr:to>
      <xdr:col>10</xdr:col>
      <xdr:colOff>352425</xdr:colOff>
      <xdr:row>204</xdr:row>
      <xdr:rowOff>266700</xdr:rowOff>
    </xdr:to>
    <xdr:sp macro="" textlink="">
      <xdr:nvSpPr>
        <xdr:cNvPr id="12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204</xdr:row>
      <xdr:rowOff>0</xdr:rowOff>
    </xdr:from>
    <xdr:to>
      <xdr:col>10</xdr:col>
      <xdr:colOff>352425</xdr:colOff>
      <xdr:row>204</xdr:row>
      <xdr:rowOff>266700</xdr:rowOff>
    </xdr:to>
    <xdr:sp macro="" textlink="">
      <xdr:nvSpPr>
        <xdr:cNvPr id="12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204</xdr:row>
      <xdr:rowOff>0</xdr:rowOff>
    </xdr:from>
    <xdr:to>
      <xdr:col>10</xdr:col>
      <xdr:colOff>352425</xdr:colOff>
      <xdr:row>204</xdr:row>
      <xdr:rowOff>266700</xdr:rowOff>
    </xdr:to>
    <xdr:sp macro="" textlink="">
      <xdr:nvSpPr>
        <xdr:cNvPr id="12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204</xdr:row>
      <xdr:rowOff>0</xdr:rowOff>
    </xdr:from>
    <xdr:to>
      <xdr:col>10</xdr:col>
      <xdr:colOff>352425</xdr:colOff>
      <xdr:row>204</xdr:row>
      <xdr:rowOff>266700</xdr:rowOff>
    </xdr:to>
    <xdr:sp macro="" textlink="">
      <xdr:nvSpPr>
        <xdr:cNvPr id="12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204</xdr:row>
      <xdr:rowOff>0</xdr:rowOff>
    </xdr:from>
    <xdr:to>
      <xdr:col>10</xdr:col>
      <xdr:colOff>352425</xdr:colOff>
      <xdr:row>204</xdr:row>
      <xdr:rowOff>266700</xdr:rowOff>
    </xdr:to>
    <xdr:sp macro="" textlink="">
      <xdr:nvSpPr>
        <xdr:cNvPr id="12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204</xdr:row>
      <xdr:rowOff>0</xdr:rowOff>
    </xdr:from>
    <xdr:to>
      <xdr:col>10</xdr:col>
      <xdr:colOff>352425</xdr:colOff>
      <xdr:row>204</xdr:row>
      <xdr:rowOff>266700</xdr:rowOff>
    </xdr:to>
    <xdr:sp macro="" textlink="">
      <xdr:nvSpPr>
        <xdr:cNvPr id="12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204</xdr:row>
      <xdr:rowOff>0</xdr:rowOff>
    </xdr:from>
    <xdr:to>
      <xdr:col>10</xdr:col>
      <xdr:colOff>352425</xdr:colOff>
      <xdr:row>204</xdr:row>
      <xdr:rowOff>266700</xdr:rowOff>
    </xdr:to>
    <xdr:sp macro="" textlink="">
      <xdr:nvSpPr>
        <xdr:cNvPr id="12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204</xdr:row>
      <xdr:rowOff>0</xdr:rowOff>
    </xdr:from>
    <xdr:to>
      <xdr:col>10</xdr:col>
      <xdr:colOff>352425</xdr:colOff>
      <xdr:row>204</xdr:row>
      <xdr:rowOff>266700</xdr:rowOff>
    </xdr:to>
    <xdr:sp macro="" textlink="">
      <xdr:nvSpPr>
        <xdr:cNvPr id="13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204</xdr:row>
      <xdr:rowOff>0</xdr:rowOff>
    </xdr:from>
    <xdr:to>
      <xdr:col>10</xdr:col>
      <xdr:colOff>352425</xdr:colOff>
      <xdr:row>204</xdr:row>
      <xdr:rowOff>266700</xdr:rowOff>
    </xdr:to>
    <xdr:sp macro="" textlink="">
      <xdr:nvSpPr>
        <xdr:cNvPr id="13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abSelected="1" topLeftCell="A20" workbookViewId="0">
      <selection activeCell="D29" sqref="D29"/>
    </sheetView>
  </sheetViews>
  <sheetFormatPr baseColWidth="10" defaultColWidth="15.140625" defaultRowHeight="15" customHeight="1"/>
  <cols>
    <col min="1" max="1" width="7" customWidth="1"/>
    <col min="2" max="3" width="3.85546875" customWidth="1"/>
    <col min="4" max="6" width="8" customWidth="1"/>
    <col min="7" max="26" width="7.5703125" customWidth="1"/>
  </cols>
  <sheetData>
    <row r="1" spans="1:26">
      <c r="A1" s="40"/>
      <c r="B1" s="40"/>
      <c r="C1" s="40"/>
      <c r="D1" s="40"/>
      <c r="E1" s="40"/>
      <c r="F1" s="40"/>
      <c r="G1" s="40"/>
      <c r="H1" s="40"/>
      <c r="I1" s="40"/>
      <c r="J1" s="40"/>
      <c r="K1" s="40"/>
      <c r="L1" s="40"/>
      <c r="M1" s="40"/>
      <c r="N1" s="40"/>
      <c r="O1" s="40"/>
      <c r="P1" s="40"/>
      <c r="Q1" s="40"/>
      <c r="R1" s="40"/>
      <c r="S1" s="40"/>
      <c r="T1" s="40"/>
      <c r="U1" s="40"/>
      <c r="V1" s="40"/>
      <c r="W1" s="40"/>
      <c r="X1" s="40"/>
      <c r="Y1" s="40"/>
      <c r="Z1" s="40"/>
    </row>
    <row r="2" spans="1:26">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c r="A3" s="40"/>
      <c r="B3" s="40"/>
      <c r="C3" s="40"/>
      <c r="D3" s="40"/>
      <c r="E3" s="40"/>
      <c r="F3" s="40"/>
      <c r="G3" s="40"/>
      <c r="H3" s="40"/>
      <c r="I3" s="40"/>
      <c r="J3" s="40"/>
      <c r="K3" s="40"/>
      <c r="L3" s="40"/>
      <c r="M3" s="40"/>
      <c r="N3" s="40"/>
      <c r="O3" s="40"/>
      <c r="P3" s="40"/>
      <c r="Q3" s="40"/>
      <c r="R3" s="40"/>
      <c r="S3" s="40"/>
      <c r="T3" s="40"/>
      <c r="U3" s="40"/>
      <c r="V3" s="40"/>
      <c r="W3" s="40"/>
      <c r="X3" s="40"/>
      <c r="Y3" s="40"/>
      <c r="Z3" s="40"/>
    </row>
    <row r="4" spans="1:26">
      <c r="A4" s="40"/>
      <c r="B4" s="40"/>
      <c r="C4" s="40"/>
      <c r="D4" s="40"/>
      <c r="E4" s="40"/>
      <c r="F4" s="40"/>
      <c r="G4" s="40"/>
      <c r="H4" s="40"/>
      <c r="I4" s="40"/>
      <c r="J4" s="40"/>
      <c r="K4" s="40"/>
      <c r="L4" s="40"/>
      <c r="M4" s="40"/>
      <c r="N4" s="40"/>
      <c r="O4" s="40"/>
      <c r="P4" s="40"/>
      <c r="Q4" s="40"/>
      <c r="R4" s="40"/>
      <c r="S4" s="40"/>
      <c r="T4" s="40"/>
      <c r="U4" s="40"/>
      <c r="V4" s="40"/>
      <c r="W4" s="40"/>
      <c r="X4" s="40"/>
      <c r="Y4" s="40"/>
      <c r="Z4" s="40"/>
    </row>
    <row r="5" spans="1:26">
      <c r="A5" s="40"/>
      <c r="B5" s="40"/>
      <c r="C5" s="40"/>
      <c r="D5" s="40"/>
      <c r="E5" s="40"/>
      <c r="F5" s="40"/>
      <c r="G5" s="40"/>
      <c r="H5" s="40"/>
      <c r="I5" s="40"/>
      <c r="J5" s="40"/>
      <c r="K5" s="40"/>
      <c r="L5" s="40"/>
      <c r="M5" s="40"/>
      <c r="N5" s="40"/>
      <c r="O5" s="40"/>
      <c r="P5" s="40"/>
      <c r="Q5" s="40"/>
      <c r="R5" s="40"/>
      <c r="S5" s="40"/>
      <c r="T5" s="40"/>
      <c r="U5" s="40"/>
      <c r="V5" s="40"/>
      <c r="W5" s="40"/>
      <c r="X5" s="40"/>
      <c r="Y5" s="40"/>
      <c r="Z5" s="40"/>
    </row>
    <row r="6" spans="1:26">
      <c r="A6" s="40"/>
      <c r="B6" s="40"/>
      <c r="C6" s="40"/>
      <c r="D6" s="40"/>
      <c r="E6" s="40"/>
      <c r="F6" s="40"/>
      <c r="G6" s="40"/>
      <c r="H6" s="40"/>
      <c r="I6" s="40"/>
      <c r="J6" s="40"/>
      <c r="K6" s="40"/>
      <c r="L6" s="40"/>
      <c r="M6" s="40"/>
      <c r="N6" s="40"/>
      <c r="O6" s="40"/>
      <c r="P6" s="40"/>
      <c r="Q6" s="40"/>
      <c r="R6" s="40"/>
      <c r="S6" s="40"/>
      <c r="T6" s="40"/>
      <c r="U6" s="40"/>
      <c r="V6" s="40"/>
      <c r="W6" s="40"/>
      <c r="X6" s="40"/>
      <c r="Y6" s="40"/>
      <c r="Z6" s="40"/>
    </row>
    <row r="7" spans="1:26">
      <c r="A7" s="40"/>
      <c r="B7" s="40"/>
      <c r="C7" s="40"/>
      <c r="D7" s="40"/>
      <c r="E7" s="40"/>
      <c r="F7" s="40"/>
      <c r="G7" s="40"/>
      <c r="H7" s="40"/>
      <c r="I7" s="40"/>
      <c r="J7" s="40"/>
      <c r="K7" s="40"/>
      <c r="L7" s="40"/>
      <c r="M7" s="40"/>
      <c r="N7" s="40"/>
      <c r="O7" s="40"/>
      <c r="P7" s="40"/>
      <c r="Q7" s="40"/>
      <c r="R7" s="40"/>
      <c r="S7" s="40"/>
      <c r="T7" s="40"/>
      <c r="U7" s="40"/>
      <c r="V7" s="40"/>
      <c r="W7" s="40"/>
      <c r="X7" s="40"/>
      <c r="Y7" s="40"/>
      <c r="Z7" s="40"/>
    </row>
    <row r="8" spans="1:26">
      <c r="A8" s="40"/>
      <c r="B8" s="40"/>
      <c r="C8" s="40"/>
      <c r="D8" s="40"/>
      <c r="E8" s="40"/>
      <c r="F8" s="40"/>
      <c r="G8" s="40"/>
      <c r="H8" s="40"/>
      <c r="I8" s="40"/>
      <c r="J8" s="40"/>
      <c r="K8" s="40"/>
      <c r="L8" s="40"/>
      <c r="M8" s="40"/>
      <c r="N8" s="40"/>
      <c r="O8" s="40"/>
      <c r="P8" s="40"/>
      <c r="Q8" s="40"/>
      <c r="R8" s="40"/>
      <c r="S8" s="40"/>
      <c r="T8" s="40"/>
      <c r="U8" s="40"/>
      <c r="V8" s="40"/>
      <c r="W8" s="40"/>
      <c r="X8" s="40"/>
      <c r="Y8" s="40"/>
      <c r="Z8" s="40"/>
    </row>
    <row r="9" spans="1:26">
      <c r="A9" s="40"/>
      <c r="B9" s="40"/>
      <c r="C9" s="40"/>
      <c r="D9" s="40"/>
      <c r="E9" s="40"/>
      <c r="F9" s="40"/>
      <c r="G9" s="40"/>
      <c r="H9" s="40"/>
      <c r="I9" s="40"/>
      <c r="J9" s="40"/>
      <c r="K9" s="40"/>
      <c r="L9" s="40"/>
      <c r="M9" s="40"/>
      <c r="N9" s="40"/>
      <c r="O9" s="40"/>
      <c r="P9" s="40"/>
      <c r="Q9" s="40"/>
      <c r="R9" s="40"/>
      <c r="S9" s="40"/>
      <c r="T9" s="40"/>
      <c r="U9" s="40"/>
      <c r="V9" s="40"/>
      <c r="W9" s="40"/>
      <c r="X9" s="40"/>
      <c r="Y9" s="40"/>
      <c r="Z9" s="40"/>
    </row>
    <row r="10" spans="1:26">
      <c r="A10" s="40"/>
      <c r="B10" s="40"/>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c r="A11" s="40"/>
      <c r="B11" s="40"/>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c r="A12" s="40"/>
      <c r="B12" s="40"/>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c r="A13" s="40"/>
      <c r="B13" s="40"/>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8" customHeight="1">
      <c r="A14" s="40"/>
      <c r="B14" s="40"/>
      <c r="C14" s="40"/>
      <c r="D14" s="991" t="s">
        <v>20</v>
      </c>
      <c r="E14" s="992"/>
      <c r="F14" s="40"/>
      <c r="G14" s="40"/>
      <c r="H14" s="40"/>
      <c r="I14" s="40"/>
      <c r="J14" s="40"/>
      <c r="K14" s="40"/>
      <c r="L14" s="40"/>
      <c r="M14" s="40"/>
      <c r="N14" s="40"/>
      <c r="O14" s="40"/>
      <c r="P14" s="40"/>
      <c r="Q14" s="40"/>
      <c r="R14" s="40"/>
      <c r="S14" s="40"/>
      <c r="T14" s="40"/>
      <c r="U14" s="40"/>
      <c r="V14" s="40"/>
      <c r="W14" s="40"/>
      <c r="X14" s="40"/>
      <c r="Y14" s="40"/>
      <c r="Z14" s="40"/>
    </row>
    <row r="15" spans="1:26">
      <c r="A15" s="40"/>
      <c r="B15" s="40"/>
      <c r="C15" s="40"/>
      <c r="D15" s="993"/>
      <c r="E15" s="992"/>
      <c r="F15" s="40"/>
      <c r="G15" s="40"/>
      <c r="H15" s="40"/>
      <c r="I15" s="40"/>
      <c r="J15" s="40"/>
      <c r="K15" s="40"/>
      <c r="L15" s="40"/>
      <c r="M15" s="40"/>
      <c r="N15" s="40"/>
      <c r="O15" s="40"/>
      <c r="P15" s="40"/>
      <c r="Q15" s="40"/>
      <c r="R15" s="40"/>
      <c r="S15" s="40"/>
      <c r="T15" s="40"/>
      <c r="U15" s="40"/>
      <c r="V15" s="40"/>
      <c r="W15" s="40"/>
      <c r="X15" s="40"/>
      <c r="Y15" s="40"/>
      <c r="Z15" s="40"/>
    </row>
    <row r="16" spans="1:26">
      <c r="A16" s="40"/>
      <c r="B16" s="40"/>
      <c r="C16" s="40"/>
      <c r="D16" s="993"/>
      <c r="E16" s="992"/>
      <c r="F16" s="40"/>
      <c r="G16" s="40"/>
      <c r="H16" s="40"/>
      <c r="I16" s="40"/>
      <c r="J16" s="40"/>
      <c r="K16" s="40"/>
      <c r="L16" s="40"/>
      <c r="M16" s="40"/>
      <c r="N16" s="40"/>
      <c r="O16" s="40"/>
      <c r="P16" s="40"/>
      <c r="Q16" s="40"/>
      <c r="R16" s="40"/>
      <c r="S16" s="40"/>
      <c r="T16" s="40"/>
      <c r="U16" s="40"/>
      <c r="V16" s="40"/>
      <c r="W16" s="40"/>
      <c r="X16" s="40"/>
      <c r="Y16" s="40"/>
      <c r="Z16" s="40"/>
    </row>
    <row r="17" spans="1:26">
      <c r="A17" s="40"/>
      <c r="B17" s="40"/>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c r="A19" s="40"/>
      <c r="B19" s="40"/>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c r="A21" s="40"/>
      <c r="B21" s="40"/>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c r="A22" s="40"/>
      <c r="B22" s="40"/>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c r="A23" s="40"/>
      <c r="B23" s="40"/>
      <c r="C23" s="40"/>
      <c r="D23" s="40"/>
      <c r="E23" s="40"/>
      <c r="F23" s="40"/>
      <c r="G23" s="40"/>
      <c r="H23" s="40"/>
      <c r="I23" s="40"/>
      <c r="J23" s="40"/>
      <c r="K23" s="40"/>
      <c r="L23" s="40"/>
      <c r="M23" s="40"/>
      <c r="N23" s="40"/>
      <c r="O23" s="40"/>
      <c r="P23" s="40"/>
      <c r="Q23" s="40"/>
      <c r="R23" s="40"/>
      <c r="S23" s="40"/>
      <c r="T23" s="40"/>
      <c r="U23" s="40"/>
      <c r="V23" s="40"/>
      <c r="W23" s="40"/>
      <c r="X23" s="40"/>
      <c r="Y23" s="40"/>
      <c r="Z23" s="40"/>
    </row>
    <row r="24" spans="1:26">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row>
    <row r="25" spans="1:26">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mergeCells count="3">
    <mergeCell ref="D14:E14"/>
    <mergeCell ref="D15:E15"/>
    <mergeCell ref="D16:E1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1000"/>
  <sheetViews>
    <sheetView showGridLines="0" workbookViewId="0"/>
  </sheetViews>
  <sheetFormatPr baseColWidth="10" defaultColWidth="15.140625" defaultRowHeight="15" customHeight="1"/>
  <cols>
    <col min="1" max="1" width="9.42578125" customWidth="1"/>
    <col min="2" max="2" width="10.140625" customWidth="1"/>
    <col min="3" max="3" width="9.28515625" customWidth="1"/>
    <col min="4" max="4" width="23" customWidth="1"/>
    <col min="5" max="5" width="5.5703125" customWidth="1"/>
    <col min="6" max="6" width="5.42578125" customWidth="1"/>
    <col min="7" max="7" width="5.7109375" customWidth="1"/>
    <col min="8" max="9" width="5.42578125" customWidth="1"/>
    <col min="10" max="11" width="5.7109375" customWidth="1"/>
    <col min="12" max="15" width="5.42578125" customWidth="1"/>
    <col min="16" max="16" width="2.5703125" customWidth="1"/>
    <col min="17" max="19" width="8.5703125" customWidth="1"/>
    <col min="20" max="26" width="7.5703125" customWidth="1"/>
  </cols>
  <sheetData>
    <row r="1" spans="1:19">
      <c r="A1" s="1"/>
      <c r="B1" s="1"/>
      <c r="C1" s="1"/>
      <c r="D1" s="1"/>
      <c r="E1" s="1"/>
      <c r="F1" s="1"/>
      <c r="G1" s="1"/>
      <c r="H1" s="1"/>
      <c r="I1" s="1"/>
      <c r="J1" s="1"/>
      <c r="K1" s="1"/>
      <c r="L1" s="1"/>
      <c r="M1" s="1"/>
      <c r="N1" s="1"/>
      <c r="O1" s="1"/>
      <c r="P1" s="1"/>
      <c r="Q1" s="1"/>
      <c r="R1" s="1"/>
      <c r="S1" s="1"/>
    </row>
    <row r="2" spans="1:19" ht="15.75" customHeight="1">
      <c r="A2" s="1"/>
      <c r="B2" s="1"/>
      <c r="C2" s="1"/>
      <c r="D2" s="1"/>
      <c r="E2" s="1"/>
      <c r="F2" s="1"/>
      <c r="G2" s="1"/>
      <c r="H2" s="1"/>
      <c r="I2" s="1"/>
      <c r="J2" s="1"/>
      <c r="K2" s="1"/>
      <c r="L2" s="1"/>
      <c r="M2" s="1"/>
      <c r="N2" s="1"/>
      <c r="O2" s="1"/>
      <c r="P2" s="1"/>
      <c r="Q2" s="1"/>
      <c r="R2" s="1"/>
      <c r="S2" s="1"/>
    </row>
    <row r="3" spans="1:19" ht="9.75" customHeight="1">
      <c r="A3" s="1"/>
      <c r="B3" s="1"/>
      <c r="C3" s="1"/>
      <c r="D3" s="63"/>
      <c r="E3" s="64"/>
      <c r="F3" s="64"/>
      <c r="G3" s="64"/>
      <c r="H3" s="64"/>
      <c r="I3" s="64"/>
      <c r="J3" s="64"/>
      <c r="K3" s="64"/>
      <c r="L3" s="64"/>
      <c r="M3" s="64"/>
      <c r="N3" s="64"/>
      <c r="O3" s="66"/>
      <c r="P3" s="1"/>
      <c r="Q3" s="1"/>
      <c r="R3" s="1"/>
      <c r="S3" s="1"/>
    </row>
    <row r="4" spans="1:19" ht="10.5" customHeight="1">
      <c r="A4" s="1"/>
      <c r="B4" s="1"/>
      <c r="C4" s="1"/>
      <c r="D4" s="73"/>
      <c r="E4" s="74"/>
      <c r="F4" s="74"/>
      <c r="G4" s="74"/>
      <c r="H4" s="74"/>
      <c r="I4" s="74"/>
      <c r="J4" s="74"/>
      <c r="K4" s="74"/>
      <c r="L4" s="74"/>
      <c r="M4" s="74"/>
      <c r="N4" s="74"/>
      <c r="O4" s="75"/>
      <c r="P4" s="1"/>
      <c r="Q4" s="1"/>
      <c r="R4" s="1"/>
      <c r="S4" s="1"/>
    </row>
    <row r="5" spans="1:19" ht="15.75" customHeight="1">
      <c r="A5" s="1"/>
      <c r="B5" s="1"/>
      <c r="C5" s="1"/>
      <c r="D5" s="1033" t="s">
        <v>0</v>
      </c>
      <c r="E5" s="992"/>
      <c r="F5" s="992"/>
      <c r="G5" s="992"/>
      <c r="H5" s="992"/>
      <c r="I5" s="992"/>
      <c r="J5" s="992"/>
      <c r="K5" s="992"/>
      <c r="L5" s="992"/>
      <c r="M5" s="992"/>
      <c r="N5" s="992"/>
      <c r="O5" s="1014"/>
      <c r="P5" s="1"/>
      <c r="Q5" s="1"/>
      <c r="R5" s="1"/>
      <c r="S5" s="1"/>
    </row>
    <row r="6" spans="1:19" ht="15.75" customHeight="1">
      <c r="A6" s="1"/>
      <c r="B6" s="1"/>
      <c r="C6" s="1"/>
      <c r="D6" s="1033" t="s">
        <v>1</v>
      </c>
      <c r="E6" s="992"/>
      <c r="F6" s="992"/>
      <c r="G6" s="992"/>
      <c r="H6" s="992"/>
      <c r="I6" s="992"/>
      <c r="J6" s="992"/>
      <c r="K6" s="992"/>
      <c r="L6" s="992"/>
      <c r="M6" s="992"/>
      <c r="N6" s="992"/>
      <c r="O6" s="1014"/>
      <c r="P6" s="1"/>
      <c r="Q6" s="1"/>
      <c r="R6" s="1"/>
      <c r="S6" s="1"/>
    </row>
    <row r="7" spans="1:19" ht="15.75" customHeight="1">
      <c r="A7" s="1"/>
      <c r="B7" s="1"/>
      <c r="C7" s="1"/>
      <c r="D7" s="1033" t="s">
        <v>2</v>
      </c>
      <c r="E7" s="992"/>
      <c r="F7" s="992"/>
      <c r="G7" s="992"/>
      <c r="H7" s="992"/>
      <c r="I7" s="992"/>
      <c r="J7" s="992"/>
      <c r="K7" s="992"/>
      <c r="L7" s="992"/>
      <c r="M7" s="992"/>
      <c r="N7" s="992"/>
      <c r="O7" s="1014"/>
      <c r="P7" s="1"/>
      <c r="Q7" s="1"/>
      <c r="R7" s="1"/>
      <c r="S7" s="1"/>
    </row>
    <row r="8" spans="1:19" ht="12.75" customHeight="1">
      <c r="A8" s="1"/>
      <c r="B8" s="1"/>
      <c r="C8" s="1"/>
      <c r="D8" s="1034"/>
      <c r="E8" s="992"/>
      <c r="F8" s="992"/>
      <c r="G8" s="992"/>
      <c r="H8" s="992"/>
      <c r="I8" s="992"/>
      <c r="J8" s="992"/>
      <c r="K8" s="992"/>
      <c r="L8" s="992"/>
      <c r="M8" s="78"/>
      <c r="N8" s="78"/>
      <c r="O8" s="79"/>
      <c r="P8" s="1"/>
      <c r="Q8" s="1"/>
      <c r="R8" s="1"/>
      <c r="S8" s="1"/>
    </row>
    <row r="9" spans="1:19" ht="14.25" customHeight="1">
      <c r="A9" s="1"/>
      <c r="B9" s="1"/>
      <c r="C9" s="1"/>
      <c r="D9" s="1033" t="s">
        <v>29</v>
      </c>
      <c r="E9" s="992"/>
      <c r="F9" s="992"/>
      <c r="G9" s="992"/>
      <c r="H9" s="992"/>
      <c r="I9" s="992"/>
      <c r="J9" s="992"/>
      <c r="K9" s="992"/>
      <c r="L9" s="992"/>
      <c r="M9" s="992"/>
      <c r="N9" s="992"/>
      <c r="O9" s="1014"/>
      <c r="P9" s="1"/>
      <c r="Q9" s="1"/>
      <c r="R9" s="1"/>
      <c r="S9" s="1"/>
    </row>
    <row r="10" spans="1:19" ht="21" customHeight="1">
      <c r="A10" s="1"/>
      <c r="B10" s="1"/>
      <c r="C10" s="1"/>
      <c r="D10" s="1032" t="s">
        <v>30</v>
      </c>
      <c r="E10" s="1011"/>
      <c r="F10" s="1011"/>
      <c r="G10" s="1011"/>
      <c r="H10" s="1011"/>
      <c r="I10" s="1011"/>
      <c r="J10" s="1011"/>
      <c r="K10" s="1011"/>
      <c r="L10" s="1011"/>
      <c r="M10" s="1011"/>
      <c r="N10" s="1011"/>
      <c r="O10" s="1030"/>
      <c r="P10" s="1"/>
      <c r="Q10" s="1"/>
      <c r="R10" s="1"/>
      <c r="S10" s="1"/>
    </row>
    <row r="11" spans="1:19" ht="6" customHeight="1">
      <c r="A11" s="1"/>
      <c r="B11" s="1"/>
      <c r="C11" s="1"/>
      <c r="D11" s="1"/>
      <c r="E11" s="1"/>
      <c r="F11" s="1"/>
      <c r="G11" s="1"/>
      <c r="H11" s="1"/>
      <c r="I11" s="1"/>
      <c r="J11" s="1"/>
      <c r="K11" s="1"/>
      <c r="L11" s="1"/>
      <c r="M11" s="1"/>
      <c r="N11" s="1"/>
      <c r="O11" s="1"/>
      <c r="P11" s="1"/>
      <c r="Q11" s="1"/>
      <c r="R11" s="1"/>
      <c r="S11" s="1"/>
    </row>
    <row r="12" spans="1:19" ht="15" customHeight="1">
      <c r="A12" s="1"/>
      <c r="B12" s="1"/>
      <c r="C12" s="1"/>
      <c r="D12" s="1018" t="s">
        <v>24</v>
      </c>
      <c r="E12" s="81" t="s">
        <v>31</v>
      </c>
      <c r="F12" s="81" t="s">
        <v>31</v>
      </c>
      <c r="G12" s="81" t="s">
        <v>31</v>
      </c>
      <c r="H12" s="81" t="s">
        <v>31</v>
      </c>
      <c r="I12" s="81" t="s">
        <v>31</v>
      </c>
      <c r="J12" s="81" t="s">
        <v>31</v>
      </c>
      <c r="K12" s="81" t="s">
        <v>31</v>
      </c>
      <c r="L12" s="81" t="s">
        <v>31</v>
      </c>
      <c r="M12" s="81" t="s">
        <v>31</v>
      </c>
      <c r="N12" s="81" t="s">
        <v>31</v>
      </c>
      <c r="O12" s="82" t="s">
        <v>31</v>
      </c>
      <c r="P12" s="86"/>
      <c r="Q12" s="86"/>
      <c r="R12" s="86"/>
      <c r="S12" s="86"/>
    </row>
    <row r="13" spans="1:19" ht="16.5" customHeight="1">
      <c r="A13" s="1"/>
      <c r="B13" s="1000" t="s">
        <v>20</v>
      </c>
      <c r="C13" s="999"/>
      <c r="D13" s="1023"/>
      <c r="E13" s="115">
        <v>2001</v>
      </c>
      <c r="F13" s="115">
        <v>2002</v>
      </c>
      <c r="G13" s="119">
        <v>2003</v>
      </c>
      <c r="H13" s="115">
        <v>2004</v>
      </c>
      <c r="I13" s="119">
        <v>2005</v>
      </c>
      <c r="J13" s="115">
        <v>2006</v>
      </c>
      <c r="K13" s="115">
        <v>2007</v>
      </c>
      <c r="L13" s="115">
        <v>2008</v>
      </c>
      <c r="M13" s="115">
        <v>2009</v>
      </c>
      <c r="N13" s="119">
        <v>2010</v>
      </c>
      <c r="O13" s="121">
        <v>2011</v>
      </c>
      <c r="P13" s="86"/>
      <c r="Q13" s="86"/>
      <c r="R13" s="86"/>
      <c r="S13" s="86"/>
    </row>
    <row r="14" spans="1:19" ht="15.75" customHeight="1">
      <c r="A14" s="1"/>
      <c r="B14" s="1000" t="s">
        <v>21</v>
      </c>
      <c r="C14" s="999"/>
      <c r="D14" s="123" t="s">
        <v>71</v>
      </c>
      <c r="E14" s="101">
        <v>1569</v>
      </c>
      <c r="F14" s="101">
        <v>2010</v>
      </c>
      <c r="G14" s="101">
        <v>1851</v>
      </c>
      <c r="H14" s="101">
        <v>2536</v>
      </c>
      <c r="I14" s="101">
        <v>2868</v>
      </c>
      <c r="J14" s="101">
        <v>2711</v>
      </c>
      <c r="K14" s="101">
        <v>5149</v>
      </c>
      <c r="L14" s="101">
        <v>4947</v>
      </c>
      <c r="M14" s="101">
        <v>6035</v>
      </c>
      <c r="N14" s="101">
        <v>7078</v>
      </c>
      <c r="O14" s="102">
        <v>7447</v>
      </c>
      <c r="P14" s="169"/>
      <c r="Q14" s="169"/>
      <c r="R14" s="169"/>
      <c r="S14" s="169"/>
    </row>
    <row r="15" spans="1:19" ht="15.75" customHeight="1">
      <c r="A15" s="1"/>
      <c r="B15" s="1000" t="s">
        <v>43</v>
      </c>
      <c r="C15" s="999"/>
      <c r="D15" s="137" t="s">
        <v>123</v>
      </c>
      <c r="E15" s="145">
        <v>91</v>
      </c>
      <c r="F15" s="145">
        <v>101</v>
      </c>
      <c r="G15" s="145">
        <v>84</v>
      </c>
      <c r="H15" s="145">
        <v>116</v>
      </c>
      <c r="I15" s="145">
        <v>129</v>
      </c>
      <c r="J15" s="145">
        <v>117</v>
      </c>
      <c r="K15" s="145">
        <v>208</v>
      </c>
      <c r="L15" s="145">
        <v>167</v>
      </c>
      <c r="M15" s="145">
        <v>228</v>
      </c>
      <c r="N15" s="145">
        <v>270</v>
      </c>
      <c r="O15" s="149">
        <v>320</v>
      </c>
      <c r="P15" s="169"/>
      <c r="Q15" s="169"/>
      <c r="R15" s="169"/>
      <c r="S15" s="169"/>
    </row>
    <row r="16" spans="1:19" ht="15.75" customHeight="1">
      <c r="A16" s="1"/>
      <c r="B16" s="1"/>
      <c r="C16" s="1"/>
      <c r="D16" s="174" t="s">
        <v>125</v>
      </c>
      <c r="E16" s="195">
        <v>215</v>
      </c>
      <c r="F16" s="195">
        <v>306</v>
      </c>
      <c r="G16" s="195">
        <v>248</v>
      </c>
      <c r="H16" s="195">
        <v>589</v>
      </c>
      <c r="I16" s="195">
        <v>468</v>
      </c>
      <c r="J16" s="195">
        <v>544</v>
      </c>
      <c r="K16" s="195">
        <v>683</v>
      </c>
      <c r="L16" s="195">
        <v>1553</v>
      </c>
      <c r="M16" s="195">
        <v>1915</v>
      </c>
      <c r="N16" s="195">
        <v>2018</v>
      </c>
      <c r="O16" s="235">
        <v>2169</v>
      </c>
      <c r="P16" s="169"/>
      <c r="Q16" s="169"/>
      <c r="R16" s="169"/>
      <c r="S16" s="169"/>
    </row>
    <row r="17" spans="1:19" ht="15.75" customHeight="1">
      <c r="A17" s="1"/>
      <c r="B17" s="1"/>
      <c r="C17" s="1"/>
      <c r="D17" s="287" t="s">
        <v>155</v>
      </c>
      <c r="E17" s="145">
        <v>51</v>
      </c>
      <c r="F17" s="145">
        <v>72</v>
      </c>
      <c r="G17" s="145">
        <v>51</v>
      </c>
      <c r="H17" s="145">
        <v>87</v>
      </c>
      <c r="I17" s="145">
        <v>84</v>
      </c>
      <c r="J17" s="145">
        <v>107</v>
      </c>
      <c r="K17" s="145">
        <v>165</v>
      </c>
      <c r="L17" s="145">
        <v>124</v>
      </c>
      <c r="M17" s="145">
        <v>42</v>
      </c>
      <c r="N17" s="145">
        <v>26</v>
      </c>
      <c r="O17" s="149">
        <v>35</v>
      </c>
      <c r="P17" s="169"/>
      <c r="Q17" s="169"/>
      <c r="R17" s="169"/>
      <c r="S17" s="169"/>
    </row>
    <row r="18" spans="1:19" ht="15.75" customHeight="1">
      <c r="A18" s="1"/>
      <c r="B18" s="1"/>
      <c r="C18" s="1"/>
      <c r="D18" s="289" t="s">
        <v>177</v>
      </c>
      <c r="E18" s="195">
        <v>1330</v>
      </c>
      <c r="F18" s="195">
        <v>2221</v>
      </c>
      <c r="G18" s="195">
        <v>2123</v>
      </c>
      <c r="H18" s="195">
        <v>2960</v>
      </c>
      <c r="I18" s="195">
        <v>3359</v>
      </c>
      <c r="J18" s="195">
        <v>3596</v>
      </c>
      <c r="K18" s="195">
        <v>6489</v>
      </c>
      <c r="L18" s="195">
        <v>8495</v>
      </c>
      <c r="M18" s="195">
        <v>10786</v>
      </c>
      <c r="N18" s="195">
        <v>12350</v>
      </c>
      <c r="O18" s="235">
        <v>13244</v>
      </c>
      <c r="P18" s="169"/>
      <c r="Q18" s="169"/>
      <c r="R18" s="169"/>
      <c r="S18" s="169"/>
    </row>
    <row r="19" spans="1:19" ht="15.75" customHeight="1">
      <c r="A19" s="1"/>
      <c r="B19" s="1"/>
      <c r="C19" s="1"/>
      <c r="D19" s="137" t="s">
        <v>182</v>
      </c>
      <c r="E19" s="145">
        <v>603</v>
      </c>
      <c r="F19" s="145">
        <v>848</v>
      </c>
      <c r="G19" s="145">
        <v>875</v>
      </c>
      <c r="H19" s="145">
        <v>956</v>
      </c>
      <c r="I19" s="145">
        <v>1027</v>
      </c>
      <c r="J19" s="145">
        <v>917</v>
      </c>
      <c r="K19" s="145">
        <v>1693</v>
      </c>
      <c r="L19" s="145">
        <v>1747</v>
      </c>
      <c r="M19" s="145">
        <v>1819</v>
      </c>
      <c r="N19" s="145">
        <v>1581</v>
      </c>
      <c r="O19" s="149">
        <v>1515</v>
      </c>
      <c r="P19" s="169"/>
      <c r="Q19" s="169"/>
      <c r="R19" s="169"/>
      <c r="S19" s="169"/>
    </row>
    <row r="20" spans="1:19" ht="15.75" customHeight="1">
      <c r="A20" s="1"/>
      <c r="B20" s="1"/>
      <c r="C20" s="1"/>
      <c r="D20" s="174" t="s">
        <v>183</v>
      </c>
      <c r="E20" s="195">
        <v>52</v>
      </c>
      <c r="F20" s="195">
        <v>51</v>
      </c>
      <c r="G20" s="195">
        <v>53</v>
      </c>
      <c r="H20" s="195">
        <v>110</v>
      </c>
      <c r="I20" s="195">
        <v>177</v>
      </c>
      <c r="J20" s="195">
        <v>155</v>
      </c>
      <c r="K20" s="195">
        <v>157</v>
      </c>
      <c r="L20" s="195">
        <v>187</v>
      </c>
      <c r="M20" s="195">
        <v>122</v>
      </c>
      <c r="N20" s="195">
        <v>97</v>
      </c>
      <c r="O20" s="235">
        <v>102</v>
      </c>
      <c r="P20" s="169"/>
      <c r="Q20" s="169"/>
      <c r="R20" s="169"/>
      <c r="S20" s="169"/>
    </row>
    <row r="21" spans="1:19" ht="15.75" customHeight="1">
      <c r="A21" s="1"/>
      <c r="B21" s="1"/>
      <c r="C21" s="1"/>
      <c r="D21" s="287" t="s">
        <v>141</v>
      </c>
      <c r="E21" s="291">
        <v>286</v>
      </c>
      <c r="F21" s="291">
        <v>706</v>
      </c>
      <c r="G21" s="292">
        <v>678</v>
      </c>
      <c r="H21" s="291">
        <v>845</v>
      </c>
      <c r="I21" s="291">
        <v>733</v>
      </c>
      <c r="J21" s="291">
        <v>352</v>
      </c>
      <c r="K21" s="291">
        <v>1314</v>
      </c>
      <c r="L21" s="291">
        <v>660</v>
      </c>
      <c r="M21" s="291">
        <v>255</v>
      </c>
      <c r="N21" s="291">
        <v>286</v>
      </c>
      <c r="O21" s="327">
        <v>391</v>
      </c>
      <c r="P21" s="169"/>
      <c r="Q21" s="169"/>
      <c r="R21" s="169"/>
      <c r="S21" s="169"/>
    </row>
    <row r="22" spans="1:19" ht="21.75" customHeight="1">
      <c r="A22" s="1"/>
      <c r="B22" s="1"/>
      <c r="C22" s="1"/>
      <c r="D22" s="302" t="s">
        <v>64</v>
      </c>
      <c r="E22" s="248">
        <f t="shared" ref="E22:N22" si="0">SUM(E14:E21)</f>
        <v>4197</v>
      </c>
      <c r="F22" s="248">
        <f t="shared" si="0"/>
        <v>6315</v>
      </c>
      <c r="G22" s="248">
        <f t="shared" si="0"/>
        <v>5963</v>
      </c>
      <c r="H22" s="272">
        <f t="shared" si="0"/>
        <v>8199</v>
      </c>
      <c r="I22" s="248">
        <f t="shared" si="0"/>
        <v>8845</v>
      </c>
      <c r="J22" s="248">
        <f t="shared" si="0"/>
        <v>8499</v>
      </c>
      <c r="K22" s="248">
        <f t="shared" si="0"/>
        <v>15858</v>
      </c>
      <c r="L22" s="248">
        <f t="shared" si="0"/>
        <v>17880</v>
      </c>
      <c r="M22" s="248">
        <f t="shared" si="0"/>
        <v>21202</v>
      </c>
      <c r="N22" s="248">
        <f t="shared" si="0"/>
        <v>23706</v>
      </c>
      <c r="O22" s="300">
        <v>25223</v>
      </c>
      <c r="P22" s="301"/>
      <c r="Q22" s="301"/>
      <c r="R22" s="301"/>
      <c r="S22" s="301"/>
    </row>
    <row r="23" spans="1:19" ht="15.75" customHeight="1">
      <c r="A23" s="1"/>
      <c r="B23" s="1"/>
      <c r="C23" s="1"/>
      <c r="D23" s="331" t="s">
        <v>208</v>
      </c>
      <c r="E23" s="333"/>
      <c r="F23" s="333"/>
      <c r="G23" s="333"/>
      <c r="H23" s="333"/>
      <c r="I23" s="333"/>
      <c r="J23" s="333"/>
      <c r="K23" s="333"/>
      <c r="L23" s="1"/>
      <c r="M23" s="1"/>
      <c r="N23" s="1"/>
      <c r="O23" s="1"/>
      <c r="P23" s="1"/>
      <c r="Q23" s="1"/>
      <c r="R23" s="1"/>
      <c r="S23" s="1"/>
    </row>
    <row r="24" spans="1:19" ht="66" customHeight="1">
      <c r="A24" s="1"/>
      <c r="B24" s="1"/>
      <c r="C24" s="1"/>
      <c r="D24" s="1041"/>
      <c r="E24" s="999"/>
      <c r="F24" s="999"/>
      <c r="G24" s="999"/>
      <c r="H24" s="999"/>
      <c r="I24" s="999"/>
      <c r="J24" s="1"/>
      <c r="K24" s="1"/>
      <c r="L24" s="1"/>
      <c r="M24" s="1"/>
      <c r="N24" s="1"/>
      <c r="O24" s="1"/>
      <c r="P24" s="1"/>
      <c r="Q24" s="1"/>
      <c r="R24" s="1"/>
      <c r="S24" s="1"/>
    </row>
    <row r="25" spans="1:19" ht="15" customHeight="1">
      <c r="A25" s="1"/>
      <c r="B25" s="1"/>
      <c r="C25" s="1"/>
      <c r="D25" s="335"/>
      <c r="E25" s="335"/>
      <c r="F25" s="335"/>
      <c r="G25" s="335"/>
      <c r="H25" s="335"/>
      <c r="I25" s="335"/>
      <c r="J25" s="1"/>
      <c r="K25" s="1"/>
      <c r="L25" s="1"/>
      <c r="M25" s="1"/>
      <c r="N25" s="1"/>
      <c r="O25" s="1"/>
      <c r="P25" s="1"/>
      <c r="Q25" s="1"/>
      <c r="R25" s="1"/>
      <c r="S25" s="1"/>
    </row>
    <row r="26" spans="1:19" ht="31.5" customHeight="1">
      <c r="A26" s="1"/>
      <c r="B26" s="1"/>
      <c r="C26" s="1"/>
      <c r="D26" s="1040" t="s">
        <v>229</v>
      </c>
      <c r="E26" s="992"/>
      <c r="F26" s="992"/>
      <c r="G26" s="992"/>
      <c r="H26" s="992"/>
      <c r="I26" s="992"/>
      <c r="J26" s="992"/>
      <c r="K26" s="992"/>
      <c r="L26" s="992"/>
      <c r="M26" s="992"/>
      <c r="N26" s="992"/>
      <c r="O26" s="992"/>
      <c r="P26" s="1"/>
      <c r="Q26" s="1"/>
      <c r="R26" s="1"/>
      <c r="S26" s="1"/>
    </row>
    <row r="27" spans="1:19" ht="6" customHeight="1">
      <c r="A27" s="1"/>
      <c r="B27" s="1"/>
      <c r="C27" s="1"/>
      <c r="D27" s="335"/>
      <c r="E27" s="335"/>
      <c r="F27" s="335"/>
      <c r="G27" s="335"/>
      <c r="H27" s="335"/>
      <c r="I27" s="335"/>
      <c r="J27" s="1"/>
      <c r="K27" s="1"/>
      <c r="L27" s="1"/>
      <c r="M27" s="1"/>
      <c r="N27" s="1"/>
      <c r="O27" s="1"/>
      <c r="P27" s="1"/>
      <c r="Q27" s="1"/>
      <c r="R27" s="1"/>
      <c r="S27" s="1"/>
    </row>
    <row r="28" spans="1:19" ht="15" customHeight="1">
      <c r="A28" s="1"/>
      <c r="B28" s="1"/>
      <c r="C28" s="1"/>
      <c r="D28" s="1018" t="s">
        <v>24</v>
      </c>
      <c r="E28" s="81" t="s">
        <v>31</v>
      </c>
      <c r="F28" s="81" t="s">
        <v>31</v>
      </c>
      <c r="G28" s="81" t="s">
        <v>31</v>
      </c>
      <c r="H28" s="81" t="s">
        <v>31</v>
      </c>
      <c r="I28" s="81" t="s">
        <v>31</v>
      </c>
      <c r="J28" s="81" t="s">
        <v>31</v>
      </c>
      <c r="K28" s="81" t="s">
        <v>31</v>
      </c>
      <c r="L28" s="81" t="s">
        <v>31</v>
      </c>
      <c r="M28" s="81" t="s">
        <v>31</v>
      </c>
      <c r="N28" s="81" t="s">
        <v>31</v>
      </c>
      <c r="O28" s="82" t="s">
        <v>31</v>
      </c>
      <c r="P28" s="1"/>
      <c r="Q28" s="1"/>
      <c r="R28" s="1"/>
      <c r="S28" s="1"/>
    </row>
    <row r="29" spans="1:19" ht="15" customHeight="1">
      <c r="A29" s="1"/>
      <c r="B29" s="1"/>
      <c r="C29" s="1"/>
      <c r="D29" s="1019"/>
      <c r="E29" s="280">
        <v>2001</v>
      </c>
      <c r="F29" s="280">
        <v>2002</v>
      </c>
      <c r="G29" s="280">
        <v>2003</v>
      </c>
      <c r="H29" s="280">
        <v>2004</v>
      </c>
      <c r="I29" s="280">
        <v>2005</v>
      </c>
      <c r="J29" s="280">
        <v>2006</v>
      </c>
      <c r="K29" s="280">
        <v>2007</v>
      </c>
      <c r="L29" s="280">
        <v>2008</v>
      </c>
      <c r="M29" s="280">
        <v>2009</v>
      </c>
      <c r="N29" s="280">
        <v>2010</v>
      </c>
      <c r="O29" s="384">
        <v>2011</v>
      </c>
      <c r="P29" s="1"/>
      <c r="Q29" s="1"/>
      <c r="R29" s="1"/>
      <c r="S29" s="1"/>
    </row>
    <row r="30" spans="1:19" ht="21.75" customHeight="1">
      <c r="A30" s="1"/>
      <c r="B30" s="1"/>
      <c r="C30" s="1"/>
      <c r="D30" s="400" t="s">
        <v>64</v>
      </c>
      <c r="E30" s="401">
        <v>4197</v>
      </c>
      <c r="F30" s="401">
        <v>6315</v>
      </c>
      <c r="G30" s="401">
        <v>5963</v>
      </c>
      <c r="H30" s="401">
        <v>8199</v>
      </c>
      <c r="I30" s="401">
        <v>8845</v>
      </c>
      <c r="J30" s="401">
        <v>8499</v>
      </c>
      <c r="K30" s="401">
        <v>15858</v>
      </c>
      <c r="L30" s="401">
        <v>17880</v>
      </c>
      <c r="M30" s="401">
        <v>21102</v>
      </c>
      <c r="N30" s="401">
        <v>23706</v>
      </c>
      <c r="O30" s="428">
        <v>25223</v>
      </c>
      <c r="P30" s="1"/>
      <c r="Q30" s="1"/>
      <c r="R30" s="1"/>
      <c r="S30" s="1"/>
    </row>
    <row r="31" spans="1:19" ht="15" customHeight="1">
      <c r="A31" s="1"/>
      <c r="B31" s="1"/>
      <c r="C31" s="1"/>
      <c r="D31" s="331" t="s">
        <v>208</v>
      </c>
      <c r="E31" s="333"/>
      <c r="F31" s="333"/>
      <c r="G31" s="333"/>
      <c r="H31" s="333"/>
      <c r="I31" s="333"/>
      <c r="J31" s="1"/>
      <c r="K31" s="1"/>
      <c r="L31" s="1"/>
      <c r="M31" s="1"/>
      <c r="N31" s="1"/>
      <c r="O31" s="1"/>
      <c r="P31" s="1"/>
      <c r="Q31" s="1"/>
      <c r="R31" s="1"/>
      <c r="S31" s="1"/>
    </row>
    <row r="32" spans="1:19" ht="15" customHeight="1">
      <c r="A32" s="1"/>
      <c r="B32" s="1"/>
      <c r="C32" s="1"/>
      <c r="D32" s="333"/>
      <c r="E32" s="333"/>
      <c r="F32" s="333"/>
      <c r="G32" s="333"/>
      <c r="H32" s="333"/>
      <c r="I32" s="333"/>
      <c r="J32" s="1"/>
      <c r="K32" s="1"/>
      <c r="L32" s="1"/>
      <c r="M32" s="1"/>
      <c r="N32" s="1"/>
      <c r="O32" s="1"/>
      <c r="P32" s="1"/>
      <c r="Q32" s="1"/>
      <c r="R32" s="1"/>
      <c r="S32" s="1"/>
    </row>
    <row r="33" spans="1:19" ht="15" customHeight="1">
      <c r="A33" s="1"/>
      <c r="B33" s="1"/>
      <c r="C33" s="1"/>
      <c r="D33" s="333"/>
      <c r="E33" s="333"/>
      <c r="F33" s="333"/>
      <c r="G33" s="333"/>
      <c r="H33" s="333"/>
      <c r="I33" s="333"/>
      <c r="J33" s="1"/>
      <c r="K33" s="1"/>
      <c r="L33" s="1"/>
      <c r="M33" s="1"/>
      <c r="N33" s="1"/>
      <c r="O33" s="1"/>
      <c r="P33" s="1"/>
      <c r="Q33" s="1"/>
      <c r="R33" s="1"/>
      <c r="S33" s="1"/>
    </row>
    <row r="34" spans="1:19" ht="22.5" customHeight="1">
      <c r="A34" s="1"/>
      <c r="B34" s="1"/>
      <c r="C34" s="1"/>
      <c r="D34" s="1040" t="s">
        <v>279</v>
      </c>
      <c r="E34" s="992"/>
      <c r="F34" s="992"/>
      <c r="G34" s="992"/>
      <c r="H34" s="992"/>
      <c r="I34" s="992"/>
      <c r="J34" s="992"/>
      <c r="K34" s="992"/>
      <c r="L34" s="992"/>
      <c r="M34" s="992"/>
      <c r="N34" s="992"/>
      <c r="O34" s="992"/>
      <c r="P34" s="1"/>
      <c r="Q34" s="1"/>
      <c r="R34" s="1"/>
      <c r="S34" s="1"/>
    </row>
    <row r="35" spans="1:19" ht="6" customHeight="1">
      <c r="A35" s="1"/>
      <c r="B35" s="1"/>
      <c r="C35" s="1"/>
      <c r="D35" s="333"/>
      <c r="E35" s="333"/>
      <c r="F35" s="333"/>
      <c r="G35" s="333"/>
      <c r="H35" s="333"/>
      <c r="I35" s="333"/>
      <c r="J35" s="1"/>
      <c r="K35" s="1"/>
      <c r="L35" s="1"/>
      <c r="M35" s="1"/>
      <c r="N35" s="1"/>
      <c r="O35" s="1"/>
      <c r="P35" s="1"/>
      <c r="Q35" s="1"/>
      <c r="R35" s="1"/>
      <c r="S35" s="1"/>
    </row>
    <row r="36" spans="1:19" ht="69.75" customHeight="1">
      <c r="A36" s="1"/>
      <c r="B36" s="1"/>
      <c r="C36" s="1"/>
      <c r="D36" s="333"/>
      <c r="E36" s="333"/>
      <c r="F36" s="333"/>
      <c r="G36" s="333"/>
      <c r="H36" s="333"/>
      <c r="I36" s="333"/>
      <c r="J36" s="1"/>
      <c r="K36" s="1"/>
      <c r="L36" s="1"/>
      <c r="M36" s="1"/>
      <c r="N36" s="1"/>
      <c r="O36" s="1"/>
      <c r="P36" s="1"/>
      <c r="Q36" s="1"/>
      <c r="R36" s="1"/>
      <c r="S36" s="1"/>
    </row>
    <row r="37" spans="1:19" ht="65.25" customHeight="1">
      <c r="A37" s="1"/>
      <c r="B37" s="1"/>
      <c r="C37" s="1"/>
      <c r="D37" s="333"/>
      <c r="E37" s="333"/>
      <c r="F37" s="333"/>
      <c r="G37" s="333"/>
      <c r="H37" s="333"/>
      <c r="I37" s="333"/>
      <c r="J37" s="1"/>
      <c r="K37" s="1"/>
      <c r="L37" s="1"/>
      <c r="M37" s="1"/>
      <c r="N37" s="1"/>
      <c r="O37" s="1"/>
      <c r="P37" s="1"/>
      <c r="Q37" s="1"/>
      <c r="R37" s="1"/>
      <c r="S37" s="1"/>
    </row>
    <row r="38" spans="1:19" ht="44.25" customHeight="1">
      <c r="A38" s="1"/>
      <c r="B38" s="1"/>
      <c r="C38" s="1"/>
      <c r="D38" s="333"/>
      <c r="E38" s="333"/>
      <c r="F38" s="333"/>
      <c r="G38" s="333"/>
      <c r="H38" s="333"/>
      <c r="I38" s="333"/>
      <c r="J38" s="1"/>
      <c r="K38" s="1"/>
      <c r="L38" s="1"/>
      <c r="M38" s="1"/>
      <c r="N38" s="1"/>
      <c r="O38" s="1"/>
      <c r="P38" s="1"/>
      <c r="Q38" s="1"/>
      <c r="R38" s="1"/>
      <c r="S38" s="1"/>
    </row>
    <row r="39" spans="1:19" ht="15" customHeight="1">
      <c r="A39" s="1"/>
      <c r="B39" s="1"/>
      <c r="C39" s="1"/>
      <c r="D39" s="333"/>
      <c r="E39" s="333"/>
      <c r="F39" s="333"/>
      <c r="G39" s="333"/>
      <c r="H39" s="333"/>
      <c r="I39" s="333"/>
      <c r="J39" s="1"/>
      <c r="K39" s="1"/>
      <c r="L39" s="1"/>
      <c r="M39" s="1"/>
      <c r="N39" s="1"/>
      <c r="O39" s="1"/>
      <c r="P39" s="1"/>
      <c r="Q39" s="1"/>
      <c r="R39" s="1"/>
      <c r="S39" s="1"/>
    </row>
    <row r="40" spans="1:19" ht="15" customHeight="1">
      <c r="A40" s="1"/>
      <c r="B40" s="1"/>
      <c r="C40" s="1"/>
      <c r="D40" s="333"/>
      <c r="E40" s="333"/>
      <c r="F40" s="333"/>
      <c r="G40" s="333"/>
      <c r="H40" s="333"/>
      <c r="I40" s="333"/>
      <c r="J40" s="1"/>
      <c r="K40" s="1"/>
      <c r="L40" s="1"/>
      <c r="M40" s="1"/>
      <c r="N40" s="1"/>
      <c r="O40" s="1"/>
      <c r="P40" s="1"/>
      <c r="Q40" s="1"/>
      <c r="R40" s="1"/>
      <c r="S40" s="1"/>
    </row>
    <row r="41" spans="1:19" ht="18.75" customHeight="1">
      <c r="A41" s="1"/>
      <c r="B41" s="1"/>
      <c r="C41" s="1"/>
      <c r="D41" s="335"/>
      <c r="E41" s="335"/>
      <c r="F41" s="335"/>
      <c r="G41" s="335"/>
      <c r="H41" s="335"/>
      <c r="I41" s="335"/>
      <c r="J41" s="1"/>
      <c r="K41" s="1"/>
      <c r="L41" s="1"/>
      <c r="M41" s="1"/>
      <c r="N41" s="1"/>
      <c r="O41" s="1"/>
      <c r="P41" s="1"/>
      <c r="Q41" s="1"/>
      <c r="R41" s="1"/>
      <c r="S41" s="1"/>
    </row>
    <row r="42" spans="1:19" ht="21" customHeight="1">
      <c r="A42" s="1"/>
      <c r="B42" s="1"/>
      <c r="C42" s="1"/>
      <c r="D42" s="1040" t="s">
        <v>281</v>
      </c>
      <c r="E42" s="992"/>
      <c r="F42" s="992"/>
      <c r="G42" s="992"/>
      <c r="H42" s="992"/>
      <c r="I42" s="992"/>
      <c r="J42" s="992"/>
      <c r="K42" s="992"/>
      <c r="L42" s="992"/>
      <c r="M42" s="992"/>
      <c r="N42" s="992"/>
      <c r="O42" s="992"/>
      <c r="P42" s="1"/>
      <c r="Q42" s="1"/>
      <c r="R42" s="1"/>
      <c r="S42" s="1"/>
    </row>
    <row r="43" spans="1:19" ht="6" customHeight="1">
      <c r="A43" s="1"/>
      <c r="B43" s="1"/>
      <c r="C43" s="1"/>
      <c r="D43" s="335"/>
      <c r="E43" s="335"/>
      <c r="F43" s="335"/>
      <c r="G43" s="335"/>
      <c r="H43" s="335"/>
      <c r="I43" s="335"/>
      <c r="J43" s="1"/>
      <c r="K43" s="1"/>
      <c r="L43" s="1"/>
      <c r="M43" s="1"/>
      <c r="N43" s="1"/>
      <c r="O43" s="1"/>
      <c r="P43" s="1"/>
      <c r="Q43" s="1"/>
      <c r="R43" s="1"/>
      <c r="S43" s="1"/>
    </row>
    <row r="44" spans="1:19" ht="15.75" customHeight="1">
      <c r="A44" s="1"/>
      <c r="B44" s="1"/>
      <c r="C44" s="1"/>
      <c r="D44" s="1018" t="s">
        <v>24</v>
      </c>
      <c r="E44" s="81" t="s">
        <v>31</v>
      </c>
      <c r="F44" s="81" t="s">
        <v>31</v>
      </c>
      <c r="G44" s="81" t="s">
        <v>31</v>
      </c>
      <c r="H44" s="81" t="s">
        <v>31</v>
      </c>
      <c r="I44" s="81" t="s">
        <v>31</v>
      </c>
      <c r="J44" s="81" t="s">
        <v>31</v>
      </c>
      <c r="K44" s="81" t="s">
        <v>31</v>
      </c>
      <c r="L44" s="81" t="s">
        <v>31</v>
      </c>
      <c r="M44" s="81" t="s">
        <v>31</v>
      </c>
      <c r="N44" s="81" t="s">
        <v>31</v>
      </c>
      <c r="O44" s="82" t="s">
        <v>31</v>
      </c>
      <c r="P44" s="1"/>
      <c r="Q44" s="1"/>
      <c r="R44" s="1"/>
      <c r="S44" s="1"/>
    </row>
    <row r="45" spans="1:19" ht="15" customHeight="1">
      <c r="A45" s="1"/>
      <c r="B45" s="1"/>
      <c r="C45" s="1"/>
      <c r="D45" s="1023"/>
      <c r="E45" s="115">
        <v>2001</v>
      </c>
      <c r="F45" s="115">
        <v>2002</v>
      </c>
      <c r="G45" s="115">
        <v>2003</v>
      </c>
      <c r="H45" s="115">
        <v>2004</v>
      </c>
      <c r="I45" s="115">
        <v>2005</v>
      </c>
      <c r="J45" s="115">
        <v>2006</v>
      </c>
      <c r="K45" s="119">
        <v>2007</v>
      </c>
      <c r="L45" s="115">
        <v>2008</v>
      </c>
      <c r="M45" s="115">
        <v>2009</v>
      </c>
      <c r="N45" s="115">
        <v>2010</v>
      </c>
      <c r="O45" s="185">
        <v>2011</v>
      </c>
      <c r="P45" s="1"/>
      <c r="Q45" s="1"/>
      <c r="R45" s="1"/>
      <c r="S45" s="1"/>
    </row>
    <row r="46" spans="1:19" ht="15" customHeight="1">
      <c r="A46" s="1"/>
      <c r="B46" s="1"/>
      <c r="C46" s="1"/>
      <c r="D46" s="123" t="s">
        <v>71</v>
      </c>
      <c r="E46" s="101">
        <v>1569</v>
      </c>
      <c r="F46" s="101">
        <v>2010</v>
      </c>
      <c r="G46" s="101">
        <v>1851</v>
      </c>
      <c r="H46" s="101">
        <v>2536</v>
      </c>
      <c r="I46" s="101">
        <v>2868</v>
      </c>
      <c r="J46" s="101">
        <v>2711</v>
      </c>
      <c r="K46" s="101">
        <v>5149</v>
      </c>
      <c r="L46" s="101">
        <v>4947</v>
      </c>
      <c r="M46" s="101">
        <v>6035</v>
      </c>
      <c r="N46" s="101">
        <v>7078</v>
      </c>
      <c r="O46" s="102">
        <v>7447</v>
      </c>
      <c r="P46" s="1"/>
      <c r="Q46" s="1"/>
      <c r="R46" s="1"/>
      <c r="S46" s="1"/>
    </row>
    <row r="47" spans="1:19" ht="15" customHeight="1">
      <c r="A47" s="1"/>
      <c r="B47" s="1"/>
      <c r="C47" s="1"/>
      <c r="D47" s="287" t="s">
        <v>123</v>
      </c>
      <c r="E47" s="145">
        <v>91</v>
      </c>
      <c r="F47" s="145">
        <v>101</v>
      </c>
      <c r="G47" s="145">
        <v>84</v>
      </c>
      <c r="H47" s="145">
        <v>116</v>
      </c>
      <c r="I47" s="145">
        <v>129</v>
      </c>
      <c r="J47" s="145">
        <v>117</v>
      </c>
      <c r="K47" s="145">
        <v>208</v>
      </c>
      <c r="L47" s="145">
        <v>167</v>
      </c>
      <c r="M47" s="145">
        <v>228</v>
      </c>
      <c r="N47" s="145">
        <v>270</v>
      </c>
      <c r="O47" s="149">
        <v>320</v>
      </c>
      <c r="P47" s="1"/>
      <c r="Q47" s="1"/>
      <c r="R47" s="1"/>
      <c r="S47" s="1"/>
    </row>
    <row r="48" spans="1:19" ht="15" customHeight="1">
      <c r="A48" s="1"/>
      <c r="B48" s="1"/>
      <c r="C48" s="1"/>
      <c r="D48" s="174" t="s">
        <v>125</v>
      </c>
      <c r="E48" s="195">
        <v>215</v>
      </c>
      <c r="F48" s="195">
        <v>306</v>
      </c>
      <c r="G48" s="195">
        <v>248</v>
      </c>
      <c r="H48" s="195">
        <v>589</v>
      </c>
      <c r="I48" s="195">
        <v>468</v>
      </c>
      <c r="J48" s="195">
        <v>544</v>
      </c>
      <c r="K48" s="195">
        <v>683</v>
      </c>
      <c r="L48" s="195">
        <v>1553</v>
      </c>
      <c r="M48" s="195">
        <v>1915</v>
      </c>
      <c r="N48" s="195">
        <v>2018</v>
      </c>
      <c r="O48" s="235">
        <v>2169</v>
      </c>
      <c r="P48" s="1"/>
      <c r="Q48" s="1"/>
      <c r="R48" s="1"/>
      <c r="S48" s="1"/>
    </row>
    <row r="49" spans="1:19" ht="15" customHeight="1">
      <c r="A49" s="1"/>
      <c r="B49" s="1"/>
      <c r="C49" s="1"/>
      <c r="D49" s="287" t="s">
        <v>155</v>
      </c>
      <c r="E49" s="145">
        <v>51</v>
      </c>
      <c r="F49" s="145">
        <v>72</v>
      </c>
      <c r="G49" s="145">
        <v>51</v>
      </c>
      <c r="H49" s="145">
        <v>87</v>
      </c>
      <c r="I49" s="145">
        <v>84</v>
      </c>
      <c r="J49" s="145">
        <v>107</v>
      </c>
      <c r="K49" s="145">
        <v>165</v>
      </c>
      <c r="L49" s="145">
        <v>124</v>
      </c>
      <c r="M49" s="145">
        <v>42</v>
      </c>
      <c r="N49" s="145">
        <v>26</v>
      </c>
      <c r="O49" s="149">
        <v>35</v>
      </c>
      <c r="P49" s="1"/>
      <c r="Q49" s="1"/>
      <c r="R49" s="1"/>
      <c r="S49" s="1"/>
    </row>
    <row r="50" spans="1:19" ht="15" customHeight="1">
      <c r="A50" s="1"/>
      <c r="B50" s="1"/>
      <c r="C50" s="1"/>
      <c r="D50" s="174" t="s">
        <v>177</v>
      </c>
      <c r="E50" s="195">
        <v>1330</v>
      </c>
      <c r="F50" s="195">
        <v>2221</v>
      </c>
      <c r="G50" s="195">
        <v>2123</v>
      </c>
      <c r="H50" s="195">
        <v>2960</v>
      </c>
      <c r="I50" s="195">
        <v>3359</v>
      </c>
      <c r="J50" s="195">
        <v>3596</v>
      </c>
      <c r="K50" s="195">
        <v>6489</v>
      </c>
      <c r="L50" s="195">
        <v>8495</v>
      </c>
      <c r="M50" s="195">
        <v>10786</v>
      </c>
      <c r="N50" s="195">
        <v>12350</v>
      </c>
      <c r="O50" s="235">
        <v>13244</v>
      </c>
      <c r="P50" s="1"/>
      <c r="Q50" s="1"/>
      <c r="R50" s="1"/>
      <c r="S50" s="1"/>
    </row>
    <row r="51" spans="1:19" ht="15" customHeight="1">
      <c r="A51" s="1"/>
      <c r="B51" s="1"/>
      <c r="C51" s="1"/>
      <c r="D51" s="137" t="s">
        <v>182</v>
      </c>
      <c r="E51" s="145">
        <v>603</v>
      </c>
      <c r="F51" s="145">
        <v>848</v>
      </c>
      <c r="G51" s="145">
        <v>875</v>
      </c>
      <c r="H51" s="145">
        <v>956</v>
      </c>
      <c r="I51" s="145">
        <v>1027</v>
      </c>
      <c r="J51" s="145">
        <v>917</v>
      </c>
      <c r="K51" s="145">
        <v>1693</v>
      </c>
      <c r="L51" s="145">
        <v>1747</v>
      </c>
      <c r="M51" s="145">
        <v>1819</v>
      </c>
      <c r="N51" s="145">
        <v>1581</v>
      </c>
      <c r="O51" s="149">
        <v>1515</v>
      </c>
      <c r="P51" s="1"/>
      <c r="Q51" s="1"/>
      <c r="R51" s="1"/>
      <c r="S51" s="1"/>
    </row>
    <row r="52" spans="1:19" ht="15" customHeight="1">
      <c r="A52" s="1"/>
      <c r="B52" s="1"/>
      <c r="C52" s="1"/>
      <c r="D52" s="174" t="s">
        <v>183</v>
      </c>
      <c r="E52" s="195">
        <v>52</v>
      </c>
      <c r="F52" s="195">
        <v>51</v>
      </c>
      <c r="G52" s="195">
        <v>53</v>
      </c>
      <c r="H52" s="195">
        <v>110</v>
      </c>
      <c r="I52" s="195">
        <v>177</v>
      </c>
      <c r="J52" s="195">
        <v>155</v>
      </c>
      <c r="K52" s="195">
        <v>157</v>
      </c>
      <c r="L52" s="195">
        <v>187</v>
      </c>
      <c r="M52" s="195">
        <v>122</v>
      </c>
      <c r="N52" s="195">
        <v>97</v>
      </c>
      <c r="O52" s="235">
        <v>102</v>
      </c>
      <c r="P52" s="1"/>
      <c r="Q52" s="1"/>
      <c r="R52" s="1"/>
      <c r="S52" s="1"/>
    </row>
    <row r="53" spans="1:19" ht="15" customHeight="1">
      <c r="A53" s="1"/>
      <c r="B53" s="1"/>
      <c r="C53" s="1"/>
      <c r="D53" s="287" t="s">
        <v>141</v>
      </c>
      <c r="E53" s="291">
        <v>286</v>
      </c>
      <c r="F53" s="291">
        <v>706</v>
      </c>
      <c r="G53" s="291">
        <v>678</v>
      </c>
      <c r="H53" s="291">
        <v>845</v>
      </c>
      <c r="I53" s="291">
        <v>733</v>
      </c>
      <c r="J53" s="291">
        <v>352</v>
      </c>
      <c r="K53" s="291">
        <v>1314</v>
      </c>
      <c r="L53" s="291">
        <v>660</v>
      </c>
      <c r="M53" s="291">
        <v>255</v>
      </c>
      <c r="N53" s="291">
        <v>286</v>
      </c>
      <c r="O53" s="327">
        <v>391</v>
      </c>
      <c r="P53" s="1"/>
      <c r="Q53" s="1"/>
      <c r="R53" s="1"/>
      <c r="S53" s="1"/>
    </row>
    <row r="54" spans="1:19" ht="21.75" customHeight="1">
      <c r="A54" s="1"/>
      <c r="B54" s="1"/>
      <c r="C54" s="1"/>
      <c r="D54" s="302" t="s">
        <v>64</v>
      </c>
      <c r="E54" s="248">
        <f t="shared" ref="E54:N54" si="1">SUM(E46:E53)</f>
        <v>4197</v>
      </c>
      <c r="F54" s="248">
        <f t="shared" si="1"/>
        <v>6315</v>
      </c>
      <c r="G54" s="248">
        <f t="shared" si="1"/>
        <v>5963</v>
      </c>
      <c r="H54" s="248">
        <f t="shared" si="1"/>
        <v>8199</v>
      </c>
      <c r="I54" s="248">
        <f t="shared" si="1"/>
        <v>8845</v>
      </c>
      <c r="J54" s="248">
        <f t="shared" si="1"/>
        <v>8499</v>
      </c>
      <c r="K54" s="248">
        <f t="shared" si="1"/>
        <v>15858</v>
      </c>
      <c r="L54" s="248">
        <f t="shared" si="1"/>
        <v>17880</v>
      </c>
      <c r="M54" s="248">
        <f t="shared" si="1"/>
        <v>21202</v>
      </c>
      <c r="N54" s="248">
        <f t="shared" si="1"/>
        <v>23706</v>
      </c>
      <c r="O54" s="300">
        <v>25223</v>
      </c>
      <c r="P54" s="1"/>
      <c r="Q54" s="1"/>
      <c r="R54" s="1"/>
      <c r="S54" s="1"/>
    </row>
    <row r="55" spans="1:19" ht="18.75" customHeight="1">
      <c r="A55" s="1"/>
      <c r="B55" s="1"/>
      <c r="C55" s="1"/>
      <c r="D55" s="333" t="s">
        <v>208</v>
      </c>
      <c r="E55" s="333"/>
      <c r="F55" s="333"/>
      <c r="G55" s="333"/>
      <c r="H55" s="333"/>
      <c r="I55" s="333"/>
      <c r="J55" s="333"/>
      <c r="K55" s="333"/>
      <c r="L55" s="1"/>
      <c r="M55" s="1"/>
      <c r="N55" s="1"/>
      <c r="O55" s="1"/>
      <c r="P55" s="1"/>
      <c r="Q55" s="1"/>
      <c r="R55" s="1"/>
      <c r="S55" s="1"/>
    </row>
    <row r="56" spans="1:19" ht="18.75" customHeight="1">
      <c r="A56" s="1"/>
      <c r="B56" s="1"/>
      <c r="C56" s="1"/>
      <c r="D56" s="335"/>
      <c r="E56" s="335"/>
      <c r="F56" s="335"/>
      <c r="G56" s="335"/>
      <c r="H56" s="335"/>
      <c r="I56" s="335"/>
      <c r="J56" s="1"/>
      <c r="K56" s="1"/>
      <c r="L56" s="1"/>
      <c r="M56" s="1"/>
      <c r="N56" s="1"/>
      <c r="O56" s="1"/>
      <c r="P56" s="1"/>
      <c r="Q56" s="1"/>
      <c r="R56" s="1"/>
      <c r="S56" s="1"/>
    </row>
    <row r="57" spans="1:19" ht="15" customHeight="1">
      <c r="A57" s="1"/>
      <c r="B57" s="1"/>
      <c r="C57" s="1"/>
      <c r="D57" s="1" t="s">
        <v>283</v>
      </c>
      <c r="E57" s="1"/>
      <c r="F57" s="1"/>
      <c r="G57" s="1"/>
      <c r="H57" s="1"/>
      <c r="I57" s="1"/>
      <c r="J57" s="1"/>
      <c r="K57" s="1"/>
      <c r="L57" s="1"/>
      <c r="M57" s="1"/>
      <c r="N57" s="1"/>
      <c r="O57" s="1"/>
      <c r="P57" s="1"/>
      <c r="Q57" s="1"/>
      <c r="R57" s="1"/>
      <c r="S57" s="1"/>
    </row>
    <row r="58" spans="1:19" ht="16.5" customHeight="1">
      <c r="A58" s="1"/>
      <c r="B58" s="1"/>
      <c r="C58" s="1"/>
      <c r="D58" s="1040" t="s">
        <v>284</v>
      </c>
      <c r="E58" s="992"/>
      <c r="F58" s="992"/>
      <c r="G58" s="992"/>
      <c r="H58" s="992"/>
      <c r="I58" s="992"/>
      <c r="J58" s="992"/>
      <c r="K58" s="992"/>
      <c r="L58" s="992"/>
      <c r="M58" s="992"/>
      <c r="N58" s="992"/>
      <c r="O58" s="992"/>
      <c r="P58" s="451"/>
      <c r="Q58" s="451"/>
      <c r="R58" s="451"/>
      <c r="S58" s="11"/>
    </row>
    <row r="59" spans="1:19" ht="14.25" customHeight="1">
      <c r="A59" s="1"/>
      <c r="B59" s="1"/>
      <c r="C59" s="1"/>
      <c r="D59" s="1040" t="s">
        <v>285</v>
      </c>
      <c r="E59" s="992"/>
      <c r="F59" s="992"/>
      <c r="G59" s="992"/>
      <c r="H59" s="992"/>
      <c r="I59" s="992"/>
      <c r="J59" s="992"/>
      <c r="K59" s="992"/>
      <c r="L59" s="992"/>
      <c r="M59" s="992"/>
      <c r="N59" s="992"/>
      <c r="O59" s="992"/>
      <c r="P59" s="451"/>
      <c r="Q59" s="451"/>
      <c r="R59" s="451"/>
      <c r="S59" s="11"/>
    </row>
    <row r="60" spans="1:19" ht="4.5" customHeight="1">
      <c r="A60" s="1"/>
      <c r="B60" s="1"/>
      <c r="C60" s="1"/>
      <c r="D60" s="1"/>
      <c r="E60" s="1"/>
      <c r="F60" s="1"/>
      <c r="G60" s="1"/>
      <c r="H60" s="1"/>
      <c r="I60" s="1"/>
      <c r="J60" s="1"/>
      <c r="K60" s="1"/>
      <c r="L60" s="1"/>
      <c r="M60" s="1"/>
      <c r="N60" s="1"/>
      <c r="O60" s="1"/>
      <c r="P60" s="1"/>
      <c r="Q60" s="1"/>
      <c r="R60" s="1"/>
      <c r="S60" s="1"/>
    </row>
    <row r="61" spans="1:19" ht="39.75" customHeight="1">
      <c r="A61" s="1"/>
      <c r="B61" s="1"/>
      <c r="C61" s="1"/>
      <c r="D61" s="507" t="s">
        <v>24</v>
      </c>
      <c r="E61" s="508" t="s">
        <v>320</v>
      </c>
      <c r="F61" s="508" t="s">
        <v>321</v>
      </c>
      <c r="G61" s="509" t="s">
        <v>322</v>
      </c>
      <c r="H61" s="508" t="s">
        <v>323</v>
      </c>
      <c r="I61" s="508" t="s">
        <v>324</v>
      </c>
      <c r="J61" s="508" t="s">
        <v>325</v>
      </c>
      <c r="K61" s="508" t="s">
        <v>326</v>
      </c>
      <c r="L61" s="508" t="s">
        <v>327</v>
      </c>
      <c r="M61" s="508" t="s">
        <v>328</v>
      </c>
      <c r="N61" s="511" t="s">
        <v>329</v>
      </c>
      <c r="O61" s="512"/>
      <c r="P61" s="512"/>
      <c r="Q61" s="512"/>
      <c r="R61" s="512"/>
      <c r="S61" s="1"/>
    </row>
    <row r="62" spans="1:19" ht="15" customHeight="1">
      <c r="A62" s="1"/>
      <c r="B62" s="1"/>
      <c r="C62" s="1"/>
      <c r="D62" s="123" t="s">
        <v>71</v>
      </c>
      <c r="E62" s="552">
        <f t="shared" ref="E62:N62" si="2">(F14-E14)/E14</f>
        <v>0.28107074569789675</v>
      </c>
      <c r="F62" s="552">
        <f t="shared" si="2"/>
        <v>-7.9104477611940296E-2</v>
      </c>
      <c r="G62" s="552">
        <f t="shared" si="2"/>
        <v>0.37007023230686115</v>
      </c>
      <c r="H62" s="552">
        <f t="shared" si="2"/>
        <v>0.1309148264984227</v>
      </c>
      <c r="I62" s="552">
        <f t="shared" si="2"/>
        <v>-5.4741980474198045E-2</v>
      </c>
      <c r="J62" s="552">
        <f t="shared" si="2"/>
        <v>0.89929915160457397</v>
      </c>
      <c r="K62" s="552">
        <f t="shared" si="2"/>
        <v>-3.9230918624975721E-2</v>
      </c>
      <c r="L62" s="552">
        <f t="shared" si="2"/>
        <v>0.21993127147766323</v>
      </c>
      <c r="M62" s="552">
        <f t="shared" si="2"/>
        <v>0.1728251864125932</v>
      </c>
      <c r="N62" s="554">
        <f t="shared" si="2"/>
        <v>5.2133371008759539E-2</v>
      </c>
      <c r="O62" s="169"/>
      <c r="P62" s="169"/>
      <c r="Q62" s="169"/>
      <c r="R62" s="169"/>
      <c r="S62" s="1"/>
    </row>
    <row r="63" spans="1:19" ht="15" customHeight="1">
      <c r="A63" s="1"/>
      <c r="B63" s="1"/>
      <c r="C63" s="1"/>
      <c r="D63" s="287" t="s">
        <v>123</v>
      </c>
      <c r="E63" s="556">
        <f t="shared" ref="E63:N63" si="3">(F15-E15)/E15</f>
        <v>0.10989010989010989</v>
      </c>
      <c r="F63" s="556">
        <f t="shared" si="3"/>
        <v>-0.16831683168316833</v>
      </c>
      <c r="G63" s="556">
        <f t="shared" si="3"/>
        <v>0.38095238095238093</v>
      </c>
      <c r="H63" s="556">
        <f t="shared" si="3"/>
        <v>0.11206896551724138</v>
      </c>
      <c r="I63" s="556">
        <f t="shared" si="3"/>
        <v>-9.3023255813953487E-2</v>
      </c>
      <c r="J63" s="556">
        <f t="shared" si="3"/>
        <v>0.77777777777777779</v>
      </c>
      <c r="K63" s="556">
        <f t="shared" si="3"/>
        <v>-0.19711538461538461</v>
      </c>
      <c r="L63" s="556">
        <f t="shared" si="3"/>
        <v>0.3652694610778443</v>
      </c>
      <c r="M63" s="556">
        <f t="shared" si="3"/>
        <v>0.18421052631578946</v>
      </c>
      <c r="N63" s="582">
        <f t="shared" si="3"/>
        <v>0.18518518518518517</v>
      </c>
      <c r="O63" s="169"/>
      <c r="P63" s="169"/>
      <c r="Q63" s="169"/>
      <c r="R63" s="169"/>
      <c r="S63" s="1"/>
    </row>
    <row r="64" spans="1:19" ht="15" customHeight="1">
      <c r="A64" s="1"/>
      <c r="B64" s="1"/>
      <c r="C64" s="1"/>
      <c r="D64" s="174" t="s">
        <v>125</v>
      </c>
      <c r="E64" s="588">
        <f t="shared" ref="E64:N64" si="4">(F16-E16)/E16</f>
        <v>0.42325581395348838</v>
      </c>
      <c r="F64" s="588">
        <f t="shared" si="4"/>
        <v>-0.18954248366013071</v>
      </c>
      <c r="G64" s="588">
        <f t="shared" si="4"/>
        <v>1.375</v>
      </c>
      <c r="H64" s="588">
        <f t="shared" si="4"/>
        <v>-0.20543293718166383</v>
      </c>
      <c r="I64" s="588">
        <f t="shared" si="4"/>
        <v>0.1623931623931624</v>
      </c>
      <c r="J64" s="588">
        <f t="shared" si="4"/>
        <v>0.25551470588235292</v>
      </c>
      <c r="K64" s="588">
        <f t="shared" si="4"/>
        <v>1.273792093704246</v>
      </c>
      <c r="L64" s="588">
        <f t="shared" si="4"/>
        <v>0.23309723116548617</v>
      </c>
      <c r="M64" s="588">
        <f t="shared" si="4"/>
        <v>5.3785900783289819E-2</v>
      </c>
      <c r="N64" s="590">
        <f t="shared" si="4"/>
        <v>7.4826560951437068E-2</v>
      </c>
      <c r="O64" s="169"/>
      <c r="P64" s="169"/>
      <c r="Q64" s="169"/>
      <c r="R64" s="169"/>
      <c r="S64" s="1"/>
    </row>
    <row r="65" spans="1:19" ht="15" customHeight="1">
      <c r="A65" s="1"/>
      <c r="B65" s="1"/>
      <c r="C65" s="1"/>
      <c r="D65" s="137" t="s">
        <v>155</v>
      </c>
      <c r="E65" s="556">
        <f t="shared" ref="E65:N65" si="5">(F17-E17)/E17</f>
        <v>0.41176470588235292</v>
      </c>
      <c r="F65" s="556">
        <f t="shared" si="5"/>
        <v>-0.29166666666666669</v>
      </c>
      <c r="G65" s="556">
        <f t="shared" si="5"/>
        <v>0.70588235294117652</v>
      </c>
      <c r="H65" s="556">
        <f t="shared" si="5"/>
        <v>-3.4482758620689655E-2</v>
      </c>
      <c r="I65" s="556">
        <f t="shared" si="5"/>
        <v>0.27380952380952384</v>
      </c>
      <c r="J65" s="556">
        <f t="shared" si="5"/>
        <v>0.54205607476635509</v>
      </c>
      <c r="K65" s="556">
        <f t="shared" si="5"/>
        <v>-0.24848484848484848</v>
      </c>
      <c r="L65" s="556">
        <f t="shared" si="5"/>
        <v>-0.66129032258064513</v>
      </c>
      <c r="M65" s="556">
        <f t="shared" si="5"/>
        <v>-0.38095238095238093</v>
      </c>
      <c r="N65" s="582">
        <f t="shared" si="5"/>
        <v>0.34615384615384615</v>
      </c>
      <c r="O65" s="169"/>
      <c r="P65" s="169"/>
      <c r="Q65" s="169"/>
      <c r="R65" s="169"/>
      <c r="S65" s="1"/>
    </row>
    <row r="66" spans="1:19" ht="15" customHeight="1">
      <c r="A66" s="1"/>
      <c r="B66" s="1"/>
      <c r="C66" s="1"/>
      <c r="D66" s="174" t="s">
        <v>177</v>
      </c>
      <c r="E66" s="588">
        <f t="shared" ref="E66:N66" si="6">(F18-E18)/E18</f>
        <v>0.66992481203007515</v>
      </c>
      <c r="F66" s="588">
        <f t="shared" si="6"/>
        <v>-4.4124268347591172E-2</v>
      </c>
      <c r="G66" s="588">
        <f t="shared" si="6"/>
        <v>0.39425341497880356</v>
      </c>
      <c r="H66" s="588">
        <f t="shared" si="6"/>
        <v>0.13479729729729731</v>
      </c>
      <c r="I66" s="588">
        <f t="shared" si="6"/>
        <v>7.0556713307532007E-2</v>
      </c>
      <c r="J66" s="588">
        <f t="shared" si="6"/>
        <v>0.80450500556173521</v>
      </c>
      <c r="K66" s="588">
        <f t="shared" si="6"/>
        <v>0.30913854214825087</v>
      </c>
      <c r="L66" s="588">
        <f t="shared" si="6"/>
        <v>0.26968805179517363</v>
      </c>
      <c r="M66" s="588">
        <f t="shared" si="6"/>
        <v>0.1450027813832746</v>
      </c>
      <c r="N66" s="590">
        <f t="shared" si="6"/>
        <v>7.238866396761133E-2</v>
      </c>
      <c r="O66" s="169"/>
      <c r="P66" s="169"/>
      <c r="Q66" s="169"/>
      <c r="R66" s="169"/>
      <c r="S66" s="1"/>
    </row>
    <row r="67" spans="1:19" ht="15" customHeight="1">
      <c r="A67" s="1"/>
      <c r="B67" s="1"/>
      <c r="C67" s="1"/>
      <c r="D67" s="137" t="s">
        <v>182</v>
      </c>
      <c r="E67" s="556">
        <f t="shared" ref="E67:N67" si="7">(F19-E19)/E19</f>
        <v>0.40630182421227196</v>
      </c>
      <c r="F67" s="556">
        <f t="shared" si="7"/>
        <v>3.1839622641509434E-2</v>
      </c>
      <c r="G67" s="556">
        <f t="shared" si="7"/>
        <v>9.2571428571428568E-2</v>
      </c>
      <c r="H67" s="556">
        <f t="shared" si="7"/>
        <v>7.4267782426778242E-2</v>
      </c>
      <c r="I67" s="556">
        <f t="shared" si="7"/>
        <v>-0.10710808179162609</v>
      </c>
      <c r="J67" s="556">
        <f t="shared" si="7"/>
        <v>0.84623773173391492</v>
      </c>
      <c r="K67" s="556">
        <f t="shared" si="7"/>
        <v>3.1896042528056702E-2</v>
      </c>
      <c r="L67" s="556">
        <f t="shared" si="7"/>
        <v>4.1213508872352603E-2</v>
      </c>
      <c r="M67" s="556">
        <f t="shared" si="7"/>
        <v>-0.13084112149532709</v>
      </c>
      <c r="N67" s="582">
        <f t="shared" si="7"/>
        <v>-4.1745730550284632E-2</v>
      </c>
      <c r="O67" s="169"/>
      <c r="P67" s="169"/>
      <c r="Q67" s="169"/>
      <c r="R67" s="169"/>
      <c r="S67" s="1"/>
    </row>
    <row r="68" spans="1:19" ht="15" customHeight="1">
      <c r="A68" s="1"/>
      <c r="B68" s="1"/>
      <c r="C68" s="1"/>
      <c r="D68" s="174" t="s">
        <v>299</v>
      </c>
      <c r="E68" s="588">
        <f t="shared" ref="E68:N68" si="8">(F20-E20)/E20</f>
        <v>-1.9230769230769232E-2</v>
      </c>
      <c r="F68" s="588">
        <f t="shared" si="8"/>
        <v>3.9215686274509803E-2</v>
      </c>
      <c r="G68" s="588">
        <f t="shared" si="8"/>
        <v>1.0754716981132075</v>
      </c>
      <c r="H68" s="588">
        <f t="shared" si="8"/>
        <v>0.60909090909090913</v>
      </c>
      <c r="I68" s="588">
        <f t="shared" si="8"/>
        <v>-0.12429378531073447</v>
      </c>
      <c r="J68" s="588">
        <f t="shared" si="8"/>
        <v>1.2903225806451613E-2</v>
      </c>
      <c r="K68" s="588">
        <f t="shared" si="8"/>
        <v>0.19108280254777071</v>
      </c>
      <c r="L68" s="588">
        <f t="shared" si="8"/>
        <v>-0.34759358288770054</v>
      </c>
      <c r="M68" s="588">
        <f t="shared" si="8"/>
        <v>-0.20491803278688525</v>
      </c>
      <c r="N68" s="590">
        <f t="shared" si="8"/>
        <v>5.1546391752577317E-2</v>
      </c>
      <c r="O68" s="169"/>
      <c r="P68" s="169"/>
      <c r="Q68" s="169"/>
      <c r="R68" s="169"/>
      <c r="S68" s="1"/>
    </row>
    <row r="69" spans="1:19" ht="15" customHeight="1">
      <c r="A69" s="1"/>
      <c r="B69" s="1"/>
      <c r="C69" s="1"/>
      <c r="D69" s="287" t="s">
        <v>141</v>
      </c>
      <c r="E69" s="595">
        <f t="shared" ref="E69:N69" si="9">(F21-E21)/E21</f>
        <v>1.4685314685314685</v>
      </c>
      <c r="F69" s="595">
        <f t="shared" si="9"/>
        <v>-3.9660056657223795E-2</v>
      </c>
      <c r="G69" s="595">
        <f t="shared" si="9"/>
        <v>0.24631268436578171</v>
      </c>
      <c r="H69" s="595">
        <f t="shared" si="9"/>
        <v>-0.13254437869822486</v>
      </c>
      <c r="I69" s="595">
        <f t="shared" si="9"/>
        <v>-0.51978171896316505</v>
      </c>
      <c r="J69" s="595">
        <f t="shared" si="9"/>
        <v>2.7329545454545454</v>
      </c>
      <c r="K69" s="595">
        <f t="shared" si="9"/>
        <v>-0.49771689497716892</v>
      </c>
      <c r="L69" s="595">
        <f t="shared" si="9"/>
        <v>-0.61363636363636365</v>
      </c>
      <c r="M69" s="595">
        <f t="shared" si="9"/>
        <v>0.12156862745098039</v>
      </c>
      <c r="N69" s="596">
        <f t="shared" si="9"/>
        <v>0.36713286713286714</v>
      </c>
      <c r="O69" s="169"/>
      <c r="P69" s="169"/>
      <c r="Q69" s="169"/>
      <c r="R69" s="169"/>
      <c r="S69" s="1"/>
    </row>
    <row r="70" spans="1:19" ht="21" customHeight="1">
      <c r="A70" s="1"/>
      <c r="B70" s="1"/>
      <c r="C70" s="1"/>
      <c r="D70" s="302" t="s">
        <v>364</v>
      </c>
      <c r="E70" s="599">
        <f t="shared" ref="E70:N70" si="10">(F22-E22)/E22</f>
        <v>0.50464617583988558</v>
      </c>
      <c r="F70" s="599">
        <f t="shared" si="10"/>
        <v>-5.57403008709422E-2</v>
      </c>
      <c r="G70" s="599">
        <f t="shared" si="10"/>
        <v>0.37497903739728322</v>
      </c>
      <c r="H70" s="599">
        <f t="shared" si="10"/>
        <v>7.8790096353213809E-2</v>
      </c>
      <c r="I70" s="599">
        <f t="shared" si="10"/>
        <v>-3.9118145845110232E-2</v>
      </c>
      <c r="J70" s="599">
        <f t="shared" si="10"/>
        <v>0.86586657253794563</v>
      </c>
      <c r="K70" s="599">
        <f t="shared" si="10"/>
        <v>0.12750662126371548</v>
      </c>
      <c r="L70" s="599">
        <f t="shared" si="10"/>
        <v>0.18579418344519016</v>
      </c>
      <c r="M70" s="599">
        <f t="shared" si="10"/>
        <v>0.11810206584284501</v>
      </c>
      <c r="N70" s="601">
        <f t="shared" si="10"/>
        <v>6.3992238251919339E-2</v>
      </c>
      <c r="O70" s="603"/>
      <c r="P70" s="603"/>
      <c r="Q70" s="603"/>
      <c r="R70" s="603"/>
      <c r="S70" s="1"/>
    </row>
    <row r="71" spans="1:19" ht="15.75" customHeight="1">
      <c r="A71" s="1"/>
      <c r="B71" s="1"/>
      <c r="C71" s="1"/>
      <c r="D71" s="333" t="s">
        <v>208</v>
      </c>
      <c r="E71" s="333"/>
      <c r="F71" s="333"/>
      <c r="G71" s="333"/>
      <c r="H71" s="333"/>
      <c r="I71" s="333"/>
      <c r="J71" s="1"/>
      <c r="K71" s="1"/>
      <c r="L71" s="1"/>
      <c r="M71" s="1"/>
      <c r="N71" s="1"/>
      <c r="O71" s="1"/>
      <c r="P71" s="1"/>
      <c r="Q71" s="1"/>
      <c r="R71" s="1"/>
      <c r="S71" s="1"/>
    </row>
    <row r="72" spans="1:19">
      <c r="A72" s="1"/>
      <c r="B72" s="1"/>
      <c r="C72" s="1"/>
      <c r="D72" s="1"/>
      <c r="E72" s="1"/>
      <c r="F72" s="1"/>
      <c r="G72" s="1"/>
      <c r="H72" s="1"/>
      <c r="I72" s="1"/>
      <c r="J72" s="1"/>
      <c r="K72" s="1"/>
      <c r="L72" s="1"/>
      <c r="M72" s="1"/>
      <c r="N72" s="1"/>
      <c r="O72" s="1"/>
      <c r="P72" s="1"/>
      <c r="Q72" s="1"/>
      <c r="R72" s="1"/>
      <c r="S72" s="1"/>
    </row>
    <row r="73" spans="1:19">
      <c r="A73" s="1"/>
      <c r="B73" s="1"/>
      <c r="C73" s="1"/>
      <c r="D73" s="1"/>
      <c r="E73" s="1"/>
      <c r="F73" s="1"/>
      <c r="G73" s="1"/>
      <c r="H73" s="1"/>
      <c r="I73" s="1"/>
      <c r="J73" s="1"/>
      <c r="K73" s="1"/>
      <c r="L73" s="1"/>
      <c r="M73" s="1"/>
      <c r="N73" s="1"/>
      <c r="O73" s="1"/>
      <c r="P73" s="1"/>
      <c r="Q73" s="1"/>
      <c r="R73" s="1"/>
      <c r="S73" s="1"/>
    </row>
    <row r="74" spans="1:19" ht="15" customHeight="1">
      <c r="A74" s="1"/>
      <c r="B74" s="1"/>
      <c r="C74" s="1"/>
      <c r="D74" s="1040" t="s">
        <v>365</v>
      </c>
      <c r="E74" s="992"/>
      <c r="F74" s="992"/>
      <c r="G74" s="992"/>
      <c r="H74" s="992"/>
      <c r="I74" s="992"/>
      <c r="J74" s="992"/>
      <c r="K74" s="992"/>
      <c r="L74" s="992"/>
      <c r="M74" s="992"/>
      <c r="N74" s="992"/>
      <c r="O74" s="992"/>
      <c r="P74" s="451"/>
      <c r="Q74" s="451"/>
      <c r="R74" s="451"/>
      <c r="S74" s="1"/>
    </row>
    <row r="75" spans="1:19" ht="14.25" customHeight="1">
      <c r="A75" s="1"/>
      <c r="B75" s="1"/>
      <c r="C75" s="1"/>
      <c r="D75" s="1040" t="s">
        <v>366</v>
      </c>
      <c r="E75" s="992"/>
      <c r="F75" s="992"/>
      <c r="G75" s="992"/>
      <c r="H75" s="992"/>
      <c r="I75" s="992"/>
      <c r="J75" s="992"/>
      <c r="K75" s="992"/>
      <c r="L75" s="992"/>
      <c r="M75" s="992"/>
      <c r="N75" s="992"/>
      <c r="O75" s="992"/>
      <c r="P75" s="451"/>
      <c r="Q75" s="451"/>
      <c r="R75" s="451"/>
      <c r="S75" s="1"/>
    </row>
    <row r="76" spans="1:19" ht="3.75" customHeight="1">
      <c r="A76" s="1"/>
      <c r="B76" s="1"/>
      <c r="C76" s="1"/>
      <c r="D76" s="1"/>
      <c r="E76" s="1"/>
      <c r="F76" s="1"/>
      <c r="G76" s="1"/>
      <c r="H76" s="1"/>
      <c r="I76" s="1"/>
      <c r="J76" s="1"/>
      <c r="K76" s="1"/>
      <c r="L76" s="1"/>
      <c r="M76" s="1"/>
      <c r="N76" s="1"/>
      <c r="O76" s="1"/>
      <c r="P76" s="1"/>
      <c r="Q76" s="1"/>
      <c r="R76" s="1"/>
      <c r="S76" s="1"/>
    </row>
    <row r="77" spans="1:19" ht="18.75" customHeight="1">
      <c r="A77" s="1"/>
      <c r="B77" s="1"/>
      <c r="C77" s="1"/>
      <c r="D77" s="1018" t="s">
        <v>24</v>
      </c>
      <c r="E77" s="81" t="s">
        <v>31</v>
      </c>
      <c r="F77" s="81" t="s">
        <v>31</v>
      </c>
      <c r="G77" s="81" t="s">
        <v>31</v>
      </c>
      <c r="H77" s="81" t="s">
        <v>31</v>
      </c>
      <c r="I77" s="81" t="s">
        <v>31</v>
      </c>
      <c r="J77" s="81" t="s">
        <v>31</v>
      </c>
      <c r="K77" s="81" t="s">
        <v>31</v>
      </c>
      <c r="L77" s="81" t="s">
        <v>31</v>
      </c>
      <c r="M77" s="81" t="s">
        <v>31</v>
      </c>
      <c r="N77" s="81" t="s">
        <v>31</v>
      </c>
      <c r="O77" s="82" t="s">
        <v>31</v>
      </c>
      <c r="P77" s="86"/>
      <c r="Q77" s="86"/>
      <c r="R77" s="86"/>
      <c r="S77" s="86"/>
    </row>
    <row r="78" spans="1:19" ht="16.5" customHeight="1">
      <c r="A78" s="1"/>
      <c r="B78" s="1"/>
      <c r="C78" s="1"/>
      <c r="D78" s="1023"/>
      <c r="E78" s="115">
        <v>2001</v>
      </c>
      <c r="F78" s="115">
        <v>2002</v>
      </c>
      <c r="G78" s="119">
        <v>2003</v>
      </c>
      <c r="H78" s="115">
        <v>2004</v>
      </c>
      <c r="I78" s="115">
        <v>2005</v>
      </c>
      <c r="J78" s="119">
        <v>2006</v>
      </c>
      <c r="K78" s="115">
        <v>2007</v>
      </c>
      <c r="L78" s="115">
        <v>2008</v>
      </c>
      <c r="M78" s="119">
        <v>2009</v>
      </c>
      <c r="N78" s="115">
        <v>2010</v>
      </c>
      <c r="O78" s="185">
        <v>2011</v>
      </c>
      <c r="P78" s="86"/>
      <c r="Q78" s="86"/>
      <c r="R78" s="86"/>
      <c r="S78" s="86"/>
    </row>
    <row r="79" spans="1:19" ht="15" customHeight="1">
      <c r="A79" s="1"/>
      <c r="B79" s="1"/>
      <c r="C79" s="1"/>
      <c r="D79" s="481" t="s">
        <v>71</v>
      </c>
      <c r="E79" s="552">
        <f t="shared" ref="E79:E86" si="11">E14/$E$22</f>
        <v>0.37383845604002858</v>
      </c>
      <c r="F79" s="552">
        <f t="shared" ref="F79:F86" si="12">F14/$F$22</f>
        <v>0.31828978622327792</v>
      </c>
      <c r="G79" s="552">
        <f t="shared" ref="G79:G86" si="13">G14/$G$22</f>
        <v>0.31041422102968302</v>
      </c>
      <c r="H79" s="552">
        <f t="shared" ref="H79:H86" si="14">H14/$H$22</f>
        <v>0.30930601292840593</v>
      </c>
      <c r="I79" s="552">
        <f t="shared" ref="I79:I86" si="15">I14/$I$22</f>
        <v>0.3242509892594686</v>
      </c>
      <c r="J79" s="609">
        <f t="shared" ref="J79:J86" si="16">J14/$J$22</f>
        <v>0.31897870337686784</v>
      </c>
      <c r="K79" s="552">
        <f t="shared" ref="K79:K86" si="17">K14/$K$22</f>
        <v>0.32469416067599949</v>
      </c>
      <c r="L79" s="552">
        <f t="shared" ref="L79:L86" si="18">L14/$L$22</f>
        <v>0.27667785234899328</v>
      </c>
      <c r="M79" s="609">
        <f t="shared" ref="M79:M86" si="19">M14/$M$22</f>
        <v>0.28464295821148949</v>
      </c>
      <c r="N79" s="552">
        <f t="shared" ref="N79:N86" si="20">N14/$N$22</f>
        <v>0.2985742006243145</v>
      </c>
      <c r="O79" s="554">
        <f t="shared" ref="O79:O86" si="21">O14/$O$22</f>
        <v>0.29524640209332753</v>
      </c>
      <c r="P79" s="169"/>
      <c r="Q79" s="169"/>
      <c r="R79" s="169"/>
      <c r="S79" s="169"/>
    </row>
    <row r="80" spans="1:19" ht="15" customHeight="1">
      <c r="A80" s="1"/>
      <c r="B80" s="1"/>
      <c r="C80" s="1"/>
      <c r="D80" s="482" t="s">
        <v>123</v>
      </c>
      <c r="E80" s="556">
        <f t="shared" si="11"/>
        <v>2.1682153919466287E-2</v>
      </c>
      <c r="F80" s="556">
        <f t="shared" si="12"/>
        <v>1.5993665874901031E-2</v>
      </c>
      <c r="G80" s="556">
        <f t="shared" si="13"/>
        <v>1.4086869025658226E-2</v>
      </c>
      <c r="H80" s="556">
        <f t="shared" si="14"/>
        <v>1.4148066837419197E-2</v>
      </c>
      <c r="I80" s="556">
        <f t="shared" si="15"/>
        <v>1.4584511023176936E-2</v>
      </c>
      <c r="J80" s="620">
        <f t="shared" si="16"/>
        <v>1.3766325450052947E-2</v>
      </c>
      <c r="K80" s="556">
        <f t="shared" si="17"/>
        <v>1.311640812208349E-2</v>
      </c>
      <c r="L80" s="556">
        <f t="shared" si="18"/>
        <v>9.3400447427293073E-3</v>
      </c>
      <c r="M80" s="620">
        <f t="shared" si="19"/>
        <v>1.0753702480898028E-2</v>
      </c>
      <c r="N80" s="556">
        <f t="shared" si="20"/>
        <v>1.1389521640091117E-2</v>
      </c>
      <c r="O80" s="582">
        <f t="shared" si="21"/>
        <v>1.2686833445664672E-2</v>
      </c>
      <c r="P80" s="169"/>
      <c r="Q80" s="169"/>
      <c r="R80" s="169"/>
      <c r="S80" s="169"/>
    </row>
    <row r="81" spans="1:26" ht="15" customHeight="1">
      <c r="A81" s="1"/>
      <c r="B81" s="1"/>
      <c r="C81" s="1"/>
      <c r="D81" s="622" t="s">
        <v>125</v>
      </c>
      <c r="E81" s="588">
        <f t="shared" si="11"/>
        <v>5.1227066952585179E-2</v>
      </c>
      <c r="F81" s="588">
        <f t="shared" si="12"/>
        <v>4.8456057007125894E-2</v>
      </c>
      <c r="G81" s="588">
        <f t="shared" si="13"/>
        <v>4.1589803790038571E-2</v>
      </c>
      <c r="H81" s="588">
        <f t="shared" si="14"/>
        <v>7.1838029027930239E-2</v>
      </c>
      <c r="I81" s="588">
        <f t="shared" si="15"/>
        <v>5.2911249293386094E-2</v>
      </c>
      <c r="J81" s="624">
        <f t="shared" si="16"/>
        <v>6.400753029768208E-2</v>
      </c>
      <c r="K81" s="588">
        <f t="shared" si="17"/>
        <v>4.3069743977802999E-2</v>
      </c>
      <c r="L81" s="588">
        <f t="shared" si="18"/>
        <v>8.6856823266219241E-2</v>
      </c>
      <c r="M81" s="624">
        <f t="shared" si="19"/>
        <v>9.0321667767191777E-2</v>
      </c>
      <c r="N81" s="588">
        <f t="shared" si="20"/>
        <v>8.5126128406310633E-2</v>
      </c>
      <c r="O81" s="590">
        <f t="shared" si="21"/>
        <v>8.5992942948895854E-2</v>
      </c>
      <c r="P81" s="169"/>
      <c r="Q81" s="169"/>
      <c r="R81" s="169"/>
      <c r="S81" s="169"/>
    </row>
    <row r="82" spans="1:26" ht="15" customHeight="1">
      <c r="A82" s="1"/>
      <c r="B82" s="1"/>
      <c r="C82" s="1"/>
      <c r="D82" s="137" t="s">
        <v>155</v>
      </c>
      <c r="E82" s="556">
        <f t="shared" si="11"/>
        <v>1.2151536812008578E-2</v>
      </c>
      <c r="F82" s="556">
        <f t="shared" si="12"/>
        <v>1.1401425178147269E-2</v>
      </c>
      <c r="G82" s="556">
        <f t="shared" si="13"/>
        <v>8.5527419084353521E-3</v>
      </c>
      <c r="H82" s="556">
        <f t="shared" si="14"/>
        <v>1.0611050128064398E-2</v>
      </c>
      <c r="I82" s="556">
        <f t="shared" si="15"/>
        <v>9.4968908988128879E-3</v>
      </c>
      <c r="J82" s="620">
        <f t="shared" si="16"/>
        <v>1.2589716437227909E-2</v>
      </c>
      <c r="K82" s="556">
        <f t="shared" si="17"/>
        <v>1.0404842981460462E-2</v>
      </c>
      <c r="L82" s="556">
        <f t="shared" si="18"/>
        <v>6.9351230425055924E-3</v>
      </c>
      <c r="M82" s="620">
        <f t="shared" si="19"/>
        <v>1.9809451938496369E-3</v>
      </c>
      <c r="N82" s="556">
        <f t="shared" si="20"/>
        <v>1.0967687505272926E-3</v>
      </c>
      <c r="O82" s="582">
        <f t="shared" si="21"/>
        <v>1.3876224081195733E-3</v>
      </c>
      <c r="P82" s="169"/>
      <c r="Q82" s="169"/>
      <c r="R82" s="169"/>
      <c r="S82" s="169"/>
    </row>
    <row r="83" spans="1:26" ht="15" customHeight="1">
      <c r="A83" s="1"/>
      <c r="B83" s="1"/>
      <c r="C83" s="1"/>
      <c r="D83" s="174" t="s">
        <v>177</v>
      </c>
      <c r="E83" s="588">
        <f t="shared" si="11"/>
        <v>0.31689301882296877</v>
      </c>
      <c r="F83" s="588">
        <f t="shared" si="12"/>
        <v>0.35170229612034837</v>
      </c>
      <c r="G83" s="588">
        <f t="shared" si="13"/>
        <v>0.35602884454133826</v>
      </c>
      <c r="H83" s="588">
        <f t="shared" si="14"/>
        <v>0.36101963654104158</v>
      </c>
      <c r="I83" s="588">
        <f t="shared" si="15"/>
        <v>0.37976257772752969</v>
      </c>
      <c r="J83" s="624">
        <f t="shared" si="16"/>
        <v>0.42310860101188374</v>
      </c>
      <c r="K83" s="588">
        <f t="shared" si="17"/>
        <v>0.40919409761634506</v>
      </c>
      <c r="L83" s="588">
        <f t="shared" si="18"/>
        <v>0.47511185682326623</v>
      </c>
      <c r="M83" s="624">
        <f t="shared" si="19"/>
        <v>0.5087255919252901</v>
      </c>
      <c r="N83" s="588">
        <f t="shared" si="20"/>
        <v>0.52096515650046404</v>
      </c>
      <c r="O83" s="590">
        <f t="shared" si="21"/>
        <v>0.52507631923244658</v>
      </c>
      <c r="P83" s="169"/>
      <c r="Q83" s="169"/>
      <c r="R83" s="169"/>
      <c r="S83" s="169"/>
    </row>
    <row r="84" spans="1:26" ht="15" customHeight="1">
      <c r="A84" s="1"/>
      <c r="B84" s="1"/>
      <c r="C84" s="1"/>
      <c r="D84" s="137" t="s">
        <v>182</v>
      </c>
      <c r="E84" s="556">
        <f t="shared" si="11"/>
        <v>0.14367405289492494</v>
      </c>
      <c r="F84" s="556">
        <f t="shared" si="12"/>
        <v>0.13428345209817893</v>
      </c>
      <c r="G84" s="556">
        <f t="shared" si="13"/>
        <v>0.14673821901727319</v>
      </c>
      <c r="H84" s="556">
        <f t="shared" si="14"/>
        <v>0.11659958531528235</v>
      </c>
      <c r="I84" s="556">
        <f t="shared" si="15"/>
        <v>0.11611079706048615</v>
      </c>
      <c r="J84" s="620">
        <f t="shared" si="16"/>
        <v>0.10789504647605601</v>
      </c>
      <c r="K84" s="556">
        <f t="shared" si="17"/>
        <v>0.10675999495522764</v>
      </c>
      <c r="L84" s="556">
        <f t="shared" si="18"/>
        <v>9.7706935123042502E-2</v>
      </c>
      <c r="M84" s="620">
        <f t="shared" si="19"/>
        <v>8.5793793038392602E-2</v>
      </c>
      <c r="N84" s="556">
        <f t="shared" si="20"/>
        <v>6.6691976714755755E-2</v>
      </c>
      <c r="O84" s="582">
        <f t="shared" si="21"/>
        <v>6.0064227094318676E-2</v>
      </c>
      <c r="P84" s="169"/>
      <c r="Q84" s="169"/>
      <c r="R84" s="169"/>
      <c r="S84" s="169"/>
    </row>
    <row r="85" spans="1:26" ht="15" customHeight="1">
      <c r="A85" s="1"/>
      <c r="B85" s="1"/>
      <c r="C85" s="1"/>
      <c r="D85" s="174" t="s">
        <v>299</v>
      </c>
      <c r="E85" s="588">
        <f t="shared" si="11"/>
        <v>1.2389802239695021E-2</v>
      </c>
      <c r="F85" s="588">
        <f t="shared" si="12"/>
        <v>8.076009501187649E-3</v>
      </c>
      <c r="G85" s="588">
        <f t="shared" si="13"/>
        <v>8.8881435519034043E-3</v>
      </c>
      <c r="H85" s="588">
        <f t="shared" si="14"/>
        <v>1.3416270276863032E-2</v>
      </c>
      <c r="I85" s="588">
        <f t="shared" si="15"/>
        <v>2.0011305822498587E-2</v>
      </c>
      <c r="J85" s="624">
        <f t="shared" si="16"/>
        <v>1.8237439698788091E-2</v>
      </c>
      <c r="K85" s="588">
        <f t="shared" si="17"/>
        <v>9.9003657459957126E-3</v>
      </c>
      <c r="L85" s="588">
        <f t="shared" si="18"/>
        <v>1.0458612975391499E-2</v>
      </c>
      <c r="M85" s="624">
        <f t="shared" si="19"/>
        <v>5.7541741345156121E-3</v>
      </c>
      <c r="N85" s="588">
        <f t="shared" si="20"/>
        <v>4.0917911077364378E-3</v>
      </c>
      <c r="O85" s="590">
        <f t="shared" si="21"/>
        <v>4.0439281608056141E-3</v>
      </c>
      <c r="P85" s="169"/>
      <c r="Q85" s="169"/>
      <c r="R85" s="169"/>
      <c r="S85" s="169"/>
    </row>
    <row r="86" spans="1:26" ht="15" customHeight="1">
      <c r="A86" s="1"/>
      <c r="B86" s="1"/>
      <c r="C86" s="1"/>
      <c r="D86" s="287" t="s">
        <v>141</v>
      </c>
      <c r="E86" s="595">
        <f t="shared" si="11"/>
        <v>6.8143912318322605E-2</v>
      </c>
      <c r="F86" s="595">
        <f t="shared" si="12"/>
        <v>0.11179730799683293</v>
      </c>
      <c r="G86" s="595">
        <f t="shared" si="13"/>
        <v>0.11370115713566996</v>
      </c>
      <c r="H86" s="595">
        <f t="shared" si="14"/>
        <v>0.10306134894499329</v>
      </c>
      <c r="I86" s="635">
        <f t="shared" si="15"/>
        <v>8.2871678914641034E-2</v>
      </c>
      <c r="J86" s="637">
        <f t="shared" si="16"/>
        <v>4.1416637251441346E-2</v>
      </c>
      <c r="K86" s="595">
        <f t="shared" si="17"/>
        <v>8.2860385925085128E-2</v>
      </c>
      <c r="L86" s="635">
        <f t="shared" si="18"/>
        <v>3.6912751677852351E-2</v>
      </c>
      <c r="M86" s="637">
        <f t="shared" si="19"/>
        <v>1.2027167248372795E-2</v>
      </c>
      <c r="N86" s="595">
        <f t="shared" si="20"/>
        <v>1.2064456255800219E-2</v>
      </c>
      <c r="O86" s="672">
        <f t="shared" si="21"/>
        <v>1.5501724616421519E-2</v>
      </c>
      <c r="P86" s="169"/>
      <c r="Q86" s="169"/>
      <c r="R86" s="169"/>
      <c r="S86" s="169"/>
    </row>
    <row r="87" spans="1:26" ht="19.5" customHeight="1">
      <c r="A87" s="1"/>
      <c r="B87" s="1"/>
      <c r="C87" s="1"/>
      <c r="D87" s="517" t="s">
        <v>64</v>
      </c>
      <c r="E87" s="649">
        <f t="shared" ref="E87:O87" si="22">SUM(E79:E86)</f>
        <v>1</v>
      </c>
      <c r="F87" s="649">
        <f t="shared" si="22"/>
        <v>1</v>
      </c>
      <c r="G87" s="649">
        <f t="shared" si="22"/>
        <v>1</v>
      </c>
      <c r="H87" s="649">
        <f t="shared" si="22"/>
        <v>1</v>
      </c>
      <c r="I87" s="649">
        <f t="shared" si="22"/>
        <v>1</v>
      </c>
      <c r="J87" s="649">
        <f t="shared" si="22"/>
        <v>1</v>
      </c>
      <c r="K87" s="649">
        <f t="shared" si="22"/>
        <v>1</v>
      </c>
      <c r="L87" s="649">
        <f t="shared" si="22"/>
        <v>1</v>
      </c>
      <c r="M87" s="649">
        <f t="shared" si="22"/>
        <v>1</v>
      </c>
      <c r="N87" s="649">
        <f t="shared" si="22"/>
        <v>1</v>
      </c>
      <c r="O87" s="653">
        <f t="shared" si="22"/>
        <v>1</v>
      </c>
      <c r="P87" s="677"/>
      <c r="Q87" s="677"/>
      <c r="R87" s="677"/>
      <c r="S87" s="677"/>
    </row>
    <row r="88" spans="1:26" ht="15" customHeight="1">
      <c r="A88" s="11"/>
      <c r="B88" s="11"/>
      <c r="C88" s="11"/>
      <c r="D88" s="333" t="s">
        <v>208</v>
      </c>
      <c r="E88" s="333"/>
      <c r="F88" s="333"/>
      <c r="G88" s="333"/>
      <c r="H88" s="333"/>
      <c r="I88" s="333"/>
      <c r="J88" s="677"/>
      <c r="K88" s="677"/>
      <c r="L88" s="677"/>
      <c r="M88" s="677"/>
      <c r="N88" s="677"/>
      <c r="O88" s="677"/>
      <c r="P88" s="677"/>
      <c r="Q88" s="677"/>
      <c r="R88" s="677"/>
      <c r="S88" s="677"/>
      <c r="T88" s="11"/>
      <c r="U88" s="11"/>
      <c r="V88" s="11"/>
      <c r="W88" s="11"/>
      <c r="X88" s="11"/>
      <c r="Y88" s="11"/>
      <c r="Z88" s="11"/>
    </row>
    <row r="89" spans="1:26">
      <c r="A89" s="1"/>
      <c r="B89" s="1"/>
      <c r="C89" s="1"/>
      <c r="D89" s="1"/>
      <c r="E89" s="1"/>
      <c r="F89" s="1"/>
      <c r="G89" s="1"/>
      <c r="H89" s="1"/>
      <c r="I89" s="1"/>
      <c r="J89" s="1"/>
      <c r="K89" s="1"/>
      <c r="L89" s="1"/>
      <c r="M89" s="1"/>
      <c r="N89" s="1"/>
      <c r="O89" s="1"/>
      <c r="P89" s="1"/>
      <c r="Q89" s="1"/>
      <c r="R89" s="1"/>
      <c r="S89" s="1"/>
    </row>
    <row r="90" spans="1:26">
      <c r="A90" s="1"/>
      <c r="B90" s="1"/>
      <c r="C90" s="1"/>
      <c r="D90" s="1"/>
      <c r="E90" s="1"/>
      <c r="F90" s="1"/>
      <c r="G90" s="1"/>
      <c r="H90" s="1"/>
      <c r="I90" s="1"/>
      <c r="J90" s="1"/>
      <c r="K90" s="1"/>
      <c r="L90" s="1"/>
      <c r="M90" s="1"/>
      <c r="N90" s="1"/>
      <c r="O90" s="1"/>
      <c r="P90" s="1"/>
      <c r="Q90" s="1"/>
      <c r="R90" s="1"/>
      <c r="S90" s="1"/>
    </row>
    <row r="91" spans="1:26" ht="23.25" customHeight="1">
      <c r="A91" s="1"/>
      <c r="B91" s="1"/>
      <c r="C91" s="1"/>
      <c r="D91" s="1040" t="s">
        <v>380</v>
      </c>
      <c r="E91" s="992"/>
      <c r="F91" s="992"/>
      <c r="G91" s="992"/>
      <c r="H91" s="992"/>
      <c r="I91" s="992"/>
      <c r="J91" s="992"/>
      <c r="K91" s="992"/>
      <c r="L91" s="992"/>
      <c r="M91" s="992"/>
      <c r="N91" s="992"/>
      <c r="O91" s="992"/>
      <c r="P91" s="451"/>
      <c r="Q91" s="451"/>
      <c r="R91" s="451"/>
      <c r="S91" s="1"/>
    </row>
    <row r="92" spans="1:26" ht="3" customHeight="1">
      <c r="A92" s="1"/>
      <c r="B92" s="1"/>
      <c r="C92" s="1"/>
      <c r="D92" s="1"/>
      <c r="E92" s="1"/>
      <c r="F92" s="1"/>
      <c r="G92" s="1"/>
      <c r="H92" s="1"/>
      <c r="I92" s="1"/>
      <c r="J92" s="1"/>
      <c r="K92" s="1"/>
      <c r="L92" s="1"/>
      <c r="M92" s="1"/>
      <c r="N92" s="1"/>
      <c r="O92" s="1"/>
      <c r="P92" s="1"/>
      <c r="Q92" s="1"/>
      <c r="R92" s="1"/>
      <c r="S92" s="1"/>
    </row>
    <row r="93" spans="1:26">
      <c r="A93" s="1"/>
      <c r="B93" s="1"/>
      <c r="C93" s="1"/>
      <c r="D93" s="1"/>
      <c r="E93" s="1"/>
      <c r="F93" s="1"/>
      <c r="G93" s="1"/>
      <c r="H93" s="1"/>
      <c r="I93" s="1"/>
      <c r="J93" s="1"/>
      <c r="K93" s="1"/>
      <c r="L93" s="1"/>
      <c r="M93" s="1"/>
      <c r="N93" s="1"/>
      <c r="O93" s="1"/>
      <c r="P93" s="1"/>
      <c r="Q93" s="1"/>
      <c r="R93" s="1"/>
      <c r="S93" s="1"/>
    </row>
    <row r="94" spans="1:26">
      <c r="A94" s="1"/>
      <c r="B94" s="1"/>
      <c r="C94" s="1"/>
      <c r="D94" s="1"/>
      <c r="E94" s="1"/>
      <c r="F94" s="1"/>
      <c r="G94" s="1"/>
      <c r="H94" s="1"/>
      <c r="I94" s="1"/>
      <c r="J94" s="1"/>
      <c r="K94" s="1"/>
      <c r="L94" s="1"/>
      <c r="M94" s="1"/>
      <c r="N94" s="1"/>
      <c r="O94" s="1"/>
      <c r="P94" s="1"/>
      <c r="Q94" s="1"/>
      <c r="R94" s="1"/>
      <c r="S94" s="1"/>
    </row>
    <row r="95" spans="1:26">
      <c r="A95" s="1"/>
      <c r="B95" s="1"/>
      <c r="C95" s="1"/>
      <c r="D95" s="1"/>
      <c r="E95" s="1"/>
      <c r="F95" s="1"/>
      <c r="G95" s="1"/>
      <c r="H95" s="1"/>
      <c r="I95" s="1"/>
      <c r="J95" s="1"/>
      <c r="K95" s="1"/>
      <c r="L95" s="1"/>
      <c r="M95" s="1"/>
      <c r="N95" s="1"/>
      <c r="O95" s="1"/>
      <c r="P95" s="1"/>
      <c r="Q95" s="1"/>
      <c r="R95" s="1"/>
      <c r="S95" s="1"/>
    </row>
    <row r="96" spans="1:26">
      <c r="A96" s="1"/>
      <c r="B96" s="1"/>
      <c r="C96" s="1"/>
      <c r="D96" s="1"/>
      <c r="E96" s="1"/>
      <c r="F96" s="1"/>
      <c r="G96" s="1"/>
      <c r="H96" s="1"/>
      <c r="I96" s="1"/>
      <c r="J96" s="1"/>
      <c r="K96" s="1"/>
      <c r="L96" s="1"/>
      <c r="M96" s="1"/>
      <c r="N96" s="1"/>
      <c r="O96" s="1"/>
      <c r="P96" s="1"/>
      <c r="Q96" s="1"/>
      <c r="R96" s="1"/>
      <c r="S96" s="1"/>
    </row>
    <row r="97" spans="1:19">
      <c r="A97" s="1"/>
      <c r="B97" s="1"/>
      <c r="C97" s="1"/>
      <c r="D97" s="1"/>
      <c r="E97" s="1"/>
      <c r="F97" s="1"/>
      <c r="G97" s="1"/>
      <c r="H97" s="1"/>
      <c r="I97" s="1"/>
      <c r="J97" s="1"/>
      <c r="K97" s="1"/>
      <c r="L97" s="1"/>
      <c r="M97" s="1"/>
      <c r="N97" s="1"/>
      <c r="O97" s="1"/>
      <c r="P97" s="1"/>
      <c r="Q97" s="1"/>
      <c r="R97" s="1"/>
      <c r="S97" s="1"/>
    </row>
    <row r="98" spans="1:19">
      <c r="A98" s="1"/>
      <c r="B98" s="1"/>
      <c r="C98" s="1"/>
      <c r="D98" s="1041"/>
      <c r="E98" s="999"/>
      <c r="F98" s="999"/>
      <c r="G98" s="999"/>
      <c r="H98" s="999"/>
      <c r="I98" s="999"/>
      <c r="J98" s="1"/>
      <c r="K98" s="1"/>
      <c r="L98" s="1"/>
      <c r="M98" s="1"/>
      <c r="N98" s="1"/>
      <c r="O98" s="1"/>
      <c r="P98" s="1"/>
      <c r="Q98" s="1"/>
      <c r="R98" s="1"/>
      <c r="S98" s="1"/>
    </row>
    <row r="99" spans="1:19">
      <c r="A99" s="1"/>
      <c r="B99" s="1"/>
      <c r="C99" s="1"/>
      <c r="D99" s="1"/>
      <c r="E99" s="1"/>
      <c r="F99" s="1"/>
      <c r="G99" s="1"/>
      <c r="H99" s="1"/>
      <c r="I99" s="1"/>
      <c r="J99" s="1"/>
      <c r="K99" s="1"/>
      <c r="L99" s="1"/>
      <c r="M99" s="1"/>
      <c r="N99" s="1"/>
      <c r="O99" s="1"/>
      <c r="P99" s="1"/>
      <c r="Q99" s="1"/>
      <c r="R99" s="1"/>
      <c r="S99" s="1"/>
    </row>
    <row r="100" spans="1:19">
      <c r="A100" s="1"/>
      <c r="B100" s="1"/>
      <c r="C100" s="1"/>
      <c r="D100" s="1"/>
      <c r="E100" s="1"/>
      <c r="F100" s="1"/>
      <c r="G100" s="1"/>
      <c r="H100" s="1"/>
      <c r="I100" s="1"/>
      <c r="J100" s="1"/>
      <c r="K100" s="1"/>
      <c r="L100" s="1"/>
      <c r="M100" s="1"/>
      <c r="N100" s="1"/>
      <c r="O100" s="1"/>
      <c r="P100" s="1"/>
      <c r="Q100" s="1"/>
      <c r="R100" s="1"/>
      <c r="S100" s="1"/>
    </row>
    <row r="101" spans="1:19">
      <c r="A101" s="1"/>
      <c r="B101" s="1"/>
      <c r="C101" s="1"/>
      <c r="D101" s="1"/>
      <c r="E101" s="1"/>
      <c r="F101" s="1"/>
      <c r="G101" s="1"/>
      <c r="H101" s="1"/>
      <c r="I101" s="1"/>
      <c r="J101" s="1"/>
      <c r="K101" s="1"/>
      <c r="L101" s="1"/>
      <c r="M101" s="1"/>
      <c r="N101" s="1"/>
      <c r="O101" s="1"/>
      <c r="P101" s="1"/>
      <c r="Q101" s="1"/>
      <c r="R101" s="1"/>
      <c r="S101" s="1"/>
    </row>
    <row r="102" spans="1:19">
      <c r="A102" s="1"/>
      <c r="B102" s="1"/>
      <c r="C102" s="1"/>
      <c r="D102" s="1"/>
      <c r="E102" s="1"/>
      <c r="F102" s="1"/>
      <c r="G102" s="1"/>
      <c r="H102" s="1"/>
      <c r="I102" s="1"/>
      <c r="J102" s="1"/>
      <c r="K102" s="1"/>
      <c r="L102" s="1"/>
      <c r="M102" s="1"/>
      <c r="N102" s="1"/>
      <c r="O102" s="1"/>
      <c r="P102" s="1"/>
      <c r="Q102" s="1"/>
      <c r="R102" s="1"/>
      <c r="S102" s="1"/>
    </row>
    <row r="103" spans="1:19">
      <c r="A103" s="1"/>
      <c r="B103" s="1"/>
      <c r="C103" s="1"/>
      <c r="D103" s="1"/>
      <c r="E103" s="1"/>
      <c r="F103" s="1"/>
      <c r="G103" s="1"/>
      <c r="H103" s="1"/>
      <c r="I103" s="1"/>
      <c r="J103" s="1"/>
      <c r="K103" s="1"/>
      <c r="L103" s="1"/>
      <c r="M103" s="1"/>
      <c r="N103" s="1"/>
      <c r="O103" s="1"/>
      <c r="P103" s="1"/>
      <c r="Q103" s="1"/>
      <c r="R103" s="1"/>
      <c r="S103" s="1"/>
    </row>
    <row r="104" spans="1:19">
      <c r="A104" s="1"/>
      <c r="B104" s="1"/>
      <c r="C104" s="1"/>
      <c r="D104" s="1"/>
      <c r="E104" s="1"/>
      <c r="F104" s="1"/>
      <c r="G104" s="1"/>
      <c r="H104" s="1"/>
      <c r="I104" s="1"/>
      <c r="J104" s="1"/>
      <c r="K104" s="1"/>
      <c r="L104" s="1"/>
      <c r="M104" s="1"/>
      <c r="N104" s="1"/>
      <c r="O104" s="1"/>
      <c r="P104" s="1"/>
      <c r="Q104" s="1"/>
      <c r="R104" s="1"/>
      <c r="S104" s="1"/>
    </row>
    <row r="105" spans="1:19" ht="21.75" customHeight="1">
      <c r="A105" s="1"/>
      <c r="B105" s="1"/>
      <c r="C105" s="1"/>
      <c r="D105" s="1040" t="s">
        <v>380</v>
      </c>
      <c r="E105" s="992"/>
      <c r="F105" s="992"/>
      <c r="G105" s="992"/>
      <c r="H105" s="992"/>
      <c r="I105" s="992"/>
      <c r="J105" s="992"/>
      <c r="K105" s="992"/>
      <c r="L105" s="992"/>
      <c r="M105" s="992"/>
      <c r="N105" s="992"/>
      <c r="O105" s="992"/>
      <c r="P105" s="451"/>
      <c r="Q105" s="451"/>
      <c r="R105" s="451"/>
      <c r="S105" s="1"/>
    </row>
    <row r="106" spans="1:19" ht="6" customHeight="1">
      <c r="A106" s="1"/>
      <c r="B106" s="1"/>
      <c r="C106" s="1"/>
      <c r="D106" s="1"/>
      <c r="E106" s="1"/>
      <c r="F106" s="1"/>
      <c r="G106" s="1"/>
      <c r="H106" s="1"/>
      <c r="I106" s="1"/>
      <c r="J106" s="1"/>
      <c r="K106" s="1"/>
      <c r="L106" s="1"/>
      <c r="M106" s="1"/>
      <c r="N106" s="1"/>
      <c r="O106" s="1"/>
      <c r="P106" s="1"/>
      <c r="Q106" s="1"/>
      <c r="R106" s="1"/>
      <c r="S106" s="1"/>
    </row>
    <row r="107" spans="1:19">
      <c r="A107" s="1"/>
      <c r="B107" s="1"/>
      <c r="C107" s="1"/>
      <c r="D107" s="1"/>
      <c r="E107" s="1"/>
      <c r="F107" s="1"/>
      <c r="G107" s="1"/>
      <c r="H107" s="1"/>
      <c r="I107" s="1"/>
      <c r="J107" s="1"/>
      <c r="K107" s="1"/>
      <c r="L107" s="1"/>
      <c r="M107" s="1"/>
      <c r="N107" s="1"/>
      <c r="O107" s="1"/>
      <c r="P107" s="1"/>
      <c r="Q107" s="1"/>
      <c r="R107" s="1"/>
      <c r="S107" s="1"/>
    </row>
    <row r="108" spans="1:19">
      <c r="A108" s="1"/>
      <c r="B108" s="1"/>
      <c r="C108" s="1"/>
      <c r="D108" s="1"/>
      <c r="E108" s="1"/>
      <c r="F108" s="1"/>
      <c r="G108" s="1"/>
      <c r="H108" s="1"/>
      <c r="I108" s="1"/>
      <c r="J108" s="1"/>
      <c r="K108" s="1"/>
      <c r="L108" s="1"/>
      <c r="M108" s="1"/>
      <c r="N108" s="1"/>
      <c r="O108" s="1"/>
      <c r="P108" s="1"/>
      <c r="Q108" s="1"/>
      <c r="R108" s="1"/>
      <c r="S108" s="1"/>
    </row>
    <row r="109" spans="1:19">
      <c r="A109" s="1"/>
      <c r="B109" s="1"/>
      <c r="C109" s="1"/>
      <c r="D109" s="1"/>
      <c r="E109" s="1"/>
      <c r="F109" s="1"/>
      <c r="G109" s="1"/>
      <c r="H109" s="1"/>
      <c r="I109" s="1"/>
      <c r="J109" s="1"/>
      <c r="K109" s="1"/>
      <c r="L109" s="1"/>
      <c r="M109" s="1"/>
      <c r="N109" s="1"/>
      <c r="O109" s="1"/>
      <c r="P109" s="1"/>
      <c r="Q109" s="1"/>
      <c r="R109" s="1"/>
      <c r="S109" s="1"/>
    </row>
    <row r="110" spans="1:19">
      <c r="A110" s="1"/>
      <c r="B110" s="1"/>
      <c r="C110" s="1"/>
      <c r="D110" s="1"/>
      <c r="E110" s="1"/>
      <c r="F110" s="1"/>
      <c r="G110" s="1"/>
      <c r="H110" s="1"/>
      <c r="I110" s="1"/>
      <c r="J110" s="1"/>
      <c r="K110" s="1"/>
      <c r="L110" s="1"/>
      <c r="M110" s="1"/>
      <c r="N110" s="1"/>
      <c r="O110" s="1"/>
      <c r="P110" s="1"/>
      <c r="Q110" s="1"/>
      <c r="R110" s="1"/>
      <c r="S110" s="1"/>
    </row>
    <row r="111" spans="1:19">
      <c r="A111" s="1"/>
      <c r="B111" s="1"/>
      <c r="C111" s="1"/>
      <c r="D111" s="1"/>
      <c r="E111" s="1"/>
      <c r="F111" s="1"/>
      <c r="G111" s="1"/>
      <c r="H111" s="1"/>
      <c r="I111" s="1"/>
      <c r="J111" s="1"/>
      <c r="K111" s="1"/>
      <c r="L111" s="1"/>
      <c r="M111" s="1"/>
      <c r="N111" s="1"/>
      <c r="O111" s="1"/>
      <c r="P111" s="1"/>
      <c r="Q111" s="1"/>
      <c r="R111" s="1"/>
      <c r="S111" s="1"/>
    </row>
    <row r="112" spans="1:19">
      <c r="A112" s="1"/>
      <c r="B112" s="1"/>
      <c r="C112" s="1"/>
      <c r="D112" s="1041"/>
      <c r="E112" s="999"/>
      <c r="F112" s="999"/>
      <c r="G112" s="999"/>
      <c r="H112" s="999"/>
      <c r="I112" s="999"/>
      <c r="J112" s="1"/>
      <c r="K112" s="1"/>
      <c r="L112" s="1"/>
      <c r="M112" s="1"/>
      <c r="N112" s="1"/>
      <c r="O112" s="1"/>
      <c r="P112" s="1"/>
      <c r="Q112" s="1"/>
      <c r="R112" s="1"/>
      <c r="S112" s="1"/>
    </row>
    <row r="113" spans="1:19">
      <c r="A113" s="1"/>
      <c r="B113" s="1"/>
      <c r="C113" s="1"/>
      <c r="D113" s="1"/>
      <c r="E113" s="1"/>
      <c r="F113" s="1"/>
      <c r="G113" s="1"/>
      <c r="H113" s="1"/>
      <c r="I113" s="1"/>
      <c r="J113" s="1"/>
      <c r="K113" s="1"/>
      <c r="L113" s="1"/>
      <c r="M113" s="1"/>
      <c r="N113" s="1"/>
      <c r="O113" s="1"/>
      <c r="P113" s="1"/>
      <c r="Q113" s="1"/>
      <c r="R113" s="1"/>
      <c r="S113" s="1"/>
    </row>
    <row r="114" spans="1:19">
      <c r="A114" s="1"/>
      <c r="B114" s="1"/>
      <c r="C114" s="1"/>
      <c r="D114" s="1"/>
      <c r="E114" s="1"/>
      <c r="F114" s="1"/>
      <c r="G114" s="1"/>
      <c r="H114" s="1"/>
      <c r="I114" s="1"/>
      <c r="J114" s="1"/>
      <c r="K114" s="1"/>
      <c r="L114" s="1"/>
      <c r="M114" s="1"/>
      <c r="N114" s="1"/>
      <c r="O114" s="1"/>
      <c r="P114" s="1"/>
      <c r="Q114" s="1"/>
      <c r="R114" s="1"/>
      <c r="S114" s="1"/>
    </row>
    <row r="115" spans="1:19">
      <c r="A115" s="1"/>
      <c r="B115" s="1"/>
      <c r="C115" s="1"/>
      <c r="D115" s="1"/>
      <c r="E115" s="1"/>
      <c r="F115" s="1"/>
      <c r="G115" s="1"/>
      <c r="H115" s="1"/>
      <c r="I115" s="1"/>
      <c r="J115" s="1"/>
      <c r="K115" s="1"/>
      <c r="L115" s="1"/>
      <c r="M115" s="1"/>
      <c r="N115" s="1"/>
      <c r="O115" s="1"/>
      <c r="P115" s="1"/>
      <c r="Q115" s="1"/>
      <c r="R115" s="1"/>
      <c r="S115" s="1"/>
    </row>
    <row r="116" spans="1:19">
      <c r="A116" s="1"/>
      <c r="B116" s="1"/>
      <c r="C116" s="1"/>
      <c r="D116" s="1"/>
      <c r="E116" s="1"/>
      <c r="F116" s="1"/>
      <c r="G116" s="1"/>
      <c r="H116" s="1"/>
      <c r="I116" s="1"/>
      <c r="J116" s="1"/>
      <c r="K116" s="1"/>
      <c r="L116" s="1"/>
      <c r="M116" s="1"/>
      <c r="N116" s="1"/>
      <c r="O116" s="1"/>
      <c r="P116" s="1"/>
      <c r="Q116" s="1"/>
      <c r="R116" s="1"/>
      <c r="S116" s="1"/>
    </row>
    <row r="117" spans="1:19">
      <c r="A117" s="1"/>
      <c r="B117" s="1"/>
      <c r="C117" s="1"/>
      <c r="D117" s="333"/>
      <c r="E117" s="333"/>
      <c r="F117" s="333"/>
      <c r="G117" s="333"/>
      <c r="H117" s="333"/>
      <c r="I117" s="333"/>
      <c r="J117" s="1"/>
      <c r="K117" s="1"/>
      <c r="L117" s="1"/>
      <c r="M117" s="1"/>
      <c r="N117" s="1"/>
      <c r="O117" s="1"/>
      <c r="P117" s="1"/>
      <c r="Q117" s="1"/>
      <c r="R117" s="1"/>
      <c r="S117" s="1"/>
    </row>
    <row r="118" spans="1:19" ht="16.5" customHeight="1">
      <c r="A118" s="1"/>
      <c r="B118" s="1"/>
      <c r="C118" s="1"/>
      <c r="D118" s="1"/>
      <c r="E118" s="1"/>
      <c r="F118" s="1"/>
      <c r="G118" s="1"/>
      <c r="H118" s="1"/>
      <c r="I118" s="1"/>
      <c r="J118" s="1"/>
      <c r="K118" s="1"/>
      <c r="L118" s="1"/>
      <c r="M118" s="1"/>
      <c r="N118" s="1"/>
      <c r="O118" s="1"/>
      <c r="P118" s="1"/>
      <c r="Q118" s="1"/>
      <c r="R118" s="1"/>
      <c r="S118" s="1"/>
    </row>
    <row r="119" spans="1:19" ht="21" customHeight="1">
      <c r="A119" s="1"/>
      <c r="B119" s="1"/>
      <c r="C119" s="1"/>
      <c r="D119" s="1040" t="s">
        <v>380</v>
      </c>
      <c r="E119" s="992"/>
      <c r="F119" s="992"/>
      <c r="G119" s="992"/>
      <c r="H119" s="992"/>
      <c r="I119" s="992"/>
      <c r="J119" s="992"/>
      <c r="K119" s="992"/>
      <c r="L119" s="992"/>
      <c r="M119" s="992"/>
      <c r="N119" s="992"/>
      <c r="O119" s="992"/>
      <c r="P119" s="451"/>
      <c r="Q119" s="451"/>
      <c r="R119" s="451"/>
      <c r="S119" s="1"/>
    </row>
    <row r="120" spans="1:19" ht="3.75" customHeight="1">
      <c r="A120" s="1"/>
      <c r="B120" s="1"/>
      <c r="C120" s="1"/>
      <c r="D120" s="1"/>
      <c r="E120" s="1"/>
      <c r="F120" s="1"/>
      <c r="G120" s="1"/>
      <c r="H120" s="1"/>
      <c r="I120" s="1"/>
      <c r="J120" s="1"/>
      <c r="K120" s="1"/>
      <c r="L120" s="1"/>
      <c r="M120" s="1"/>
      <c r="N120" s="1"/>
      <c r="O120" s="1"/>
      <c r="P120" s="1"/>
      <c r="Q120" s="1"/>
      <c r="R120" s="1"/>
      <c r="S120" s="1"/>
    </row>
    <row r="121" spans="1:19">
      <c r="A121" s="1"/>
      <c r="B121" s="1"/>
      <c r="C121" s="1"/>
      <c r="D121" s="1"/>
      <c r="E121" s="1"/>
      <c r="F121" s="1"/>
      <c r="G121" s="1"/>
      <c r="H121" s="1"/>
      <c r="I121" s="1"/>
      <c r="J121" s="1"/>
      <c r="K121" s="1"/>
      <c r="L121" s="1"/>
      <c r="M121" s="1"/>
      <c r="N121" s="1"/>
      <c r="O121" s="1"/>
      <c r="P121" s="1"/>
      <c r="Q121" s="1"/>
      <c r="R121" s="1"/>
      <c r="S121" s="1"/>
    </row>
    <row r="122" spans="1:19">
      <c r="A122" s="1"/>
      <c r="B122" s="1"/>
      <c r="C122" s="1"/>
      <c r="D122" s="1"/>
      <c r="E122" s="1"/>
      <c r="F122" s="1"/>
      <c r="G122" s="1"/>
      <c r="H122" s="1"/>
      <c r="I122" s="1"/>
      <c r="J122" s="1"/>
      <c r="K122" s="1"/>
      <c r="L122" s="1"/>
      <c r="M122" s="1"/>
      <c r="N122" s="1"/>
      <c r="O122" s="1"/>
      <c r="P122" s="1"/>
      <c r="Q122" s="1"/>
      <c r="R122" s="1"/>
      <c r="S122" s="1"/>
    </row>
    <row r="123" spans="1:19">
      <c r="A123" s="1"/>
      <c r="B123" s="1"/>
      <c r="C123" s="1"/>
      <c r="D123" s="1"/>
      <c r="E123" s="1"/>
      <c r="F123" s="1"/>
      <c r="G123" s="1"/>
      <c r="H123" s="1"/>
      <c r="I123" s="1"/>
      <c r="J123" s="1"/>
      <c r="K123" s="1"/>
      <c r="L123" s="1"/>
      <c r="M123" s="1"/>
      <c r="N123" s="1"/>
      <c r="O123" s="1"/>
      <c r="P123" s="1"/>
      <c r="Q123" s="1"/>
      <c r="R123" s="1"/>
      <c r="S123" s="1"/>
    </row>
    <row r="124" spans="1:19">
      <c r="A124" s="1"/>
      <c r="B124" s="1"/>
      <c r="C124" s="1"/>
      <c r="D124" s="1"/>
      <c r="E124" s="1"/>
      <c r="F124" s="1"/>
      <c r="G124" s="1"/>
      <c r="H124" s="1"/>
      <c r="I124" s="1"/>
      <c r="J124" s="1"/>
      <c r="K124" s="1"/>
      <c r="L124" s="1"/>
      <c r="M124" s="1"/>
      <c r="N124" s="1"/>
      <c r="O124" s="1"/>
      <c r="P124" s="1"/>
      <c r="Q124" s="1"/>
      <c r="R124" s="1"/>
      <c r="S124" s="1"/>
    </row>
    <row r="125" spans="1:19">
      <c r="A125" s="1"/>
      <c r="B125" s="1"/>
      <c r="C125" s="1"/>
      <c r="D125" s="1"/>
      <c r="E125" s="1"/>
      <c r="F125" s="1"/>
      <c r="G125" s="1"/>
      <c r="H125" s="1"/>
      <c r="I125" s="1"/>
      <c r="J125" s="1"/>
      <c r="K125" s="1"/>
      <c r="L125" s="1"/>
      <c r="M125" s="1"/>
      <c r="N125" s="1"/>
      <c r="O125" s="1"/>
      <c r="P125" s="1"/>
      <c r="Q125" s="1"/>
      <c r="R125" s="1"/>
      <c r="S125" s="1"/>
    </row>
    <row r="126" spans="1:19">
      <c r="A126" s="1"/>
      <c r="B126" s="1"/>
      <c r="C126" s="1"/>
      <c r="D126" s="1"/>
      <c r="E126" s="1"/>
      <c r="F126" s="1"/>
      <c r="G126" s="1"/>
      <c r="H126" s="1"/>
      <c r="I126" s="1"/>
      <c r="J126" s="1"/>
      <c r="K126" s="1"/>
      <c r="L126" s="1"/>
      <c r="M126" s="1"/>
      <c r="N126" s="1"/>
      <c r="O126" s="1"/>
      <c r="P126" s="1"/>
      <c r="Q126" s="1"/>
      <c r="R126" s="1"/>
      <c r="S126" s="1"/>
    </row>
    <row r="127" spans="1:19">
      <c r="A127" s="1"/>
      <c r="B127" s="1"/>
      <c r="C127" s="1"/>
      <c r="D127" s="1"/>
      <c r="E127" s="1"/>
      <c r="F127" s="1"/>
      <c r="G127" s="1"/>
      <c r="H127" s="1"/>
      <c r="I127" s="1"/>
      <c r="J127" s="1"/>
      <c r="K127" s="1"/>
      <c r="L127" s="1"/>
      <c r="M127" s="1"/>
      <c r="N127" s="1"/>
      <c r="O127" s="1"/>
      <c r="P127" s="1"/>
      <c r="Q127" s="1"/>
      <c r="R127" s="1"/>
      <c r="S127" s="1"/>
    </row>
    <row r="128" spans="1:19">
      <c r="A128" s="1"/>
      <c r="B128" s="1"/>
      <c r="C128" s="1"/>
      <c r="D128" s="1"/>
      <c r="E128" s="1"/>
      <c r="F128" s="1"/>
      <c r="G128" s="1"/>
      <c r="H128" s="1"/>
      <c r="I128" s="1"/>
      <c r="J128" s="1"/>
      <c r="K128" s="1"/>
      <c r="L128" s="1"/>
      <c r="M128" s="1"/>
      <c r="N128" s="1"/>
      <c r="O128" s="1"/>
      <c r="P128" s="1"/>
      <c r="Q128" s="1"/>
      <c r="R128" s="1"/>
      <c r="S128" s="1"/>
    </row>
    <row r="129" spans="1:19">
      <c r="A129" s="1"/>
      <c r="B129" s="1"/>
      <c r="C129" s="1"/>
      <c r="D129" s="1"/>
      <c r="E129" s="1"/>
      <c r="F129" s="1"/>
      <c r="G129" s="1"/>
      <c r="H129" s="1"/>
      <c r="I129" s="1"/>
      <c r="J129" s="1"/>
      <c r="K129" s="1"/>
      <c r="L129" s="1"/>
      <c r="M129" s="1"/>
      <c r="N129" s="1"/>
      <c r="O129" s="1"/>
      <c r="P129" s="1"/>
      <c r="Q129" s="1"/>
      <c r="R129" s="1"/>
      <c r="S129" s="1"/>
    </row>
    <row r="130" spans="1:19">
      <c r="A130" s="1"/>
      <c r="B130" s="1"/>
      <c r="C130" s="1"/>
      <c r="D130" s="1"/>
      <c r="E130" s="1"/>
      <c r="F130" s="1"/>
      <c r="G130" s="1"/>
      <c r="H130" s="1"/>
      <c r="I130" s="1"/>
      <c r="J130" s="1"/>
      <c r="K130" s="1"/>
      <c r="L130" s="1"/>
      <c r="M130" s="1"/>
      <c r="N130" s="1"/>
      <c r="O130" s="1"/>
      <c r="P130" s="1"/>
      <c r="Q130" s="1"/>
      <c r="R130" s="1"/>
      <c r="S130" s="1"/>
    </row>
    <row r="131" spans="1:19">
      <c r="A131" s="1"/>
      <c r="B131" s="1"/>
      <c r="C131" s="1"/>
      <c r="D131" s="1"/>
      <c r="E131" s="1"/>
      <c r="F131" s="1"/>
      <c r="G131" s="1"/>
      <c r="H131" s="1"/>
      <c r="I131" s="1"/>
      <c r="J131" s="1"/>
      <c r="K131" s="1"/>
      <c r="L131" s="1"/>
      <c r="M131" s="1"/>
      <c r="N131" s="1"/>
      <c r="O131" s="1"/>
      <c r="P131" s="1"/>
      <c r="Q131" s="1"/>
      <c r="R131" s="1"/>
      <c r="S131" s="1"/>
    </row>
    <row r="132" spans="1:19" ht="19.5" customHeight="1">
      <c r="A132" s="1"/>
      <c r="B132" s="1"/>
      <c r="C132" s="1"/>
      <c r="D132" s="1040" t="s">
        <v>380</v>
      </c>
      <c r="E132" s="992"/>
      <c r="F132" s="992"/>
      <c r="G132" s="992"/>
      <c r="H132" s="992"/>
      <c r="I132" s="992"/>
      <c r="J132" s="992"/>
      <c r="K132" s="992"/>
      <c r="L132" s="992"/>
      <c r="M132" s="992"/>
      <c r="N132" s="992"/>
      <c r="O132" s="992"/>
      <c r="P132" s="451"/>
      <c r="Q132" s="451"/>
      <c r="R132" s="451"/>
      <c r="S132" s="1"/>
    </row>
    <row r="133" spans="1:19" ht="3.75" customHeight="1">
      <c r="A133" s="1"/>
      <c r="B133" s="1"/>
      <c r="C133" s="1"/>
      <c r="D133" s="1"/>
      <c r="E133" s="1"/>
      <c r="F133" s="1"/>
      <c r="G133" s="1"/>
      <c r="H133" s="1"/>
      <c r="I133" s="1"/>
      <c r="J133" s="1"/>
      <c r="K133" s="1"/>
      <c r="L133" s="1"/>
      <c r="M133" s="1"/>
      <c r="N133" s="1"/>
      <c r="O133" s="1"/>
      <c r="P133" s="1"/>
      <c r="Q133" s="1"/>
      <c r="R133" s="1"/>
      <c r="S133" s="1"/>
    </row>
    <row r="134" spans="1:19">
      <c r="A134" s="1"/>
      <c r="B134" s="1"/>
      <c r="C134" s="1"/>
      <c r="D134" s="1"/>
      <c r="E134" s="1"/>
      <c r="F134" s="1"/>
      <c r="G134" s="1"/>
      <c r="H134" s="1"/>
      <c r="I134" s="1"/>
      <c r="J134" s="1"/>
      <c r="K134" s="1"/>
      <c r="L134" s="1"/>
      <c r="M134" s="1"/>
      <c r="N134" s="1"/>
      <c r="O134" s="1"/>
      <c r="P134" s="1"/>
      <c r="Q134" s="1"/>
      <c r="R134" s="1"/>
      <c r="S134" s="1"/>
    </row>
    <row r="135" spans="1:19">
      <c r="A135" s="1"/>
      <c r="B135" s="1"/>
      <c r="C135" s="1"/>
      <c r="D135" s="1"/>
      <c r="E135" s="1"/>
      <c r="F135" s="1"/>
      <c r="G135" s="1"/>
      <c r="H135" s="1"/>
      <c r="I135" s="1"/>
      <c r="J135" s="1"/>
      <c r="K135" s="1"/>
      <c r="L135" s="1"/>
      <c r="M135" s="1"/>
      <c r="N135" s="1"/>
      <c r="O135" s="1"/>
      <c r="P135" s="1"/>
      <c r="Q135" s="1"/>
      <c r="R135" s="1"/>
      <c r="S135" s="1"/>
    </row>
    <row r="136" spans="1:19">
      <c r="A136" s="1"/>
      <c r="B136" s="1"/>
      <c r="C136" s="1"/>
      <c r="D136" s="1"/>
      <c r="E136" s="1"/>
      <c r="F136" s="1"/>
      <c r="G136" s="1"/>
      <c r="H136" s="1"/>
      <c r="I136" s="1"/>
      <c r="J136" s="1"/>
      <c r="K136" s="1"/>
      <c r="L136" s="1"/>
      <c r="M136" s="1"/>
      <c r="N136" s="1"/>
      <c r="O136" s="1"/>
      <c r="P136" s="1"/>
      <c r="Q136" s="1"/>
      <c r="R136" s="1"/>
      <c r="S136" s="1"/>
    </row>
    <row r="137" spans="1:19">
      <c r="A137" s="1"/>
      <c r="B137" s="1"/>
      <c r="C137" s="1"/>
      <c r="D137" s="1"/>
      <c r="E137" s="1"/>
      <c r="F137" s="1"/>
      <c r="G137" s="1"/>
      <c r="H137" s="1"/>
      <c r="I137" s="1"/>
      <c r="J137" s="1"/>
      <c r="K137" s="1"/>
      <c r="L137" s="1"/>
      <c r="M137" s="1"/>
      <c r="N137" s="1"/>
      <c r="O137" s="1"/>
      <c r="P137" s="1"/>
      <c r="Q137" s="1"/>
      <c r="R137" s="1"/>
      <c r="S137" s="1"/>
    </row>
    <row r="138" spans="1:19">
      <c r="A138" s="1"/>
      <c r="B138" s="1"/>
      <c r="C138" s="1"/>
      <c r="D138" s="1"/>
      <c r="E138" s="1"/>
      <c r="F138" s="1"/>
      <c r="G138" s="1"/>
      <c r="H138" s="1"/>
      <c r="I138" s="1"/>
      <c r="J138" s="1"/>
      <c r="K138" s="1"/>
      <c r="L138" s="1"/>
      <c r="M138" s="1"/>
      <c r="N138" s="1"/>
      <c r="O138" s="1"/>
      <c r="P138" s="1"/>
      <c r="Q138" s="1"/>
      <c r="R138" s="1"/>
      <c r="S138" s="1"/>
    </row>
    <row r="139" spans="1:19">
      <c r="A139" s="1"/>
      <c r="B139" s="1"/>
      <c r="C139" s="1"/>
      <c r="D139" s="1"/>
      <c r="E139" s="1"/>
      <c r="F139" s="1"/>
      <c r="G139" s="1"/>
      <c r="H139" s="1"/>
      <c r="I139" s="1"/>
      <c r="J139" s="1"/>
      <c r="K139" s="1"/>
      <c r="L139" s="1"/>
      <c r="M139" s="1"/>
      <c r="N139" s="1"/>
      <c r="O139" s="1"/>
      <c r="P139" s="1"/>
      <c r="Q139" s="1"/>
      <c r="R139" s="1"/>
      <c r="S139" s="1"/>
    </row>
    <row r="140" spans="1:19">
      <c r="A140" s="1"/>
      <c r="B140" s="1"/>
      <c r="C140" s="1"/>
      <c r="D140" s="1"/>
      <c r="E140" s="1"/>
      <c r="F140" s="1"/>
      <c r="G140" s="1"/>
      <c r="H140" s="1"/>
      <c r="I140" s="1"/>
      <c r="J140" s="1"/>
      <c r="K140" s="1"/>
      <c r="L140" s="1"/>
      <c r="M140" s="1"/>
      <c r="N140" s="1"/>
      <c r="O140" s="1"/>
      <c r="P140" s="1"/>
      <c r="Q140" s="1"/>
      <c r="R140" s="1"/>
      <c r="S140" s="1"/>
    </row>
    <row r="141" spans="1:19">
      <c r="A141" s="1"/>
      <c r="B141" s="1"/>
      <c r="C141" s="1"/>
      <c r="D141" s="1"/>
      <c r="E141" s="1"/>
      <c r="F141" s="1"/>
      <c r="G141" s="1"/>
      <c r="H141" s="1"/>
      <c r="I141" s="1"/>
      <c r="J141" s="1"/>
      <c r="K141" s="1"/>
      <c r="L141" s="1"/>
      <c r="M141" s="1"/>
      <c r="N141" s="1"/>
      <c r="O141" s="1"/>
      <c r="P141" s="1"/>
      <c r="Q141" s="1"/>
      <c r="R141" s="1"/>
      <c r="S141" s="1"/>
    </row>
    <row r="142" spans="1:19">
      <c r="A142" s="1"/>
      <c r="B142" s="1"/>
      <c r="C142" s="1"/>
      <c r="D142" s="1"/>
      <c r="E142" s="1"/>
      <c r="F142" s="1"/>
      <c r="G142" s="1"/>
      <c r="H142" s="1"/>
      <c r="I142" s="1"/>
      <c r="J142" s="1"/>
      <c r="K142" s="1"/>
      <c r="L142" s="1"/>
      <c r="M142" s="1"/>
      <c r="N142" s="1"/>
      <c r="O142" s="1"/>
      <c r="P142" s="1"/>
      <c r="Q142" s="1"/>
      <c r="R142" s="1"/>
      <c r="S142" s="1"/>
    </row>
    <row r="143" spans="1:19">
      <c r="A143" s="1"/>
      <c r="B143" s="1"/>
      <c r="C143" s="1"/>
      <c r="D143" s="1"/>
      <c r="E143" s="1"/>
      <c r="F143" s="1"/>
      <c r="G143" s="1"/>
      <c r="H143" s="1"/>
      <c r="I143" s="1"/>
      <c r="J143" s="1"/>
      <c r="K143" s="1"/>
      <c r="L143" s="1"/>
      <c r="M143" s="1"/>
      <c r="N143" s="1"/>
      <c r="O143" s="1"/>
      <c r="P143" s="1"/>
      <c r="Q143" s="1"/>
      <c r="R143" s="1"/>
      <c r="S143" s="1"/>
    </row>
    <row r="144" spans="1:19">
      <c r="A144" s="1"/>
      <c r="B144" s="1"/>
      <c r="C144" s="1"/>
      <c r="D144" s="1"/>
      <c r="E144" s="1"/>
      <c r="F144" s="1"/>
      <c r="G144" s="1"/>
      <c r="H144" s="1"/>
      <c r="I144" s="1"/>
      <c r="J144" s="1"/>
      <c r="K144" s="1"/>
      <c r="L144" s="1"/>
      <c r="M144" s="1"/>
      <c r="N144" s="1"/>
      <c r="O144" s="1"/>
      <c r="P144" s="1"/>
      <c r="Q144" s="1"/>
      <c r="R144" s="1"/>
      <c r="S144" s="1"/>
    </row>
    <row r="145" spans="1:19" ht="9.75" customHeight="1">
      <c r="A145" s="1"/>
      <c r="B145" s="1"/>
      <c r="C145" s="1"/>
      <c r="D145" s="1"/>
      <c r="E145" s="1"/>
      <c r="F145" s="1"/>
      <c r="G145" s="1"/>
      <c r="H145" s="1"/>
      <c r="I145" s="1"/>
      <c r="J145" s="1"/>
      <c r="K145" s="1"/>
      <c r="L145" s="1"/>
      <c r="M145" s="1"/>
      <c r="N145" s="1"/>
      <c r="O145" s="1"/>
      <c r="P145" s="1"/>
      <c r="Q145" s="1"/>
      <c r="R145" s="1"/>
      <c r="S145" s="1"/>
    </row>
    <row r="146" spans="1:19">
      <c r="A146" s="1"/>
      <c r="B146" s="1"/>
      <c r="C146" s="1"/>
      <c r="D146" s="1"/>
      <c r="E146" s="1"/>
      <c r="F146" s="1"/>
      <c r="G146" s="1"/>
      <c r="H146" s="1"/>
      <c r="I146" s="1"/>
      <c r="J146" s="1"/>
      <c r="K146" s="1"/>
      <c r="L146" s="1"/>
      <c r="M146" s="1"/>
      <c r="N146" s="1"/>
      <c r="O146" s="1"/>
      <c r="P146" s="1"/>
      <c r="Q146" s="1"/>
      <c r="R146" s="1"/>
      <c r="S146" s="1"/>
    </row>
    <row r="147" spans="1:19">
      <c r="A147" s="1"/>
      <c r="B147" s="1"/>
      <c r="C147" s="1"/>
      <c r="D147" s="1"/>
      <c r="E147" s="1"/>
      <c r="F147" s="323"/>
      <c r="G147" s="323"/>
      <c r="H147" s="1000" t="s">
        <v>20</v>
      </c>
      <c r="I147" s="999"/>
      <c r="J147" s="1"/>
      <c r="K147" s="1"/>
      <c r="L147" s="1"/>
      <c r="M147" s="1"/>
      <c r="N147" s="1"/>
      <c r="O147" s="1"/>
      <c r="P147" s="1"/>
      <c r="Q147" s="1"/>
      <c r="R147" s="1"/>
      <c r="S147" s="1"/>
    </row>
    <row r="148" spans="1:19">
      <c r="A148" s="1"/>
      <c r="B148" s="1"/>
      <c r="C148" s="1"/>
      <c r="D148" s="1"/>
      <c r="E148" s="1"/>
      <c r="F148" s="323"/>
      <c r="G148" s="323"/>
      <c r="H148" s="1000" t="s">
        <v>21</v>
      </c>
      <c r="I148" s="999"/>
      <c r="J148" s="1000"/>
      <c r="K148" s="999"/>
      <c r="L148" s="1"/>
      <c r="M148" s="1"/>
      <c r="N148" s="1"/>
      <c r="O148" s="1"/>
      <c r="P148" s="1"/>
      <c r="Q148" s="1"/>
      <c r="R148" s="1"/>
      <c r="S148" s="1"/>
    </row>
    <row r="149" spans="1:19">
      <c r="A149" s="1"/>
      <c r="B149" s="1"/>
      <c r="C149" s="1"/>
      <c r="D149" s="1"/>
      <c r="E149" s="1"/>
      <c r="F149" s="323"/>
      <c r="G149" s="323"/>
      <c r="H149" s="1000" t="s">
        <v>43</v>
      </c>
      <c r="I149" s="999"/>
      <c r="J149" s="1000"/>
      <c r="K149" s="999"/>
      <c r="L149" s="1"/>
      <c r="M149" s="1"/>
      <c r="N149" s="1"/>
      <c r="O149" s="1"/>
      <c r="P149" s="1"/>
      <c r="Q149" s="1"/>
      <c r="R149" s="1"/>
      <c r="S149" s="1"/>
    </row>
    <row r="150" spans="1:19">
      <c r="A150" s="1"/>
      <c r="B150" s="1"/>
      <c r="C150" s="1"/>
      <c r="D150" s="1"/>
      <c r="E150" s="1"/>
      <c r="F150" s="1"/>
      <c r="G150" s="1"/>
      <c r="H150" s="1"/>
      <c r="I150" s="1"/>
      <c r="J150" s="1"/>
      <c r="K150" s="1"/>
      <c r="L150" s="1"/>
      <c r="M150" s="1"/>
      <c r="N150" s="1"/>
      <c r="O150" s="1"/>
      <c r="P150" s="1"/>
      <c r="Q150" s="1"/>
      <c r="R150" s="1"/>
      <c r="S150" s="1"/>
    </row>
    <row r="151" spans="1:19">
      <c r="A151" s="1"/>
      <c r="B151" s="1"/>
      <c r="C151" s="1"/>
      <c r="D151" s="1"/>
      <c r="E151" s="1"/>
      <c r="F151" s="1"/>
      <c r="G151" s="1"/>
      <c r="H151" s="1"/>
      <c r="I151" s="1"/>
      <c r="J151" s="1"/>
      <c r="K151" s="1"/>
      <c r="L151" s="1"/>
      <c r="M151" s="1"/>
      <c r="N151" s="1"/>
      <c r="O151" s="1"/>
      <c r="P151" s="1"/>
      <c r="Q151" s="1"/>
      <c r="R151" s="1"/>
      <c r="S151" s="1"/>
    </row>
    <row r="152" spans="1:19">
      <c r="A152" s="1"/>
      <c r="B152" s="1"/>
      <c r="C152" s="1"/>
      <c r="D152" s="1"/>
      <c r="E152" s="1"/>
      <c r="F152" s="1"/>
      <c r="G152" s="1"/>
      <c r="H152" s="1"/>
      <c r="I152" s="1"/>
      <c r="J152" s="1"/>
      <c r="K152" s="1"/>
      <c r="L152" s="1"/>
      <c r="M152" s="1"/>
      <c r="N152" s="1"/>
      <c r="O152" s="1"/>
      <c r="P152" s="1"/>
      <c r="Q152" s="1"/>
      <c r="R152" s="1"/>
      <c r="S152" s="1"/>
    </row>
    <row r="153" spans="1:19">
      <c r="A153" s="1"/>
      <c r="B153" s="1"/>
      <c r="C153" s="1"/>
      <c r="D153" s="1"/>
      <c r="E153" s="1"/>
      <c r="F153" s="1"/>
      <c r="G153" s="1"/>
      <c r="H153" s="1"/>
      <c r="I153" s="1"/>
      <c r="J153" s="1"/>
      <c r="K153" s="1"/>
      <c r="L153" s="1"/>
      <c r="M153" s="1"/>
      <c r="N153" s="1"/>
      <c r="O153" s="1"/>
      <c r="P153" s="1"/>
      <c r="Q153" s="1"/>
      <c r="R153" s="1"/>
      <c r="S153" s="1"/>
    </row>
    <row r="154" spans="1:19">
      <c r="A154" s="1"/>
      <c r="B154" s="1"/>
      <c r="C154" s="1"/>
      <c r="D154" s="1"/>
      <c r="E154" s="1"/>
      <c r="F154" s="1"/>
      <c r="G154" s="1"/>
      <c r="H154" s="1"/>
      <c r="I154" s="1"/>
      <c r="J154" s="1"/>
      <c r="K154" s="1"/>
      <c r="L154" s="1"/>
      <c r="M154" s="1"/>
      <c r="N154" s="1"/>
      <c r="O154" s="1"/>
      <c r="P154" s="1"/>
      <c r="Q154" s="1"/>
      <c r="R154" s="1"/>
      <c r="S154" s="1"/>
    </row>
    <row r="155" spans="1:19">
      <c r="A155" s="1"/>
      <c r="B155" s="1"/>
      <c r="C155" s="1"/>
      <c r="D155" s="1"/>
      <c r="E155" s="1"/>
      <c r="F155" s="1"/>
      <c r="G155" s="1"/>
      <c r="H155" s="1"/>
      <c r="I155" s="1"/>
      <c r="J155" s="1"/>
      <c r="K155" s="1"/>
      <c r="L155" s="1"/>
      <c r="M155" s="1"/>
      <c r="N155" s="1"/>
      <c r="O155" s="1"/>
      <c r="P155" s="1"/>
      <c r="Q155" s="1"/>
      <c r="R155" s="1"/>
      <c r="S155" s="1"/>
    </row>
    <row r="156" spans="1:19">
      <c r="A156" s="1"/>
      <c r="B156" s="1"/>
      <c r="C156" s="1"/>
      <c r="D156" s="1"/>
      <c r="E156" s="1"/>
      <c r="F156" s="1"/>
      <c r="G156" s="1"/>
      <c r="H156" s="1"/>
      <c r="I156" s="1"/>
      <c r="J156" s="1"/>
      <c r="K156" s="1"/>
      <c r="L156" s="1"/>
      <c r="M156" s="1"/>
      <c r="N156" s="1"/>
      <c r="O156" s="1"/>
      <c r="P156" s="1"/>
      <c r="Q156" s="1"/>
      <c r="R156" s="1"/>
      <c r="S156" s="1"/>
    </row>
    <row r="157" spans="1:19">
      <c r="A157" s="1"/>
      <c r="B157" s="1"/>
      <c r="C157" s="1"/>
      <c r="D157" s="1"/>
      <c r="E157" s="1"/>
      <c r="F157" s="1"/>
      <c r="G157" s="1"/>
      <c r="H157" s="1"/>
      <c r="I157" s="1"/>
      <c r="J157" s="1"/>
      <c r="K157" s="1"/>
      <c r="L157" s="1"/>
      <c r="M157" s="1"/>
      <c r="N157" s="1"/>
      <c r="O157" s="1"/>
      <c r="P157" s="1"/>
      <c r="Q157" s="1"/>
      <c r="R157" s="1"/>
      <c r="S157" s="1"/>
    </row>
    <row r="158" spans="1:19">
      <c r="A158" s="1"/>
      <c r="B158" s="1"/>
      <c r="C158" s="1"/>
      <c r="D158" s="1"/>
      <c r="E158" s="1"/>
      <c r="F158" s="1"/>
      <c r="G158" s="1"/>
      <c r="H158" s="1"/>
      <c r="I158" s="1"/>
      <c r="J158" s="1"/>
      <c r="K158" s="1"/>
      <c r="L158" s="1"/>
      <c r="M158" s="1"/>
      <c r="N158" s="1"/>
      <c r="O158" s="1"/>
      <c r="P158" s="1"/>
      <c r="Q158" s="1"/>
      <c r="R158" s="1"/>
      <c r="S158" s="1"/>
    </row>
    <row r="159" spans="1:19">
      <c r="A159" s="1"/>
      <c r="B159" s="1"/>
      <c r="C159" s="1"/>
      <c r="D159" s="1"/>
      <c r="E159" s="1"/>
      <c r="F159" s="1"/>
      <c r="G159" s="1"/>
      <c r="H159" s="1"/>
      <c r="I159" s="1"/>
      <c r="J159" s="1"/>
      <c r="K159" s="1"/>
      <c r="L159" s="1"/>
      <c r="M159" s="1"/>
      <c r="N159" s="1"/>
      <c r="O159" s="1"/>
      <c r="P159" s="1"/>
      <c r="Q159" s="1"/>
      <c r="R159" s="1"/>
      <c r="S159" s="1"/>
    </row>
    <row r="160" spans="1:19">
      <c r="A160" s="1"/>
      <c r="B160" s="1"/>
      <c r="C160" s="1"/>
      <c r="D160" s="1"/>
      <c r="E160" s="1"/>
      <c r="F160" s="1"/>
      <c r="G160" s="1"/>
      <c r="H160" s="1"/>
      <c r="I160" s="1"/>
      <c r="J160" s="1"/>
      <c r="K160" s="1"/>
      <c r="L160" s="1"/>
      <c r="M160" s="1"/>
      <c r="N160" s="1"/>
      <c r="O160" s="1"/>
      <c r="P160" s="1"/>
      <c r="Q160" s="1"/>
      <c r="R160" s="1"/>
      <c r="S160" s="1"/>
    </row>
    <row r="161" spans="1:19">
      <c r="A161" s="1"/>
      <c r="B161" s="1"/>
      <c r="C161" s="1"/>
      <c r="D161" s="1"/>
      <c r="E161" s="1"/>
      <c r="F161" s="1"/>
      <c r="G161" s="1"/>
      <c r="H161" s="1"/>
      <c r="I161" s="1"/>
      <c r="J161" s="1"/>
      <c r="K161" s="1"/>
      <c r="L161" s="1"/>
      <c r="M161" s="1"/>
      <c r="N161" s="1"/>
      <c r="O161" s="1"/>
      <c r="P161" s="1"/>
      <c r="Q161" s="1"/>
      <c r="R161" s="1"/>
      <c r="S161" s="1"/>
    </row>
    <row r="162" spans="1:19">
      <c r="A162" s="1"/>
      <c r="B162" s="1"/>
      <c r="C162" s="1"/>
      <c r="D162" s="1"/>
      <c r="E162" s="1"/>
      <c r="F162" s="1"/>
      <c r="G162" s="1"/>
      <c r="H162" s="1"/>
      <c r="I162" s="1"/>
      <c r="J162" s="1"/>
      <c r="K162" s="1"/>
      <c r="L162" s="1"/>
      <c r="M162" s="1"/>
      <c r="N162" s="1"/>
      <c r="O162" s="1"/>
      <c r="P162" s="1"/>
      <c r="Q162" s="1"/>
      <c r="R162" s="1"/>
      <c r="S162" s="1"/>
    </row>
    <row r="163" spans="1:19">
      <c r="A163" s="1"/>
      <c r="B163" s="1"/>
      <c r="C163" s="1"/>
      <c r="D163" s="1"/>
      <c r="E163" s="1"/>
      <c r="F163" s="1"/>
      <c r="G163" s="1"/>
      <c r="H163" s="1"/>
      <c r="I163" s="1"/>
      <c r="J163" s="1"/>
      <c r="K163" s="1"/>
      <c r="L163" s="1"/>
      <c r="M163" s="1"/>
      <c r="N163" s="1"/>
      <c r="O163" s="1"/>
      <c r="P163" s="1"/>
      <c r="Q163" s="1"/>
      <c r="R163" s="1"/>
      <c r="S163" s="1"/>
    </row>
    <row r="164" spans="1:19">
      <c r="A164" s="1"/>
      <c r="B164" s="1"/>
      <c r="C164" s="1"/>
      <c r="D164" s="1"/>
      <c r="E164" s="1"/>
      <c r="F164" s="1"/>
      <c r="G164" s="1"/>
      <c r="H164" s="1"/>
      <c r="I164" s="1"/>
      <c r="J164" s="1"/>
      <c r="K164" s="1"/>
      <c r="L164" s="1"/>
      <c r="M164" s="1"/>
      <c r="N164" s="1"/>
      <c r="O164" s="1"/>
      <c r="P164" s="1"/>
      <c r="Q164" s="1"/>
      <c r="R164" s="1"/>
      <c r="S164" s="1"/>
    </row>
    <row r="165" spans="1:19">
      <c r="A165" s="1"/>
      <c r="B165" s="1"/>
      <c r="C165" s="1"/>
      <c r="D165" s="1"/>
      <c r="E165" s="1"/>
      <c r="F165" s="1"/>
      <c r="G165" s="1"/>
      <c r="H165" s="1"/>
      <c r="I165" s="1"/>
      <c r="J165" s="1"/>
      <c r="K165" s="1"/>
      <c r="L165" s="1"/>
      <c r="M165" s="1"/>
      <c r="N165" s="1"/>
      <c r="O165" s="1"/>
      <c r="P165" s="1"/>
      <c r="Q165" s="1"/>
      <c r="R165" s="1"/>
      <c r="S165" s="1"/>
    </row>
    <row r="166" spans="1:19">
      <c r="A166" s="1"/>
      <c r="B166" s="1"/>
      <c r="C166" s="1"/>
      <c r="D166" s="1"/>
      <c r="E166" s="1"/>
      <c r="F166" s="1"/>
      <c r="G166" s="1"/>
      <c r="H166" s="1"/>
      <c r="I166" s="1"/>
      <c r="J166" s="1"/>
      <c r="K166" s="1"/>
      <c r="L166" s="1"/>
      <c r="M166" s="1"/>
      <c r="N166" s="1"/>
      <c r="O166" s="1"/>
      <c r="P166" s="1"/>
      <c r="Q166" s="1"/>
      <c r="R166" s="1"/>
      <c r="S166" s="1"/>
    </row>
    <row r="167" spans="1:19">
      <c r="A167" s="1"/>
      <c r="B167" s="1"/>
      <c r="C167" s="1"/>
      <c r="D167" s="1"/>
      <c r="E167" s="1"/>
      <c r="F167" s="1"/>
      <c r="G167" s="1"/>
      <c r="H167" s="1"/>
      <c r="I167" s="1"/>
      <c r="J167" s="1"/>
      <c r="K167" s="1"/>
      <c r="L167" s="1"/>
      <c r="M167" s="1"/>
      <c r="N167" s="1"/>
      <c r="O167" s="1"/>
      <c r="P167" s="1"/>
      <c r="Q167" s="1"/>
      <c r="R167" s="1"/>
      <c r="S167" s="1"/>
    </row>
    <row r="168" spans="1:19">
      <c r="A168" s="1"/>
      <c r="B168" s="1"/>
      <c r="C168" s="1"/>
      <c r="D168" s="1"/>
      <c r="E168" s="1"/>
      <c r="F168" s="1"/>
      <c r="G168" s="1"/>
      <c r="H168" s="1"/>
      <c r="I168" s="1"/>
      <c r="J168" s="1"/>
      <c r="K168" s="1"/>
      <c r="L168" s="1"/>
      <c r="M168" s="1"/>
      <c r="N168" s="1"/>
      <c r="O168" s="1"/>
      <c r="P168" s="1"/>
      <c r="Q168" s="1"/>
      <c r="R168" s="1"/>
      <c r="S168" s="1"/>
    </row>
    <row r="169" spans="1:19">
      <c r="A169" s="1"/>
      <c r="B169" s="1"/>
      <c r="C169" s="1"/>
      <c r="D169" s="1"/>
      <c r="E169" s="1"/>
      <c r="F169" s="1"/>
      <c r="G169" s="1"/>
      <c r="H169" s="1"/>
      <c r="I169" s="1"/>
      <c r="J169" s="1"/>
      <c r="K169" s="1"/>
      <c r="L169" s="1"/>
      <c r="M169" s="1"/>
      <c r="N169" s="1"/>
      <c r="O169" s="1"/>
      <c r="P169" s="1"/>
      <c r="Q169" s="1"/>
      <c r="R169" s="1"/>
      <c r="S169" s="1"/>
    </row>
    <row r="170" spans="1:19">
      <c r="A170" s="1"/>
      <c r="B170" s="1"/>
      <c r="C170" s="1"/>
      <c r="D170" s="1"/>
      <c r="E170" s="1"/>
      <c r="F170" s="1"/>
      <c r="G170" s="1"/>
      <c r="H170" s="1"/>
      <c r="I170" s="1"/>
      <c r="J170" s="1"/>
      <c r="K170" s="1"/>
      <c r="L170" s="1"/>
      <c r="M170" s="1"/>
      <c r="N170" s="1"/>
      <c r="O170" s="1"/>
      <c r="P170" s="1"/>
      <c r="Q170" s="1"/>
      <c r="R170" s="1"/>
      <c r="S170" s="1"/>
    </row>
    <row r="171" spans="1:19">
      <c r="A171" s="1"/>
      <c r="B171" s="1"/>
      <c r="C171" s="1"/>
      <c r="D171" s="1"/>
      <c r="E171" s="1"/>
      <c r="F171" s="1"/>
      <c r="G171" s="1"/>
      <c r="H171" s="1"/>
      <c r="I171" s="1"/>
      <c r="J171" s="1"/>
      <c r="K171" s="1"/>
      <c r="L171" s="1"/>
      <c r="M171" s="1"/>
      <c r="N171" s="1"/>
      <c r="O171" s="1"/>
      <c r="P171" s="1"/>
      <c r="Q171" s="1"/>
      <c r="R171" s="1"/>
      <c r="S171" s="1"/>
    </row>
    <row r="172" spans="1:19">
      <c r="A172" s="1"/>
      <c r="B172" s="1"/>
      <c r="C172" s="1"/>
      <c r="D172" s="1"/>
      <c r="E172" s="1"/>
      <c r="F172" s="1"/>
      <c r="G172" s="1"/>
      <c r="H172" s="1"/>
      <c r="I172" s="1"/>
      <c r="J172" s="1"/>
      <c r="K172" s="1"/>
      <c r="L172" s="1"/>
      <c r="M172" s="1"/>
      <c r="N172" s="1"/>
      <c r="O172" s="1"/>
      <c r="P172" s="1"/>
      <c r="Q172" s="1"/>
      <c r="R172" s="1"/>
      <c r="S172" s="1"/>
    </row>
    <row r="173" spans="1:19">
      <c r="A173" s="1"/>
      <c r="B173" s="1"/>
      <c r="C173" s="1"/>
      <c r="D173" s="1"/>
      <c r="E173" s="1"/>
      <c r="F173" s="1"/>
      <c r="G173" s="1"/>
      <c r="H173" s="1"/>
      <c r="I173" s="1"/>
      <c r="J173" s="1"/>
      <c r="K173" s="1"/>
      <c r="L173" s="1"/>
      <c r="M173" s="1"/>
      <c r="N173" s="1"/>
      <c r="O173" s="1"/>
      <c r="P173" s="1"/>
      <c r="Q173" s="1"/>
      <c r="R173" s="1"/>
      <c r="S173" s="1"/>
    </row>
    <row r="174" spans="1:19">
      <c r="A174" s="1"/>
      <c r="B174" s="1"/>
      <c r="C174" s="1"/>
      <c r="D174" s="1"/>
      <c r="E174" s="1"/>
      <c r="F174" s="1"/>
      <c r="G174" s="1"/>
      <c r="H174" s="1"/>
      <c r="I174" s="1"/>
      <c r="J174" s="1"/>
      <c r="K174" s="1"/>
      <c r="L174" s="1"/>
      <c r="M174" s="1"/>
      <c r="N174" s="1"/>
      <c r="O174" s="1"/>
      <c r="P174" s="1"/>
      <c r="Q174" s="1"/>
      <c r="R174" s="1"/>
      <c r="S174" s="1"/>
    </row>
    <row r="175" spans="1:19">
      <c r="A175" s="1"/>
      <c r="B175" s="1"/>
      <c r="C175" s="1"/>
      <c r="D175" s="1"/>
      <c r="E175" s="1"/>
      <c r="F175" s="1"/>
      <c r="G175" s="1"/>
      <c r="H175" s="1"/>
      <c r="I175" s="1"/>
      <c r="J175" s="1"/>
      <c r="K175" s="1"/>
      <c r="L175" s="1"/>
      <c r="M175" s="1"/>
      <c r="N175" s="1"/>
      <c r="O175" s="1"/>
      <c r="P175" s="1"/>
      <c r="Q175" s="1"/>
      <c r="R175" s="1"/>
      <c r="S175" s="1"/>
    </row>
    <row r="176" spans="1:19">
      <c r="A176" s="1"/>
      <c r="B176" s="1"/>
      <c r="C176" s="1"/>
      <c r="D176" s="1"/>
      <c r="E176" s="1"/>
      <c r="F176" s="1"/>
      <c r="G176" s="1"/>
      <c r="H176" s="1"/>
      <c r="I176" s="1"/>
      <c r="J176" s="1"/>
      <c r="K176" s="1"/>
      <c r="L176" s="1"/>
      <c r="M176" s="1"/>
      <c r="N176" s="1"/>
      <c r="O176" s="1"/>
      <c r="P176" s="1"/>
      <c r="Q176" s="1"/>
      <c r="R176" s="1"/>
      <c r="S176" s="1"/>
    </row>
    <row r="177" spans="1:19">
      <c r="A177" s="1"/>
      <c r="B177" s="1"/>
      <c r="C177" s="1"/>
      <c r="D177" s="1"/>
      <c r="E177" s="1"/>
      <c r="F177" s="1"/>
      <c r="G177" s="1"/>
      <c r="H177" s="1"/>
      <c r="I177" s="1"/>
      <c r="J177" s="1"/>
      <c r="K177" s="1"/>
      <c r="L177" s="1"/>
      <c r="M177" s="1"/>
      <c r="N177" s="1"/>
      <c r="O177" s="1"/>
      <c r="P177" s="1"/>
      <c r="Q177" s="1"/>
      <c r="R177" s="1"/>
      <c r="S177" s="1"/>
    </row>
    <row r="178" spans="1:19">
      <c r="A178" s="1"/>
      <c r="B178" s="1"/>
      <c r="C178" s="1"/>
      <c r="D178" s="1"/>
      <c r="E178" s="1"/>
      <c r="F178" s="1"/>
      <c r="G178" s="1"/>
      <c r="H178" s="1"/>
      <c r="I178" s="1"/>
      <c r="J178" s="1"/>
      <c r="K178" s="1"/>
      <c r="L178" s="1"/>
      <c r="M178" s="1"/>
      <c r="N178" s="1"/>
      <c r="O178" s="1"/>
      <c r="P178" s="1"/>
      <c r="Q178" s="1"/>
      <c r="R178" s="1"/>
      <c r="S178" s="1"/>
    </row>
    <row r="179" spans="1:19">
      <c r="A179" s="1"/>
      <c r="B179" s="1"/>
      <c r="C179" s="1"/>
      <c r="D179" s="1"/>
      <c r="E179" s="1"/>
      <c r="F179" s="1"/>
      <c r="G179" s="1"/>
      <c r="H179" s="1"/>
      <c r="I179" s="1"/>
      <c r="J179" s="1"/>
      <c r="K179" s="1"/>
      <c r="L179" s="1"/>
      <c r="M179" s="1"/>
      <c r="N179" s="1"/>
      <c r="O179" s="1"/>
      <c r="P179" s="1"/>
      <c r="Q179" s="1"/>
      <c r="R179" s="1"/>
      <c r="S179" s="1"/>
    </row>
    <row r="180" spans="1:19">
      <c r="A180" s="1"/>
      <c r="B180" s="1"/>
      <c r="C180" s="1"/>
      <c r="D180" s="1"/>
      <c r="E180" s="1"/>
      <c r="F180" s="1"/>
      <c r="G180" s="1"/>
      <c r="H180" s="1"/>
      <c r="I180" s="1"/>
      <c r="J180" s="1"/>
      <c r="K180" s="1"/>
      <c r="L180" s="1"/>
      <c r="M180" s="1"/>
      <c r="N180" s="1"/>
      <c r="O180" s="1"/>
      <c r="P180" s="1"/>
      <c r="Q180" s="1"/>
      <c r="R180" s="1"/>
      <c r="S180" s="1"/>
    </row>
    <row r="181" spans="1:19">
      <c r="A181" s="1"/>
      <c r="B181" s="1"/>
      <c r="C181" s="1"/>
      <c r="D181" s="1"/>
      <c r="E181" s="1"/>
      <c r="F181" s="1"/>
      <c r="G181" s="1"/>
      <c r="H181" s="1"/>
      <c r="I181" s="1"/>
      <c r="J181" s="1"/>
      <c r="K181" s="1"/>
      <c r="L181" s="1"/>
      <c r="M181" s="1"/>
      <c r="N181" s="1"/>
      <c r="O181" s="1"/>
      <c r="P181" s="1"/>
      <c r="Q181" s="1"/>
      <c r="R181" s="1"/>
      <c r="S181" s="1"/>
    </row>
    <row r="182" spans="1:19">
      <c r="A182" s="1"/>
      <c r="B182" s="1"/>
      <c r="C182" s="1"/>
      <c r="D182" s="1"/>
      <c r="E182" s="1"/>
      <c r="F182" s="1"/>
      <c r="G182" s="1"/>
      <c r="H182" s="1"/>
      <c r="I182" s="1"/>
      <c r="J182" s="1"/>
      <c r="K182" s="1"/>
      <c r="L182" s="1"/>
      <c r="M182" s="1"/>
      <c r="N182" s="1"/>
      <c r="O182" s="1"/>
      <c r="P182" s="1"/>
      <c r="Q182" s="1"/>
      <c r="R182" s="1"/>
      <c r="S182" s="1"/>
    </row>
    <row r="183" spans="1:19">
      <c r="A183" s="1"/>
      <c r="B183" s="1"/>
      <c r="C183" s="1"/>
      <c r="D183" s="1"/>
      <c r="E183" s="1"/>
      <c r="F183" s="1"/>
      <c r="G183" s="1"/>
      <c r="H183" s="1"/>
      <c r="I183" s="1"/>
      <c r="J183" s="1"/>
      <c r="K183" s="1"/>
      <c r="L183" s="1"/>
      <c r="M183" s="1"/>
      <c r="N183" s="1"/>
      <c r="O183" s="1"/>
      <c r="P183" s="1"/>
      <c r="Q183" s="1"/>
      <c r="R183" s="1"/>
      <c r="S183" s="1"/>
    </row>
    <row r="184" spans="1:19">
      <c r="A184" s="1"/>
      <c r="B184" s="1"/>
      <c r="C184" s="1"/>
      <c r="D184" s="1"/>
      <c r="E184" s="1"/>
      <c r="F184" s="1"/>
      <c r="G184" s="1"/>
      <c r="H184" s="1"/>
      <c r="I184" s="1"/>
      <c r="J184" s="1"/>
      <c r="K184" s="1"/>
      <c r="L184" s="1"/>
      <c r="M184" s="1"/>
      <c r="N184" s="1"/>
      <c r="O184" s="1"/>
      <c r="P184" s="1"/>
      <c r="Q184" s="1"/>
      <c r="R184" s="1"/>
      <c r="S184" s="1"/>
    </row>
    <row r="185" spans="1:19">
      <c r="A185" s="1"/>
      <c r="B185" s="1"/>
      <c r="C185" s="1"/>
      <c r="D185" s="1"/>
      <c r="E185" s="1"/>
      <c r="F185" s="1"/>
      <c r="G185" s="1"/>
      <c r="H185" s="1"/>
      <c r="I185" s="1"/>
      <c r="J185" s="1"/>
      <c r="K185" s="1"/>
      <c r="L185" s="1"/>
      <c r="M185" s="1"/>
      <c r="N185" s="1"/>
      <c r="O185" s="1"/>
      <c r="P185" s="1"/>
      <c r="Q185" s="1"/>
      <c r="R185" s="1"/>
      <c r="S185" s="1"/>
    </row>
    <row r="186" spans="1:19">
      <c r="A186" s="1"/>
      <c r="B186" s="1"/>
      <c r="C186" s="1"/>
      <c r="D186" s="1"/>
      <c r="E186" s="1"/>
      <c r="F186" s="1"/>
      <c r="G186" s="1"/>
      <c r="H186" s="1"/>
      <c r="I186" s="1"/>
      <c r="J186" s="1"/>
      <c r="K186" s="1"/>
      <c r="L186" s="1"/>
      <c r="M186" s="1"/>
      <c r="N186" s="1"/>
      <c r="O186" s="1"/>
      <c r="P186" s="1"/>
      <c r="Q186" s="1"/>
      <c r="R186" s="1"/>
      <c r="S186" s="1"/>
    </row>
    <row r="187" spans="1:19">
      <c r="A187" s="1"/>
      <c r="B187" s="1"/>
      <c r="C187" s="1"/>
      <c r="D187" s="1"/>
      <c r="E187" s="1"/>
      <c r="F187" s="1"/>
      <c r="G187" s="1"/>
      <c r="H187" s="1"/>
      <c r="I187" s="1"/>
      <c r="J187" s="1"/>
      <c r="K187" s="1"/>
      <c r="L187" s="1"/>
      <c r="M187" s="1"/>
      <c r="N187" s="1"/>
      <c r="O187" s="1"/>
      <c r="P187" s="1"/>
      <c r="Q187" s="1"/>
      <c r="R187" s="1"/>
      <c r="S187" s="1"/>
    </row>
    <row r="188" spans="1:19">
      <c r="A188" s="1"/>
      <c r="B188" s="1"/>
      <c r="C188" s="1"/>
      <c r="D188" s="1"/>
      <c r="E188" s="1"/>
      <c r="F188" s="1"/>
      <c r="G188" s="1"/>
      <c r="H188" s="1"/>
      <c r="I188" s="1"/>
      <c r="J188" s="1"/>
      <c r="K188" s="1"/>
      <c r="L188" s="1"/>
      <c r="M188" s="1"/>
      <c r="N188" s="1"/>
      <c r="O188" s="1"/>
      <c r="P188" s="1"/>
      <c r="Q188" s="1"/>
      <c r="R188" s="1"/>
      <c r="S188" s="1"/>
    </row>
    <row r="189" spans="1:19">
      <c r="A189" s="1"/>
      <c r="B189" s="1"/>
      <c r="C189" s="1"/>
      <c r="D189" s="1"/>
      <c r="E189" s="1"/>
      <c r="F189" s="1"/>
      <c r="G189" s="1"/>
      <c r="H189" s="1"/>
      <c r="I189" s="1"/>
      <c r="J189" s="1"/>
      <c r="K189" s="1"/>
      <c r="L189" s="1"/>
      <c r="M189" s="1"/>
      <c r="N189" s="1"/>
      <c r="O189" s="1"/>
      <c r="P189" s="1"/>
      <c r="Q189" s="1"/>
      <c r="R189" s="1"/>
      <c r="S189" s="1"/>
    </row>
    <row r="190" spans="1:19">
      <c r="A190" s="1"/>
      <c r="B190" s="1"/>
      <c r="C190" s="1"/>
      <c r="D190" s="1"/>
      <c r="E190" s="1"/>
      <c r="F190" s="1"/>
      <c r="G190" s="1"/>
      <c r="H190" s="1"/>
      <c r="I190" s="1"/>
      <c r="J190" s="1"/>
      <c r="K190" s="1"/>
      <c r="L190" s="1"/>
      <c r="M190" s="1"/>
      <c r="N190" s="1"/>
      <c r="O190" s="1"/>
      <c r="P190" s="1"/>
      <c r="Q190" s="1"/>
      <c r="R190" s="1"/>
      <c r="S190" s="1"/>
    </row>
    <row r="191" spans="1:19">
      <c r="A191" s="1"/>
      <c r="B191" s="1"/>
      <c r="C191" s="1"/>
      <c r="D191" s="1"/>
      <c r="E191" s="1"/>
      <c r="F191" s="1"/>
      <c r="G191" s="1"/>
      <c r="H191" s="1"/>
      <c r="I191" s="1"/>
      <c r="J191" s="1"/>
      <c r="K191" s="1"/>
      <c r="L191" s="1"/>
      <c r="M191" s="1"/>
      <c r="N191" s="1"/>
      <c r="O191" s="1"/>
      <c r="P191" s="1"/>
      <c r="Q191" s="1"/>
      <c r="R191" s="1"/>
      <c r="S191" s="1"/>
    </row>
    <row r="192" spans="1:19">
      <c r="A192" s="1"/>
      <c r="B192" s="1"/>
      <c r="C192" s="1"/>
      <c r="D192" s="1"/>
      <c r="E192" s="1"/>
      <c r="F192" s="1"/>
      <c r="G192" s="1"/>
      <c r="H192" s="1"/>
      <c r="I192" s="1"/>
      <c r="J192" s="1"/>
      <c r="K192" s="1"/>
      <c r="L192" s="1"/>
      <c r="M192" s="1"/>
      <c r="N192" s="1"/>
      <c r="O192" s="1"/>
      <c r="P192" s="1"/>
      <c r="Q192" s="1"/>
      <c r="R192" s="1"/>
      <c r="S192" s="1"/>
    </row>
    <row r="193" spans="1:19">
      <c r="A193" s="1"/>
      <c r="B193" s="1"/>
      <c r="C193" s="1"/>
      <c r="D193" s="1"/>
      <c r="E193" s="1"/>
      <c r="F193" s="1"/>
      <c r="G193" s="1"/>
      <c r="H193" s="1"/>
      <c r="I193" s="1"/>
      <c r="J193" s="1"/>
      <c r="K193" s="1"/>
      <c r="L193" s="1"/>
      <c r="M193" s="1"/>
      <c r="N193" s="1"/>
      <c r="O193" s="1"/>
      <c r="P193" s="1"/>
      <c r="Q193" s="1"/>
      <c r="R193" s="1"/>
      <c r="S193" s="1"/>
    </row>
    <row r="194" spans="1:19">
      <c r="A194" s="1"/>
      <c r="B194" s="1"/>
      <c r="C194" s="1"/>
      <c r="D194" s="1"/>
      <c r="E194" s="1"/>
      <c r="F194" s="1"/>
      <c r="G194" s="1"/>
      <c r="H194" s="1"/>
      <c r="I194" s="1"/>
      <c r="J194" s="1"/>
      <c r="K194" s="1"/>
      <c r="L194" s="1"/>
      <c r="M194" s="1"/>
      <c r="N194" s="1"/>
      <c r="O194" s="1"/>
      <c r="P194" s="1"/>
      <c r="Q194" s="1"/>
      <c r="R194" s="1"/>
      <c r="S194" s="1"/>
    </row>
    <row r="195" spans="1:19">
      <c r="A195" s="1"/>
      <c r="B195" s="1"/>
      <c r="C195" s="1"/>
      <c r="D195" s="1"/>
      <c r="E195" s="1"/>
      <c r="F195" s="1"/>
      <c r="G195" s="1"/>
      <c r="H195" s="1"/>
      <c r="I195" s="1"/>
      <c r="J195" s="1"/>
      <c r="K195" s="1"/>
      <c r="L195" s="1"/>
      <c r="M195" s="1"/>
      <c r="N195" s="1"/>
      <c r="O195" s="1"/>
      <c r="P195" s="1"/>
      <c r="Q195" s="1"/>
      <c r="R195" s="1"/>
      <c r="S195" s="1"/>
    </row>
    <row r="196" spans="1:19">
      <c r="A196" s="1"/>
      <c r="B196" s="1"/>
      <c r="C196" s="1"/>
      <c r="D196" s="1"/>
      <c r="E196" s="1"/>
      <c r="F196" s="1"/>
      <c r="G196" s="1"/>
      <c r="H196" s="1"/>
      <c r="I196" s="1"/>
      <c r="J196" s="1"/>
      <c r="K196" s="1"/>
      <c r="L196" s="1"/>
      <c r="M196" s="1"/>
      <c r="N196" s="1"/>
      <c r="O196" s="1"/>
      <c r="P196" s="1"/>
      <c r="Q196" s="1"/>
      <c r="R196" s="1"/>
      <c r="S196" s="1"/>
    </row>
    <row r="197" spans="1:19">
      <c r="A197" s="1"/>
      <c r="B197" s="1"/>
      <c r="C197" s="1"/>
      <c r="D197" s="1"/>
      <c r="E197" s="1"/>
      <c r="F197" s="1"/>
      <c r="G197" s="1"/>
      <c r="H197" s="1"/>
      <c r="I197" s="1"/>
      <c r="J197" s="1"/>
      <c r="K197" s="1"/>
      <c r="L197" s="1"/>
      <c r="M197" s="1"/>
      <c r="N197" s="1"/>
      <c r="O197" s="1"/>
      <c r="P197" s="1"/>
      <c r="Q197" s="1"/>
      <c r="R197" s="1"/>
      <c r="S197" s="1"/>
    </row>
    <row r="198" spans="1:19">
      <c r="A198" s="1"/>
      <c r="B198" s="1"/>
      <c r="C198" s="1"/>
      <c r="D198" s="1"/>
      <c r="E198" s="1"/>
      <c r="F198" s="1"/>
      <c r="G198" s="1"/>
      <c r="H198" s="1"/>
      <c r="I198" s="1"/>
      <c r="J198" s="1"/>
      <c r="K198" s="1"/>
      <c r="L198" s="1"/>
      <c r="M198" s="1"/>
      <c r="N198" s="1"/>
      <c r="O198" s="1"/>
      <c r="P198" s="1"/>
      <c r="Q198" s="1"/>
      <c r="R198" s="1"/>
      <c r="S198" s="1"/>
    </row>
    <row r="199" spans="1:19">
      <c r="A199" s="1"/>
      <c r="B199" s="1"/>
      <c r="C199" s="1"/>
      <c r="D199" s="1"/>
      <c r="E199" s="1"/>
      <c r="F199" s="1"/>
      <c r="G199" s="1"/>
      <c r="H199" s="1"/>
      <c r="I199" s="1"/>
      <c r="J199" s="1"/>
      <c r="K199" s="1"/>
      <c r="L199" s="1"/>
      <c r="M199" s="1"/>
      <c r="N199" s="1"/>
      <c r="O199" s="1"/>
      <c r="P199" s="1"/>
      <c r="Q199" s="1"/>
      <c r="R199" s="1"/>
      <c r="S199" s="1"/>
    </row>
    <row r="200" spans="1:19">
      <c r="A200" s="1"/>
      <c r="B200" s="1"/>
      <c r="C200" s="1"/>
      <c r="D200" s="1"/>
      <c r="E200" s="1"/>
      <c r="F200" s="1"/>
      <c r="G200" s="1"/>
      <c r="H200" s="1"/>
      <c r="I200" s="1"/>
      <c r="J200" s="1"/>
      <c r="K200" s="1"/>
      <c r="L200" s="1"/>
      <c r="M200" s="1"/>
      <c r="N200" s="1"/>
      <c r="O200" s="1"/>
      <c r="P200" s="1"/>
      <c r="Q200" s="1"/>
      <c r="R200" s="1"/>
      <c r="S200" s="1"/>
    </row>
    <row r="201" spans="1:19">
      <c r="A201" s="1"/>
      <c r="B201" s="1"/>
      <c r="C201" s="1"/>
      <c r="D201" s="1"/>
      <c r="E201" s="1"/>
      <c r="F201" s="1"/>
      <c r="G201" s="1"/>
      <c r="H201" s="1"/>
      <c r="I201" s="1"/>
      <c r="J201" s="1"/>
      <c r="K201" s="1"/>
      <c r="L201" s="1"/>
      <c r="M201" s="1"/>
      <c r="N201" s="1"/>
      <c r="O201" s="1"/>
      <c r="P201" s="1"/>
      <c r="Q201" s="1"/>
      <c r="R201" s="1"/>
      <c r="S201" s="1"/>
    </row>
    <row r="202" spans="1:19">
      <c r="A202" s="1"/>
      <c r="B202" s="1"/>
      <c r="C202" s="1"/>
      <c r="D202" s="1"/>
      <c r="E202" s="1"/>
      <c r="F202" s="1"/>
      <c r="G202" s="1"/>
      <c r="H202" s="1"/>
      <c r="I202" s="1"/>
      <c r="J202" s="1"/>
      <c r="K202" s="1"/>
      <c r="L202" s="1"/>
      <c r="M202" s="1"/>
      <c r="N202" s="1"/>
      <c r="O202" s="1"/>
      <c r="P202" s="1"/>
      <c r="Q202" s="1"/>
      <c r="R202" s="1"/>
      <c r="S202" s="1"/>
    </row>
    <row r="203" spans="1:19">
      <c r="A203" s="1"/>
      <c r="B203" s="1"/>
      <c r="C203" s="1"/>
      <c r="D203" s="1"/>
      <c r="E203" s="1"/>
      <c r="F203" s="1"/>
      <c r="G203" s="1"/>
      <c r="H203" s="1"/>
      <c r="I203" s="1"/>
      <c r="J203" s="1"/>
      <c r="K203" s="1"/>
      <c r="L203" s="1"/>
      <c r="M203" s="1"/>
      <c r="N203" s="1"/>
      <c r="O203" s="1"/>
      <c r="P203" s="1"/>
      <c r="Q203" s="1"/>
      <c r="R203" s="1"/>
      <c r="S203" s="1"/>
    </row>
    <row r="204" spans="1:19">
      <c r="A204" s="1"/>
      <c r="B204" s="1"/>
      <c r="C204" s="1"/>
      <c r="D204" s="1"/>
      <c r="E204" s="1"/>
      <c r="F204" s="1"/>
      <c r="G204" s="1"/>
      <c r="H204" s="1"/>
      <c r="I204" s="1"/>
      <c r="J204" s="1"/>
      <c r="K204" s="1"/>
      <c r="L204" s="1"/>
      <c r="M204" s="1"/>
      <c r="N204" s="1"/>
      <c r="O204" s="1"/>
      <c r="P204" s="1"/>
      <c r="Q204" s="1"/>
      <c r="R204" s="1"/>
      <c r="S204" s="1"/>
    </row>
    <row r="205" spans="1:19">
      <c r="A205" s="1"/>
      <c r="B205" s="1"/>
      <c r="C205" s="1"/>
      <c r="D205" s="1"/>
      <c r="E205" s="1"/>
      <c r="F205" s="1"/>
      <c r="G205" s="1"/>
      <c r="H205" s="1"/>
      <c r="I205" s="1"/>
      <c r="J205" s="1"/>
      <c r="K205" s="1"/>
      <c r="L205" s="1"/>
      <c r="M205" s="1"/>
      <c r="N205" s="1"/>
      <c r="O205" s="1"/>
      <c r="P205" s="1"/>
      <c r="Q205" s="1"/>
      <c r="R205" s="1"/>
      <c r="S205" s="1"/>
    </row>
    <row r="206" spans="1:19">
      <c r="A206" s="1"/>
      <c r="B206" s="1"/>
      <c r="C206" s="1"/>
      <c r="D206" s="1"/>
      <c r="E206" s="1"/>
      <c r="F206" s="1"/>
      <c r="G206" s="1"/>
      <c r="H206" s="1"/>
      <c r="I206" s="1"/>
      <c r="J206" s="1"/>
      <c r="K206" s="1"/>
      <c r="L206" s="1"/>
      <c r="M206" s="1"/>
      <c r="N206" s="1"/>
      <c r="O206" s="1"/>
      <c r="P206" s="1"/>
      <c r="Q206" s="1"/>
      <c r="R206" s="1"/>
      <c r="S206" s="1"/>
    </row>
    <row r="207" spans="1:19">
      <c r="A207" s="1"/>
      <c r="B207" s="1"/>
      <c r="C207" s="1"/>
      <c r="D207" s="1"/>
      <c r="E207" s="1"/>
      <c r="F207" s="1"/>
      <c r="G207" s="1"/>
      <c r="H207" s="1"/>
      <c r="I207" s="1"/>
      <c r="J207" s="1"/>
      <c r="K207" s="1"/>
      <c r="L207" s="1"/>
      <c r="M207" s="1"/>
      <c r="N207" s="1"/>
      <c r="O207" s="1"/>
      <c r="P207" s="1"/>
      <c r="Q207" s="1"/>
      <c r="R207" s="1"/>
      <c r="S207" s="1"/>
    </row>
    <row r="208" spans="1:19">
      <c r="A208" s="1"/>
      <c r="B208" s="1"/>
      <c r="C208" s="1"/>
      <c r="D208" s="1"/>
      <c r="E208" s="1"/>
      <c r="F208" s="1"/>
      <c r="G208" s="1"/>
      <c r="H208" s="1"/>
      <c r="I208" s="1"/>
      <c r="J208" s="1"/>
      <c r="K208" s="1"/>
      <c r="L208" s="1"/>
      <c r="M208" s="1"/>
      <c r="N208" s="1"/>
      <c r="O208" s="1"/>
      <c r="P208" s="1"/>
      <c r="Q208" s="1"/>
      <c r="R208" s="1"/>
      <c r="S208" s="1"/>
    </row>
    <row r="209" spans="1:19">
      <c r="A209" s="1"/>
      <c r="B209" s="1"/>
      <c r="C209" s="1"/>
      <c r="D209" s="1"/>
      <c r="E209" s="1"/>
      <c r="F209" s="1"/>
      <c r="G209" s="1"/>
      <c r="H209" s="1"/>
      <c r="I209" s="1"/>
      <c r="J209" s="1"/>
      <c r="K209" s="1"/>
      <c r="L209" s="1"/>
      <c r="M209" s="1"/>
      <c r="N209" s="1"/>
      <c r="O209" s="1"/>
      <c r="P209" s="1"/>
      <c r="Q209" s="1"/>
      <c r="R209" s="1"/>
      <c r="S209" s="1"/>
    </row>
    <row r="210" spans="1:19">
      <c r="A210" s="1"/>
      <c r="B210" s="1"/>
      <c r="C210" s="1"/>
      <c r="D210" s="1"/>
      <c r="E210" s="1"/>
      <c r="F210" s="1"/>
      <c r="G210" s="1"/>
      <c r="H210" s="1"/>
      <c r="I210" s="1"/>
      <c r="J210" s="1"/>
      <c r="K210" s="1"/>
      <c r="L210" s="1"/>
      <c r="M210" s="1"/>
      <c r="N210" s="1"/>
      <c r="O210" s="1"/>
      <c r="P210" s="1"/>
      <c r="Q210" s="1"/>
      <c r="R210" s="1"/>
      <c r="S210" s="1"/>
    </row>
    <row r="211" spans="1:19">
      <c r="A211" s="1"/>
      <c r="B211" s="1"/>
      <c r="C211" s="1"/>
      <c r="D211" s="1"/>
      <c r="E211" s="1"/>
      <c r="F211" s="1"/>
      <c r="G211" s="1"/>
      <c r="H211" s="1"/>
      <c r="I211" s="1"/>
      <c r="J211" s="1"/>
      <c r="K211" s="1"/>
      <c r="L211" s="1"/>
      <c r="M211" s="1"/>
      <c r="N211" s="1"/>
      <c r="O211" s="1"/>
      <c r="P211" s="1"/>
      <c r="Q211" s="1"/>
      <c r="R211" s="1"/>
      <c r="S211" s="1"/>
    </row>
    <row r="212" spans="1:19">
      <c r="A212" s="1"/>
      <c r="B212" s="1"/>
      <c r="C212" s="1"/>
      <c r="D212" s="1"/>
      <c r="E212" s="1"/>
      <c r="F212" s="1"/>
      <c r="G212" s="1"/>
      <c r="H212" s="1"/>
      <c r="I212" s="1"/>
      <c r="J212" s="1"/>
      <c r="K212" s="1"/>
      <c r="L212" s="1"/>
      <c r="M212" s="1"/>
      <c r="N212" s="1"/>
      <c r="O212" s="1"/>
      <c r="P212" s="1"/>
      <c r="Q212" s="1"/>
      <c r="R212" s="1"/>
      <c r="S212" s="1"/>
    </row>
    <row r="213" spans="1:19">
      <c r="A213" s="1"/>
      <c r="B213" s="1"/>
      <c r="C213" s="1"/>
      <c r="D213" s="1"/>
      <c r="E213" s="1"/>
      <c r="F213" s="1"/>
      <c r="G213" s="1"/>
      <c r="H213" s="1"/>
      <c r="I213" s="1"/>
      <c r="J213" s="1"/>
      <c r="K213" s="1"/>
      <c r="L213" s="1"/>
      <c r="M213" s="1"/>
      <c r="N213" s="1"/>
      <c r="O213" s="1"/>
      <c r="P213" s="1"/>
      <c r="Q213" s="1"/>
      <c r="R213" s="1"/>
      <c r="S213" s="1"/>
    </row>
    <row r="214" spans="1:19">
      <c r="A214" s="1"/>
      <c r="B214" s="1"/>
      <c r="C214" s="1"/>
      <c r="D214" s="1"/>
      <c r="E214" s="1"/>
      <c r="F214" s="1"/>
      <c r="G214" s="1"/>
      <c r="H214" s="1"/>
      <c r="I214" s="1"/>
      <c r="J214" s="1"/>
      <c r="K214" s="1"/>
      <c r="L214" s="1"/>
      <c r="M214" s="1"/>
      <c r="N214" s="1"/>
      <c r="O214" s="1"/>
      <c r="P214" s="1"/>
      <c r="Q214" s="1"/>
      <c r="R214" s="1"/>
      <c r="S214" s="1"/>
    </row>
    <row r="215" spans="1:19">
      <c r="A215" s="1"/>
      <c r="B215" s="1"/>
      <c r="C215" s="1"/>
      <c r="D215" s="1"/>
      <c r="E215" s="1"/>
      <c r="F215" s="1"/>
      <c r="G215" s="1"/>
      <c r="H215" s="1"/>
      <c r="I215" s="1"/>
      <c r="J215" s="1"/>
      <c r="K215" s="1"/>
      <c r="L215" s="1"/>
      <c r="M215" s="1"/>
      <c r="N215" s="1"/>
      <c r="O215" s="1"/>
      <c r="P215" s="1"/>
      <c r="Q215" s="1"/>
      <c r="R215" s="1"/>
      <c r="S215" s="1"/>
    </row>
    <row r="216" spans="1:19">
      <c r="A216" s="1"/>
      <c r="B216" s="1"/>
      <c r="C216" s="1"/>
      <c r="D216" s="1"/>
      <c r="E216" s="1"/>
      <c r="F216" s="1"/>
      <c r="G216" s="1"/>
      <c r="H216" s="1"/>
      <c r="I216" s="1"/>
      <c r="J216" s="1"/>
      <c r="K216" s="1"/>
      <c r="L216" s="1"/>
      <c r="M216" s="1"/>
      <c r="N216" s="1"/>
      <c r="O216" s="1"/>
      <c r="P216" s="1"/>
      <c r="Q216" s="1"/>
      <c r="R216" s="1"/>
      <c r="S216" s="1"/>
    </row>
    <row r="217" spans="1:19">
      <c r="A217" s="1"/>
      <c r="B217" s="1"/>
      <c r="C217" s="1"/>
      <c r="D217" s="1"/>
      <c r="E217" s="1"/>
      <c r="F217" s="1"/>
      <c r="G217" s="1"/>
      <c r="H217" s="1"/>
      <c r="I217" s="1"/>
      <c r="J217" s="1"/>
      <c r="K217" s="1"/>
      <c r="L217" s="1"/>
      <c r="M217" s="1"/>
      <c r="N217" s="1"/>
      <c r="O217" s="1"/>
      <c r="P217" s="1"/>
      <c r="Q217" s="1"/>
      <c r="R217" s="1"/>
      <c r="S217" s="1"/>
    </row>
    <row r="218" spans="1:19">
      <c r="A218" s="1"/>
      <c r="B218" s="1"/>
      <c r="C218" s="1"/>
      <c r="D218" s="1"/>
      <c r="E218" s="1"/>
      <c r="F218" s="1"/>
      <c r="G218" s="1"/>
      <c r="H218" s="1"/>
      <c r="I218" s="1"/>
      <c r="J218" s="1"/>
      <c r="K218" s="1"/>
      <c r="L218" s="1"/>
      <c r="M218" s="1"/>
      <c r="N218" s="1"/>
      <c r="O218" s="1"/>
      <c r="P218" s="1"/>
      <c r="Q218" s="1"/>
      <c r="R218" s="1"/>
      <c r="S218" s="1"/>
    </row>
    <row r="219" spans="1:19">
      <c r="A219" s="1"/>
      <c r="B219" s="1"/>
      <c r="C219" s="1"/>
      <c r="D219" s="1"/>
      <c r="E219" s="1"/>
      <c r="F219" s="1"/>
      <c r="G219" s="1"/>
      <c r="H219" s="1"/>
      <c r="I219" s="1"/>
      <c r="J219" s="1"/>
      <c r="K219" s="1"/>
      <c r="L219" s="1"/>
      <c r="M219" s="1"/>
      <c r="N219" s="1"/>
      <c r="O219" s="1"/>
      <c r="P219" s="1"/>
      <c r="Q219" s="1"/>
      <c r="R219" s="1"/>
      <c r="S219" s="1"/>
    </row>
    <row r="220" spans="1:19">
      <c r="A220" s="1"/>
      <c r="B220" s="1"/>
      <c r="C220" s="1"/>
      <c r="D220" s="1"/>
      <c r="E220" s="1"/>
      <c r="F220" s="1"/>
      <c r="G220" s="1"/>
      <c r="H220" s="1"/>
      <c r="I220" s="1"/>
      <c r="J220" s="1"/>
      <c r="K220" s="1"/>
      <c r="L220" s="1"/>
      <c r="M220" s="1"/>
      <c r="N220" s="1"/>
      <c r="O220" s="1"/>
      <c r="P220" s="1"/>
      <c r="Q220" s="1"/>
      <c r="R220" s="1"/>
      <c r="S220" s="1"/>
    </row>
    <row r="221" spans="1:19">
      <c r="A221" s="1"/>
      <c r="B221" s="1"/>
      <c r="C221" s="1"/>
      <c r="D221" s="1"/>
      <c r="E221" s="1"/>
      <c r="F221" s="1"/>
      <c r="G221" s="1"/>
      <c r="H221" s="1"/>
      <c r="I221" s="1"/>
      <c r="J221" s="1"/>
      <c r="K221" s="1"/>
      <c r="L221" s="1"/>
      <c r="M221" s="1"/>
      <c r="N221" s="1"/>
      <c r="O221" s="1"/>
      <c r="P221" s="1"/>
      <c r="Q221" s="1"/>
      <c r="R221" s="1"/>
      <c r="S221" s="1"/>
    </row>
    <row r="222" spans="1:19">
      <c r="A222" s="1"/>
      <c r="B222" s="1"/>
      <c r="C222" s="1"/>
      <c r="D222" s="1"/>
      <c r="E222" s="1"/>
      <c r="F222" s="1"/>
      <c r="G222" s="1"/>
      <c r="H222" s="1"/>
      <c r="I222" s="1"/>
      <c r="J222" s="1"/>
      <c r="K222" s="1"/>
      <c r="L222" s="1"/>
      <c r="M222" s="1"/>
      <c r="N222" s="1"/>
      <c r="O222" s="1"/>
      <c r="P222" s="1"/>
      <c r="Q222" s="1"/>
      <c r="R222" s="1"/>
      <c r="S222" s="1"/>
    </row>
    <row r="223" spans="1:19">
      <c r="A223" s="1"/>
      <c r="B223" s="1"/>
      <c r="C223" s="1"/>
      <c r="D223" s="1"/>
      <c r="E223" s="1"/>
      <c r="F223" s="1"/>
      <c r="G223" s="1"/>
      <c r="H223" s="1"/>
      <c r="I223" s="1"/>
      <c r="J223" s="1"/>
      <c r="K223" s="1"/>
      <c r="L223" s="1"/>
      <c r="M223" s="1"/>
      <c r="N223" s="1"/>
      <c r="O223" s="1"/>
      <c r="P223" s="1"/>
      <c r="Q223" s="1"/>
      <c r="R223" s="1"/>
      <c r="S223" s="1"/>
    </row>
    <row r="224" spans="1:19">
      <c r="A224" s="1"/>
      <c r="B224" s="1"/>
      <c r="C224" s="1"/>
      <c r="D224" s="1"/>
      <c r="E224" s="1"/>
      <c r="F224" s="1"/>
      <c r="G224" s="1"/>
      <c r="H224" s="1"/>
      <c r="I224" s="1"/>
      <c r="J224" s="1"/>
      <c r="K224" s="1"/>
      <c r="L224" s="1"/>
      <c r="M224" s="1"/>
      <c r="N224" s="1"/>
      <c r="O224" s="1"/>
      <c r="P224" s="1"/>
      <c r="Q224" s="1"/>
      <c r="R224" s="1"/>
      <c r="S224" s="1"/>
    </row>
    <row r="225" spans="1:19">
      <c r="A225" s="1"/>
      <c r="B225" s="1"/>
      <c r="C225" s="1"/>
      <c r="D225" s="1"/>
      <c r="E225" s="1"/>
      <c r="F225" s="1"/>
      <c r="G225" s="1"/>
      <c r="H225" s="1"/>
      <c r="I225" s="1"/>
      <c r="J225" s="1"/>
      <c r="K225" s="1"/>
      <c r="L225" s="1"/>
      <c r="M225" s="1"/>
      <c r="N225" s="1"/>
      <c r="O225" s="1"/>
      <c r="P225" s="1"/>
      <c r="Q225" s="1"/>
      <c r="R225" s="1"/>
      <c r="S225" s="1"/>
    </row>
    <row r="226" spans="1:19">
      <c r="A226" s="1"/>
      <c r="B226" s="1"/>
      <c r="C226" s="1"/>
      <c r="D226" s="1"/>
      <c r="E226" s="1"/>
      <c r="F226" s="1"/>
      <c r="G226" s="1"/>
      <c r="H226" s="1"/>
      <c r="I226" s="1"/>
      <c r="J226" s="1"/>
      <c r="K226" s="1"/>
      <c r="L226" s="1"/>
      <c r="M226" s="1"/>
      <c r="N226" s="1"/>
      <c r="O226" s="1"/>
      <c r="P226" s="1"/>
      <c r="Q226" s="1"/>
      <c r="R226" s="1"/>
      <c r="S226" s="1"/>
    </row>
    <row r="227" spans="1:19">
      <c r="A227" s="1"/>
      <c r="B227" s="1"/>
      <c r="C227" s="1"/>
      <c r="D227" s="1"/>
      <c r="E227" s="1"/>
      <c r="F227" s="1"/>
      <c r="G227" s="1"/>
      <c r="H227" s="1"/>
      <c r="I227" s="1"/>
      <c r="J227" s="1"/>
      <c r="K227" s="1"/>
      <c r="L227" s="1"/>
      <c r="M227" s="1"/>
      <c r="N227" s="1"/>
      <c r="O227" s="1"/>
      <c r="P227" s="1"/>
      <c r="Q227" s="1"/>
      <c r="R227" s="1"/>
      <c r="S227" s="1"/>
    </row>
    <row r="228" spans="1:19">
      <c r="A228" s="1"/>
      <c r="B228" s="1"/>
      <c r="C228" s="1"/>
      <c r="D228" s="1"/>
      <c r="E228" s="1"/>
      <c r="F228" s="1"/>
      <c r="G228" s="1"/>
      <c r="H228" s="1"/>
      <c r="I228" s="1"/>
      <c r="J228" s="1"/>
      <c r="K228" s="1"/>
      <c r="L228" s="1"/>
      <c r="M228" s="1"/>
      <c r="N228" s="1"/>
      <c r="O228" s="1"/>
      <c r="P228" s="1"/>
      <c r="Q228" s="1"/>
      <c r="R228" s="1"/>
      <c r="S228" s="1"/>
    </row>
    <row r="229" spans="1:19">
      <c r="A229" s="1"/>
      <c r="B229" s="1"/>
      <c r="C229" s="1"/>
      <c r="D229" s="1"/>
      <c r="E229" s="1"/>
      <c r="F229" s="1"/>
      <c r="G229" s="1"/>
      <c r="H229" s="1"/>
      <c r="I229" s="1"/>
      <c r="J229" s="1"/>
      <c r="K229" s="1"/>
      <c r="L229" s="1"/>
      <c r="M229" s="1"/>
      <c r="N229" s="1"/>
      <c r="O229" s="1"/>
      <c r="P229" s="1"/>
      <c r="Q229" s="1"/>
      <c r="R229" s="1"/>
      <c r="S229" s="1"/>
    </row>
    <row r="230" spans="1:19">
      <c r="A230" s="1"/>
      <c r="B230" s="1"/>
      <c r="C230" s="1"/>
      <c r="D230" s="1"/>
      <c r="E230" s="1"/>
      <c r="F230" s="1"/>
      <c r="G230" s="1"/>
      <c r="H230" s="1"/>
      <c r="I230" s="1"/>
      <c r="J230" s="1"/>
      <c r="K230" s="1"/>
      <c r="L230" s="1"/>
      <c r="M230" s="1"/>
      <c r="N230" s="1"/>
      <c r="O230" s="1"/>
      <c r="P230" s="1"/>
      <c r="Q230" s="1"/>
      <c r="R230" s="1"/>
      <c r="S230" s="1"/>
    </row>
    <row r="231" spans="1:19">
      <c r="A231" s="1"/>
      <c r="B231" s="1"/>
      <c r="C231" s="1"/>
      <c r="D231" s="1"/>
      <c r="E231" s="1"/>
      <c r="F231" s="1"/>
      <c r="G231" s="1"/>
      <c r="H231" s="1"/>
      <c r="I231" s="1"/>
      <c r="J231" s="1"/>
      <c r="K231" s="1"/>
      <c r="L231" s="1"/>
      <c r="M231" s="1"/>
      <c r="N231" s="1"/>
      <c r="O231" s="1"/>
      <c r="P231" s="1"/>
      <c r="Q231" s="1"/>
      <c r="R231" s="1"/>
      <c r="S231" s="1"/>
    </row>
    <row r="232" spans="1:19">
      <c r="A232" s="1"/>
      <c r="B232" s="1"/>
      <c r="C232" s="1"/>
      <c r="D232" s="1"/>
      <c r="E232" s="1"/>
      <c r="F232" s="1"/>
      <c r="G232" s="1"/>
      <c r="H232" s="1"/>
      <c r="I232" s="1"/>
      <c r="J232" s="1"/>
      <c r="K232" s="1"/>
      <c r="L232" s="1"/>
      <c r="M232" s="1"/>
      <c r="N232" s="1"/>
      <c r="O232" s="1"/>
      <c r="P232" s="1"/>
      <c r="Q232" s="1"/>
      <c r="R232" s="1"/>
      <c r="S232" s="1"/>
    </row>
    <row r="233" spans="1:19">
      <c r="A233" s="1"/>
      <c r="B233" s="1"/>
      <c r="C233" s="1"/>
      <c r="D233" s="1"/>
      <c r="E233" s="1"/>
      <c r="F233" s="1"/>
      <c r="G233" s="1"/>
      <c r="H233" s="1"/>
      <c r="I233" s="1"/>
      <c r="J233" s="1"/>
      <c r="K233" s="1"/>
      <c r="L233" s="1"/>
      <c r="M233" s="1"/>
      <c r="N233" s="1"/>
      <c r="O233" s="1"/>
      <c r="P233" s="1"/>
      <c r="Q233" s="1"/>
      <c r="R233" s="1"/>
      <c r="S233" s="1"/>
    </row>
    <row r="234" spans="1:19">
      <c r="A234" s="1"/>
      <c r="B234" s="1"/>
      <c r="C234" s="1"/>
      <c r="D234" s="1"/>
      <c r="E234" s="1"/>
      <c r="F234" s="1"/>
      <c r="G234" s="1"/>
      <c r="H234" s="1"/>
      <c r="I234" s="1"/>
      <c r="J234" s="1"/>
      <c r="K234" s="1"/>
      <c r="L234" s="1"/>
      <c r="M234" s="1"/>
      <c r="N234" s="1"/>
      <c r="O234" s="1"/>
      <c r="P234" s="1"/>
      <c r="Q234" s="1"/>
      <c r="R234" s="1"/>
      <c r="S234" s="1"/>
    </row>
    <row r="235" spans="1:19">
      <c r="A235" s="1"/>
      <c r="B235" s="1"/>
      <c r="C235" s="1"/>
      <c r="D235" s="1"/>
      <c r="E235" s="1"/>
      <c r="F235" s="1"/>
      <c r="G235" s="1"/>
      <c r="H235" s="1"/>
      <c r="I235" s="1"/>
      <c r="J235" s="1"/>
      <c r="K235" s="1"/>
      <c r="L235" s="1"/>
      <c r="M235" s="1"/>
      <c r="N235" s="1"/>
      <c r="O235" s="1"/>
      <c r="P235" s="1"/>
      <c r="Q235" s="1"/>
      <c r="R235" s="1"/>
      <c r="S235" s="1"/>
    </row>
    <row r="236" spans="1:19">
      <c r="A236" s="1"/>
      <c r="B236" s="1"/>
      <c r="C236" s="1"/>
      <c r="D236" s="1"/>
      <c r="E236" s="1"/>
      <c r="F236" s="1"/>
      <c r="G236" s="1"/>
      <c r="H236" s="1"/>
      <c r="I236" s="1"/>
      <c r="J236" s="1"/>
      <c r="K236" s="1"/>
      <c r="L236" s="1"/>
      <c r="M236" s="1"/>
      <c r="N236" s="1"/>
      <c r="O236" s="1"/>
      <c r="P236" s="1"/>
      <c r="Q236" s="1"/>
      <c r="R236" s="1"/>
      <c r="S236" s="1"/>
    </row>
    <row r="237" spans="1:19">
      <c r="A237" s="1"/>
      <c r="B237" s="1"/>
      <c r="C237" s="1"/>
      <c r="D237" s="1"/>
      <c r="E237" s="1"/>
      <c r="F237" s="1"/>
      <c r="G237" s="1"/>
      <c r="H237" s="1"/>
      <c r="I237" s="1"/>
      <c r="J237" s="1"/>
      <c r="K237" s="1"/>
      <c r="L237" s="1"/>
      <c r="M237" s="1"/>
      <c r="N237" s="1"/>
      <c r="O237" s="1"/>
      <c r="P237" s="1"/>
      <c r="Q237" s="1"/>
      <c r="R237" s="1"/>
      <c r="S237" s="1"/>
    </row>
    <row r="238" spans="1:19">
      <c r="A238" s="1"/>
      <c r="B238" s="1"/>
      <c r="C238" s="1"/>
      <c r="D238" s="1"/>
      <c r="E238" s="1"/>
      <c r="F238" s="1"/>
      <c r="G238" s="1"/>
      <c r="H238" s="1"/>
      <c r="I238" s="1"/>
      <c r="J238" s="1"/>
      <c r="K238" s="1"/>
      <c r="L238" s="1"/>
      <c r="M238" s="1"/>
      <c r="N238" s="1"/>
      <c r="O238" s="1"/>
      <c r="P238" s="1"/>
      <c r="Q238" s="1"/>
      <c r="R238" s="1"/>
      <c r="S238" s="1"/>
    </row>
    <row r="239" spans="1:19">
      <c r="A239" s="1"/>
      <c r="B239" s="1"/>
      <c r="C239" s="1"/>
      <c r="D239" s="1"/>
      <c r="E239" s="1"/>
      <c r="F239" s="1"/>
      <c r="G239" s="1"/>
      <c r="H239" s="1"/>
      <c r="I239" s="1"/>
      <c r="J239" s="1"/>
      <c r="K239" s="1"/>
      <c r="L239" s="1"/>
      <c r="M239" s="1"/>
      <c r="N239" s="1"/>
      <c r="O239" s="1"/>
      <c r="P239" s="1"/>
      <c r="Q239" s="1"/>
      <c r="R239" s="1"/>
      <c r="S239" s="1"/>
    </row>
    <row r="240" spans="1:19">
      <c r="A240" s="1"/>
      <c r="B240" s="1"/>
      <c r="C240" s="1"/>
      <c r="D240" s="1"/>
      <c r="E240" s="1"/>
      <c r="F240" s="1"/>
      <c r="G240" s="1"/>
      <c r="H240" s="1"/>
      <c r="I240" s="1"/>
      <c r="J240" s="1"/>
      <c r="K240" s="1"/>
      <c r="L240" s="1"/>
      <c r="M240" s="1"/>
      <c r="N240" s="1"/>
      <c r="O240" s="1"/>
      <c r="P240" s="1"/>
      <c r="Q240" s="1"/>
      <c r="R240" s="1"/>
      <c r="S240" s="1"/>
    </row>
    <row r="241" spans="1:19">
      <c r="A241" s="1"/>
      <c r="B241" s="1"/>
      <c r="C241" s="1"/>
      <c r="D241" s="1"/>
      <c r="E241" s="1"/>
      <c r="F241" s="1"/>
      <c r="G241" s="1"/>
      <c r="H241" s="1"/>
      <c r="I241" s="1"/>
      <c r="J241" s="1"/>
      <c r="K241" s="1"/>
      <c r="L241" s="1"/>
      <c r="M241" s="1"/>
      <c r="N241" s="1"/>
      <c r="O241" s="1"/>
      <c r="P241" s="1"/>
      <c r="Q241" s="1"/>
      <c r="R241" s="1"/>
      <c r="S241" s="1"/>
    </row>
    <row r="242" spans="1:19">
      <c r="A242" s="1"/>
      <c r="B242" s="1"/>
      <c r="C242" s="1"/>
      <c r="D242" s="1"/>
      <c r="E242" s="1"/>
      <c r="F242" s="1"/>
      <c r="G242" s="1"/>
      <c r="H242" s="1"/>
      <c r="I242" s="1"/>
      <c r="J242" s="1"/>
      <c r="K242" s="1"/>
      <c r="L242" s="1"/>
      <c r="M242" s="1"/>
      <c r="N242" s="1"/>
      <c r="O242" s="1"/>
      <c r="P242" s="1"/>
      <c r="Q242" s="1"/>
      <c r="R242" s="1"/>
      <c r="S242" s="1"/>
    </row>
    <row r="243" spans="1:19">
      <c r="A243" s="1"/>
      <c r="B243" s="1"/>
      <c r="C243" s="1"/>
      <c r="D243" s="1"/>
      <c r="E243" s="1"/>
      <c r="F243" s="1"/>
      <c r="G243" s="1"/>
      <c r="H243" s="1"/>
      <c r="I243" s="1"/>
      <c r="J243" s="1"/>
      <c r="K243" s="1"/>
      <c r="L243" s="1"/>
      <c r="M243" s="1"/>
      <c r="N243" s="1"/>
      <c r="O243" s="1"/>
      <c r="P243" s="1"/>
      <c r="Q243" s="1"/>
      <c r="R243" s="1"/>
      <c r="S243" s="1"/>
    </row>
    <row r="244" spans="1:19">
      <c r="A244" s="1"/>
      <c r="B244" s="1"/>
      <c r="C244" s="1"/>
      <c r="D244" s="1"/>
      <c r="E244" s="1"/>
      <c r="F244" s="1"/>
      <c r="G244" s="1"/>
      <c r="H244" s="1"/>
      <c r="I244" s="1"/>
      <c r="J244" s="1"/>
      <c r="K244" s="1"/>
      <c r="L244" s="1"/>
      <c r="M244" s="1"/>
      <c r="N244" s="1"/>
      <c r="O244" s="1"/>
      <c r="P244" s="1"/>
      <c r="Q244" s="1"/>
      <c r="R244" s="1"/>
      <c r="S244" s="1"/>
    </row>
    <row r="245" spans="1:19">
      <c r="A245" s="1"/>
      <c r="B245" s="1"/>
      <c r="C245" s="1"/>
      <c r="D245" s="1"/>
      <c r="E245" s="1"/>
      <c r="F245" s="1"/>
      <c r="G245" s="1"/>
      <c r="H245" s="1"/>
      <c r="I245" s="1"/>
      <c r="J245" s="1"/>
      <c r="K245" s="1"/>
      <c r="L245" s="1"/>
      <c r="M245" s="1"/>
      <c r="N245" s="1"/>
      <c r="O245" s="1"/>
      <c r="P245" s="1"/>
      <c r="Q245" s="1"/>
      <c r="R245" s="1"/>
      <c r="S245" s="1"/>
    </row>
    <row r="246" spans="1:19">
      <c r="A246" s="1"/>
      <c r="B246" s="1"/>
      <c r="C246" s="1"/>
      <c r="D246" s="1"/>
      <c r="E246" s="1"/>
      <c r="F246" s="1"/>
      <c r="G246" s="1"/>
      <c r="H246" s="1"/>
      <c r="I246" s="1"/>
      <c r="J246" s="1"/>
      <c r="K246" s="1"/>
      <c r="L246" s="1"/>
      <c r="M246" s="1"/>
      <c r="N246" s="1"/>
      <c r="O246" s="1"/>
      <c r="P246" s="1"/>
      <c r="Q246" s="1"/>
      <c r="R246" s="1"/>
      <c r="S246" s="1"/>
    </row>
    <row r="247" spans="1:19">
      <c r="A247" s="1"/>
      <c r="B247" s="1"/>
      <c r="C247" s="1"/>
      <c r="D247" s="1"/>
      <c r="E247" s="1"/>
      <c r="F247" s="1"/>
      <c r="G247" s="1"/>
      <c r="H247" s="1"/>
      <c r="I247" s="1"/>
      <c r="J247" s="1"/>
      <c r="K247" s="1"/>
      <c r="L247" s="1"/>
      <c r="M247" s="1"/>
      <c r="N247" s="1"/>
      <c r="O247" s="1"/>
      <c r="P247" s="1"/>
      <c r="Q247" s="1"/>
      <c r="R247" s="1"/>
      <c r="S247" s="1"/>
    </row>
    <row r="248" spans="1:19">
      <c r="A248" s="1"/>
      <c r="B248" s="1"/>
      <c r="C248" s="1"/>
      <c r="D248" s="1"/>
      <c r="E248" s="1"/>
      <c r="F248" s="1"/>
      <c r="G248" s="1"/>
      <c r="H248" s="1"/>
      <c r="I248" s="1"/>
      <c r="J248" s="1"/>
      <c r="K248" s="1"/>
      <c r="L248" s="1"/>
      <c r="M248" s="1"/>
      <c r="N248" s="1"/>
      <c r="O248" s="1"/>
      <c r="P248" s="1"/>
      <c r="Q248" s="1"/>
      <c r="R248" s="1"/>
      <c r="S248" s="1"/>
    </row>
    <row r="249" spans="1:19">
      <c r="A249" s="1"/>
      <c r="B249" s="1"/>
      <c r="C249" s="1"/>
      <c r="D249" s="1"/>
      <c r="E249" s="1"/>
      <c r="F249" s="1"/>
      <c r="G249" s="1"/>
      <c r="H249" s="1"/>
      <c r="I249" s="1"/>
      <c r="J249" s="1"/>
      <c r="K249" s="1"/>
      <c r="L249" s="1"/>
      <c r="M249" s="1"/>
      <c r="N249" s="1"/>
      <c r="O249" s="1"/>
      <c r="P249" s="1"/>
      <c r="Q249" s="1"/>
      <c r="R249" s="1"/>
      <c r="S249" s="1"/>
    </row>
    <row r="250" spans="1:19">
      <c r="A250" s="1"/>
      <c r="B250" s="1"/>
      <c r="C250" s="1"/>
      <c r="D250" s="1"/>
      <c r="E250" s="1"/>
      <c r="F250" s="1"/>
      <c r="G250" s="1"/>
      <c r="H250" s="1"/>
      <c r="I250" s="1"/>
      <c r="J250" s="1"/>
      <c r="K250" s="1"/>
      <c r="L250" s="1"/>
      <c r="M250" s="1"/>
      <c r="N250" s="1"/>
      <c r="O250" s="1"/>
      <c r="P250" s="1"/>
      <c r="Q250" s="1"/>
      <c r="R250" s="1"/>
      <c r="S250" s="1"/>
    </row>
    <row r="251" spans="1:19">
      <c r="A251" s="1"/>
      <c r="B251" s="1"/>
      <c r="C251" s="1"/>
      <c r="D251" s="1"/>
      <c r="E251" s="1"/>
      <c r="F251" s="1"/>
      <c r="G251" s="1"/>
      <c r="H251" s="1"/>
      <c r="I251" s="1"/>
      <c r="J251" s="1"/>
      <c r="K251" s="1"/>
      <c r="L251" s="1"/>
      <c r="M251" s="1"/>
      <c r="N251" s="1"/>
      <c r="O251" s="1"/>
      <c r="P251" s="1"/>
      <c r="Q251" s="1"/>
      <c r="R251" s="1"/>
      <c r="S251" s="1"/>
    </row>
    <row r="252" spans="1:19">
      <c r="A252" s="1"/>
      <c r="B252" s="1"/>
      <c r="C252" s="1"/>
      <c r="D252" s="1"/>
      <c r="E252" s="1"/>
      <c r="F252" s="1"/>
      <c r="G252" s="1"/>
      <c r="H252" s="1"/>
      <c r="I252" s="1"/>
      <c r="J252" s="1"/>
      <c r="K252" s="1"/>
      <c r="L252" s="1"/>
      <c r="M252" s="1"/>
      <c r="N252" s="1"/>
      <c r="O252" s="1"/>
      <c r="P252" s="1"/>
      <c r="Q252" s="1"/>
      <c r="R252" s="1"/>
      <c r="S252" s="1"/>
    </row>
    <row r="253" spans="1:19">
      <c r="A253" s="1"/>
      <c r="B253" s="1"/>
      <c r="C253" s="1"/>
      <c r="D253" s="1"/>
      <c r="E253" s="1"/>
      <c r="F253" s="1"/>
      <c r="G253" s="1"/>
      <c r="H253" s="1"/>
      <c r="I253" s="1"/>
      <c r="J253" s="1"/>
      <c r="K253" s="1"/>
      <c r="L253" s="1"/>
      <c r="M253" s="1"/>
      <c r="N253" s="1"/>
      <c r="O253" s="1"/>
      <c r="P253" s="1"/>
      <c r="Q253" s="1"/>
      <c r="R253" s="1"/>
      <c r="S253" s="1"/>
    </row>
    <row r="254" spans="1:19">
      <c r="A254" s="1"/>
      <c r="B254" s="1"/>
      <c r="C254" s="1"/>
      <c r="D254" s="1"/>
      <c r="E254" s="1"/>
      <c r="F254" s="1"/>
      <c r="G254" s="1"/>
      <c r="H254" s="1"/>
      <c r="I254" s="1"/>
      <c r="J254" s="1"/>
      <c r="K254" s="1"/>
      <c r="L254" s="1"/>
      <c r="M254" s="1"/>
      <c r="N254" s="1"/>
      <c r="O254" s="1"/>
      <c r="P254" s="1"/>
      <c r="Q254" s="1"/>
      <c r="R254" s="1"/>
      <c r="S254" s="1"/>
    </row>
    <row r="255" spans="1:19">
      <c r="A255" s="1"/>
      <c r="B255" s="1"/>
      <c r="C255" s="1"/>
      <c r="D255" s="1"/>
      <c r="E255" s="1"/>
      <c r="F255" s="1"/>
      <c r="G255" s="1"/>
      <c r="H255" s="1"/>
      <c r="I255" s="1"/>
      <c r="J255" s="1"/>
      <c r="K255" s="1"/>
      <c r="L255" s="1"/>
      <c r="M255" s="1"/>
      <c r="N255" s="1"/>
      <c r="O255" s="1"/>
      <c r="P255" s="1"/>
      <c r="Q255" s="1"/>
      <c r="R255" s="1"/>
      <c r="S255" s="1"/>
    </row>
    <row r="256" spans="1:19">
      <c r="A256" s="1"/>
      <c r="B256" s="1"/>
      <c r="C256" s="1"/>
      <c r="D256" s="1"/>
      <c r="E256" s="1"/>
      <c r="F256" s="1"/>
      <c r="G256" s="1"/>
      <c r="H256" s="1"/>
      <c r="I256" s="1"/>
      <c r="J256" s="1"/>
      <c r="K256" s="1"/>
      <c r="L256" s="1"/>
      <c r="M256" s="1"/>
      <c r="N256" s="1"/>
      <c r="O256" s="1"/>
      <c r="P256" s="1"/>
      <c r="Q256" s="1"/>
      <c r="R256" s="1"/>
      <c r="S256" s="1"/>
    </row>
    <row r="257" spans="1:19">
      <c r="A257" s="1"/>
      <c r="B257" s="1"/>
      <c r="C257" s="1"/>
      <c r="D257" s="1"/>
      <c r="E257" s="1"/>
      <c r="F257" s="1"/>
      <c r="G257" s="1"/>
      <c r="H257" s="1"/>
      <c r="I257" s="1"/>
      <c r="J257" s="1"/>
      <c r="K257" s="1"/>
      <c r="L257" s="1"/>
      <c r="M257" s="1"/>
      <c r="N257" s="1"/>
      <c r="O257" s="1"/>
      <c r="P257" s="1"/>
      <c r="Q257" s="1"/>
      <c r="R257" s="1"/>
      <c r="S257" s="1"/>
    </row>
    <row r="258" spans="1:19">
      <c r="A258" s="1"/>
      <c r="B258" s="1"/>
      <c r="C258" s="1"/>
      <c r="D258" s="1"/>
      <c r="E258" s="1"/>
      <c r="F258" s="1"/>
      <c r="G258" s="1"/>
      <c r="H258" s="1"/>
      <c r="I258" s="1"/>
      <c r="J258" s="1"/>
      <c r="K258" s="1"/>
      <c r="L258" s="1"/>
      <c r="M258" s="1"/>
      <c r="N258" s="1"/>
      <c r="O258" s="1"/>
      <c r="P258" s="1"/>
      <c r="Q258" s="1"/>
      <c r="R258" s="1"/>
      <c r="S258" s="1"/>
    </row>
    <row r="259" spans="1:19">
      <c r="A259" s="1"/>
      <c r="B259" s="1"/>
      <c r="C259" s="1"/>
      <c r="D259" s="1"/>
      <c r="E259" s="1"/>
      <c r="F259" s="1"/>
      <c r="G259" s="1"/>
      <c r="H259" s="1"/>
      <c r="I259" s="1"/>
      <c r="J259" s="1"/>
      <c r="K259" s="1"/>
      <c r="L259" s="1"/>
      <c r="M259" s="1"/>
      <c r="N259" s="1"/>
      <c r="O259" s="1"/>
      <c r="P259" s="1"/>
      <c r="Q259" s="1"/>
      <c r="R259" s="1"/>
      <c r="S259" s="1"/>
    </row>
    <row r="260" spans="1:19">
      <c r="A260" s="1"/>
      <c r="B260" s="1"/>
      <c r="C260" s="1"/>
      <c r="D260" s="1"/>
      <c r="E260" s="1"/>
      <c r="F260" s="1"/>
      <c r="G260" s="1"/>
      <c r="H260" s="1"/>
      <c r="I260" s="1"/>
      <c r="J260" s="1"/>
      <c r="K260" s="1"/>
      <c r="L260" s="1"/>
      <c r="M260" s="1"/>
      <c r="N260" s="1"/>
      <c r="O260" s="1"/>
      <c r="P260" s="1"/>
      <c r="Q260" s="1"/>
      <c r="R260" s="1"/>
      <c r="S260" s="1"/>
    </row>
    <row r="261" spans="1:19">
      <c r="A261" s="1"/>
      <c r="B261" s="1"/>
      <c r="C261" s="1"/>
      <c r="D261" s="1"/>
      <c r="E261" s="1"/>
      <c r="F261" s="1"/>
      <c r="G261" s="1"/>
      <c r="H261" s="1"/>
      <c r="I261" s="1"/>
      <c r="J261" s="1"/>
      <c r="K261" s="1"/>
      <c r="L261" s="1"/>
      <c r="M261" s="1"/>
      <c r="N261" s="1"/>
      <c r="O261" s="1"/>
      <c r="P261" s="1"/>
      <c r="Q261" s="1"/>
      <c r="R261" s="1"/>
      <c r="S261" s="1"/>
    </row>
    <row r="262" spans="1:19">
      <c r="A262" s="1"/>
      <c r="B262" s="1"/>
      <c r="C262" s="1"/>
      <c r="D262" s="1"/>
      <c r="E262" s="1"/>
      <c r="F262" s="1"/>
      <c r="G262" s="1"/>
      <c r="H262" s="1"/>
      <c r="I262" s="1"/>
      <c r="J262" s="1"/>
      <c r="K262" s="1"/>
      <c r="L262" s="1"/>
      <c r="M262" s="1"/>
      <c r="N262" s="1"/>
      <c r="O262" s="1"/>
      <c r="P262" s="1"/>
      <c r="Q262" s="1"/>
      <c r="R262" s="1"/>
      <c r="S262" s="1"/>
    </row>
    <row r="263" spans="1:19">
      <c r="A263" s="1"/>
      <c r="B263" s="1"/>
      <c r="C263" s="1"/>
      <c r="D263" s="1"/>
      <c r="E263" s="1"/>
      <c r="F263" s="1"/>
      <c r="G263" s="1"/>
      <c r="H263" s="1"/>
      <c r="I263" s="1"/>
      <c r="J263" s="1"/>
      <c r="K263" s="1"/>
      <c r="L263" s="1"/>
      <c r="M263" s="1"/>
      <c r="N263" s="1"/>
      <c r="O263" s="1"/>
      <c r="P263" s="1"/>
      <c r="Q263" s="1"/>
      <c r="R263" s="1"/>
      <c r="S263" s="1"/>
    </row>
    <row r="264" spans="1:19">
      <c r="A264" s="1"/>
      <c r="B264" s="1"/>
      <c r="C264" s="1"/>
      <c r="D264" s="1"/>
      <c r="E264" s="1"/>
      <c r="F264" s="1"/>
      <c r="G264" s="1"/>
      <c r="H264" s="1"/>
      <c r="I264" s="1"/>
      <c r="J264" s="1"/>
      <c r="K264" s="1"/>
      <c r="L264" s="1"/>
      <c r="M264" s="1"/>
      <c r="N264" s="1"/>
      <c r="O264" s="1"/>
      <c r="P264" s="1"/>
      <c r="Q264" s="1"/>
      <c r="R264" s="1"/>
      <c r="S264" s="1"/>
    </row>
    <row r="265" spans="1:19">
      <c r="A265" s="1"/>
      <c r="B265" s="1"/>
      <c r="C265" s="1"/>
      <c r="D265" s="1"/>
      <c r="E265" s="1"/>
      <c r="F265" s="1"/>
      <c r="G265" s="1"/>
      <c r="H265" s="1"/>
      <c r="I265" s="1"/>
      <c r="J265" s="1"/>
      <c r="K265" s="1"/>
      <c r="L265" s="1"/>
      <c r="M265" s="1"/>
      <c r="N265" s="1"/>
      <c r="O265" s="1"/>
      <c r="P265" s="1"/>
      <c r="Q265" s="1"/>
      <c r="R265" s="1"/>
      <c r="S265" s="1"/>
    </row>
    <row r="266" spans="1:19">
      <c r="A266" s="1"/>
      <c r="B266" s="1"/>
      <c r="C266" s="1"/>
      <c r="D266" s="1"/>
      <c r="E266" s="1"/>
      <c r="F266" s="1"/>
      <c r="G266" s="1"/>
      <c r="H266" s="1"/>
      <c r="I266" s="1"/>
      <c r="J266" s="1"/>
      <c r="K266" s="1"/>
      <c r="L266" s="1"/>
      <c r="M266" s="1"/>
      <c r="N266" s="1"/>
      <c r="O266" s="1"/>
      <c r="P266" s="1"/>
      <c r="Q266" s="1"/>
      <c r="R266" s="1"/>
      <c r="S266" s="1"/>
    </row>
    <row r="267" spans="1:19">
      <c r="A267" s="1"/>
      <c r="B267" s="1"/>
      <c r="C267" s="1"/>
      <c r="D267" s="1"/>
      <c r="E267" s="1"/>
      <c r="F267" s="1"/>
      <c r="G267" s="1"/>
      <c r="H267" s="1"/>
      <c r="I267" s="1"/>
      <c r="J267" s="1"/>
      <c r="K267" s="1"/>
      <c r="L267" s="1"/>
      <c r="M267" s="1"/>
      <c r="N267" s="1"/>
      <c r="O267" s="1"/>
      <c r="P267" s="1"/>
      <c r="Q267" s="1"/>
      <c r="R267" s="1"/>
      <c r="S267" s="1"/>
    </row>
    <row r="268" spans="1:19">
      <c r="A268" s="1"/>
      <c r="B268" s="1"/>
      <c r="C268" s="1"/>
      <c r="D268" s="1"/>
      <c r="E268" s="1"/>
      <c r="F268" s="1"/>
      <c r="G268" s="1"/>
      <c r="H268" s="1"/>
      <c r="I268" s="1"/>
      <c r="J268" s="1"/>
      <c r="K268" s="1"/>
      <c r="L268" s="1"/>
      <c r="M268" s="1"/>
      <c r="N268" s="1"/>
      <c r="O268" s="1"/>
      <c r="P268" s="1"/>
      <c r="Q268" s="1"/>
      <c r="R268" s="1"/>
      <c r="S268" s="1"/>
    </row>
    <row r="269" spans="1:19">
      <c r="A269" s="1"/>
      <c r="B269" s="1"/>
      <c r="C269" s="1"/>
      <c r="D269" s="1"/>
      <c r="E269" s="1"/>
      <c r="F269" s="1"/>
      <c r="G269" s="1"/>
      <c r="H269" s="1"/>
      <c r="I269" s="1"/>
      <c r="J269" s="1"/>
      <c r="K269" s="1"/>
      <c r="L269" s="1"/>
      <c r="M269" s="1"/>
      <c r="N269" s="1"/>
      <c r="O269" s="1"/>
      <c r="P269" s="1"/>
      <c r="Q269" s="1"/>
      <c r="R269" s="1"/>
      <c r="S269" s="1"/>
    </row>
    <row r="270" spans="1:19">
      <c r="A270" s="1"/>
      <c r="B270" s="1"/>
      <c r="C270" s="1"/>
      <c r="D270" s="1"/>
      <c r="E270" s="1"/>
      <c r="F270" s="1"/>
      <c r="G270" s="1"/>
      <c r="H270" s="1"/>
      <c r="I270" s="1"/>
      <c r="J270" s="1"/>
      <c r="K270" s="1"/>
      <c r="L270" s="1"/>
      <c r="M270" s="1"/>
      <c r="N270" s="1"/>
      <c r="O270" s="1"/>
      <c r="P270" s="1"/>
      <c r="Q270" s="1"/>
      <c r="R270" s="1"/>
      <c r="S270" s="1"/>
    </row>
    <row r="271" spans="1:19">
      <c r="A271" s="1"/>
      <c r="B271" s="1"/>
      <c r="C271" s="1"/>
      <c r="D271" s="1"/>
      <c r="E271" s="1"/>
      <c r="F271" s="1"/>
      <c r="G271" s="1"/>
      <c r="H271" s="1"/>
      <c r="I271" s="1"/>
      <c r="J271" s="1"/>
      <c r="K271" s="1"/>
      <c r="L271" s="1"/>
      <c r="M271" s="1"/>
      <c r="N271" s="1"/>
      <c r="O271" s="1"/>
      <c r="P271" s="1"/>
      <c r="Q271" s="1"/>
      <c r="R271" s="1"/>
      <c r="S271" s="1"/>
    </row>
    <row r="272" spans="1:19">
      <c r="A272" s="1"/>
      <c r="B272" s="1"/>
      <c r="C272" s="1"/>
      <c r="D272" s="1"/>
      <c r="E272" s="1"/>
      <c r="F272" s="1"/>
      <c r="G272" s="1"/>
      <c r="H272" s="1"/>
      <c r="I272" s="1"/>
      <c r="J272" s="1"/>
      <c r="K272" s="1"/>
      <c r="L272" s="1"/>
      <c r="M272" s="1"/>
      <c r="N272" s="1"/>
      <c r="O272" s="1"/>
      <c r="P272" s="1"/>
      <c r="Q272" s="1"/>
      <c r="R272" s="1"/>
      <c r="S272" s="1"/>
    </row>
    <row r="273" spans="1:19">
      <c r="A273" s="1"/>
      <c r="B273" s="1"/>
      <c r="C273" s="1"/>
      <c r="D273" s="1"/>
      <c r="E273" s="1"/>
      <c r="F273" s="1"/>
      <c r="G273" s="1"/>
      <c r="H273" s="1"/>
      <c r="I273" s="1"/>
      <c r="J273" s="1"/>
      <c r="K273" s="1"/>
      <c r="L273" s="1"/>
      <c r="M273" s="1"/>
      <c r="N273" s="1"/>
      <c r="O273" s="1"/>
      <c r="P273" s="1"/>
      <c r="Q273" s="1"/>
      <c r="R273" s="1"/>
      <c r="S273" s="1"/>
    </row>
    <row r="274" spans="1:19">
      <c r="A274" s="1"/>
      <c r="B274" s="1"/>
      <c r="C274" s="1"/>
      <c r="D274" s="1"/>
      <c r="E274" s="1"/>
      <c r="F274" s="1"/>
      <c r="G274" s="1"/>
      <c r="H274" s="1"/>
      <c r="I274" s="1"/>
      <c r="J274" s="1"/>
      <c r="K274" s="1"/>
      <c r="L274" s="1"/>
      <c r="M274" s="1"/>
      <c r="N274" s="1"/>
      <c r="O274" s="1"/>
      <c r="P274" s="1"/>
      <c r="Q274" s="1"/>
      <c r="R274" s="1"/>
      <c r="S274" s="1"/>
    </row>
    <row r="275" spans="1:19">
      <c r="A275" s="1"/>
      <c r="B275" s="1"/>
      <c r="C275" s="1"/>
      <c r="D275" s="1"/>
      <c r="E275" s="1"/>
      <c r="F275" s="1"/>
      <c r="G275" s="1"/>
      <c r="H275" s="1"/>
      <c r="I275" s="1"/>
      <c r="J275" s="1"/>
      <c r="K275" s="1"/>
      <c r="L275" s="1"/>
      <c r="M275" s="1"/>
      <c r="N275" s="1"/>
      <c r="O275" s="1"/>
      <c r="P275" s="1"/>
      <c r="Q275" s="1"/>
      <c r="R275" s="1"/>
      <c r="S275" s="1"/>
    </row>
    <row r="276" spans="1:19">
      <c r="A276" s="1"/>
      <c r="B276" s="1"/>
      <c r="C276" s="1"/>
      <c r="D276" s="1"/>
      <c r="E276" s="1"/>
      <c r="F276" s="1"/>
      <c r="G276" s="1"/>
      <c r="H276" s="1"/>
      <c r="I276" s="1"/>
      <c r="J276" s="1"/>
      <c r="K276" s="1"/>
      <c r="L276" s="1"/>
      <c r="M276" s="1"/>
      <c r="N276" s="1"/>
      <c r="O276" s="1"/>
      <c r="P276" s="1"/>
      <c r="Q276" s="1"/>
      <c r="R276" s="1"/>
      <c r="S276" s="1"/>
    </row>
    <row r="277" spans="1:19">
      <c r="A277" s="1"/>
      <c r="B277" s="1"/>
      <c r="C277" s="1"/>
      <c r="D277" s="1"/>
      <c r="E277" s="1"/>
      <c r="F277" s="1"/>
      <c r="G277" s="1"/>
      <c r="H277" s="1"/>
      <c r="I277" s="1"/>
      <c r="J277" s="1"/>
      <c r="K277" s="1"/>
      <c r="L277" s="1"/>
      <c r="M277" s="1"/>
      <c r="N277" s="1"/>
      <c r="O277" s="1"/>
      <c r="P277" s="1"/>
      <c r="Q277" s="1"/>
      <c r="R277" s="1"/>
      <c r="S277" s="1"/>
    </row>
    <row r="278" spans="1:19">
      <c r="A278" s="1"/>
      <c r="B278" s="1"/>
      <c r="C278" s="1"/>
      <c r="D278" s="1"/>
      <c r="E278" s="1"/>
      <c r="F278" s="1"/>
      <c r="G278" s="1"/>
      <c r="H278" s="1"/>
      <c r="I278" s="1"/>
      <c r="J278" s="1"/>
      <c r="K278" s="1"/>
      <c r="L278" s="1"/>
      <c r="M278" s="1"/>
      <c r="N278" s="1"/>
      <c r="O278" s="1"/>
      <c r="P278" s="1"/>
      <c r="Q278" s="1"/>
      <c r="R278" s="1"/>
      <c r="S278" s="1"/>
    </row>
    <row r="279" spans="1:19">
      <c r="A279" s="1"/>
      <c r="B279" s="1"/>
      <c r="C279" s="1"/>
      <c r="D279" s="1"/>
      <c r="E279" s="1"/>
      <c r="F279" s="1"/>
      <c r="G279" s="1"/>
      <c r="H279" s="1"/>
      <c r="I279" s="1"/>
      <c r="J279" s="1"/>
      <c r="K279" s="1"/>
      <c r="L279" s="1"/>
      <c r="M279" s="1"/>
      <c r="N279" s="1"/>
      <c r="O279" s="1"/>
      <c r="P279" s="1"/>
      <c r="Q279" s="1"/>
      <c r="R279" s="1"/>
      <c r="S279" s="1"/>
    </row>
    <row r="280" spans="1:19">
      <c r="A280" s="1"/>
      <c r="B280" s="1"/>
      <c r="C280" s="1"/>
      <c r="D280" s="1"/>
      <c r="E280" s="1"/>
      <c r="F280" s="1"/>
      <c r="G280" s="1"/>
      <c r="H280" s="1"/>
      <c r="I280" s="1"/>
      <c r="J280" s="1"/>
      <c r="K280" s="1"/>
      <c r="L280" s="1"/>
      <c r="M280" s="1"/>
      <c r="N280" s="1"/>
      <c r="O280" s="1"/>
      <c r="P280" s="1"/>
      <c r="Q280" s="1"/>
      <c r="R280" s="1"/>
      <c r="S280" s="1"/>
    </row>
    <row r="281" spans="1:19">
      <c r="A281" s="1"/>
      <c r="B281" s="1"/>
      <c r="C281" s="1"/>
      <c r="D281" s="1"/>
      <c r="E281" s="1"/>
      <c r="F281" s="1"/>
      <c r="G281" s="1"/>
      <c r="H281" s="1"/>
      <c r="I281" s="1"/>
      <c r="J281" s="1"/>
      <c r="K281" s="1"/>
      <c r="L281" s="1"/>
      <c r="M281" s="1"/>
      <c r="N281" s="1"/>
      <c r="O281" s="1"/>
      <c r="P281" s="1"/>
      <c r="Q281" s="1"/>
      <c r="R281" s="1"/>
      <c r="S281" s="1"/>
    </row>
    <row r="282" spans="1:19">
      <c r="A282" s="1"/>
      <c r="B282" s="1"/>
      <c r="C282" s="1"/>
      <c r="D282" s="1"/>
      <c r="E282" s="1"/>
      <c r="F282" s="1"/>
      <c r="G282" s="1"/>
      <c r="H282" s="1"/>
      <c r="I282" s="1"/>
      <c r="J282" s="1"/>
      <c r="K282" s="1"/>
      <c r="L282" s="1"/>
      <c r="M282" s="1"/>
      <c r="N282" s="1"/>
      <c r="O282" s="1"/>
      <c r="P282" s="1"/>
      <c r="Q282" s="1"/>
      <c r="R282" s="1"/>
      <c r="S282" s="1"/>
    </row>
    <row r="283" spans="1:19">
      <c r="A283" s="1"/>
      <c r="B283" s="1"/>
      <c r="C283" s="1"/>
      <c r="D283" s="1"/>
      <c r="E283" s="1"/>
      <c r="F283" s="1"/>
      <c r="G283" s="1"/>
      <c r="H283" s="1"/>
      <c r="I283" s="1"/>
      <c r="J283" s="1"/>
      <c r="K283" s="1"/>
      <c r="L283" s="1"/>
      <c r="M283" s="1"/>
      <c r="N283" s="1"/>
      <c r="O283" s="1"/>
      <c r="P283" s="1"/>
      <c r="Q283" s="1"/>
      <c r="R283" s="1"/>
      <c r="S283" s="1"/>
    </row>
    <row r="284" spans="1:19">
      <c r="A284" s="1"/>
      <c r="B284" s="1"/>
      <c r="C284" s="1"/>
      <c r="D284" s="1"/>
      <c r="E284" s="1"/>
      <c r="F284" s="1"/>
      <c r="G284" s="1"/>
      <c r="H284" s="1"/>
      <c r="I284" s="1"/>
      <c r="J284" s="1"/>
      <c r="K284" s="1"/>
      <c r="L284" s="1"/>
      <c r="M284" s="1"/>
      <c r="N284" s="1"/>
      <c r="O284" s="1"/>
      <c r="P284" s="1"/>
      <c r="Q284" s="1"/>
      <c r="R284" s="1"/>
      <c r="S284" s="1"/>
    </row>
    <row r="285" spans="1:19">
      <c r="A285" s="1"/>
      <c r="B285" s="1"/>
      <c r="C285" s="1"/>
      <c r="D285" s="1"/>
      <c r="E285" s="1"/>
      <c r="F285" s="1"/>
      <c r="G285" s="1"/>
      <c r="H285" s="1"/>
      <c r="I285" s="1"/>
      <c r="J285" s="1"/>
      <c r="K285" s="1"/>
      <c r="L285" s="1"/>
      <c r="M285" s="1"/>
      <c r="N285" s="1"/>
      <c r="O285" s="1"/>
      <c r="P285" s="1"/>
      <c r="Q285" s="1"/>
      <c r="R285" s="1"/>
      <c r="S285" s="1"/>
    </row>
    <row r="286" spans="1:19">
      <c r="A286" s="1"/>
      <c r="B286" s="1"/>
      <c r="C286" s="1"/>
      <c r="D286" s="1"/>
      <c r="E286" s="1"/>
      <c r="F286" s="1"/>
      <c r="G286" s="1"/>
      <c r="H286" s="1"/>
      <c r="I286" s="1"/>
      <c r="J286" s="1"/>
      <c r="K286" s="1"/>
      <c r="L286" s="1"/>
      <c r="M286" s="1"/>
      <c r="N286" s="1"/>
      <c r="O286" s="1"/>
      <c r="P286" s="1"/>
      <c r="Q286" s="1"/>
      <c r="R286" s="1"/>
      <c r="S286" s="1"/>
    </row>
    <row r="287" spans="1:19">
      <c r="A287" s="1"/>
      <c r="B287" s="1"/>
      <c r="C287" s="1"/>
      <c r="D287" s="1"/>
      <c r="E287" s="1"/>
      <c r="F287" s="1"/>
      <c r="G287" s="1"/>
      <c r="H287" s="1"/>
      <c r="I287" s="1"/>
      <c r="J287" s="1"/>
      <c r="K287" s="1"/>
      <c r="L287" s="1"/>
      <c r="M287" s="1"/>
      <c r="N287" s="1"/>
      <c r="O287" s="1"/>
      <c r="P287" s="1"/>
      <c r="Q287" s="1"/>
      <c r="R287" s="1"/>
      <c r="S287" s="1"/>
    </row>
    <row r="288" spans="1:19">
      <c r="A288" s="1"/>
      <c r="B288" s="1"/>
      <c r="C288" s="1"/>
      <c r="D288" s="1"/>
      <c r="E288" s="1"/>
      <c r="F288" s="1"/>
      <c r="G288" s="1"/>
      <c r="H288" s="1"/>
      <c r="I288" s="1"/>
      <c r="J288" s="1"/>
      <c r="K288" s="1"/>
      <c r="L288" s="1"/>
      <c r="M288" s="1"/>
      <c r="N288" s="1"/>
      <c r="O288" s="1"/>
      <c r="P288" s="1"/>
      <c r="Q288" s="1"/>
      <c r="R288" s="1"/>
      <c r="S288" s="1"/>
    </row>
    <row r="289" spans="1:19">
      <c r="A289" s="1"/>
      <c r="B289" s="1"/>
      <c r="C289" s="1"/>
      <c r="D289" s="1"/>
      <c r="E289" s="1"/>
      <c r="F289" s="1"/>
      <c r="G289" s="1"/>
      <c r="H289" s="1"/>
      <c r="I289" s="1"/>
      <c r="J289" s="1"/>
      <c r="K289" s="1"/>
      <c r="L289" s="1"/>
      <c r="M289" s="1"/>
      <c r="N289" s="1"/>
      <c r="O289" s="1"/>
      <c r="P289" s="1"/>
      <c r="Q289" s="1"/>
      <c r="R289" s="1"/>
      <c r="S289" s="1"/>
    </row>
    <row r="290" spans="1:19">
      <c r="A290" s="1"/>
      <c r="B290" s="1"/>
      <c r="C290" s="1"/>
      <c r="D290" s="1"/>
      <c r="E290" s="1"/>
      <c r="F290" s="1"/>
      <c r="G290" s="1"/>
      <c r="H290" s="1"/>
      <c r="I290" s="1"/>
      <c r="J290" s="1"/>
      <c r="K290" s="1"/>
      <c r="L290" s="1"/>
      <c r="M290" s="1"/>
      <c r="N290" s="1"/>
      <c r="O290" s="1"/>
      <c r="P290" s="1"/>
      <c r="Q290" s="1"/>
      <c r="R290" s="1"/>
      <c r="S290" s="1"/>
    </row>
    <row r="291" spans="1:19">
      <c r="A291" s="1"/>
      <c r="B291" s="1"/>
      <c r="C291" s="1"/>
      <c r="D291" s="1"/>
      <c r="E291" s="1"/>
      <c r="F291" s="1"/>
      <c r="G291" s="1"/>
      <c r="H291" s="1"/>
      <c r="I291" s="1"/>
      <c r="J291" s="1"/>
      <c r="K291" s="1"/>
      <c r="L291" s="1"/>
      <c r="M291" s="1"/>
      <c r="N291" s="1"/>
      <c r="O291" s="1"/>
      <c r="P291" s="1"/>
      <c r="Q291" s="1"/>
      <c r="R291" s="1"/>
      <c r="S291" s="1"/>
    </row>
    <row r="292" spans="1:19">
      <c r="A292" s="1"/>
      <c r="B292" s="1"/>
      <c r="C292" s="1"/>
      <c r="D292" s="1"/>
      <c r="E292" s="1"/>
      <c r="F292" s="1"/>
      <c r="G292" s="1"/>
      <c r="H292" s="1"/>
      <c r="I292" s="1"/>
      <c r="J292" s="1"/>
      <c r="K292" s="1"/>
      <c r="L292" s="1"/>
      <c r="M292" s="1"/>
      <c r="N292" s="1"/>
      <c r="O292" s="1"/>
      <c r="P292" s="1"/>
      <c r="Q292" s="1"/>
      <c r="R292" s="1"/>
      <c r="S292" s="1"/>
    </row>
    <row r="293" spans="1:19">
      <c r="A293" s="1"/>
      <c r="B293" s="1"/>
      <c r="C293" s="1"/>
      <c r="D293" s="1"/>
      <c r="E293" s="1"/>
      <c r="F293" s="1"/>
      <c r="G293" s="1"/>
      <c r="H293" s="1"/>
      <c r="I293" s="1"/>
      <c r="J293" s="1"/>
      <c r="K293" s="1"/>
      <c r="L293" s="1"/>
      <c r="M293" s="1"/>
      <c r="N293" s="1"/>
      <c r="O293" s="1"/>
      <c r="P293" s="1"/>
      <c r="Q293" s="1"/>
      <c r="R293" s="1"/>
      <c r="S293" s="1"/>
    </row>
    <row r="294" spans="1:19">
      <c r="A294" s="1"/>
      <c r="B294" s="1"/>
      <c r="C294" s="1"/>
      <c r="D294" s="1"/>
      <c r="E294" s="1"/>
      <c r="F294" s="1"/>
      <c r="G294" s="1"/>
      <c r="H294" s="1"/>
      <c r="I294" s="1"/>
      <c r="J294" s="1"/>
      <c r="K294" s="1"/>
      <c r="L294" s="1"/>
      <c r="M294" s="1"/>
      <c r="N294" s="1"/>
      <c r="O294" s="1"/>
      <c r="P294" s="1"/>
      <c r="Q294" s="1"/>
      <c r="R294" s="1"/>
      <c r="S294" s="1"/>
    </row>
    <row r="295" spans="1:19">
      <c r="A295" s="1"/>
      <c r="B295" s="1"/>
      <c r="C295" s="1"/>
      <c r="D295" s="1"/>
      <c r="E295" s="1"/>
      <c r="F295" s="1"/>
      <c r="G295" s="1"/>
      <c r="H295" s="1"/>
      <c r="I295" s="1"/>
      <c r="J295" s="1"/>
      <c r="K295" s="1"/>
      <c r="L295" s="1"/>
      <c r="M295" s="1"/>
      <c r="N295" s="1"/>
      <c r="O295" s="1"/>
      <c r="P295" s="1"/>
      <c r="Q295" s="1"/>
      <c r="R295" s="1"/>
      <c r="S295" s="1"/>
    </row>
    <row r="296" spans="1:19">
      <c r="A296" s="1"/>
      <c r="B296" s="1"/>
      <c r="C296" s="1"/>
      <c r="D296" s="1"/>
      <c r="E296" s="1"/>
      <c r="F296" s="1"/>
      <c r="G296" s="1"/>
      <c r="H296" s="1"/>
      <c r="I296" s="1"/>
      <c r="J296" s="1"/>
      <c r="K296" s="1"/>
      <c r="L296" s="1"/>
      <c r="M296" s="1"/>
      <c r="N296" s="1"/>
      <c r="O296" s="1"/>
      <c r="P296" s="1"/>
      <c r="Q296" s="1"/>
      <c r="R296" s="1"/>
      <c r="S296" s="1"/>
    </row>
    <row r="297" spans="1:19">
      <c r="A297" s="1"/>
      <c r="B297" s="1"/>
      <c r="C297" s="1"/>
      <c r="D297" s="1"/>
      <c r="E297" s="1"/>
      <c r="F297" s="1"/>
      <c r="G297" s="1"/>
      <c r="H297" s="1"/>
      <c r="I297" s="1"/>
      <c r="J297" s="1"/>
      <c r="K297" s="1"/>
      <c r="L297" s="1"/>
      <c r="M297" s="1"/>
      <c r="N297" s="1"/>
      <c r="O297" s="1"/>
      <c r="P297" s="1"/>
      <c r="Q297" s="1"/>
      <c r="R297" s="1"/>
      <c r="S297" s="1"/>
    </row>
    <row r="298" spans="1:19">
      <c r="A298" s="1"/>
      <c r="B298" s="1"/>
      <c r="C298" s="1"/>
      <c r="D298" s="1"/>
      <c r="E298" s="1"/>
      <c r="F298" s="1"/>
      <c r="G298" s="1"/>
      <c r="H298" s="1"/>
      <c r="I298" s="1"/>
      <c r="J298" s="1"/>
      <c r="K298" s="1"/>
      <c r="L298" s="1"/>
      <c r="M298" s="1"/>
      <c r="N298" s="1"/>
      <c r="O298" s="1"/>
      <c r="P298" s="1"/>
      <c r="Q298" s="1"/>
      <c r="R298" s="1"/>
      <c r="S298" s="1"/>
    </row>
    <row r="299" spans="1:19">
      <c r="A299" s="1"/>
      <c r="B299" s="1"/>
      <c r="C299" s="1"/>
      <c r="D299" s="1"/>
      <c r="E299" s="1"/>
      <c r="F299" s="1"/>
      <c r="G299" s="1"/>
      <c r="H299" s="1"/>
      <c r="I299" s="1"/>
      <c r="J299" s="1"/>
      <c r="K299" s="1"/>
      <c r="L299" s="1"/>
      <c r="M299" s="1"/>
      <c r="N299" s="1"/>
      <c r="O299" s="1"/>
      <c r="P299" s="1"/>
      <c r="Q299" s="1"/>
      <c r="R299" s="1"/>
      <c r="S299" s="1"/>
    </row>
    <row r="300" spans="1:19">
      <c r="A300" s="1"/>
      <c r="B300" s="1"/>
      <c r="C300" s="1"/>
      <c r="D300" s="1"/>
      <c r="E300" s="1"/>
      <c r="F300" s="1"/>
      <c r="G300" s="1"/>
      <c r="H300" s="1"/>
      <c r="I300" s="1"/>
      <c r="J300" s="1"/>
      <c r="K300" s="1"/>
      <c r="L300" s="1"/>
      <c r="M300" s="1"/>
      <c r="N300" s="1"/>
      <c r="O300" s="1"/>
      <c r="P300" s="1"/>
      <c r="Q300" s="1"/>
      <c r="R300" s="1"/>
      <c r="S300" s="1"/>
    </row>
    <row r="301" spans="1:19">
      <c r="A301" s="1"/>
      <c r="B301" s="1"/>
      <c r="C301" s="1"/>
      <c r="D301" s="1"/>
      <c r="E301" s="1"/>
      <c r="F301" s="1"/>
      <c r="G301" s="1"/>
      <c r="H301" s="1"/>
      <c r="I301" s="1"/>
      <c r="J301" s="1"/>
      <c r="K301" s="1"/>
      <c r="L301" s="1"/>
      <c r="M301" s="1"/>
      <c r="N301" s="1"/>
      <c r="O301" s="1"/>
      <c r="P301" s="1"/>
      <c r="Q301" s="1"/>
      <c r="R301" s="1"/>
      <c r="S301" s="1"/>
    </row>
    <row r="302" spans="1:19">
      <c r="A302" s="1"/>
      <c r="B302" s="1"/>
      <c r="C302" s="1"/>
      <c r="D302" s="1"/>
      <c r="E302" s="1"/>
      <c r="F302" s="1"/>
      <c r="G302" s="1"/>
      <c r="H302" s="1"/>
      <c r="I302" s="1"/>
      <c r="J302" s="1"/>
      <c r="K302" s="1"/>
      <c r="L302" s="1"/>
      <c r="M302" s="1"/>
      <c r="N302" s="1"/>
      <c r="O302" s="1"/>
      <c r="P302" s="1"/>
      <c r="Q302" s="1"/>
      <c r="R302" s="1"/>
      <c r="S302" s="1"/>
    </row>
    <row r="303" spans="1:19">
      <c r="A303" s="1"/>
      <c r="B303" s="1"/>
      <c r="C303" s="1"/>
      <c r="D303" s="1"/>
      <c r="E303" s="1"/>
      <c r="F303" s="1"/>
      <c r="G303" s="1"/>
      <c r="H303" s="1"/>
      <c r="I303" s="1"/>
      <c r="J303" s="1"/>
      <c r="K303" s="1"/>
      <c r="L303" s="1"/>
      <c r="M303" s="1"/>
      <c r="N303" s="1"/>
      <c r="O303" s="1"/>
      <c r="P303" s="1"/>
      <c r="Q303" s="1"/>
      <c r="R303" s="1"/>
      <c r="S303" s="1"/>
    </row>
    <row r="304" spans="1:19">
      <c r="A304" s="1"/>
      <c r="B304" s="1"/>
      <c r="C304" s="1"/>
      <c r="D304" s="1"/>
      <c r="E304" s="1"/>
      <c r="F304" s="1"/>
      <c r="G304" s="1"/>
      <c r="H304" s="1"/>
      <c r="I304" s="1"/>
      <c r="J304" s="1"/>
      <c r="K304" s="1"/>
      <c r="L304" s="1"/>
      <c r="M304" s="1"/>
      <c r="N304" s="1"/>
      <c r="O304" s="1"/>
      <c r="P304" s="1"/>
      <c r="Q304" s="1"/>
      <c r="R304" s="1"/>
      <c r="S304" s="1"/>
    </row>
    <row r="305" spans="1:19">
      <c r="A305" s="1"/>
      <c r="B305" s="1"/>
      <c r="C305" s="1"/>
      <c r="D305" s="1"/>
      <c r="E305" s="1"/>
      <c r="F305" s="1"/>
      <c r="G305" s="1"/>
      <c r="H305" s="1"/>
      <c r="I305" s="1"/>
      <c r="J305" s="1"/>
      <c r="K305" s="1"/>
      <c r="L305" s="1"/>
      <c r="M305" s="1"/>
      <c r="N305" s="1"/>
      <c r="O305" s="1"/>
      <c r="P305" s="1"/>
      <c r="Q305" s="1"/>
      <c r="R305" s="1"/>
      <c r="S305" s="1"/>
    </row>
    <row r="306" spans="1:19">
      <c r="A306" s="1"/>
      <c r="B306" s="1"/>
      <c r="C306" s="1"/>
      <c r="D306" s="1"/>
      <c r="E306" s="1"/>
      <c r="F306" s="1"/>
      <c r="G306" s="1"/>
      <c r="H306" s="1"/>
      <c r="I306" s="1"/>
      <c r="J306" s="1"/>
      <c r="K306" s="1"/>
      <c r="L306" s="1"/>
      <c r="M306" s="1"/>
      <c r="N306" s="1"/>
      <c r="O306" s="1"/>
      <c r="P306" s="1"/>
      <c r="Q306" s="1"/>
      <c r="R306" s="1"/>
      <c r="S306" s="1"/>
    </row>
    <row r="307" spans="1:19">
      <c r="A307" s="1"/>
      <c r="B307" s="1"/>
      <c r="C307" s="1"/>
      <c r="D307" s="1"/>
      <c r="E307" s="1"/>
      <c r="F307" s="1"/>
      <c r="G307" s="1"/>
      <c r="H307" s="1"/>
      <c r="I307" s="1"/>
      <c r="J307" s="1"/>
      <c r="K307" s="1"/>
      <c r="L307" s="1"/>
      <c r="M307" s="1"/>
      <c r="N307" s="1"/>
      <c r="O307" s="1"/>
      <c r="P307" s="1"/>
      <c r="Q307" s="1"/>
      <c r="R307" s="1"/>
      <c r="S307" s="1"/>
    </row>
    <row r="308" spans="1:19">
      <c r="A308" s="1"/>
      <c r="B308" s="1"/>
      <c r="C308" s="1"/>
      <c r="D308" s="1"/>
      <c r="E308" s="1"/>
      <c r="F308" s="1"/>
      <c r="G308" s="1"/>
      <c r="H308" s="1"/>
      <c r="I308" s="1"/>
      <c r="J308" s="1"/>
      <c r="K308" s="1"/>
      <c r="L308" s="1"/>
      <c r="M308" s="1"/>
      <c r="N308" s="1"/>
      <c r="O308" s="1"/>
      <c r="P308" s="1"/>
      <c r="Q308" s="1"/>
      <c r="R308" s="1"/>
      <c r="S308" s="1"/>
    </row>
    <row r="309" spans="1:19">
      <c r="A309" s="1"/>
      <c r="B309" s="1"/>
      <c r="C309" s="1"/>
      <c r="D309" s="1"/>
      <c r="E309" s="1"/>
      <c r="F309" s="1"/>
      <c r="G309" s="1"/>
      <c r="H309" s="1"/>
      <c r="I309" s="1"/>
      <c r="J309" s="1"/>
      <c r="K309" s="1"/>
      <c r="L309" s="1"/>
      <c r="M309" s="1"/>
      <c r="N309" s="1"/>
      <c r="O309" s="1"/>
      <c r="P309" s="1"/>
      <c r="Q309" s="1"/>
      <c r="R309" s="1"/>
      <c r="S309" s="1"/>
    </row>
    <row r="310" spans="1:19">
      <c r="A310" s="1"/>
      <c r="B310" s="1"/>
      <c r="C310" s="1"/>
      <c r="D310" s="1"/>
      <c r="E310" s="1"/>
      <c r="F310" s="1"/>
      <c r="G310" s="1"/>
      <c r="H310" s="1"/>
      <c r="I310" s="1"/>
      <c r="J310" s="1"/>
      <c r="K310" s="1"/>
      <c r="L310" s="1"/>
      <c r="M310" s="1"/>
      <c r="N310" s="1"/>
      <c r="O310" s="1"/>
      <c r="P310" s="1"/>
      <c r="Q310" s="1"/>
      <c r="R310" s="1"/>
      <c r="S310" s="1"/>
    </row>
    <row r="311" spans="1:19">
      <c r="A311" s="1"/>
      <c r="B311" s="1"/>
      <c r="C311" s="1"/>
      <c r="D311" s="1"/>
      <c r="E311" s="1"/>
      <c r="F311" s="1"/>
      <c r="G311" s="1"/>
      <c r="H311" s="1"/>
      <c r="I311" s="1"/>
      <c r="J311" s="1"/>
      <c r="K311" s="1"/>
      <c r="L311" s="1"/>
      <c r="M311" s="1"/>
      <c r="N311" s="1"/>
      <c r="O311" s="1"/>
      <c r="P311" s="1"/>
      <c r="Q311" s="1"/>
      <c r="R311" s="1"/>
      <c r="S311" s="1"/>
    </row>
    <row r="312" spans="1:19">
      <c r="A312" s="1"/>
      <c r="B312" s="1"/>
      <c r="C312" s="1"/>
      <c r="D312" s="1"/>
      <c r="E312" s="1"/>
      <c r="F312" s="1"/>
      <c r="G312" s="1"/>
      <c r="H312" s="1"/>
      <c r="I312" s="1"/>
      <c r="J312" s="1"/>
      <c r="K312" s="1"/>
      <c r="L312" s="1"/>
      <c r="M312" s="1"/>
      <c r="N312" s="1"/>
      <c r="O312" s="1"/>
      <c r="P312" s="1"/>
      <c r="Q312" s="1"/>
      <c r="R312" s="1"/>
      <c r="S312" s="1"/>
    </row>
    <row r="313" spans="1:19">
      <c r="A313" s="1"/>
      <c r="B313" s="1"/>
      <c r="C313" s="1"/>
      <c r="D313" s="1"/>
      <c r="E313" s="1"/>
      <c r="F313" s="1"/>
      <c r="G313" s="1"/>
      <c r="H313" s="1"/>
      <c r="I313" s="1"/>
      <c r="J313" s="1"/>
      <c r="K313" s="1"/>
      <c r="L313" s="1"/>
      <c r="M313" s="1"/>
      <c r="N313" s="1"/>
      <c r="O313" s="1"/>
      <c r="P313" s="1"/>
      <c r="Q313" s="1"/>
      <c r="R313" s="1"/>
      <c r="S313" s="1"/>
    </row>
    <row r="314" spans="1:19">
      <c r="A314" s="1"/>
      <c r="B314" s="1"/>
      <c r="C314" s="1"/>
      <c r="D314" s="1"/>
      <c r="E314" s="1"/>
      <c r="F314" s="1"/>
      <c r="G314" s="1"/>
      <c r="H314" s="1"/>
      <c r="I314" s="1"/>
      <c r="J314" s="1"/>
      <c r="K314" s="1"/>
      <c r="L314" s="1"/>
      <c r="M314" s="1"/>
      <c r="N314" s="1"/>
      <c r="O314" s="1"/>
      <c r="P314" s="1"/>
      <c r="Q314" s="1"/>
      <c r="R314" s="1"/>
      <c r="S314" s="1"/>
    </row>
    <row r="315" spans="1:19">
      <c r="A315" s="1"/>
      <c r="B315" s="1"/>
      <c r="C315" s="1"/>
      <c r="D315" s="1"/>
      <c r="E315" s="1"/>
      <c r="F315" s="1"/>
      <c r="G315" s="1"/>
      <c r="H315" s="1"/>
      <c r="I315" s="1"/>
      <c r="J315" s="1"/>
      <c r="K315" s="1"/>
      <c r="L315" s="1"/>
      <c r="M315" s="1"/>
      <c r="N315" s="1"/>
      <c r="O315" s="1"/>
      <c r="P315" s="1"/>
      <c r="Q315" s="1"/>
      <c r="R315" s="1"/>
      <c r="S315" s="1"/>
    </row>
    <row r="316" spans="1:19">
      <c r="A316" s="1"/>
      <c r="B316" s="1"/>
      <c r="C316" s="1"/>
      <c r="D316" s="1"/>
      <c r="E316" s="1"/>
      <c r="F316" s="1"/>
      <c r="G316" s="1"/>
      <c r="H316" s="1"/>
      <c r="I316" s="1"/>
      <c r="J316" s="1"/>
      <c r="K316" s="1"/>
      <c r="L316" s="1"/>
      <c r="M316" s="1"/>
      <c r="N316" s="1"/>
      <c r="O316" s="1"/>
      <c r="P316" s="1"/>
      <c r="Q316" s="1"/>
      <c r="R316" s="1"/>
      <c r="S316" s="1"/>
    </row>
    <row r="317" spans="1:19">
      <c r="A317" s="1"/>
      <c r="B317" s="1"/>
      <c r="C317" s="1"/>
      <c r="D317" s="1"/>
      <c r="E317" s="1"/>
      <c r="F317" s="1"/>
      <c r="G317" s="1"/>
      <c r="H317" s="1"/>
      <c r="I317" s="1"/>
      <c r="J317" s="1"/>
      <c r="K317" s="1"/>
      <c r="L317" s="1"/>
      <c r="M317" s="1"/>
      <c r="N317" s="1"/>
      <c r="O317" s="1"/>
      <c r="P317" s="1"/>
      <c r="Q317" s="1"/>
      <c r="R317" s="1"/>
      <c r="S317" s="1"/>
    </row>
    <row r="318" spans="1:19">
      <c r="A318" s="1"/>
      <c r="B318" s="1"/>
      <c r="C318" s="1"/>
      <c r="D318" s="1"/>
      <c r="E318" s="1"/>
      <c r="F318" s="1"/>
      <c r="G318" s="1"/>
      <c r="H318" s="1"/>
      <c r="I318" s="1"/>
      <c r="J318" s="1"/>
      <c r="K318" s="1"/>
      <c r="L318" s="1"/>
      <c r="M318" s="1"/>
      <c r="N318" s="1"/>
      <c r="O318" s="1"/>
      <c r="P318" s="1"/>
      <c r="Q318" s="1"/>
      <c r="R318" s="1"/>
      <c r="S318" s="1"/>
    </row>
    <row r="319" spans="1:19">
      <c r="A319" s="1"/>
      <c r="B319" s="1"/>
      <c r="C319" s="1"/>
      <c r="D319" s="1"/>
      <c r="E319" s="1"/>
      <c r="F319" s="1"/>
      <c r="G319" s="1"/>
      <c r="H319" s="1"/>
      <c r="I319" s="1"/>
      <c r="J319" s="1"/>
      <c r="K319" s="1"/>
      <c r="L319" s="1"/>
      <c r="M319" s="1"/>
      <c r="N319" s="1"/>
      <c r="O319" s="1"/>
      <c r="P319" s="1"/>
      <c r="Q319" s="1"/>
      <c r="R319" s="1"/>
      <c r="S319" s="1"/>
    </row>
    <row r="320" spans="1:19">
      <c r="A320" s="1"/>
      <c r="B320" s="1"/>
      <c r="C320" s="1"/>
      <c r="D320" s="1"/>
      <c r="E320" s="1"/>
      <c r="F320" s="1"/>
      <c r="G320" s="1"/>
      <c r="H320" s="1"/>
      <c r="I320" s="1"/>
      <c r="J320" s="1"/>
      <c r="K320" s="1"/>
      <c r="L320" s="1"/>
      <c r="M320" s="1"/>
      <c r="N320" s="1"/>
      <c r="O320" s="1"/>
      <c r="P320" s="1"/>
      <c r="Q320" s="1"/>
      <c r="R320" s="1"/>
      <c r="S320" s="1"/>
    </row>
    <row r="321" spans="1:19">
      <c r="A321" s="1"/>
      <c r="B321" s="1"/>
      <c r="C321" s="1"/>
      <c r="D321" s="1"/>
      <c r="E321" s="1"/>
      <c r="F321" s="1"/>
      <c r="G321" s="1"/>
      <c r="H321" s="1"/>
      <c r="I321" s="1"/>
      <c r="J321" s="1"/>
      <c r="K321" s="1"/>
      <c r="L321" s="1"/>
      <c r="M321" s="1"/>
      <c r="N321" s="1"/>
      <c r="O321" s="1"/>
      <c r="P321" s="1"/>
      <c r="Q321" s="1"/>
      <c r="R321" s="1"/>
      <c r="S321" s="1"/>
    </row>
    <row r="322" spans="1:19">
      <c r="A322" s="1"/>
      <c r="B322" s="1"/>
      <c r="C322" s="1"/>
      <c r="D322" s="1"/>
      <c r="E322" s="1"/>
      <c r="F322" s="1"/>
      <c r="G322" s="1"/>
      <c r="H322" s="1"/>
      <c r="I322" s="1"/>
      <c r="J322" s="1"/>
      <c r="K322" s="1"/>
      <c r="L322" s="1"/>
      <c r="M322" s="1"/>
      <c r="N322" s="1"/>
      <c r="O322" s="1"/>
      <c r="P322" s="1"/>
      <c r="Q322" s="1"/>
      <c r="R322" s="1"/>
      <c r="S322" s="1"/>
    </row>
    <row r="323" spans="1:19">
      <c r="A323" s="1"/>
      <c r="B323" s="1"/>
      <c r="C323" s="1"/>
      <c r="D323" s="1"/>
      <c r="E323" s="1"/>
      <c r="F323" s="1"/>
      <c r="G323" s="1"/>
      <c r="H323" s="1"/>
      <c r="I323" s="1"/>
      <c r="J323" s="1"/>
      <c r="K323" s="1"/>
      <c r="L323" s="1"/>
      <c r="M323" s="1"/>
      <c r="N323" s="1"/>
      <c r="O323" s="1"/>
      <c r="P323" s="1"/>
      <c r="Q323" s="1"/>
      <c r="R323" s="1"/>
      <c r="S323" s="1"/>
    </row>
    <row r="324" spans="1:19">
      <c r="A324" s="1"/>
      <c r="B324" s="1"/>
      <c r="C324" s="1"/>
      <c r="D324" s="1"/>
      <c r="E324" s="1"/>
      <c r="F324" s="1"/>
      <c r="G324" s="1"/>
      <c r="H324" s="1"/>
      <c r="I324" s="1"/>
      <c r="J324" s="1"/>
      <c r="K324" s="1"/>
      <c r="L324" s="1"/>
      <c r="M324" s="1"/>
      <c r="N324" s="1"/>
      <c r="O324" s="1"/>
      <c r="P324" s="1"/>
      <c r="Q324" s="1"/>
      <c r="R324" s="1"/>
      <c r="S324" s="1"/>
    </row>
    <row r="325" spans="1:19">
      <c r="A325" s="1"/>
      <c r="B325" s="1"/>
      <c r="C325" s="1"/>
      <c r="D325" s="1"/>
      <c r="E325" s="1"/>
      <c r="F325" s="1"/>
      <c r="G325" s="1"/>
      <c r="H325" s="1"/>
      <c r="I325" s="1"/>
      <c r="J325" s="1"/>
      <c r="K325" s="1"/>
      <c r="L325" s="1"/>
      <c r="M325" s="1"/>
      <c r="N325" s="1"/>
      <c r="O325" s="1"/>
      <c r="P325" s="1"/>
      <c r="Q325" s="1"/>
      <c r="R325" s="1"/>
      <c r="S325" s="1"/>
    </row>
    <row r="326" spans="1:19">
      <c r="A326" s="1"/>
      <c r="B326" s="1"/>
      <c r="C326" s="1"/>
      <c r="D326" s="1"/>
      <c r="E326" s="1"/>
      <c r="F326" s="1"/>
      <c r="G326" s="1"/>
      <c r="H326" s="1"/>
      <c r="I326" s="1"/>
      <c r="J326" s="1"/>
      <c r="K326" s="1"/>
      <c r="L326" s="1"/>
      <c r="M326" s="1"/>
      <c r="N326" s="1"/>
      <c r="O326" s="1"/>
      <c r="P326" s="1"/>
      <c r="Q326" s="1"/>
      <c r="R326" s="1"/>
      <c r="S326" s="1"/>
    </row>
    <row r="327" spans="1:19">
      <c r="A327" s="1"/>
      <c r="B327" s="1"/>
      <c r="C327" s="1"/>
      <c r="D327" s="1"/>
      <c r="E327" s="1"/>
      <c r="F327" s="1"/>
      <c r="G327" s="1"/>
      <c r="H327" s="1"/>
      <c r="I327" s="1"/>
      <c r="J327" s="1"/>
      <c r="K327" s="1"/>
      <c r="L327" s="1"/>
      <c r="M327" s="1"/>
      <c r="N327" s="1"/>
      <c r="O327" s="1"/>
      <c r="P327" s="1"/>
      <c r="Q327" s="1"/>
      <c r="R327" s="1"/>
      <c r="S327" s="1"/>
    </row>
    <row r="328" spans="1:19">
      <c r="A328" s="1"/>
      <c r="B328" s="1"/>
      <c r="C328" s="1"/>
      <c r="D328" s="1"/>
      <c r="E328" s="1"/>
      <c r="F328" s="1"/>
      <c r="G328" s="1"/>
      <c r="H328" s="1"/>
      <c r="I328" s="1"/>
      <c r="J328" s="1"/>
      <c r="K328" s="1"/>
      <c r="L328" s="1"/>
      <c r="M328" s="1"/>
      <c r="N328" s="1"/>
      <c r="O328" s="1"/>
      <c r="P328" s="1"/>
      <c r="Q328" s="1"/>
      <c r="R328" s="1"/>
      <c r="S328" s="1"/>
    </row>
    <row r="329" spans="1:19">
      <c r="A329" s="1"/>
      <c r="B329" s="1"/>
      <c r="C329" s="1"/>
      <c r="D329" s="1"/>
      <c r="E329" s="1"/>
      <c r="F329" s="1"/>
      <c r="G329" s="1"/>
      <c r="H329" s="1"/>
      <c r="I329" s="1"/>
      <c r="J329" s="1"/>
      <c r="K329" s="1"/>
      <c r="L329" s="1"/>
      <c r="M329" s="1"/>
      <c r="N329" s="1"/>
      <c r="O329" s="1"/>
      <c r="P329" s="1"/>
      <c r="Q329" s="1"/>
      <c r="R329" s="1"/>
      <c r="S329" s="1"/>
    </row>
    <row r="330" spans="1:19">
      <c r="A330" s="1"/>
      <c r="B330" s="1"/>
      <c r="C330" s="1"/>
      <c r="D330" s="1"/>
      <c r="E330" s="1"/>
      <c r="F330" s="1"/>
      <c r="G330" s="1"/>
      <c r="H330" s="1"/>
      <c r="I330" s="1"/>
      <c r="J330" s="1"/>
      <c r="K330" s="1"/>
      <c r="L330" s="1"/>
      <c r="M330" s="1"/>
      <c r="N330" s="1"/>
      <c r="O330" s="1"/>
      <c r="P330" s="1"/>
      <c r="Q330" s="1"/>
      <c r="R330" s="1"/>
      <c r="S330" s="1"/>
    </row>
    <row r="331" spans="1:19">
      <c r="A331" s="1"/>
      <c r="B331" s="1"/>
      <c r="C331" s="1"/>
      <c r="D331" s="1"/>
      <c r="E331" s="1"/>
      <c r="F331" s="1"/>
      <c r="G331" s="1"/>
      <c r="H331" s="1"/>
      <c r="I331" s="1"/>
      <c r="J331" s="1"/>
      <c r="K331" s="1"/>
      <c r="L331" s="1"/>
      <c r="M331" s="1"/>
      <c r="N331" s="1"/>
      <c r="O331" s="1"/>
      <c r="P331" s="1"/>
      <c r="Q331" s="1"/>
      <c r="R331" s="1"/>
      <c r="S331" s="1"/>
    </row>
    <row r="332" spans="1:19">
      <c r="A332" s="1"/>
      <c r="B332" s="1"/>
      <c r="C332" s="1"/>
      <c r="D332" s="1"/>
      <c r="E332" s="1"/>
      <c r="F332" s="1"/>
      <c r="G332" s="1"/>
      <c r="H332" s="1"/>
      <c r="I332" s="1"/>
      <c r="J332" s="1"/>
      <c r="K332" s="1"/>
      <c r="L332" s="1"/>
      <c r="M332" s="1"/>
      <c r="N332" s="1"/>
      <c r="O332" s="1"/>
      <c r="P332" s="1"/>
      <c r="Q332" s="1"/>
      <c r="R332" s="1"/>
      <c r="S332" s="1"/>
    </row>
    <row r="333" spans="1:19">
      <c r="A333" s="1"/>
      <c r="B333" s="1"/>
      <c r="C333" s="1"/>
      <c r="D333" s="1"/>
      <c r="E333" s="1"/>
      <c r="F333" s="1"/>
      <c r="G333" s="1"/>
      <c r="H333" s="1"/>
      <c r="I333" s="1"/>
      <c r="J333" s="1"/>
      <c r="K333" s="1"/>
      <c r="L333" s="1"/>
      <c r="M333" s="1"/>
      <c r="N333" s="1"/>
      <c r="O333" s="1"/>
      <c r="P333" s="1"/>
      <c r="Q333" s="1"/>
      <c r="R333" s="1"/>
      <c r="S333" s="1"/>
    </row>
    <row r="334" spans="1:19">
      <c r="A334" s="1"/>
      <c r="B334" s="1"/>
      <c r="C334" s="1"/>
      <c r="D334" s="1"/>
      <c r="E334" s="1"/>
      <c r="F334" s="1"/>
      <c r="G334" s="1"/>
      <c r="H334" s="1"/>
      <c r="I334" s="1"/>
      <c r="J334" s="1"/>
      <c r="K334" s="1"/>
      <c r="L334" s="1"/>
      <c r="M334" s="1"/>
      <c r="N334" s="1"/>
      <c r="O334" s="1"/>
      <c r="P334" s="1"/>
      <c r="Q334" s="1"/>
      <c r="R334" s="1"/>
      <c r="S334" s="1"/>
    </row>
    <row r="335" spans="1:19">
      <c r="A335" s="1"/>
      <c r="B335" s="1"/>
      <c r="C335" s="1"/>
      <c r="D335" s="1"/>
      <c r="E335" s="1"/>
      <c r="F335" s="1"/>
      <c r="G335" s="1"/>
      <c r="H335" s="1"/>
      <c r="I335" s="1"/>
      <c r="J335" s="1"/>
      <c r="K335" s="1"/>
      <c r="L335" s="1"/>
      <c r="M335" s="1"/>
      <c r="N335" s="1"/>
      <c r="O335" s="1"/>
      <c r="P335" s="1"/>
      <c r="Q335" s="1"/>
      <c r="R335" s="1"/>
      <c r="S335" s="1"/>
    </row>
    <row r="336" spans="1:19">
      <c r="A336" s="1"/>
      <c r="B336" s="1"/>
      <c r="C336" s="1"/>
      <c r="D336" s="1"/>
      <c r="E336" s="1"/>
      <c r="F336" s="1"/>
      <c r="G336" s="1"/>
      <c r="H336" s="1"/>
      <c r="I336" s="1"/>
      <c r="J336" s="1"/>
      <c r="K336" s="1"/>
      <c r="L336" s="1"/>
      <c r="M336" s="1"/>
      <c r="N336" s="1"/>
      <c r="O336" s="1"/>
      <c r="P336" s="1"/>
      <c r="Q336" s="1"/>
      <c r="R336" s="1"/>
      <c r="S336" s="1"/>
    </row>
    <row r="337" spans="1:19">
      <c r="A337" s="1"/>
      <c r="B337" s="1"/>
      <c r="C337" s="1"/>
      <c r="D337" s="1"/>
      <c r="E337" s="1"/>
      <c r="F337" s="1"/>
      <c r="G337" s="1"/>
      <c r="H337" s="1"/>
      <c r="I337" s="1"/>
      <c r="J337" s="1"/>
      <c r="K337" s="1"/>
      <c r="L337" s="1"/>
      <c r="M337" s="1"/>
      <c r="N337" s="1"/>
      <c r="O337" s="1"/>
      <c r="P337" s="1"/>
      <c r="Q337" s="1"/>
      <c r="R337" s="1"/>
      <c r="S337" s="1"/>
    </row>
    <row r="338" spans="1:19">
      <c r="A338" s="1"/>
      <c r="B338" s="1"/>
      <c r="C338" s="1"/>
      <c r="D338" s="1"/>
      <c r="E338" s="1"/>
      <c r="F338" s="1"/>
      <c r="G338" s="1"/>
      <c r="H338" s="1"/>
      <c r="I338" s="1"/>
      <c r="J338" s="1"/>
      <c r="K338" s="1"/>
      <c r="L338" s="1"/>
      <c r="M338" s="1"/>
      <c r="N338" s="1"/>
      <c r="O338" s="1"/>
      <c r="P338" s="1"/>
      <c r="Q338" s="1"/>
      <c r="R338" s="1"/>
      <c r="S338" s="1"/>
    </row>
    <row r="339" spans="1:19">
      <c r="A339" s="1"/>
      <c r="B339" s="1"/>
      <c r="C339" s="1"/>
      <c r="D339" s="1"/>
      <c r="E339" s="1"/>
      <c r="F339" s="1"/>
      <c r="G339" s="1"/>
      <c r="H339" s="1"/>
      <c r="I339" s="1"/>
      <c r="J339" s="1"/>
      <c r="K339" s="1"/>
      <c r="L339" s="1"/>
      <c r="M339" s="1"/>
      <c r="N339" s="1"/>
      <c r="O339" s="1"/>
      <c r="P339" s="1"/>
      <c r="Q339" s="1"/>
      <c r="R339" s="1"/>
      <c r="S339" s="1"/>
    </row>
    <row r="340" spans="1:19">
      <c r="A340" s="1"/>
      <c r="B340" s="1"/>
      <c r="C340" s="1"/>
      <c r="D340" s="1"/>
      <c r="E340" s="1"/>
      <c r="F340" s="1"/>
      <c r="G340" s="1"/>
      <c r="H340" s="1"/>
      <c r="I340" s="1"/>
      <c r="J340" s="1"/>
      <c r="K340" s="1"/>
      <c r="L340" s="1"/>
      <c r="M340" s="1"/>
      <c r="N340" s="1"/>
      <c r="O340" s="1"/>
      <c r="P340" s="1"/>
      <c r="Q340" s="1"/>
      <c r="R340" s="1"/>
      <c r="S340" s="1"/>
    </row>
    <row r="341" spans="1:19">
      <c r="A341" s="1"/>
      <c r="B341" s="1"/>
      <c r="C341" s="1"/>
      <c r="D341" s="1"/>
      <c r="E341" s="1"/>
      <c r="F341" s="1"/>
      <c r="G341" s="1"/>
      <c r="H341" s="1"/>
      <c r="I341" s="1"/>
      <c r="J341" s="1"/>
      <c r="K341" s="1"/>
      <c r="L341" s="1"/>
      <c r="M341" s="1"/>
      <c r="N341" s="1"/>
      <c r="O341" s="1"/>
      <c r="P341" s="1"/>
      <c r="Q341" s="1"/>
      <c r="R341" s="1"/>
      <c r="S341" s="1"/>
    </row>
    <row r="342" spans="1:19">
      <c r="A342" s="1"/>
      <c r="B342" s="1"/>
      <c r="C342" s="1"/>
      <c r="D342" s="1"/>
      <c r="E342" s="1"/>
      <c r="F342" s="1"/>
      <c r="G342" s="1"/>
      <c r="H342" s="1"/>
      <c r="I342" s="1"/>
      <c r="J342" s="1"/>
      <c r="K342" s="1"/>
      <c r="L342" s="1"/>
      <c r="M342" s="1"/>
      <c r="N342" s="1"/>
      <c r="O342" s="1"/>
      <c r="P342" s="1"/>
      <c r="Q342" s="1"/>
      <c r="R342" s="1"/>
      <c r="S342" s="1"/>
    </row>
    <row r="343" spans="1:19">
      <c r="A343" s="1"/>
      <c r="B343" s="1"/>
      <c r="C343" s="1"/>
      <c r="D343" s="1"/>
      <c r="E343" s="1"/>
      <c r="F343" s="1"/>
      <c r="G343" s="1"/>
      <c r="H343" s="1"/>
      <c r="I343" s="1"/>
      <c r="J343" s="1"/>
      <c r="K343" s="1"/>
      <c r="L343" s="1"/>
      <c r="M343" s="1"/>
      <c r="N343" s="1"/>
      <c r="O343" s="1"/>
      <c r="P343" s="1"/>
      <c r="Q343" s="1"/>
      <c r="R343" s="1"/>
      <c r="S343" s="1"/>
    </row>
    <row r="344" spans="1:19">
      <c r="A344" s="1"/>
      <c r="B344" s="1"/>
      <c r="C344" s="1"/>
      <c r="D344" s="1"/>
      <c r="E344" s="1"/>
      <c r="F344" s="1"/>
      <c r="G344" s="1"/>
      <c r="H344" s="1"/>
      <c r="I344" s="1"/>
      <c r="J344" s="1"/>
      <c r="K344" s="1"/>
      <c r="L344" s="1"/>
      <c r="M344" s="1"/>
      <c r="N344" s="1"/>
      <c r="O344" s="1"/>
      <c r="P344" s="1"/>
      <c r="Q344" s="1"/>
      <c r="R344" s="1"/>
      <c r="S344" s="1"/>
    </row>
    <row r="345" spans="1:19">
      <c r="A345" s="1"/>
      <c r="B345" s="1"/>
      <c r="C345" s="1"/>
      <c r="D345" s="1"/>
      <c r="E345" s="1"/>
      <c r="F345" s="1"/>
      <c r="G345" s="1"/>
      <c r="H345" s="1"/>
      <c r="I345" s="1"/>
      <c r="J345" s="1"/>
      <c r="K345" s="1"/>
      <c r="L345" s="1"/>
      <c r="M345" s="1"/>
      <c r="N345" s="1"/>
      <c r="O345" s="1"/>
      <c r="P345" s="1"/>
      <c r="Q345" s="1"/>
      <c r="R345" s="1"/>
      <c r="S345" s="1"/>
    </row>
    <row r="346" spans="1:19">
      <c r="A346" s="1"/>
      <c r="B346" s="1"/>
      <c r="C346" s="1"/>
      <c r="D346" s="1"/>
      <c r="E346" s="1"/>
      <c r="F346" s="1"/>
      <c r="G346" s="1"/>
      <c r="H346" s="1"/>
      <c r="I346" s="1"/>
      <c r="J346" s="1"/>
      <c r="K346" s="1"/>
      <c r="L346" s="1"/>
      <c r="M346" s="1"/>
      <c r="N346" s="1"/>
      <c r="O346" s="1"/>
      <c r="P346" s="1"/>
      <c r="Q346" s="1"/>
      <c r="R346" s="1"/>
      <c r="S346" s="1"/>
    </row>
    <row r="347" spans="1:19">
      <c r="A347" s="1"/>
      <c r="B347" s="1"/>
      <c r="C347" s="1"/>
      <c r="D347" s="1"/>
      <c r="E347" s="1"/>
      <c r="F347" s="1"/>
      <c r="G347" s="1"/>
      <c r="H347" s="1"/>
      <c r="I347" s="1"/>
      <c r="J347" s="1"/>
      <c r="K347" s="1"/>
      <c r="L347" s="1"/>
      <c r="M347" s="1"/>
      <c r="N347" s="1"/>
      <c r="O347" s="1"/>
      <c r="P347" s="1"/>
      <c r="Q347" s="1"/>
      <c r="R347" s="1"/>
      <c r="S347" s="1"/>
    </row>
    <row r="348" spans="1:19">
      <c r="A348" s="1"/>
      <c r="B348" s="1"/>
      <c r="C348" s="1"/>
      <c r="D348" s="1"/>
      <c r="E348" s="1"/>
      <c r="F348" s="1"/>
      <c r="G348" s="1"/>
      <c r="H348" s="1"/>
      <c r="I348" s="1"/>
      <c r="J348" s="1"/>
      <c r="K348" s="1"/>
      <c r="L348" s="1"/>
      <c r="M348" s="1"/>
      <c r="N348" s="1"/>
      <c r="O348" s="1"/>
      <c r="P348" s="1"/>
      <c r="Q348" s="1"/>
      <c r="R348" s="1"/>
      <c r="S348" s="1"/>
    </row>
    <row r="349" spans="1:19">
      <c r="A349" s="1"/>
      <c r="B349" s="1"/>
      <c r="C349" s="1"/>
      <c r="D349" s="1"/>
      <c r="E349" s="1"/>
      <c r="F349" s="1"/>
      <c r="G349" s="1"/>
      <c r="H349" s="1"/>
      <c r="I349" s="1"/>
      <c r="J349" s="1"/>
      <c r="K349" s="1"/>
      <c r="L349" s="1"/>
      <c r="M349" s="1"/>
      <c r="N349" s="1"/>
      <c r="O349" s="1"/>
      <c r="P349" s="1"/>
      <c r="Q349" s="1"/>
      <c r="R349" s="1"/>
      <c r="S349" s="1"/>
    </row>
    <row r="350" spans="1:19">
      <c r="A350" s="1"/>
      <c r="B350" s="1"/>
      <c r="C350" s="1"/>
      <c r="D350" s="1"/>
      <c r="E350" s="1"/>
      <c r="F350" s="1"/>
      <c r="G350" s="1"/>
      <c r="H350" s="1"/>
      <c r="I350" s="1"/>
      <c r="J350" s="1"/>
      <c r="K350" s="1"/>
      <c r="L350" s="1"/>
      <c r="M350" s="1"/>
      <c r="N350" s="1"/>
      <c r="O350" s="1"/>
      <c r="P350" s="1"/>
      <c r="Q350" s="1"/>
      <c r="R350" s="1"/>
      <c r="S350" s="1"/>
    </row>
    <row r="351" spans="1:19">
      <c r="A351" s="1"/>
      <c r="B351" s="1"/>
      <c r="C351" s="1"/>
      <c r="D351" s="1"/>
      <c r="E351" s="1"/>
      <c r="F351" s="1"/>
      <c r="G351" s="1"/>
      <c r="H351" s="1"/>
      <c r="I351" s="1"/>
      <c r="J351" s="1"/>
      <c r="K351" s="1"/>
      <c r="L351" s="1"/>
      <c r="M351" s="1"/>
      <c r="N351" s="1"/>
      <c r="O351" s="1"/>
      <c r="P351" s="1"/>
      <c r="Q351" s="1"/>
      <c r="R351" s="1"/>
      <c r="S351" s="1"/>
    </row>
    <row r="352" spans="1:19">
      <c r="A352" s="1"/>
      <c r="B352" s="1"/>
      <c r="C352" s="1"/>
      <c r="D352" s="1"/>
      <c r="E352" s="1"/>
      <c r="F352" s="1"/>
      <c r="G352" s="1"/>
      <c r="H352" s="1"/>
      <c r="I352" s="1"/>
      <c r="J352" s="1"/>
      <c r="K352" s="1"/>
      <c r="L352" s="1"/>
      <c r="M352" s="1"/>
      <c r="N352" s="1"/>
      <c r="O352" s="1"/>
      <c r="P352" s="1"/>
      <c r="Q352" s="1"/>
      <c r="R352" s="1"/>
      <c r="S352" s="1"/>
    </row>
    <row r="353" spans="1:19">
      <c r="A353" s="1"/>
      <c r="B353" s="1"/>
      <c r="C353" s="1"/>
      <c r="D353" s="1"/>
      <c r="E353" s="1"/>
      <c r="F353" s="1"/>
      <c r="G353" s="1"/>
      <c r="H353" s="1"/>
      <c r="I353" s="1"/>
      <c r="J353" s="1"/>
      <c r="K353" s="1"/>
      <c r="L353" s="1"/>
      <c r="M353" s="1"/>
      <c r="N353" s="1"/>
      <c r="O353" s="1"/>
      <c r="P353" s="1"/>
      <c r="Q353" s="1"/>
      <c r="R353" s="1"/>
      <c r="S353" s="1"/>
    </row>
    <row r="354" spans="1:19">
      <c r="A354" s="1"/>
      <c r="B354" s="1"/>
      <c r="C354" s="1"/>
      <c r="D354" s="1"/>
      <c r="E354" s="1"/>
      <c r="F354" s="1"/>
      <c r="G354" s="1"/>
      <c r="H354" s="1"/>
      <c r="I354" s="1"/>
      <c r="J354" s="1"/>
      <c r="K354" s="1"/>
      <c r="L354" s="1"/>
      <c r="M354" s="1"/>
      <c r="N354" s="1"/>
      <c r="O354" s="1"/>
      <c r="P354" s="1"/>
      <c r="Q354" s="1"/>
      <c r="R354" s="1"/>
      <c r="S354" s="1"/>
    </row>
    <row r="355" spans="1:19">
      <c r="A355" s="1"/>
      <c r="B355" s="1"/>
      <c r="C355" s="1"/>
      <c r="D355" s="1"/>
      <c r="E355" s="1"/>
      <c r="F355" s="1"/>
      <c r="G355" s="1"/>
      <c r="H355" s="1"/>
      <c r="I355" s="1"/>
      <c r="J355" s="1"/>
      <c r="K355" s="1"/>
      <c r="L355" s="1"/>
      <c r="M355" s="1"/>
      <c r="N355" s="1"/>
      <c r="O355" s="1"/>
      <c r="P355" s="1"/>
      <c r="Q355" s="1"/>
      <c r="R355" s="1"/>
      <c r="S355" s="1"/>
    </row>
    <row r="356" spans="1:19">
      <c r="A356" s="1"/>
      <c r="B356" s="1"/>
      <c r="C356" s="1"/>
      <c r="D356" s="1"/>
      <c r="E356" s="1"/>
      <c r="F356" s="1"/>
      <c r="G356" s="1"/>
      <c r="H356" s="1"/>
      <c r="I356" s="1"/>
      <c r="J356" s="1"/>
      <c r="K356" s="1"/>
      <c r="L356" s="1"/>
      <c r="M356" s="1"/>
      <c r="N356" s="1"/>
      <c r="O356" s="1"/>
      <c r="P356" s="1"/>
      <c r="Q356" s="1"/>
      <c r="R356" s="1"/>
      <c r="S356" s="1"/>
    </row>
    <row r="357" spans="1:19">
      <c r="A357" s="1"/>
      <c r="B357" s="1"/>
      <c r="C357" s="1"/>
      <c r="D357" s="1"/>
      <c r="E357" s="1"/>
      <c r="F357" s="1"/>
      <c r="G357" s="1"/>
      <c r="H357" s="1"/>
      <c r="I357" s="1"/>
      <c r="J357" s="1"/>
      <c r="K357" s="1"/>
      <c r="L357" s="1"/>
      <c r="M357" s="1"/>
      <c r="N357" s="1"/>
      <c r="O357" s="1"/>
      <c r="P357" s="1"/>
      <c r="Q357" s="1"/>
      <c r="R357" s="1"/>
      <c r="S357" s="1"/>
    </row>
    <row r="358" spans="1:19">
      <c r="A358" s="1"/>
      <c r="B358" s="1"/>
      <c r="C358" s="1"/>
      <c r="D358" s="1"/>
      <c r="E358" s="1"/>
      <c r="F358" s="1"/>
      <c r="G358" s="1"/>
      <c r="H358" s="1"/>
      <c r="I358" s="1"/>
      <c r="J358" s="1"/>
      <c r="K358" s="1"/>
      <c r="L358" s="1"/>
      <c r="M358" s="1"/>
      <c r="N358" s="1"/>
      <c r="O358" s="1"/>
      <c r="P358" s="1"/>
      <c r="Q358" s="1"/>
      <c r="R358" s="1"/>
      <c r="S358" s="1"/>
    </row>
    <row r="359" spans="1:19">
      <c r="A359" s="1"/>
      <c r="B359" s="1"/>
      <c r="C359" s="1"/>
      <c r="D359" s="1"/>
      <c r="E359" s="1"/>
      <c r="F359" s="1"/>
      <c r="G359" s="1"/>
      <c r="H359" s="1"/>
      <c r="I359" s="1"/>
      <c r="J359" s="1"/>
      <c r="K359" s="1"/>
      <c r="L359" s="1"/>
      <c r="M359" s="1"/>
      <c r="N359" s="1"/>
      <c r="O359" s="1"/>
      <c r="P359" s="1"/>
      <c r="Q359" s="1"/>
      <c r="R359" s="1"/>
      <c r="S359" s="1"/>
    </row>
    <row r="360" spans="1:19">
      <c r="A360" s="1"/>
      <c r="B360" s="1"/>
      <c r="C360" s="1"/>
      <c r="D360" s="1"/>
      <c r="E360" s="1"/>
      <c r="F360" s="1"/>
      <c r="G360" s="1"/>
      <c r="H360" s="1"/>
      <c r="I360" s="1"/>
      <c r="J360" s="1"/>
      <c r="K360" s="1"/>
      <c r="L360" s="1"/>
      <c r="M360" s="1"/>
      <c r="N360" s="1"/>
      <c r="O360" s="1"/>
      <c r="P360" s="1"/>
      <c r="Q360" s="1"/>
      <c r="R360" s="1"/>
      <c r="S360" s="1"/>
    </row>
    <row r="361" spans="1:19">
      <c r="A361" s="1"/>
      <c r="B361" s="1"/>
      <c r="C361" s="1"/>
      <c r="D361" s="1"/>
      <c r="E361" s="1"/>
      <c r="F361" s="1"/>
      <c r="G361" s="1"/>
      <c r="H361" s="1"/>
      <c r="I361" s="1"/>
      <c r="J361" s="1"/>
      <c r="K361" s="1"/>
      <c r="L361" s="1"/>
      <c r="M361" s="1"/>
      <c r="N361" s="1"/>
      <c r="O361" s="1"/>
      <c r="P361" s="1"/>
      <c r="Q361" s="1"/>
      <c r="R361" s="1"/>
      <c r="S361" s="1"/>
    </row>
    <row r="362" spans="1:19">
      <c r="A362" s="1"/>
      <c r="B362" s="1"/>
      <c r="C362" s="1"/>
      <c r="D362" s="1"/>
      <c r="E362" s="1"/>
      <c r="F362" s="1"/>
      <c r="G362" s="1"/>
      <c r="H362" s="1"/>
      <c r="I362" s="1"/>
      <c r="J362" s="1"/>
      <c r="K362" s="1"/>
      <c r="L362" s="1"/>
      <c r="M362" s="1"/>
      <c r="N362" s="1"/>
      <c r="O362" s="1"/>
      <c r="P362" s="1"/>
      <c r="Q362" s="1"/>
      <c r="R362" s="1"/>
      <c r="S362" s="1"/>
    </row>
    <row r="363" spans="1:19">
      <c r="A363" s="1"/>
      <c r="B363" s="1"/>
      <c r="C363" s="1"/>
      <c r="D363" s="1"/>
      <c r="E363" s="1"/>
      <c r="F363" s="1"/>
      <c r="G363" s="1"/>
      <c r="H363" s="1"/>
      <c r="I363" s="1"/>
      <c r="J363" s="1"/>
      <c r="K363" s="1"/>
      <c r="L363" s="1"/>
      <c r="M363" s="1"/>
      <c r="N363" s="1"/>
      <c r="O363" s="1"/>
      <c r="P363" s="1"/>
      <c r="Q363" s="1"/>
      <c r="R363" s="1"/>
      <c r="S363" s="1"/>
    </row>
    <row r="364" spans="1:19">
      <c r="A364" s="1"/>
      <c r="B364" s="1"/>
      <c r="C364" s="1"/>
      <c r="D364" s="1"/>
      <c r="E364" s="1"/>
      <c r="F364" s="1"/>
      <c r="G364" s="1"/>
      <c r="H364" s="1"/>
      <c r="I364" s="1"/>
      <c r="J364" s="1"/>
      <c r="K364" s="1"/>
      <c r="L364" s="1"/>
      <c r="M364" s="1"/>
      <c r="N364" s="1"/>
      <c r="O364" s="1"/>
      <c r="P364" s="1"/>
      <c r="Q364" s="1"/>
      <c r="R364" s="1"/>
      <c r="S364" s="1"/>
    </row>
    <row r="365" spans="1:19">
      <c r="A365" s="1"/>
      <c r="B365" s="1"/>
      <c r="C365" s="1"/>
      <c r="D365" s="1"/>
      <c r="E365" s="1"/>
      <c r="F365" s="1"/>
      <c r="G365" s="1"/>
      <c r="H365" s="1"/>
      <c r="I365" s="1"/>
      <c r="J365" s="1"/>
      <c r="K365" s="1"/>
      <c r="L365" s="1"/>
      <c r="M365" s="1"/>
      <c r="N365" s="1"/>
      <c r="O365" s="1"/>
      <c r="P365" s="1"/>
      <c r="Q365" s="1"/>
      <c r="R365" s="1"/>
      <c r="S365" s="1"/>
    </row>
    <row r="366" spans="1:19">
      <c r="A366" s="1"/>
      <c r="B366" s="1"/>
      <c r="C366" s="1"/>
      <c r="D366" s="1"/>
      <c r="E366" s="1"/>
      <c r="F366" s="1"/>
      <c r="G366" s="1"/>
      <c r="H366" s="1"/>
      <c r="I366" s="1"/>
      <c r="J366" s="1"/>
      <c r="K366" s="1"/>
      <c r="L366" s="1"/>
      <c r="M366" s="1"/>
      <c r="N366" s="1"/>
      <c r="O366" s="1"/>
      <c r="P366" s="1"/>
      <c r="Q366" s="1"/>
      <c r="R366" s="1"/>
      <c r="S366" s="1"/>
    </row>
    <row r="367" spans="1:19">
      <c r="A367" s="1"/>
      <c r="B367" s="1"/>
      <c r="C367" s="1"/>
      <c r="D367" s="1"/>
      <c r="E367" s="1"/>
      <c r="F367" s="1"/>
      <c r="G367" s="1"/>
      <c r="H367" s="1"/>
      <c r="I367" s="1"/>
      <c r="J367" s="1"/>
      <c r="K367" s="1"/>
      <c r="L367" s="1"/>
      <c r="M367" s="1"/>
      <c r="N367" s="1"/>
      <c r="O367" s="1"/>
      <c r="P367" s="1"/>
      <c r="Q367" s="1"/>
      <c r="R367" s="1"/>
      <c r="S367" s="1"/>
    </row>
    <row r="368" spans="1:19">
      <c r="A368" s="1"/>
      <c r="B368" s="1"/>
      <c r="C368" s="1"/>
      <c r="D368" s="1"/>
      <c r="E368" s="1"/>
      <c r="F368" s="1"/>
      <c r="G368" s="1"/>
      <c r="H368" s="1"/>
      <c r="I368" s="1"/>
      <c r="J368" s="1"/>
      <c r="K368" s="1"/>
      <c r="L368" s="1"/>
      <c r="M368" s="1"/>
      <c r="N368" s="1"/>
      <c r="O368" s="1"/>
      <c r="P368" s="1"/>
      <c r="Q368" s="1"/>
      <c r="R368" s="1"/>
      <c r="S368" s="1"/>
    </row>
    <row r="369" spans="1:19">
      <c r="A369" s="1"/>
      <c r="B369" s="1"/>
      <c r="C369" s="1"/>
      <c r="D369" s="1"/>
      <c r="E369" s="1"/>
      <c r="F369" s="1"/>
      <c r="G369" s="1"/>
      <c r="H369" s="1"/>
      <c r="I369" s="1"/>
      <c r="J369" s="1"/>
      <c r="K369" s="1"/>
      <c r="L369" s="1"/>
      <c r="M369" s="1"/>
      <c r="N369" s="1"/>
      <c r="O369" s="1"/>
      <c r="P369" s="1"/>
      <c r="Q369" s="1"/>
      <c r="R369" s="1"/>
      <c r="S369" s="1"/>
    </row>
    <row r="370" spans="1:19">
      <c r="A370" s="1"/>
      <c r="B370" s="1"/>
      <c r="C370" s="1"/>
      <c r="D370" s="1"/>
      <c r="E370" s="1"/>
      <c r="F370" s="1"/>
      <c r="G370" s="1"/>
      <c r="H370" s="1"/>
      <c r="I370" s="1"/>
      <c r="J370" s="1"/>
      <c r="K370" s="1"/>
      <c r="L370" s="1"/>
      <c r="M370" s="1"/>
      <c r="N370" s="1"/>
      <c r="O370" s="1"/>
      <c r="P370" s="1"/>
      <c r="Q370" s="1"/>
      <c r="R370" s="1"/>
      <c r="S370" s="1"/>
    </row>
    <row r="371" spans="1:19">
      <c r="A371" s="1"/>
      <c r="B371" s="1"/>
      <c r="C371" s="1"/>
      <c r="D371" s="1"/>
      <c r="E371" s="1"/>
      <c r="F371" s="1"/>
      <c r="G371" s="1"/>
      <c r="H371" s="1"/>
      <c r="I371" s="1"/>
      <c r="J371" s="1"/>
      <c r="K371" s="1"/>
      <c r="L371" s="1"/>
      <c r="M371" s="1"/>
      <c r="N371" s="1"/>
      <c r="O371" s="1"/>
      <c r="P371" s="1"/>
      <c r="Q371" s="1"/>
      <c r="R371" s="1"/>
      <c r="S371" s="1"/>
    </row>
    <row r="372" spans="1:19">
      <c r="A372" s="1"/>
      <c r="B372" s="1"/>
      <c r="C372" s="1"/>
      <c r="D372" s="1"/>
      <c r="E372" s="1"/>
      <c r="F372" s="1"/>
      <c r="G372" s="1"/>
      <c r="H372" s="1"/>
      <c r="I372" s="1"/>
      <c r="J372" s="1"/>
      <c r="K372" s="1"/>
      <c r="L372" s="1"/>
      <c r="M372" s="1"/>
      <c r="N372" s="1"/>
      <c r="O372" s="1"/>
      <c r="P372" s="1"/>
      <c r="Q372" s="1"/>
      <c r="R372" s="1"/>
      <c r="S372" s="1"/>
    </row>
    <row r="373" spans="1:19">
      <c r="A373" s="1"/>
      <c r="B373" s="1"/>
      <c r="C373" s="1"/>
      <c r="D373" s="1"/>
      <c r="E373" s="1"/>
      <c r="F373" s="1"/>
      <c r="G373" s="1"/>
      <c r="H373" s="1"/>
      <c r="I373" s="1"/>
      <c r="J373" s="1"/>
      <c r="K373" s="1"/>
      <c r="L373" s="1"/>
      <c r="M373" s="1"/>
      <c r="N373" s="1"/>
      <c r="O373" s="1"/>
      <c r="P373" s="1"/>
      <c r="Q373" s="1"/>
      <c r="R373" s="1"/>
      <c r="S373" s="1"/>
    </row>
    <row r="374" spans="1:19">
      <c r="A374" s="1"/>
      <c r="B374" s="1"/>
      <c r="C374" s="1"/>
      <c r="D374" s="1"/>
      <c r="E374" s="1"/>
      <c r="F374" s="1"/>
      <c r="G374" s="1"/>
      <c r="H374" s="1"/>
      <c r="I374" s="1"/>
      <c r="J374" s="1"/>
      <c r="K374" s="1"/>
      <c r="L374" s="1"/>
      <c r="M374" s="1"/>
      <c r="N374" s="1"/>
      <c r="O374" s="1"/>
      <c r="P374" s="1"/>
      <c r="Q374" s="1"/>
      <c r="R374" s="1"/>
      <c r="S374" s="1"/>
    </row>
    <row r="375" spans="1:19">
      <c r="A375" s="1"/>
      <c r="B375" s="1"/>
      <c r="C375" s="1"/>
      <c r="D375" s="1"/>
      <c r="E375" s="1"/>
      <c r="F375" s="1"/>
      <c r="G375" s="1"/>
      <c r="H375" s="1"/>
      <c r="I375" s="1"/>
      <c r="J375" s="1"/>
      <c r="K375" s="1"/>
      <c r="L375" s="1"/>
      <c r="M375" s="1"/>
      <c r="N375" s="1"/>
      <c r="O375" s="1"/>
      <c r="P375" s="1"/>
      <c r="Q375" s="1"/>
      <c r="R375" s="1"/>
      <c r="S375" s="1"/>
    </row>
    <row r="376" spans="1:19">
      <c r="A376" s="1"/>
      <c r="B376" s="1"/>
      <c r="C376" s="1"/>
      <c r="D376" s="1"/>
      <c r="E376" s="1"/>
      <c r="F376" s="1"/>
      <c r="G376" s="1"/>
      <c r="H376" s="1"/>
      <c r="I376" s="1"/>
      <c r="J376" s="1"/>
      <c r="K376" s="1"/>
      <c r="L376" s="1"/>
      <c r="M376" s="1"/>
      <c r="N376" s="1"/>
      <c r="O376" s="1"/>
      <c r="P376" s="1"/>
      <c r="Q376" s="1"/>
      <c r="R376" s="1"/>
      <c r="S376" s="1"/>
    </row>
    <row r="377" spans="1:19">
      <c r="A377" s="1"/>
      <c r="B377" s="1"/>
      <c r="C377" s="1"/>
      <c r="D377" s="1"/>
      <c r="E377" s="1"/>
      <c r="F377" s="1"/>
      <c r="G377" s="1"/>
      <c r="H377" s="1"/>
      <c r="I377" s="1"/>
      <c r="J377" s="1"/>
      <c r="K377" s="1"/>
      <c r="L377" s="1"/>
      <c r="M377" s="1"/>
      <c r="N377" s="1"/>
      <c r="O377" s="1"/>
      <c r="P377" s="1"/>
      <c r="Q377" s="1"/>
      <c r="R377" s="1"/>
      <c r="S377" s="1"/>
    </row>
    <row r="378" spans="1:19">
      <c r="A378" s="1"/>
      <c r="B378" s="1"/>
      <c r="C378" s="1"/>
      <c r="D378" s="1"/>
      <c r="E378" s="1"/>
      <c r="F378" s="1"/>
      <c r="G378" s="1"/>
      <c r="H378" s="1"/>
      <c r="I378" s="1"/>
      <c r="J378" s="1"/>
      <c r="K378" s="1"/>
      <c r="L378" s="1"/>
      <c r="M378" s="1"/>
      <c r="N378" s="1"/>
      <c r="O378" s="1"/>
      <c r="P378" s="1"/>
      <c r="Q378" s="1"/>
      <c r="R378" s="1"/>
      <c r="S378" s="1"/>
    </row>
    <row r="379" spans="1:19">
      <c r="A379" s="1"/>
      <c r="B379" s="1"/>
      <c r="C379" s="1"/>
      <c r="D379" s="1"/>
      <c r="E379" s="1"/>
      <c r="F379" s="1"/>
      <c r="G379" s="1"/>
      <c r="H379" s="1"/>
      <c r="I379" s="1"/>
      <c r="J379" s="1"/>
      <c r="K379" s="1"/>
      <c r="L379" s="1"/>
      <c r="M379" s="1"/>
      <c r="N379" s="1"/>
      <c r="O379" s="1"/>
      <c r="P379" s="1"/>
      <c r="Q379" s="1"/>
      <c r="R379" s="1"/>
      <c r="S379" s="1"/>
    </row>
    <row r="380" spans="1:19">
      <c r="A380" s="1"/>
      <c r="B380" s="1"/>
      <c r="C380" s="1"/>
      <c r="D380" s="1"/>
      <c r="E380" s="1"/>
      <c r="F380" s="1"/>
      <c r="G380" s="1"/>
      <c r="H380" s="1"/>
      <c r="I380" s="1"/>
      <c r="J380" s="1"/>
      <c r="K380" s="1"/>
      <c r="L380" s="1"/>
      <c r="M380" s="1"/>
      <c r="N380" s="1"/>
      <c r="O380" s="1"/>
      <c r="P380" s="1"/>
      <c r="Q380" s="1"/>
      <c r="R380" s="1"/>
      <c r="S380" s="1"/>
    </row>
    <row r="381" spans="1:19">
      <c r="A381" s="1"/>
      <c r="B381" s="1"/>
      <c r="C381" s="1"/>
      <c r="D381" s="1"/>
      <c r="E381" s="1"/>
      <c r="F381" s="1"/>
      <c r="G381" s="1"/>
      <c r="H381" s="1"/>
      <c r="I381" s="1"/>
      <c r="J381" s="1"/>
      <c r="K381" s="1"/>
      <c r="L381" s="1"/>
      <c r="M381" s="1"/>
      <c r="N381" s="1"/>
      <c r="O381" s="1"/>
      <c r="P381" s="1"/>
      <c r="Q381" s="1"/>
      <c r="R381" s="1"/>
      <c r="S381" s="1"/>
    </row>
    <row r="382" spans="1:19">
      <c r="A382" s="1"/>
      <c r="B382" s="1"/>
      <c r="C382" s="1"/>
      <c r="D382" s="1"/>
      <c r="E382" s="1"/>
      <c r="F382" s="1"/>
      <c r="G382" s="1"/>
      <c r="H382" s="1"/>
      <c r="I382" s="1"/>
      <c r="J382" s="1"/>
      <c r="K382" s="1"/>
      <c r="L382" s="1"/>
      <c r="M382" s="1"/>
      <c r="N382" s="1"/>
      <c r="O382" s="1"/>
      <c r="P382" s="1"/>
      <c r="Q382" s="1"/>
      <c r="R382" s="1"/>
      <c r="S382" s="1"/>
    </row>
    <row r="383" spans="1:19">
      <c r="A383" s="1"/>
      <c r="B383" s="1"/>
      <c r="C383" s="1"/>
      <c r="D383" s="1"/>
      <c r="E383" s="1"/>
      <c r="F383" s="1"/>
      <c r="G383" s="1"/>
      <c r="H383" s="1"/>
      <c r="I383" s="1"/>
      <c r="J383" s="1"/>
      <c r="K383" s="1"/>
      <c r="L383" s="1"/>
      <c r="M383" s="1"/>
      <c r="N383" s="1"/>
      <c r="O383" s="1"/>
      <c r="P383" s="1"/>
      <c r="Q383" s="1"/>
      <c r="R383" s="1"/>
      <c r="S383" s="1"/>
    </row>
    <row r="384" spans="1:19">
      <c r="A384" s="1"/>
      <c r="B384" s="1"/>
      <c r="C384" s="1"/>
      <c r="D384" s="1"/>
      <c r="E384" s="1"/>
      <c r="F384" s="1"/>
      <c r="G384" s="1"/>
      <c r="H384" s="1"/>
      <c r="I384" s="1"/>
      <c r="J384" s="1"/>
      <c r="K384" s="1"/>
      <c r="L384" s="1"/>
      <c r="M384" s="1"/>
      <c r="N384" s="1"/>
      <c r="O384" s="1"/>
      <c r="P384" s="1"/>
      <c r="Q384" s="1"/>
      <c r="R384" s="1"/>
      <c r="S384" s="1"/>
    </row>
    <row r="385" spans="1:19">
      <c r="A385" s="1"/>
      <c r="B385" s="1"/>
      <c r="C385" s="1"/>
      <c r="D385" s="1"/>
      <c r="E385" s="1"/>
      <c r="F385" s="1"/>
      <c r="G385" s="1"/>
      <c r="H385" s="1"/>
      <c r="I385" s="1"/>
      <c r="J385" s="1"/>
      <c r="K385" s="1"/>
      <c r="L385" s="1"/>
      <c r="M385" s="1"/>
      <c r="N385" s="1"/>
      <c r="O385" s="1"/>
      <c r="P385" s="1"/>
      <c r="Q385" s="1"/>
      <c r="R385" s="1"/>
      <c r="S385" s="1"/>
    </row>
    <row r="386" spans="1:19">
      <c r="A386" s="1"/>
      <c r="B386" s="1"/>
      <c r="C386" s="1"/>
      <c r="D386" s="1"/>
      <c r="E386" s="1"/>
      <c r="F386" s="1"/>
      <c r="G386" s="1"/>
      <c r="H386" s="1"/>
      <c r="I386" s="1"/>
      <c r="J386" s="1"/>
      <c r="K386" s="1"/>
      <c r="L386" s="1"/>
      <c r="M386" s="1"/>
      <c r="N386" s="1"/>
      <c r="O386" s="1"/>
      <c r="P386" s="1"/>
      <c r="Q386" s="1"/>
      <c r="R386" s="1"/>
      <c r="S386" s="1"/>
    </row>
    <row r="387" spans="1:19">
      <c r="A387" s="1"/>
      <c r="B387" s="1"/>
      <c r="C387" s="1"/>
      <c r="D387" s="1"/>
      <c r="E387" s="1"/>
      <c r="F387" s="1"/>
      <c r="G387" s="1"/>
      <c r="H387" s="1"/>
      <c r="I387" s="1"/>
      <c r="J387" s="1"/>
      <c r="K387" s="1"/>
      <c r="L387" s="1"/>
      <c r="M387" s="1"/>
      <c r="N387" s="1"/>
      <c r="O387" s="1"/>
      <c r="P387" s="1"/>
      <c r="Q387" s="1"/>
      <c r="R387" s="1"/>
      <c r="S387" s="1"/>
    </row>
    <row r="388" spans="1:19">
      <c r="A388" s="1"/>
      <c r="B388" s="1"/>
      <c r="C388" s="1"/>
      <c r="D388" s="1"/>
      <c r="E388" s="1"/>
      <c r="F388" s="1"/>
      <c r="G388" s="1"/>
      <c r="H388" s="1"/>
      <c r="I388" s="1"/>
      <c r="J388" s="1"/>
      <c r="K388" s="1"/>
      <c r="L388" s="1"/>
      <c r="M388" s="1"/>
      <c r="N388" s="1"/>
      <c r="O388" s="1"/>
      <c r="P388" s="1"/>
      <c r="Q388" s="1"/>
      <c r="R388" s="1"/>
      <c r="S388" s="1"/>
    </row>
    <row r="389" spans="1:19">
      <c r="A389" s="1"/>
      <c r="B389" s="1"/>
      <c r="C389" s="1"/>
      <c r="D389" s="1"/>
      <c r="E389" s="1"/>
      <c r="F389" s="1"/>
      <c r="G389" s="1"/>
      <c r="H389" s="1"/>
      <c r="I389" s="1"/>
      <c r="J389" s="1"/>
      <c r="K389" s="1"/>
      <c r="L389" s="1"/>
      <c r="M389" s="1"/>
      <c r="N389" s="1"/>
      <c r="O389" s="1"/>
      <c r="P389" s="1"/>
      <c r="Q389" s="1"/>
      <c r="R389" s="1"/>
      <c r="S389" s="1"/>
    </row>
    <row r="390" spans="1:19">
      <c r="A390" s="1"/>
      <c r="B390" s="1"/>
      <c r="C390" s="1"/>
      <c r="D390" s="1"/>
      <c r="E390" s="1"/>
      <c r="F390" s="1"/>
      <c r="G390" s="1"/>
      <c r="H390" s="1"/>
      <c r="I390" s="1"/>
      <c r="J390" s="1"/>
      <c r="K390" s="1"/>
      <c r="L390" s="1"/>
      <c r="M390" s="1"/>
      <c r="N390" s="1"/>
      <c r="O390" s="1"/>
      <c r="P390" s="1"/>
      <c r="Q390" s="1"/>
      <c r="R390" s="1"/>
      <c r="S390" s="1"/>
    </row>
    <row r="391" spans="1:19">
      <c r="A391" s="1"/>
      <c r="B391" s="1"/>
      <c r="C391" s="1"/>
      <c r="D391" s="1"/>
      <c r="E391" s="1"/>
      <c r="F391" s="1"/>
      <c r="G391" s="1"/>
      <c r="H391" s="1"/>
      <c r="I391" s="1"/>
      <c r="J391" s="1"/>
      <c r="K391" s="1"/>
      <c r="L391" s="1"/>
      <c r="M391" s="1"/>
      <c r="N391" s="1"/>
      <c r="O391" s="1"/>
      <c r="P391" s="1"/>
      <c r="Q391" s="1"/>
      <c r="R391" s="1"/>
      <c r="S391" s="1"/>
    </row>
    <row r="392" spans="1:19">
      <c r="A392" s="1"/>
      <c r="B392" s="1"/>
      <c r="C392" s="1"/>
      <c r="D392" s="1"/>
      <c r="E392" s="1"/>
      <c r="F392" s="1"/>
      <c r="G392" s="1"/>
      <c r="H392" s="1"/>
      <c r="I392" s="1"/>
      <c r="J392" s="1"/>
      <c r="K392" s="1"/>
      <c r="L392" s="1"/>
      <c r="M392" s="1"/>
      <c r="N392" s="1"/>
      <c r="O392" s="1"/>
      <c r="P392" s="1"/>
      <c r="Q392" s="1"/>
      <c r="R392" s="1"/>
      <c r="S392" s="1"/>
    </row>
    <row r="393" spans="1:19">
      <c r="A393" s="1"/>
      <c r="B393" s="1"/>
      <c r="C393" s="1"/>
      <c r="D393" s="1"/>
      <c r="E393" s="1"/>
      <c r="F393" s="1"/>
      <c r="G393" s="1"/>
      <c r="H393" s="1"/>
      <c r="I393" s="1"/>
      <c r="J393" s="1"/>
      <c r="K393" s="1"/>
      <c r="L393" s="1"/>
      <c r="M393" s="1"/>
      <c r="N393" s="1"/>
      <c r="O393" s="1"/>
      <c r="P393" s="1"/>
      <c r="Q393" s="1"/>
      <c r="R393" s="1"/>
      <c r="S393" s="1"/>
    </row>
    <row r="394" spans="1:19">
      <c r="A394" s="1"/>
      <c r="B394" s="1"/>
      <c r="C394" s="1"/>
      <c r="D394" s="1"/>
      <c r="E394" s="1"/>
      <c r="F394" s="1"/>
      <c r="G394" s="1"/>
      <c r="H394" s="1"/>
      <c r="I394" s="1"/>
      <c r="J394" s="1"/>
      <c r="K394" s="1"/>
      <c r="L394" s="1"/>
      <c r="M394" s="1"/>
      <c r="N394" s="1"/>
      <c r="O394" s="1"/>
      <c r="P394" s="1"/>
      <c r="Q394" s="1"/>
      <c r="R394" s="1"/>
      <c r="S394" s="1"/>
    </row>
    <row r="395" spans="1:19">
      <c r="A395" s="1"/>
      <c r="B395" s="1"/>
      <c r="C395" s="1"/>
      <c r="D395" s="1"/>
      <c r="E395" s="1"/>
      <c r="F395" s="1"/>
      <c r="G395" s="1"/>
      <c r="H395" s="1"/>
      <c r="I395" s="1"/>
      <c r="J395" s="1"/>
      <c r="K395" s="1"/>
      <c r="L395" s="1"/>
      <c r="M395" s="1"/>
      <c r="N395" s="1"/>
      <c r="O395" s="1"/>
      <c r="P395" s="1"/>
      <c r="Q395" s="1"/>
      <c r="R395" s="1"/>
      <c r="S395" s="1"/>
    </row>
    <row r="396" spans="1:19">
      <c r="A396" s="1"/>
      <c r="B396" s="1"/>
      <c r="C396" s="1"/>
      <c r="D396" s="1"/>
      <c r="E396" s="1"/>
      <c r="F396" s="1"/>
      <c r="G396" s="1"/>
      <c r="H396" s="1"/>
      <c r="I396" s="1"/>
      <c r="J396" s="1"/>
      <c r="K396" s="1"/>
      <c r="L396" s="1"/>
      <c r="M396" s="1"/>
      <c r="N396" s="1"/>
      <c r="O396" s="1"/>
      <c r="P396" s="1"/>
      <c r="Q396" s="1"/>
      <c r="R396" s="1"/>
      <c r="S396" s="1"/>
    </row>
    <row r="397" spans="1:19">
      <c r="A397" s="1"/>
      <c r="B397" s="1"/>
      <c r="C397" s="1"/>
      <c r="D397" s="1"/>
      <c r="E397" s="1"/>
      <c r="F397" s="1"/>
      <c r="G397" s="1"/>
      <c r="H397" s="1"/>
      <c r="I397" s="1"/>
      <c r="J397" s="1"/>
      <c r="K397" s="1"/>
      <c r="L397" s="1"/>
      <c r="M397" s="1"/>
      <c r="N397" s="1"/>
      <c r="O397" s="1"/>
      <c r="P397" s="1"/>
      <c r="Q397" s="1"/>
      <c r="R397" s="1"/>
      <c r="S397" s="1"/>
    </row>
    <row r="398" spans="1:19">
      <c r="A398" s="1"/>
      <c r="B398" s="1"/>
      <c r="C398" s="1"/>
      <c r="D398" s="1"/>
      <c r="E398" s="1"/>
      <c r="F398" s="1"/>
      <c r="G398" s="1"/>
      <c r="H398" s="1"/>
      <c r="I398" s="1"/>
      <c r="J398" s="1"/>
      <c r="K398" s="1"/>
      <c r="L398" s="1"/>
      <c r="M398" s="1"/>
      <c r="N398" s="1"/>
      <c r="O398" s="1"/>
      <c r="P398" s="1"/>
      <c r="Q398" s="1"/>
      <c r="R398" s="1"/>
      <c r="S398" s="1"/>
    </row>
    <row r="399" spans="1:19">
      <c r="A399" s="1"/>
      <c r="B399" s="1"/>
      <c r="C399" s="1"/>
      <c r="D399" s="1"/>
      <c r="E399" s="1"/>
      <c r="F399" s="1"/>
      <c r="G399" s="1"/>
      <c r="H399" s="1"/>
      <c r="I399" s="1"/>
      <c r="J399" s="1"/>
      <c r="K399" s="1"/>
      <c r="L399" s="1"/>
      <c r="M399" s="1"/>
      <c r="N399" s="1"/>
      <c r="O399" s="1"/>
      <c r="P399" s="1"/>
      <c r="Q399" s="1"/>
      <c r="R399" s="1"/>
      <c r="S399" s="1"/>
    </row>
    <row r="400" spans="1:19">
      <c r="A400" s="1"/>
      <c r="B400" s="1"/>
      <c r="C400" s="1"/>
      <c r="D400" s="1"/>
      <c r="E400" s="1"/>
      <c r="F400" s="1"/>
      <c r="G400" s="1"/>
      <c r="H400" s="1"/>
      <c r="I400" s="1"/>
      <c r="J400" s="1"/>
      <c r="K400" s="1"/>
      <c r="L400" s="1"/>
      <c r="M400" s="1"/>
      <c r="N400" s="1"/>
      <c r="O400" s="1"/>
      <c r="P400" s="1"/>
      <c r="Q400" s="1"/>
      <c r="R400" s="1"/>
      <c r="S400" s="1"/>
    </row>
    <row r="401" spans="1:19">
      <c r="A401" s="1"/>
      <c r="B401" s="1"/>
      <c r="C401" s="1"/>
      <c r="D401" s="1"/>
      <c r="E401" s="1"/>
      <c r="F401" s="1"/>
      <c r="G401" s="1"/>
      <c r="H401" s="1"/>
      <c r="I401" s="1"/>
      <c r="J401" s="1"/>
      <c r="K401" s="1"/>
      <c r="L401" s="1"/>
      <c r="M401" s="1"/>
      <c r="N401" s="1"/>
      <c r="O401" s="1"/>
      <c r="P401" s="1"/>
      <c r="Q401" s="1"/>
      <c r="R401" s="1"/>
      <c r="S401" s="1"/>
    </row>
    <row r="402" spans="1:19">
      <c r="A402" s="1"/>
      <c r="B402" s="1"/>
      <c r="C402" s="1"/>
      <c r="D402" s="1"/>
      <c r="E402" s="1"/>
      <c r="F402" s="1"/>
      <c r="G402" s="1"/>
      <c r="H402" s="1"/>
      <c r="I402" s="1"/>
      <c r="J402" s="1"/>
      <c r="K402" s="1"/>
      <c r="L402" s="1"/>
      <c r="M402" s="1"/>
      <c r="N402" s="1"/>
      <c r="O402" s="1"/>
      <c r="P402" s="1"/>
      <c r="Q402" s="1"/>
      <c r="R402" s="1"/>
      <c r="S402" s="1"/>
    </row>
    <row r="403" spans="1:19">
      <c r="A403" s="1"/>
      <c r="B403" s="1"/>
      <c r="C403" s="1"/>
      <c r="D403" s="1"/>
      <c r="E403" s="1"/>
      <c r="F403" s="1"/>
      <c r="G403" s="1"/>
      <c r="H403" s="1"/>
      <c r="I403" s="1"/>
      <c r="J403" s="1"/>
      <c r="K403" s="1"/>
      <c r="L403" s="1"/>
      <c r="M403" s="1"/>
      <c r="N403" s="1"/>
      <c r="O403" s="1"/>
      <c r="P403" s="1"/>
      <c r="Q403" s="1"/>
      <c r="R403" s="1"/>
      <c r="S403" s="1"/>
    </row>
    <row r="404" spans="1:19">
      <c r="A404" s="1"/>
      <c r="B404" s="1"/>
      <c r="C404" s="1"/>
      <c r="D404" s="1"/>
      <c r="E404" s="1"/>
      <c r="F404" s="1"/>
      <c r="G404" s="1"/>
      <c r="H404" s="1"/>
      <c r="I404" s="1"/>
      <c r="J404" s="1"/>
      <c r="K404" s="1"/>
      <c r="L404" s="1"/>
      <c r="M404" s="1"/>
      <c r="N404" s="1"/>
      <c r="O404" s="1"/>
      <c r="P404" s="1"/>
      <c r="Q404" s="1"/>
      <c r="R404" s="1"/>
      <c r="S404" s="1"/>
    </row>
    <row r="405" spans="1:19">
      <c r="A405" s="1"/>
      <c r="B405" s="1"/>
      <c r="C405" s="1"/>
      <c r="D405" s="1"/>
      <c r="E405" s="1"/>
      <c r="F405" s="1"/>
      <c r="G405" s="1"/>
      <c r="H405" s="1"/>
      <c r="I405" s="1"/>
      <c r="J405" s="1"/>
      <c r="K405" s="1"/>
      <c r="L405" s="1"/>
      <c r="M405" s="1"/>
      <c r="N405" s="1"/>
      <c r="O405" s="1"/>
      <c r="P405" s="1"/>
      <c r="Q405" s="1"/>
      <c r="R405" s="1"/>
      <c r="S405" s="1"/>
    </row>
    <row r="406" spans="1:19">
      <c r="A406" s="1"/>
      <c r="B406" s="1"/>
      <c r="C406" s="1"/>
      <c r="D406" s="1"/>
      <c r="E406" s="1"/>
      <c r="F406" s="1"/>
      <c r="G406" s="1"/>
      <c r="H406" s="1"/>
      <c r="I406" s="1"/>
      <c r="J406" s="1"/>
      <c r="K406" s="1"/>
      <c r="L406" s="1"/>
      <c r="M406" s="1"/>
      <c r="N406" s="1"/>
      <c r="O406" s="1"/>
      <c r="P406" s="1"/>
      <c r="Q406" s="1"/>
      <c r="R406" s="1"/>
      <c r="S406" s="1"/>
    </row>
    <row r="407" spans="1:19">
      <c r="A407" s="1"/>
      <c r="B407" s="1"/>
      <c r="C407" s="1"/>
      <c r="D407" s="1"/>
      <c r="E407" s="1"/>
      <c r="F407" s="1"/>
      <c r="G407" s="1"/>
      <c r="H407" s="1"/>
      <c r="I407" s="1"/>
      <c r="J407" s="1"/>
      <c r="K407" s="1"/>
      <c r="L407" s="1"/>
      <c r="M407" s="1"/>
      <c r="N407" s="1"/>
      <c r="O407" s="1"/>
      <c r="P407" s="1"/>
      <c r="Q407" s="1"/>
      <c r="R407" s="1"/>
      <c r="S407" s="1"/>
    </row>
    <row r="408" spans="1:19">
      <c r="A408" s="1"/>
      <c r="B408" s="1"/>
      <c r="C408" s="1"/>
      <c r="D408" s="1"/>
      <c r="E408" s="1"/>
      <c r="F408" s="1"/>
      <c r="G408" s="1"/>
      <c r="H408" s="1"/>
      <c r="I408" s="1"/>
      <c r="J408" s="1"/>
      <c r="K408" s="1"/>
      <c r="L408" s="1"/>
      <c r="M408" s="1"/>
      <c r="N408" s="1"/>
      <c r="O408" s="1"/>
      <c r="P408" s="1"/>
      <c r="Q408" s="1"/>
      <c r="R408" s="1"/>
      <c r="S408" s="1"/>
    </row>
    <row r="409" spans="1:19">
      <c r="A409" s="1"/>
      <c r="B409" s="1"/>
      <c r="C409" s="1"/>
      <c r="D409" s="1"/>
      <c r="E409" s="1"/>
      <c r="F409" s="1"/>
      <c r="G409" s="1"/>
      <c r="H409" s="1"/>
      <c r="I409" s="1"/>
      <c r="J409" s="1"/>
      <c r="K409" s="1"/>
      <c r="L409" s="1"/>
      <c r="M409" s="1"/>
      <c r="N409" s="1"/>
      <c r="O409" s="1"/>
      <c r="P409" s="1"/>
      <c r="Q409" s="1"/>
      <c r="R409" s="1"/>
      <c r="S409" s="1"/>
    </row>
    <row r="410" spans="1:19">
      <c r="A410" s="1"/>
      <c r="B410" s="1"/>
      <c r="C410" s="1"/>
      <c r="D410" s="1"/>
      <c r="E410" s="1"/>
      <c r="F410" s="1"/>
      <c r="G410" s="1"/>
      <c r="H410" s="1"/>
      <c r="I410" s="1"/>
      <c r="J410" s="1"/>
      <c r="K410" s="1"/>
      <c r="L410" s="1"/>
      <c r="M410" s="1"/>
      <c r="N410" s="1"/>
      <c r="O410" s="1"/>
      <c r="P410" s="1"/>
      <c r="Q410" s="1"/>
      <c r="R410" s="1"/>
      <c r="S410" s="1"/>
    </row>
    <row r="411" spans="1:19">
      <c r="A411" s="1"/>
      <c r="B411" s="1"/>
      <c r="C411" s="1"/>
      <c r="D411" s="1"/>
      <c r="E411" s="1"/>
      <c r="F411" s="1"/>
      <c r="G411" s="1"/>
      <c r="H411" s="1"/>
      <c r="I411" s="1"/>
      <c r="J411" s="1"/>
      <c r="K411" s="1"/>
      <c r="L411" s="1"/>
      <c r="M411" s="1"/>
      <c r="N411" s="1"/>
      <c r="O411" s="1"/>
      <c r="P411" s="1"/>
      <c r="Q411" s="1"/>
      <c r="R411" s="1"/>
      <c r="S411" s="1"/>
    </row>
    <row r="412" spans="1:19">
      <c r="A412" s="1"/>
      <c r="B412" s="1"/>
      <c r="C412" s="1"/>
      <c r="D412" s="1"/>
      <c r="E412" s="1"/>
      <c r="F412" s="1"/>
      <c r="G412" s="1"/>
      <c r="H412" s="1"/>
      <c r="I412" s="1"/>
      <c r="J412" s="1"/>
      <c r="K412" s="1"/>
      <c r="L412" s="1"/>
      <c r="M412" s="1"/>
      <c r="N412" s="1"/>
      <c r="O412" s="1"/>
      <c r="P412" s="1"/>
      <c r="Q412" s="1"/>
      <c r="R412" s="1"/>
      <c r="S412" s="1"/>
    </row>
    <row r="413" spans="1:19">
      <c r="A413" s="1"/>
      <c r="B413" s="1"/>
      <c r="C413" s="1"/>
      <c r="D413" s="1"/>
      <c r="E413" s="1"/>
      <c r="F413" s="1"/>
      <c r="G413" s="1"/>
      <c r="H413" s="1"/>
      <c r="I413" s="1"/>
      <c r="J413" s="1"/>
      <c r="K413" s="1"/>
      <c r="L413" s="1"/>
      <c r="M413" s="1"/>
      <c r="N413" s="1"/>
      <c r="O413" s="1"/>
      <c r="P413" s="1"/>
      <c r="Q413" s="1"/>
      <c r="R413" s="1"/>
      <c r="S413" s="1"/>
    </row>
    <row r="414" spans="1:19">
      <c r="A414" s="1"/>
      <c r="B414" s="1"/>
      <c r="C414" s="1"/>
      <c r="D414" s="1"/>
      <c r="E414" s="1"/>
      <c r="F414" s="1"/>
      <c r="G414" s="1"/>
      <c r="H414" s="1"/>
      <c r="I414" s="1"/>
      <c r="J414" s="1"/>
      <c r="K414" s="1"/>
      <c r="L414" s="1"/>
      <c r="M414" s="1"/>
      <c r="N414" s="1"/>
      <c r="O414" s="1"/>
      <c r="P414" s="1"/>
      <c r="Q414" s="1"/>
      <c r="R414" s="1"/>
      <c r="S414" s="1"/>
    </row>
    <row r="415" spans="1:19">
      <c r="A415" s="1"/>
      <c r="B415" s="1"/>
      <c r="C415" s="1"/>
      <c r="D415" s="1"/>
      <c r="E415" s="1"/>
      <c r="F415" s="1"/>
      <c r="G415" s="1"/>
      <c r="H415" s="1"/>
      <c r="I415" s="1"/>
      <c r="J415" s="1"/>
      <c r="K415" s="1"/>
      <c r="L415" s="1"/>
      <c r="M415" s="1"/>
      <c r="N415" s="1"/>
      <c r="O415" s="1"/>
      <c r="P415" s="1"/>
      <c r="Q415" s="1"/>
      <c r="R415" s="1"/>
      <c r="S415" s="1"/>
    </row>
    <row r="416" spans="1:19">
      <c r="A416" s="1"/>
      <c r="B416" s="1"/>
      <c r="C416" s="1"/>
      <c r="D416" s="1"/>
      <c r="E416" s="1"/>
      <c r="F416" s="1"/>
      <c r="G416" s="1"/>
      <c r="H416" s="1"/>
      <c r="I416" s="1"/>
      <c r="J416" s="1"/>
      <c r="K416" s="1"/>
      <c r="L416" s="1"/>
      <c r="M416" s="1"/>
      <c r="N416" s="1"/>
      <c r="O416" s="1"/>
      <c r="P416" s="1"/>
      <c r="Q416" s="1"/>
      <c r="R416" s="1"/>
      <c r="S416" s="1"/>
    </row>
    <row r="417" spans="1:19">
      <c r="A417" s="1"/>
      <c r="B417" s="1"/>
      <c r="C417" s="1"/>
      <c r="D417" s="1"/>
      <c r="E417" s="1"/>
      <c r="F417" s="1"/>
      <c r="G417" s="1"/>
      <c r="H417" s="1"/>
      <c r="I417" s="1"/>
      <c r="J417" s="1"/>
      <c r="K417" s="1"/>
      <c r="L417" s="1"/>
      <c r="M417" s="1"/>
      <c r="N417" s="1"/>
      <c r="O417" s="1"/>
      <c r="P417" s="1"/>
      <c r="Q417" s="1"/>
      <c r="R417" s="1"/>
      <c r="S417" s="1"/>
    </row>
    <row r="418" spans="1:19">
      <c r="A418" s="1"/>
      <c r="B418" s="1"/>
      <c r="C418" s="1"/>
      <c r="D418" s="1"/>
      <c r="E418" s="1"/>
      <c r="F418" s="1"/>
      <c r="G418" s="1"/>
      <c r="H418" s="1"/>
      <c r="I418" s="1"/>
      <c r="J418" s="1"/>
      <c r="K418" s="1"/>
      <c r="L418" s="1"/>
      <c r="M418" s="1"/>
      <c r="N418" s="1"/>
      <c r="O418" s="1"/>
      <c r="P418" s="1"/>
      <c r="Q418" s="1"/>
      <c r="R418" s="1"/>
      <c r="S418" s="1"/>
    </row>
    <row r="419" spans="1:19">
      <c r="A419" s="1"/>
      <c r="B419" s="1"/>
      <c r="C419" s="1"/>
      <c r="D419" s="1"/>
      <c r="E419" s="1"/>
      <c r="F419" s="1"/>
      <c r="G419" s="1"/>
      <c r="H419" s="1"/>
      <c r="I419" s="1"/>
      <c r="J419" s="1"/>
      <c r="K419" s="1"/>
      <c r="L419" s="1"/>
      <c r="M419" s="1"/>
      <c r="N419" s="1"/>
      <c r="O419" s="1"/>
      <c r="P419" s="1"/>
      <c r="Q419" s="1"/>
      <c r="R419" s="1"/>
      <c r="S419" s="1"/>
    </row>
    <row r="420" spans="1:19">
      <c r="A420" s="1"/>
      <c r="B420" s="1"/>
      <c r="C420" s="1"/>
      <c r="D420" s="1"/>
      <c r="E420" s="1"/>
      <c r="F420" s="1"/>
      <c r="G420" s="1"/>
      <c r="H420" s="1"/>
      <c r="I420" s="1"/>
      <c r="J420" s="1"/>
      <c r="K420" s="1"/>
      <c r="L420" s="1"/>
      <c r="M420" s="1"/>
      <c r="N420" s="1"/>
      <c r="O420" s="1"/>
      <c r="P420" s="1"/>
      <c r="Q420" s="1"/>
      <c r="R420" s="1"/>
      <c r="S420" s="1"/>
    </row>
    <row r="421" spans="1:19">
      <c r="A421" s="1"/>
      <c r="B421" s="1"/>
      <c r="C421" s="1"/>
      <c r="D421" s="1"/>
      <c r="E421" s="1"/>
      <c r="F421" s="1"/>
      <c r="G421" s="1"/>
      <c r="H421" s="1"/>
      <c r="I421" s="1"/>
      <c r="J421" s="1"/>
      <c r="K421" s="1"/>
      <c r="L421" s="1"/>
      <c r="M421" s="1"/>
      <c r="N421" s="1"/>
      <c r="O421" s="1"/>
      <c r="P421" s="1"/>
      <c r="Q421" s="1"/>
      <c r="R421" s="1"/>
      <c r="S421" s="1"/>
    </row>
    <row r="422" spans="1:19">
      <c r="A422" s="1"/>
      <c r="B422" s="1"/>
      <c r="C422" s="1"/>
      <c r="D422" s="1"/>
      <c r="E422" s="1"/>
      <c r="F422" s="1"/>
      <c r="G422" s="1"/>
      <c r="H422" s="1"/>
      <c r="I422" s="1"/>
      <c r="J422" s="1"/>
      <c r="K422" s="1"/>
      <c r="L422" s="1"/>
      <c r="M422" s="1"/>
      <c r="N422" s="1"/>
      <c r="O422" s="1"/>
      <c r="P422" s="1"/>
      <c r="Q422" s="1"/>
      <c r="R422" s="1"/>
      <c r="S422" s="1"/>
    </row>
    <row r="423" spans="1:19">
      <c r="A423" s="1"/>
      <c r="B423" s="1"/>
      <c r="C423" s="1"/>
      <c r="D423" s="1"/>
      <c r="E423" s="1"/>
      <c r="F423" s="1"/>
      <c r="G423" s="1"/>
      <c r="H423" s="1"/>
      <c r="I423" s="1"/>
      <c r="J423" s="1"/>
      <c r="K423" s="1"/>
      <c r="L423" s="1"/>
      <c r="M423" s="1"/>
      <c r="N423" s="1"/>
      <c r="O423" s="1"/>
      <c r="P423" s="1"/>
      <c r="Q423" s="1"/>
      <c r="R423" s="1"/>
      <c r="S423" s="1"/>
    </row>
    <row r="424" spans="1:19">
      <c r="A424" s="1"/>
      <c r="B424" s="1"/>
      <c r="C424" s="1"/>
      <c r="D424" s="1"/>
      <c r="E424" s="1"/>
      <c r="F424" s="1"/>
      <c r="G424" s="1"/>
      <c r="H424" s="1"/>
      <c r="I424" s="1"/>
      <c r="J424" s="1"/>
      <c r="K424" s="1"/>
      <c r="L424" s="1"/>
      <c r="M424" s="1"/>
      <c r="N424" s="1"/>
      <c r="O424" s="1"/>
      <c r="P424" s="1"/>
      <c r="Q424" s="1"/>
      <c r="R424" s="1"/>
      <c r="S424" s="1"/>
    </row>
    <row r="425" spans="1:19">
      <c r="A425" s="1"/>
      <c r="B425" s="1"/>
      <c r="C425" s="1"/>
      <c r="D425" s="1"/>
      <c r="E425" s="1"/>
      <c r="F425" s="1"/>
      <c r="G425" s="1"/>
      <c r="H425" s="1"/>
      <c r="I425" s="1"/>
      <c r="J425" s="1"/>
      <c r="K425" s="1"/>
      <c r="L425" s="1"/>
      <c r="M425" s="1"/>
      <c r="N425" s="1"/>
      <c r="O425" s="1"/>
      <c r="P425" s="1"/>
      <c r="Q425" s="1"/>
      <c r="R425" s="1"/>
      <c r="S425" s="1"/>
    </row>
    <row r="426" spans="1:19">
      <c r="A426" s="1"/>
      <c r="B426" s="1"/>
      <c r="C426" s="1"/>
      <c r="D426" s="1"/>
      <c r="E426" s="1"/>
      <c r="F426" s="1"/>
      <c r="G426" s="1"/>
      <c r="H426" s="1"/>
      <c r="I426" s="1"/>
      <c r="J426" s="1"/>
      <c r="K426" s="1"/>
      <c r="L426" s="1"/>
      <c r="M426" s="1"/>
      <c r="N426" s="1"/>
      <c r="O426" s="1"/>
      <c r="P426" s="1"/>
      <c r="Q426" s="1"/>
      <c r="R426" s="1"/>
      <c r="S426" s="1"/>
    </row>
    <row r="427" spans="1:19">
      <c r="A427" s="1"/>
      <c r="B427" s="1"/>
      <c r="C427" s="1"/>
      <c r="D427" s="1"/>
      <c r="E427" s="1"/>
      <c r="F427" s="1"/>
      <c r="G427" s="1"/>
      <c r="H427" s="1"/>
      <c r="I427" s="1"/>
      <c r="J427" s="1"/>
      <c r="K427" s="1"/>
      <c r="L427" s="1"/>
      <c r="M427" s="1"/>
      <c r="N427" s="1"/>
      <c r="O427" s="1"/>
      <c r="P427" s="1"/>
      <c r="Q427" s="1"/>
      <c r="R427" s="1"/>
      <c r="S427" s="1"/>
    </row>
    <row r="428" spans="1:19">
      <c r="A428" s="1"/>
      <c r="B428" s="1"/>
      <c r="C428" s="1"/>
      <c r="D428" s="1"/>
      <c r="E428" s="1"/>
      <c r="F428" s="1"/>
      <c r="G428" s="1"/>
      <c r="H428" s="1"/>
      <c r="I428" s="1"/>
      <c r="J428" s="1"/>
      <c r="K428" s="1"/>
      <c r="L428" s="1"/>
      <c r="M428" s="1"/>
      <c r="N428" s="1"/>
      <c r="O428" s="1"/>
      <c r="P428" s="1"/>
      <c r="Q428" s="1"/>
      <c r="R428" s="1"/>
      <c r="S428" s="1"/>
    </row>
    <row r="429" spans="1:19">
      <c r="A429" s="1"/>
      <c r="B429" s="1"/>
      <c r="C429" s="1"/>
      <c r="D429" s="1"/>
      <c r="E429" s="1"/>
      <c r="F429" s="1"/>
      <c r="G429" s="1"/>
      <c r="H429" s="1"/>
      <c r="I429" s="1"/>
      <c r="J429" s="1"/>
      <c r="K429" s="1"/>
      <c r="L429" s="1"/>
      <c r="M429" s="1"/>
      <c r="N429" s="1"/>
      <c r="O429" s="1"/>
      <c r="P429" s="1"/>
      <c r="Q429" s="1"/>
      <c r="R429" s="1"/>
      <c r="S429" s="1"/>
    </row>
    <row r="430" spans="1:19">
      <c r="A430" s="1"/>
      <c r="B430" s="1"/>
      <c r="C430" s="1"/>
      <c r="D430" s="1"/>
      <c r="E430" s="1"/>
      <c r="F430" s="1"/>
      <c r="G430" s="1"/>
      <c r="H430" s="1"/>
      <c r="I430" s="1"/>
      <c r="J430" s="1"/>
      <c r="K430" s="1"/>
      <c r="L430" s="1"/>
      <c r="M430" s="1"/>
      <c r="N430" s="1"/>
      <c r="O430" s="1"/>
      <c r="P430" s="1"/>
      <c r="Q430" s="1"/>
      <c r="R430" s="1"/>
      <c r="S430" s="1"/>
    </row>
    <row r="431" spans="1:19">
      <c r="A431" s="1"/>
      <c r="B431" s="1"/>
      <c r="C431" s="1"/>
      <c r="D431" s="1"/>
      <c r="E431" s="1"/>
      <c r="F431" s="1"/>
      <c r="G431" s="1"/>
      <c r="H431" s="1"/>
      <c r="I431" s="1"/>
      <c r="J431" s="1"/>
      <c r="K431" s="1"/>
      <c r="L431" s="1"/>
      <c r="M431" s="1"/>
      <c r="N431" s="1"/>
      <c r="O431" s="1"/>
      <c r="P431" s="1"/>
      <c r="Q431" s="1"/>
      <c r="R431" s="1"/>
      <c r="S431" s="1"/>
    </row>
    <row r="432" spans="1:19">
      <c r="A432" s="1"/>
      <c r="B432" s="1"/>
      <c r="C432" s="1"/>
      <c r="D432" s="1"/>
      <c r="E432" s="1"/>
      <c r="F432" s="1"/>
      <c r="G432" s="1"/>
      <c r="H432" s="1"/>
      <c r="I432" s="1"/>
      <c r="J432" s="1"/>
      <c r="K432" s="1"/>
      <c r="L432" s="1"/>
      <c r="M432" s="1"/>
      <c r="N432" s="1"/>
      <c r="O432" s="1"/>
      <c r="P432" s="1"/>
      <c r="Q432" s="1"/>
      <c r="R432" s="1"/>
      <c r="S432" s="1"/>
    </row>
    <row r="433" spans="1:19">
      <c r="A433" s="1"/>
      <c r="B433" s="1"/>
      <c r="C433" s="1"/>
      <c r="D433" s="1"/>
      <c r="E433" s="1"/>
      <c r="F433" s="1"/>
      <c r="G433" s="1"/>
      <c r="H433" s="1"/>
      <c r="I433" s="1"/>
      <c r="J433" s="1"/>
      <c r="K433" s="1"/>
      <c r="L433" s="1"/>
      <c r="M433" s="1"/>
      <c r="N433" s="1"/>
      <c r="O433" s="1"/>
      <c r="P433" s="1"/>
      <c r="Q433" s="1"/>
      <c r="R433" s="1"/>
      <c r="S433" s="1"/>
    </row>
    <row r="434" spans="1:19">
      <c r="A434" s="1"/>
      <c r="B434" s="1"/>
      <c r="C434" s="1"/>
      <c r="D434" s="1"/>
      <c r="E434" s="1"/>
      <c r="F434" s="1"/>
      <c r="G434" s="1"/>
      <c r="H434" s="1"/>
      <c r="I434" s="1"/>
      <c r="J434" s="1"/>
      <c r="K434" s="1"/>
      <c r="L434" s="1"/>
      <c r="M434" s="1"/>
      <c r="N434" s="1"/>
      <c r="O434" s="1"/>
      <c r="P434" s="1"/>
      <c r="Q434" s="1"/>
      <c r="R434" s="1"/>
      <c r="S434" s="1"/>
    </row>
    <row r="435" spans="1:19">
      <c r="A435" s="1"/>
      <c r="B435" s="1"/>
      <c r="C435" s="1"/>
      <c r="D435" s="1"/>
      <c r="E435" s="1"/>
      <c r="F435" s="1"/>
      <c r="G435" s="1"/>
      <c r="H435" s="1"/>
      <c r="I435" s="1"/>
      <c r="J435" s="1"/>
      <c r="K435" s="1"/>
      <c r="L435" s="1"/>
      <c r="M435" s="1"/>
      <c r="N435" s="1"/>
      <c r="O435" s="1"/>
      <c r="P435" s="1"/>
      <c r="Q435" s="1"/>
      <c r="R435" s="1"/>
      <c r="S435" s="1"/>
    </row>
    <row r="436" spans="1:19">
      <c r="A436" s="1"/>
      <c r="B436" s="1"/>
      <c r="C436" s="1"/>
      <c r="D436" s="1"/>
      <c r="E436" s="1"/>
      <c r="F436" s="1"/>
      <c r="G436" s="1"/>
      <c r="H436" s="1"/>
      <c r="I436" s="1"/>
      <c r="J436" s="1"/>
      <c r="K436" s="1"/>
      <c r="L436" s="1"/>
      <c r="M436" s="1"/>
      <c r="N436" s="1"/>
      <c r="O436" s="1"/>
      <c r="P436" s="1"/>
      <c r="Q436" s="1"/>
      <c r="R436" s="1"/>
      <c r="S436" s="1"/>
    </row>
    <row r="437" spans="1:19">
      <c r="A437" s="1"/>
      <c r="B437" s="1"/>
      <c r="C437" s="1"/>
      <c r="D437" s="1"/>
      <c r="E437" s="1"/>
      <c r="F437" s="1"/>
      <c r="G437" s="1"/>
      <c r="H437" s="1"/>
      <c r="I437" s="1"/>
      <c r="J437" s="1"/>
      <c r="K437" s="1"/>
      <c r="L437" s="1"/>
      <c r="M437" s="1"/>
      <c r="N437" s="1"/>
      <c r="O437" s="1"/>
      <c r="P437" s="1"/>
      <c r="Q437" s="1"/>
      <c r="R437" s="1"/>
      <c r="S437" s="1"/>
    </row>
    <row r="438" spans="1:19">
      <c r="A438" s="1"/>
      <c r="B438" s="1"/>
      <c r="C438" s="1"/>
      <c r="D438" s="1"/>
      <c r="E438" s="1"/>
      <c r="F438" s="1"/>
      <c r="G438" s="1"/>
      <c r="H438" s="1"/>
      <c r="I438" s="1"/>
      <c r="J438" s="1"/>
      <c r="K438" s="1"/>
      <c r="L438" s="1"/>
      <c r="M438" s="1"/>
      <c r="N438" s="1"/>
      <c r="O438" s="1"/>
      <c r="P438" s="1"/>
      <c r="Q438" s="1"/>
      <c r="R438" s="1"/>
      <c r="S438" s="1"/>
    </row>
    <row r="439" spans="1:19">
      <c r="A439" s="1"/>
      <c r="B439" s="1"/>
      <c r="C439" s="1"/>
      <c r="D439" s="1"/>
      <c r="E439" s="1"/>
      <c r="F439" s="1"/>
      <c r="G439" s="1"/>
      <c r="H439" s="1"/>
      <c r="I439" s="1"/>
      <c r="J439" s="1"/>
      <c r="K439" s="1"/>
      <c r="L439" s="1"/>
      <c r="M439" s="1"/>
      <c r="N439" s="1"/>
      <c r="O439" s="1"/>
      <c r="P439" s="1"/>
      <c r="Q439" s="1"/>
      <c r="R439" s="1"/>
      <c r="S439" s="1"/>
    </row>
    <row r="440" spans="1:19">
      <c r="A440" s="1"/>
      <c r="B440" s="1"/>
      <c r="C440" s="1"/>
      <c r="D440" s="1"/>
      <c r="E440" s="1"/>
      <c r="F440" s="1"/>
      <c r="G440" s="1"/>
      <c r="H440" s="1"/>
      <c r="I440" s="1"/>
      <c r="J440" s="1"/>
      <c r="K440" s="1"/>
      <c r="L440" s="1"/>
      <c r="M440" s="1"/>
      <c r="N440" s="1"/>
      <c r="O440" s="1"/>
      <c r="P440" s="1"/>
      <c r="Q440" s="1"/>
      <c r="R440" s="1"/>
      <c r="S440" s="1"/>
    </row>
    <row r="441" spans="1:19">
      <c r="A441" s="1"/>
      <c r="B441" s="1"/>
      <c r="C441" s="1"/>
      <c r="D441" s="1"/>
      <c r="E441" s="1"/>
      <c r="F441" s="1"/>
      <c r="G441" s="1"/>
      <c r="H441" s="1"/>
      <c r="I441" s="1"/>
      <c r="J441" s="1"/>
      <c r="K441" s="1"/>
      <c r="L441" s="1"/>
      <c r="M441" s="1"/>
      <c r="N441" s="1"/>
      <c r="O441" s="1"/>
      <c r="P441" s="1"/>
      <c r="Q441" s="1"/>
      <c r="R441" s="1"/>
      <c r="S441" s="1"/>
    </row>
    <row r="442" spans="1:19">
      <c r="A442" s="1"/>
      <c r="B442" s="1"/>
      <c r="C442" s="1"/>
      <c r="D442" s="1"/>
      <c r="E442" s="1"/>
      <c r="F442" s="1"/>
      <c r="G442" s="1"/>
      <c r="H442" s="1"/>
      <c r="I442" s="1"/>
      <c r="J442" s="1"/>
      <c r="K442" s="1"/>
      <c r="L442" s="1"/>
      <c r="M442" s="1"/>
      <c r="N442" s="1"/>
      <c r="O442" s="1"/>
      <c r="P442" s="1"/>
      <c r="Q442" s="1"/>
      <c r="R442" s="1"/>
      <c r="S442" s="1"/>
    </row>
    <row r="443" spans="1:19">
      <c r="A443" s="1"/>
      <c r="B443" s="1"/>
      <c r="C443" s="1"/>
      <c r="D443" s="1"/>
      <c r="E443" s="1"/>
      <c r="F443" s="1"/>
      <c r="G443" s="1"/>
      <c r="H443" s="1"/>
      <c r="I443" s="1"/>
      <c r="J443" s="1"/>
      <c r="K443" s="1"/>
      <c r="L443" s="1"/>
      <c r="M443" s="1"/>
      <c r="N443" s="1"/>
      <c r="O443" s="1"/>
      <c r="P443" s="1"/>
      <c r="Q443" s="1"/>
      <c r="R443" s="1"/>
      <c r="S443" s="1"/>
    </row>
    <row r="444" spans="1:19">
      <c r="A444" s="1"/>
      <c r="B444" s="1"/>
      <c r="C444" s="1"/>
      <c r="D444" s="1"/>
      <c r="E444" s="1"/>
      <c r="F444" s="1"/>
      <c r="G444" s="1"/>
      <c r="H444" s="1"/>
      <c r="I444" s="1"/>
      <c r="J444" s="1"/>
      <c r="K444" s="1"/>
      <c r="L444" s="1"/>
      <c r="M444" s="1"/>
      <c r="N444" s="1"/>
      <c r="O444" s="1"/>
      <c r="P444" s="1"/>
      <c r="Q444" s="1"/>
      <c r="R444" s="1"/>
      <c r="S444" s="1"/>
    </row>
    <row r="445" spans="1:19">
      <c r="A445" s="1"/>
      <c r="B445" s="1"/>
      <c r="C445" s="1"/>
      <c r="D445" s="1"/>
      <c r="E445" s="1"/>
      <c r="F445" s="1"/>
      <c r="G445" s="1"/>
      <c r="H445" s="1"/>
      <c r="I445" s="1"/>
      <c r="J445" s="1"/>
      <c r="K445" s="1"/>
      <c r="L445" s="1"/>
      <c r="M445" s="1"/>
      <c r="N445" s="1"/>
      <c r="O445" s="1"/>
      <c r="P445" s="1"/>
      <c r="Q445" s="1"/>
      <c r="R445" s="1"/>
      <c r="S445" s="1"/>
    </row>
    <row r="446" spans="1:19">
      <c r="A446" s="1"/>
      <c r="B446" s="1"/>
      <c r="C446" s="1"/>
      <c r="D446" s="1"/>
      <c r="E446" s="1"/>
      <c r="F446" s="1"/>
      <c r="G446" s="1"/>
      <c r="H446" s="1"/>
      <c r="I446" s="1"/>
      <c r="J446" s="1"/>
      <c r="K446" s="1"/>
      <c r="L446" s="1"/>
      <c r="M446" s="1"/>
      <c r="N446" s="1"/>
      <c r="O446" s="1"/>
      <c r="P446" s="1"/>
      <c r="Q446" s="1"/>
      <c r="R446" s="1"/>
      <c r="S446" s="1"/>
    </row>
    <row r="447" spans="1:19">
      <c r="A447" s="1"/>
      <c r="B447" s="1"/>
      <c r="C447" s="1"/>
      <c r="D447" s="1"/>
      <c r="E447" s="1"/>
      <c r="F447" s="1"/>
      <c r="G447" s="1"/>
      <c r="H447" s="1"/>
      <c r="I447" s="1"/>
      <c r="J447" s="1"/>
      <c r="K447" s="1"/>
      <c r="L447" s="1"/>
      <c r="M447" s="1"/>
      <c r="N447" s="1"/>
      <c r="O447" s="1"/>
      <c r="P447" s="1"/>
      <c r="Q447" s="1"/>
      <c r="R447" s="1"/>
      <c r="S447" s="1"/>
    </row>
    <row r="448" spans="1:19">
      <c r="A448" s="1"/>
      <c r="B448" s="1"/>
      <c r="C448" s="1"/>
      <c r="D448" s="1"/>
      <c r="E448" s="1"/>
      <c r="F448" s="1"/>
      <c r="G448" s="1"/>
      <c r="H448" s="1"/>
      <c r="I448" s="1"/>
      <c r="J448" s="1"/>
      <c r="K448" s="1"/>
      <c r="L448" s="1"/>
      <c r="M448" s="1"/>
      <c r="N448" s="1"/>
      <c r="O448" s="1"/>
      <c r="P448" s="1"/>
      <c r="Q448" s="1"/>
      <c r="R448" s="1"/>
      <c r="S448" s="1"/>
    </row>
    <row r="449" spans="1:19">
      <c r="A449" s="1"/>
      <c r="B449" s="1"/>
      <c r="C449" s="1"/>
      <c r="D449" s="1"/>
      <c r="E449" s="1"/>
      <c r="F449" s="1"/>
      <c r="G449" s="1"/>
      <c r="H449" s="1"/>
      <c r="I449" s="1"/>
      <c r="J449" s="1"/>
      <c r="K449" s="1"/>
      <c r="L449" s="1"/>
      <c r="M449" s="1"/>
      <c r="N449" s="1"/>
      <c r="O449" s="1"/>
      <c r="P449" s="1"/>
      <c r="Q449" s="1"/>
      <c r="R449" s="1"/>
      <c r="S449" s="1"/>
    </row>
    <row r="450" spans="1:19">
      <c r="A450" s="1"/>
      <c r="B450" s="1"/>
      <c r="C450" s="1"/>
      <c r="D450" s="1"/>
      <c r="E450" s="1"/>
      <c r="F450" s="1"/>
      <c r="G450" s="1"/>
      <c r="H450" s="1"/>
      <c r="I450" s="1"/>
      <c r="J450" s="1"/>
      <c r="K450" s="1"/>
      <c r="L450" s="1"/>
      <c r="M450" s="1"/>
      <c r="N450" s="1"/>
      <c r="O450" s="1"/>
      <c r="P450" s="1"/>
      <c r="Q450" s="1"/>
      <c r="R450" s="1"/>
      <c r="S450" s="1"/>
    </row>
    <row r="451" spans="1:19">
      <c r="A451" s="1"/>
      <c r="B451" s="1"/>
      <c r="C451" s="1"/>
      <c r="D451" s="1"/>
      <c r="E451" s="1"/>
      <c r="F451" s="1"/>
      <c r="G451" s="1"/>
      <c r="H451" s="1"/>
      <c r="I451" s="1"/>
      <c r="J451" s="1"/>
      <c r="K451" s="1"/>
      <c r="L451" s="1"/>
      <c r="M451" s="1"/>
      <c r="N451" s="1"/>
      <c r="O451" s="1"/>
      <c r="P451" s="1"/>
      <c r="Q451" s="1"/>
      <c r="R451" s="1"/>
      <c r="S451" s="1"/>
    </row>
    <row r="452" spans="1:19">
      <c r="A452" s="1"/>
      <c r="B452" s="1"/>
      <c r="C452" s="1"/>
      <c r="D452" s="1"/>
      <c r="E452" s="1"/>
      <c r="F452" s="1"/>
      <c r="G452" s="1"/>
      <c r="H452" s="1"/>
      <c r="I452" s="1"/>
      <c r="J452" s="1"/>
      <c r="K452" s="1"/>
      <c r="L452" s="1"/>
      <c r="M452" s="1"/>
      <c r="N452" s="1"/>
      <c r="O452" s="1"/>
      <c r="P452" s="1"/>
      <c r="Q452" s="1"/>
      <c r="R452" s="1"/>
      <c r="S452" s="1"/>
    </row>
    <row r="453" spans="1:19">
      <c r="A453" s="1"/>
      <c r="B453" s="1"/>
      <c r="C453" s="1"/>
      <c r="D453" s="1"/>
      <c r="E453" s="1"/>
      <c r="F453" s="1"/>
      <c r="G453" s="1"/>
      <c r="H453" s="1"/>
      <c r="I453" s="1"/>
      <c r="J453" s="1"/>
      <c r="K453" s="1"/>
      <c r="L453" s="1"/>
      <c r="M453" s="1"/>
      <c r="N453" s="1"/>
      <c r="O453" s="1"/>
      <c r="P453" s="1"/>
      <c r="Q453" s="1"/>
      <c r="R453" s="1"/>
      <c r="S453" s="1"/>
    </row>
    <row r="454" spans="1:19">
      <c r="A454" s="1"/>
      <c r="B454" s="1"/>
      <c r="C454" s="1"/>
      <c r="D454" s="1"/>
      <c r="E454" s="1"/>
      <c r="F454" s="1"/>
      <c r="G454" s="1"/>
      <c r="H454" s="1"/>
      <c r="I454" s="1"/>
      <c r="J454" s="1"/>
      <c r="K454" s="1"/>
      <c r="L454" s="1"/>
      <c r="M454" s="1"/>
      <c r="N454" s="1"/>
      <c r="O454" s="1"/>
      <c r="P454" s="1"/>
      <c r="Q454" s="1"/>
      <c r="R454" s="1"/>
      <c r="S454" s="1"/>
    </row>
    <row r="455" spans="1:19">
      <c r="A455" s="1"/>
      <c r="B455" s="1"/>
      <c r="C455" s="1"/>
      <c r="D455" s="1"/>
      <c r="E455" s="1"/>
      <c r="F455" s="1"/>
      <c r="G455" s="1"/>
      <c r="H455" s="1"/>
      <c r="I455" s="1"/>
      <c r="J455" s="1"/>
      <c r="K455" s="1"/>
      <c r="L455" s="1"/>
      <c r="M455" s="1"/>
      <c r="N455" s="1"/>
      <c r="O455" s="1"/>
      <c r="P455" s="1"/>
      <c r="Q455" s="1"/>
      <c r="R455" s="1"/>
      <c r="S455" s="1"/>
    </row>
    <row r="456" spans="1:19">
      <c r="A456" s="1"/>
      <c r="B456" s="1"/>
      <c r="C456" s="1"/>
      <c r="D456" s="1"/>
      <c r="E456" s="1"/>
      <c r="F456" s="1"/>
      <c r="G456" s="1"/>
      <c r="H456" s="1"/>
      <c r="I456" s="1"/>
      <c r="J456" s="1"/>
      <c r="K456" s="1"/>
      <c r="L456" s="1"/>
      <c r="M456" s="1"/>
      <c r="N456" s="1"/>
      <c r="O456" s="1"/>
      <c r="P456" s="1"/>
      <c r="Q456" s="1"/>
      <c r="R456" s="1"/>
      <c r="S456" s="1"/>
    </row>
    <row r="457" spans="1:19">
      <c r="A457" s="1"/>
      <c r="B457" s="1"/>
      <c r="C457" s="1"/>
      <c r="D457" s="1"/>
      <c r="E457" s="1"/>
      <c r="F457" s="1"/>
      <c r="G457" s="1"/>
      <c r="H457" s="1"/>
      <c r="I457" s="1"/>
      <c r="J457" s="1"/>
      <c r="K457" s="1"/>
      <c r="L457" s="1"/>
      <c r="M457" s="1"/>
      <c r="N457" s="1"/>
      <c r="O457" s="1"/>
      <c r="P457" s="1"/>
      <c r="Q457" s="1"/>
      <c r="R457" s="1"/>
      <c r="S457" s="1"/>
    </row>
    <row r="458" spans="1:19">
      <c r="A458" s="1"/>
      <c r="B458" s="1"/>
      <c r="C458" s="1"/>
      <c r="D458" s="1"/>
      <c r="E458" s="1"/>
      <c r="F458" s="1"/>
      <c r="G458" s="1"/>
      <c r="H458" s="1"/>
      <c r="I458" s="1"/>
      <c r="J458" s="1"/>
      <c r="K458" s="1"/>
      <c r="L458" s="1"/>
      <c r="M458" s="1"/>
      <c r="N458" s="1"/>
      <c r="O458" s="1"/>
      <c r="P458" s="1"/>
      <c r="Q458" s="1"/>
      <c r="R458" s="1"/>
      <c r="S458" s="1"/>
    </row>
    <row r="459" spans="1:19">
      <c r="A459" s="1"/>
      <c r="B459" s="1"/>
      <c r="C459" s="1"/>
      <c r="D459" s="1"/>
      <c r="E459" s="1"/>
      <c r="F459" s="1"/>
      <c r="G459" s="1"/>
      <c r="H459" s="1"/>
      <c r="I459" s="1"/>
      <c r="J459" s="1"/>
      <c r="K459" s="1"/>
      <c r="L459" s="1"/>
      <c r="M459" s="1"/>
      <c r="N459" s="1"/>
      <c r="O459" s="1"/>
      <c r="P459" s="1"/>
      <c r="Q459" s="1"/>
      <c r="R459" s="1"/>
      <c r="S459" s="1"/>
    </row>
    <row r="460" spans="1:19">
      <c r="A460" s="1"/>
      <c r="B460" s="1"/>
      <c r="C460" s="1"/>
      <c r="D460" s="1"/>
      <c r="E460" s="1"/>
      <c r="F460" s="1"/>
      <c r="G460" s="1"/>
      <c r="H460" s="1"/>
      <c r="I460" s="1"/>
      <c r="J460" s="1"/>
      <c r="K460" s="1"/>
      <c r="L460" s="1"/>
      <c r="M460" s="1"/>
      <c r="N460" s="1"/>
      <c r="O460" s="1"/>
      <c r="P460" s="1"/>
      <c r="Q460" s="1"/>
      <c r="R460" s="1"/>
      <c r="S460" s="1"/>
    </row>
    <row r="461" spans="1:19">
      <c r="A461" s="1"/>
      <c r="B461" s="1"/>
      <c r="C461" s="1"/>
      <c r="D461" s="1"/>
      <c r="E461" s="1"/>
      <c r="F461" s="1"/>
      <c r="G461" s="1"/>
      <c r="H461" s="1"/>
      <c r="I461" s="1"/>
      <c r="J461" s="1"/>
      <c r="K461" s="1"/>
      <c r="L461" s="1"/>
      <c r="M461" s="1"/>
      <c r="N461" s="1"/>
      <c r="O461" s="1"/>
      <c r="P461" s="1"/>
      <c r="Q461" s="1"/>
      <c r="R461" s="1"/>
      <c r="S461" s="1"/>
    </row>
    <row r="462" spans="1:19">
      <c r="A462" s="1"/>
      <c r="B462" s="1"/>
      <c r="C462" s="1"/>
      <c r="D462" s="1"/>
      <c r="E462" s="1"/>
      <c r="F462" s="1"/>
      <c r="G462" s="1"/>
      <c r="H462" s="1"/>
      <c r="I462" s="1"/>
      <c r="J462" s="1"/>
      <c r="K462" s="1"/>
      <c r="L462" s="1"/>
      <c r="M462" s="1"/>
      <c r="N462" s="1"/>
      <c r="O462" s="1"/>
      <c r="P462" s="1"/>
      <c r="Q462" s="1"/>
      <c r="R462" s="1"/>
      <c r="S462" s="1"/>
    </row>
    <row r="463" spans="1:19">
      <c r="A463" s="1"/>
      <c r="B463" s="1"/>
      <c r="C463" s="1"/>
      <c r="D463" s="1"/>
      <c r="E463" s="1"/>
      <c r="F463" s="1"/>
      <c r="G463" s="1"/>
      <c r="H463" s="1"/>
      <c r="I463" s="1"/>
      <c r="J463" s="1"/>
      <c r="K463" s="1"/>
      <c r="L463" s="1"/>
      <c r="M463" s="1"/>
      <c r="N463" s="1"/>
      <c r="O463" s="1"/>
      <c r="P463" s="1"/>
      <c r="Q463" s="1"/>
      <c r="R463" s="1"/>
      <c r="S463" s="1"/>
    </row>
    <row r="464" spans="1:19">
      <c r="A464" s="1"/>
      <c r="B464" s="1"/>
      <c r="C464" s="1"/>
      <c r="D464" s="1"/>
      <c r="E464" s="1"/>
      <c r="F464" s="1"/>
      <c r="G464" s="1"/>
      <c r="H464" s="1"/>
      <c r="I464" s="1"/>
      <c r="J464" s="1"/>
      <c r="K464" s="1"/>
      <c r="L464" s="1"/>
      <c r="M464" s="1"/>
      <c r="N464" s="1"/>
      <c r="O464" s="1"/>
      <c r="P464" s="1"/>
      <c r="Q464" s="1"/>
      <c r="R464" s="1"/>
      <c r="S464" s="1"/>
    </row>
    <row r="465" spans="1:19">
      <c r="A465" s="1"/>
      <c r="B465" s="1"/>
      <c r="C465" s="1"/>
      <c r="D465" s="1"/>
      <c r="E465" s="1"/>
      <c r="F465" s="1"/>
      <c r="G465" s="1"/>
      <c r="H465" s="1"/>
      <c r="I465" s="1"/>
      <c r="J465" s="1"/>
      <c r="K465" s="1"/>
      <c r="L465" s="1"/>
      <c r="M465" s="1"/>
      <c r="N465" s="1"/>
      <c r="O465" s="1"/>
      <c r="P465" s="1"/>
      <c r="Q465" s="1"/>
      <c r="R465" s="1"/>
      <c r="S465" s="1"/>
    </row>
    <row r="466" spans="1:19">
      <c r="A466" s="1"/>
      <c r="B466" s="1"/>
      <c r="C466" s="1"/>
      <c r="D466" s="1"/>
      <c r="E466" s="1"/>
      <c r="F466" s="1"/>
      <c r="G466" s="1"/>
      <c r="H466" s="1"/>
      <c r="I466" s="1"/>
      <c r="J466" s="1"/>
      <c r="K466" s="1"/>
      <c r="L466" s="1"/>
      <c r="M466" s="1"/>
      <c r="N466" s="1"/>
      <c r="O466" s="1"/>
      <c r="P466" s="1"/>
      <c r="Q466" s="1"/>
      <c r="R466" s="1"/>
      <c r="S466" s="1"/>
    </row>
    <row r="467" spans="1:19">
      <c r="A467" s="1"/>
      <c r="B467" s="1"/>
      <c r="C467" s="1"/>
      <c r="D467" s="1"/>
      <c r="E467" s="1"/>
      <c r="F467" s="1"/>
      <c r="G467" s="1"/>
      <c r="H467" s="1"/>
      <c r="I467" s="1"/>
      <c r="J467" s="1"/>
      <c r="K467" s="1"/>
      <c r="L467" s="1"/>
      <c r="M467" s="1"/>
      <c r="N467" s="1"/>
      <c r="O467" s="1"/>
      <c r="P467" s="1"/>
      <c r="Q467" s="1"/>
      <c r="R467" s="1"/>
      <c r="S467" s="1"/>
    </row>
    <row r="468" spans="1:19">
      <c r="A468" s="1"/>
      <c r="B468" s="1"/>
      <c r="C468" s="1"/>
      <c r="D468" s="1"/>
      <c r="E468" s="1"/>
      <c r="F468" s="1"/>
      <c r="G468" s="1"/>
      <c r="H468" s="1"/>
      <c r="I468" s="1"/>
      <c r="J468" s="1"/>
      <c r="K468" s="1"/>
      <c r="L468" s="1"/>
      <c r="M468" s="1"/>
      <c r="N468" s="1"/>
      <c r="O468" s="1"/>
      <c r="P468" s="1"/>
      <c r="Q468" s="1"/>
      <c r="R468" s="1"/>
      <c r="S468" s="1"/>
    </row>
    <row r="469" spans="1:19">
      <c r="A469" s="1"/>
      <c r="B469" s="1"/>
      <c r="C469" s="1"/>
      <c r="D469" s="1"/>
      <c r="E469" s="1"/>
      <c r="F469" s="1"/>
      <c r="G469" s="1"/>
      <c r="H469" s="1"/>
      <c r="I469" s="1"/>
      <c r="J469" s="1"/>
      <c r="K469" s="1"/>
      <c r="L469" s="1"/>
      <c r="M469" s="1"/>
      <c r="N469" s="1"/>
      <c r="O469" s="1"/>
      <c r="P469" s="1"/>
      <c r="Q469" s="1"/>
      <c r="R469" s="1"/>
      <c r="S469" s="1"/>
    </row>
    <row r="470" spans="1:19">
      <c r="A470" s="1"/>
      <c r="B470" s="1"/>
      <c r="C470" s="1"/>
      <c r="D470" s="1"/>
      <c r="E470" s="1"/>
      <c r="F470" s="1"/>
      <c r="G470" s="1"/>
      <c r="H470" s="1"/>
      <c r="I470" s="1"/>
      <c r="J470" s="1"/>
      <c r="K470" s="1"/>
      <c r="L470" s="1"/>
      <c r="M470" s="1"/>
      <c r="N470" s="1"/>
      <c r="O470" s="1"/>
      <c r="P470" s="1"/>
      <c r="Q470" s="1"/>
      <c r="R470" s="1"/>
      <c r="S470" s="1"/>
    </row>
    <row r="471" spans="1:19">
      <c r="A471" s="1"/>
      <c r="B471" s="1"/>
      <c r="C471" s="1"/>
      <c r="D471" s="1"/>
      <c r="E471" s="1"/>
      <c r="F471" s="1"/>
      <c r="G471" s="1"/>
      <c r="H471" s="1"/>
      <c r="I471" s="1"/>
      <c r="J471" s="1"/>
      <c r="K471" s="1"/>
      <c r="L471" s="1"/>
      <c r="M471" s="1"/>
      <c r="N471" s="1"/>
      <c r="O471" s="1"/>
      <c r="P471" s="1"/>
      <c r="Q471" s="1"/>
      <c r="R471" s="1"/>
      <c r="S471" s="1"/>
    </row>
    <row r="472" spans="1:19">
      <c r="A472" s="1"/>
      <c r="B472" s="1"/>
      <c r="C472" s="1"/>
      <c r="D472" s="1"/>
      <c r="E472" s="1"/>
      <c r="F472" s="1"/>
      <c r="G472" s="1"/>
      <c r="H472" s="1"/>
      <c r="I472" s="1"/>
      <c r="J472" s="1"/>
      <c r="K472" s="1"/>
      <c r="L472" s="1"/>
      <c r="M472" s="1"/>
      <c r="N472" s="1"/>
      <c r="O472" s="1"/>
      <c r="P472" s="1"/>
      <c r="Q472" s="1"/>
      <c r="R472" s="1"/>
      <c r="S472" s="1"/>
    </row>
    <row r="473" spans="1:19">
      <c r="A473" s="1"/>
      <c r="B473" s="1"/>
      <c r="C473" s="1"/>
      <c r="D473" s="1"/>
      <c r="E473" s="1"/>
      <c r="F473" s="1"/>
      <c r="G473" s="1"/>
      <c r="H473" s="1"/>
      <c r="I473" s="1"/>
      <c r="J473" s="1"/>
      <c r="K473" s="1"/>
      <c r="L473" s="1"/>
      <c r="M473" s="1"/>
      <c r="N473" s="1"/>
      <c r="O473" s="1"/>
      <c r="P473" s="1"/>
      <c r="Q473" s="1"/>
      <c r="R473" s="1"/>
      <c r="S473" s="1"/>
    </row>
    <row r="474" spans="1:19">
      <c r="A474" s="1"/>
      <c r="B474" s="1"/>
      <c r="C474" s="1"/>
      <c r="D474" s="1"/>
      <c r="E474" s="1"/>
      <c r="F474" s="1"/>
      <c r="G474" s="1"/>
      <c r="H474" s="1"/>
      <c r="I474" s="1"/>
      <c r="J474" s="1"/>
      <c r="K474" s="1"/>
      <c r="L474" s="1"/>
      <c r="M474" s="1"/>
      <c r="N474" s="1"/>
      <c r="O474" s="1"/>
      <c r="P474" s="1"/>
      <c r="Q474" s="1"/>
      <c r="R474" s="1"/>
      <c r="S474" s="1"/>
    </row>
    <row r="475" spans="1:19">
      <c r="A475" s="1"/>
      <c r="B475" s="1"/>
      <c r="C475" s="1"/>
      <c r="D475" s="1"/>
      <c r="E475" s="1"/>
      <c r="F475" s="1"/>
      <c r="G475" s="1"/>
      <c r="H475" s="1"/>
      <c r="I475" s="1"/>
      <c r="J475" s="1"/>
      <c r="K475" s="1"/>
      <c r="L475" s="1"/>
      <c r="M475" s="1"/>
      <c r="N475" s="1"/>
      <c r="O475" s="1"/>
      <c r="P475" s="1"/>
      <c r="Q475" s="1"/>
      <c r="R475" s="1"/>
      <c r="S475" s="1"/>
    </row>
    <row r="476" spans="1:19">
      <c r="A476" s="1"/>
      <c r="B476" s="1"/>
      <c r="C476" s="1"/>
      <c r="D476" s="1"/>
      <c r="E476" s="1"/>
      <c r="F476" s="1"/>
      <c r="G476" s="1"/>
      <c r="H476" s="1"/>
      <c r="I476" s="1"/>
      <c r="J476" s="1"/>
      <c r="K476" s="1"/>
      <c r="L476" s="1"/>
      <c r="M476" s="1"/>
      <c r="N476" s="1"/>
      <c r="O476" s="1"/>
      <c r="P476" s="1"/>
      <c r="Q476" s="1"/>
      <c r="R476" s="1"/>
      <c r="S476" s="1"/>
    </row>
    <row r="477" spans="1:19">
      <c r="A477" s="1"/>
      <c r="B477" s="1"/>
      <c r="C477" s="1"/>
      <c r="D477" s="1"/>
      <c r="E477" s="1"/>
      <c r="F477" s="1"/>
      <c r="G477" s="1"/>
      <c r="H477" s="1"/>
      <c r="I477" s="1"/>
      <c r="J477" s="1"/>
      <c r="K477" s="1"/>
      <c r="L477" s="1"/>
      <c r="M477" s="1"/>
      <c r="N477" s="1"/>
      <c r="O477" s="1"/>
      <c r="P477" s="1"/>
      <c r="Q477" s="1"/>
      <c r="R477" s="1"/>
      <c r="S477" s="1"/>
    </row>
    <row r="478" spans="1:19">
      <c r="A478" s="1"/>
      <c r="B478" s="1"/>
      <c r="C478" s="1"/>
      <c r="D478" s="1"/>
      <c r="E478" s="1"/>
      <c r="F478" s="1"/>
      <c r="G478" s="1"/>
      <c r="H478" s="1"/>
      <c r="I478" s="1"/>
      <c r="J478" s="1"/>
      <c r="K478" s="1"/>
      <c r="L478" s="1"/>
      <c r="M478" s="1"/>
      <c r="N478" s="1"/>
      <c r="O478" s="1"/>
      <c r="P478" s="1"/>
      <c r="Q478" s="1"/>
      <c r="R478" s="1"/>
      <c r="S478" s="1"/>
    </row>
    <row r="479" spans="1:19">
      <c r="A479" s="1"/>
      <c r="B479" s="1"/>
      <c r="C479" s="1"/>
      <c r="D479" s="1"/>
      <c r="E479" s="1"/>
      <c r="F479" s="1"/>
      <c r="G479" s="1"/>
      <c r="H479" s="1"/>
      <c r="I479" s="1"/>
      <c r="J479" s="1"/>
      <c r="K479" s="1"/>
      <c r="L479" s="1"/>
      <c r="M479" s="1"/>
      <c r="N479" s="1"/>
      <c r="O479" s="1"/>
      <c r="P479" s="1"/>
      <c r="Q479" s="1"/>
      <c r="R479" s="1"/>
      <c r="S479" s="1"/>
    </row>
    <row r="480" spans="1:19">
      <c r="A480" s="1"/>
      <c r="B480" s="1"/>
      <c r="C480" s="1"/>
      <c r="D480" s="1"/>
      <c r="E480" s="1"/>
      <c r="F480" s="1"/>
      <c r="G480" s="1"/>
      <c r="H480" s="1"/>
      <c r="I480" s="1"/>
      <c r="J480" s="1"/>
      <c r="K480" s="1"/>
      <c r="L480" s="1"/>
      <c r="M480" s="1"/>
      <c r="N480" s="1"/>
      <c r="O480" s="1"/>
      <c r="P480" s="1"/>
      <c r="Q480" s="1"/>
      <c r="R480" s="1"/>
      <c r="S480" s="1"/>
    </row>
    <row r="481" spans="1:19">
      <c r="A481" s="1"/>
      <c r="B481" s="1"/>
      <c r="C481" s="1"/>
      <c r="D481" s="1"/>
      <c r="E481" s="1"/>
      <c r="F481" s="1"/>
      <c r="G481" s="1"/>
      <c r="H481" s="1"/>
      <c r="I481" s="1"/>
      <c r="J481" s="1"/>
      <c r="K481" s="1"/>
      <c r="L481" s="1"/>
      <c r="M481" s="1"/>
      <c r="N481" s="1"/>
      <c r="O481" s="1"/>
      <c r="P481" s="1"/>
      <c r="Q481" s="1"/>
      <c r="R481" s="1"/>
      <c r="S481" s="1"/>
    </row>
    <row r="482" spans="1:19">
      <c r="A482" s="1"/>
      <c r="B482" s="1"/>
      <c r="C482" s="1"/>
      <c r="D482" s="1"/>
      <c r="E482" s="1"/>
      <c r="F482" s="1"/>
      <c r="G482" s="1"/>
      <c r="H482" s="1"/>
      <c r="I482" s="1"/>
      <c r="J482" s="1"/>
      <c r="K482" s="1"/>
      <c r="L482" s="1"/>
      <c r="M482" s="1"/>
      <c r="N482" s="1"/>
      <c r="O482" s="1"/>
      <c r="P482" s="1"/>
      <c r="Q482" s="1"/>
      <c r="R482" s="1"/>
      <c r="S482" s="1"/>
    </row>
    <row r="483" spans="1:19">
      <c r="A483" s="1"/>
      <c r="B483" s="1"/>
      <c r="C483" s="1"/>
      <c r="D483" s="1"/>
      <c r="E483" s="1"/>
      <c r="F483" s="1"/>
      <c r="G483" s="1"/>
      <c r="H483" s="1"/>
      <c r="I483" s="1"/>
      <c r="J483" s="1"/>
      <c r="K483" s="1"/>
      <c r="L483" s="1"/>
      <c r="M483" s="1"/>
      <c r="N483" s="1"/>
      <c r="O483" s="1"/>
      <c r="P483" s="1"/>
      <c r="Q483" s="1"/>
      <c r="R483" s="1"/>
      <c r="S483" s="1"/>
    </row>
    <row r="484" spans="1:19">
      <c r="A484" s="1"/>
      <c r="B484" s="1"/>
      <c r="C484" s="1"/>
      <c r="D484" s="1"/>
      <c r="E484" s="1"/>
      <c r="F484" s="1"/>
      <c r="G484" s="1"/>
      <c r="H484" s="1"/>
      <c r="I484" s="1"/>
      <c r="J484" s="1"/>
      <c r="K484" s="1"/>
      <c r="L484" s="1"/>
      <c r="M484" s="1"/>
      <c r="N484" s="1"/>
      <c r="O484" s="1"/>
      <c r="P484" s="1"/>
      <c r="Q484" s="1"/>
      <c r="R484" s="1"/>
      <c r="S484" s="1"/>
    </row>
    <row r="485" spans="1:19">
      <c r="A485" s="1"/>
      <c r="B485" s="1"/>
      <c r="C485" s="1"/>
      <c r="D485" s="1"/>
      <c r="E485" s="1"/>
      <c r="F485" s="1"/>
      <c r="G485" s="1"/>
      <c r="H485" s="1"/>
      <c r="I485" s="1"/>
      <c r="J485" s="1"/>
      <c r="K485" s="1"/>
      <c r="L485" s="1"/>
      <c r="M485" s="1"/>
      <c r="N485" s="1"/>
      <c r="O485" s="1"/>
      <c r="P485" s="1"/>
      <c r="Q485" s="1"/>
      <c r="R485" s="1"/>
      <c r="S485" s="1"/>
    </row>
    <row r="486" spans="1:19">
      <c r="A486" s="1"/>
      <c r="B486" s="1"/>
      <c r="C486" s="1"/>
      <c r="D486" s="1"/>
      <c r="E486" s="1"/>
      <c r="F486" s="1"/>
      <c r="G486" s="1"/>
      <c r="H486" s="1"/>
      <c r="I486" s="1"/>
      <c r="J486" s="1"/>
      <c r="K486" s="1"/>
      <c r="L486" s="1"/>
      <c r="M486" s="1"/>
      <c r="N486" s="1"/>
      <c r="O486" s="1"/>
      <c r="P486" s="1"/>
      <c r="Q486" s="1"/>
      <c r="R486" s="1"/>
      <c r="S486" s="1"/>
    </row>
    <row r="487" spans="1:19">
      <c r="A487" s="1"/>
      <c r="B487" s="1"/>
      <c r="C487" s="1"/>
      <c r="D487" s="1"/>
      <c r="E487" s="1"/>
      <c r="F487" s="1"/>
      <c r="G487" s="1"/>
      <c r="H487" s="1"/>
      <c r="I487" s="1"/>
      <c r="J487" s="1"/>
      <c r="K487" s="1"/>
      <c r="L487" s="1"/>
      <c r="M487" s="1"/>
      <c r="N487" s="1"/>
      <c r="O487" s="1"/>
      <c r="P487" s="1"/>
      <c r="Q487" s="1"/>
      <c r="R487" s="1"/>
      <c r="S487" s="1"/>
    </row>
    <row r="488" spans="1:19">
      <c r="A488" s="1"/>
      <c r="B488" s="1"/>
      <c r="C488" s="1"/>
      <c r="D488" s="1"/>
      <c r="E488" s="1"/>
      <c r="F488" s="1"/>
      <c r="G488" s="1"/>
      <c r="H488" s="1"/>
      <c r="I488" s="1"/>
      <c r="J488" s="1"/>
      <c r="K488" s="1"/>
      <c r="L488" s="1"/>
      <c r="M488" s="1"/>
      <c r="N488" s="1"/>
      <c r="O488" s="1"/>
      <c r="P488" s="1"/>
      <c r="Q488" s="1"/>
      <c r="R488" s="1"/>
      <c r="S488" s="1"/>
    </row>
    <row r="489" spans="1:19">
      <c r="A489" s="1"/>
      <c r="B489" s="1"/>
      <c r="C489" s="1"/>
      <c r="D489" s="1"/>
      <c r="E489" s="1"/>
      <c r="F489" s="1"/>
      <c r="G489" s="1"/>
      <c r="H489" s="1"/>
      <c r="I489" s="1"/>
      <c r="J489" s="1"/>
      <c r="K489" s="1"/>
      <c r="L489" s="1"/>
      <c r="M489" s="1"/>
      <c r="N489" s="1"/>
      <c r="O489" s="1"/>
      <c r="P489" s="1"/>
      <c r="Q489" s="1"/>
      <c r="R489" s="1"/>
      <c r="S489" s="1"/>
    </row>
    <row r="490" spans="1:19">
      <c r="A490" s="1"/>
      <c r="B490" s="1"/>
      <c r="C490" s="1"/>
      <c r="D490" s="1"/>
      <c r="E490" s="1"/>
      <c r="F490" s="1"/>
      <c r="G490" s="1"/>
      <c r="H490" s="1"/>
      <c r="I490" s="1"/>
      <c r="J490" s="1"/>
      <c r="K490" s="1"/>
      <c r="L490" s="1"/>
      <c r="M490" s="1"/>
      <c r="N490" s="1"/>
      <c r="O490" s="1"/>
      <c r="P490" s="1"/>
      <c r="Q490" s="1"/>
      <c r="R490" s="1"/>
      <c r="S490" s="1"/>
    </row>
    <row r="491" spans="1:19">
      <c r="A491" s="1"/>
      <c r="B491" s="1"/>
      <c r="C491" s="1"/>
      <c r="D491" s="1"/>
      <c r="E491" s="1"/>
      <c r="F491" s="1"/>
      <c r="G491" s="1"/>
      <c r="H491" s="1"/>
      <c r="I491" s="1"/>
      <c r="J491" s="1"/>
      <c r="K491" s="1"/>
      <c r="L491" s="1"/>
      <c r="M491" s="1"/>
      <c r="N491" s="1"/>
      <c r="O491" s="1"/>
      <c r="P491" s="1"/>
      <c r="Q491" s="1"/>
      <c r="R491" s="1"/>
      <c r="S491" s="1"/>
    </row>
    <row r="492" spans="1:19">
      <c r="A492" s="1"/>
      <c r="B492" s="1"/>
      <c r="C492" s="1"/>
      <c r="D492" s="1"/>
      <c r="E492" s="1"/>
      <c r="F492" s="1"/>
      <c r="G492" s="1"/>
      <c r="H492" s="1"/>
      <c r="I492" s="1"/>
      <c r="J492" s="1"/>
      <c r="K492" s="1"/>
      <c r="L492" s="1"/>
      <c r="M492" s="1"/>
      <c r="N492" s="1"/>
      <c r="O492" s="1"/>
      <c r="P492" s="1"/>
      <c r="Q492" s="1"/>
      <c r="R492" s="1"/>
      <c r="S492" s="1"/>
    </row>
    <row r="493" spans="1:19">
      <c r="A493" s="1"/>
      <c r="B493" s="1"/>
      <c r="C493" s="1"/>
      <c r="D493" s="1"/>
      <c r="E493" s="1"/>
      <c r="F493" s="1"/>
      <c r="G493" s="1"/>
      <c r="H493" s="1"/>
      <c r="I493" s="1"/>
      <c r="J493" s="1"/>
      <c r="K493" s="1"/>
      <c r="L493" s="1"/>
      <c r="M493" s="1"/>
      <c r="N493" s="1"/>
      <c r="O493" s="1"/>
      <c r="P493" s="1"/>
      <c r="Q493" s="1"/>
      <c r="R493" s="1"/>
      <c r="S493" s="1"/>
    </row>
    <row r="494" spans="1:19">
      <c r="A494" s="1"/>
      <c r="B494" s="1"/>
      <c r="C494" s="1"/>
      <c r="D494" s="1"/>
      <c r="E494" s="1"/>
      <c r="F494" s="1"/>
      <c r="G494" s="1"/>
      <c r="H494" s="1"/>
      <c r="I494" s="1"/>
      <c r="J494" s="1"/>
      <c r="K494" s="1"/>
      <c r="L494" s="1"/>
      <c r="M494" s="1"/>
      <c r="N494" s="1"/>
      <c r="O494" s="1"/>
      <c r="P494" s="1"/>
      <c r="Q494" s="1"/>
      <c r="R494" s="1"/>
      <c r="S494" s="1"/>
    </row>
    <row r="495" spans="1:19">
      <c r="A495" s="1"/>
      <c r="B495" s="1"/>
      <c r="C495" s="1"/>
      <c r="D495" s="1"/>
      <c r="E495" s="1"/>
      <c r="F495" s="1"/>
      <c r="G495" s="1"/>
      <c r="H495" s="1"/>
      <c r="I495" s="1"/>
      <c r="J495" s="1"/>
      <c r="K495" s="1"/>
      <c r="L495" s="1"/>
      <c r="M495" s="1"/>
      <c r="N495" s="1"/>
      <c r="O495" s="1"/>
      <c r="P495" s="1"/>
      <c r="Q495" s="1"/>
      <c r="R495" s="1"/>
      <c r="S495" s="1"/>
    </row>
    <row r="496" spans="1:19">
      <c r="A496" s="1"/>
      <c r="B496" s="1"/>
      <c r="C496" s="1"/>
      <c r="D496" s="1"/>
      <c r="E496" s="1"/>
      <c r="F496" s="1"/>
      <c r="G496" s="1"/>
      <c r="H496" s="1"/>
      <c r="I496" s="1"/>
      <c r="J496" s="1"/>
      <c r="K496" s="1"/>
      <c r="L496" s="1"/>
      <c r="M496" s="1"/>
      <c r="N496" s="1"/>
      <c r="O496" s="1"/>
      <c r="P496" s="1"/>
      <c r="Q496" s="1"/>
      <c r="R496" s="1"/>
      <c r="S496" s="1"/>
    </row>
    <row r="497" spans="1:19">
      <c r="A497" s="1"/>
      <c r="B497" s="1"/>
      <c r="C497" s="1"/>
      <c r="D497" s="1"/>
      <c r="E497" s="1"/>
      <c r="F497" s="1"/>
      <c r="G497" s="1"/>
      <c r="H497" s="1"/>
      <c r="I497" s="1"/>
      <c r="J497" s="1"/>
      <c r="K497" s="1"/>
      <c r="L497" s="1"/>
      <c r="M497" s="1"/>
      <c r="N497" s="1"/>
      <c r="O497" s="1"/>
      <c r="P497" s="1"/>
      <c r="Q497" s="1"/>
      <c r="R497" s="1"/>
      <c r="S497" s="1"/>
    </row>
    <row r="498" spans="1:19">
      <c r="A498" s="1"/>
      <c r="B498" s="1"/>
      <c r="C498" s="1"/>
      <c r="D498" s="1"/>
      <c r="E498" s="1"/>
      <c r="F498" s="1"/>
      <c r="G498" s="1"/>
      <c r="H498" s="1"/>
      <c r="I498" s="1"/>
      <c r="J498" s="1"/>
      <c r="K498" s="1"/>
      <c r="L498" s="1"/>
      <c r="M498" s="1"/>
      <c r="N498" s="1"/>
      <c r="O498" s="1"/>
      <c r="P498" s="1"/>
      <c r="Q498" s="1"/>
      <c r="R498" s="1"/>
      <c r="S498" s="1"/>
    </row>
    <row r="499" spans="1:19">
      <c r="A499" s="1"/>
      <c r="B499" s="1"/>
      <c r="C499" s="1"/>
      <c r="D499" s="1"/>
      <c r="E499" s="1"/>
      <c r="F499" s="1"/>
      <c r="G499" s="1"/>
      <c r="H499" s="1"/>
      <c r="I499" s="1"/>
      <c r="J499" s="1"/>
      <c r="K499" s="1"/>
      <c r="L499" s="1"/>
      <c r="M499" s="1"/>
      <c r="N499" s="1"/>
      <c r="O499" s="1"/>
      <c r="P499" s="1"/>
      <c r="Q499" s="1"/>
      <c r="R499" s="1"/>
      <c r="S499" s="1"/>
    </row>
    <row r="500" spans="1:19">
      <c r="A500" s="1"/>
      <c r="B500" s="1"/>
      <c r="C500" s="1"/>
      <c r="D500" s="1"/>
      <c r="E500" s="1"/>
      <c r="F500" s="1"/>
      <c r="G500" s="1"/>
      <c r="H500" s="1"/>
      <c r="I500" s="1"/>
      <c r="J500" s="1"/>
      <c r="K500" s="1"/>
      <c r="L500" s="1"/>
      <c r="M500" s="1"/>
      <c r="N500" s="1"/>
      <c r="O500" s="1"/>
      <c r="P500" s="1"/>
      <c r="Q500" s="1"/>
      <c r="R500" s="1"/>
      <c r="S500" s="1"/>
    </row>
    <row r="501" spans="1:19">
      <c r="A501" s="1"/>
      <c r="B501" s="1"/>
      <c r="C501" s="1"/>
      <c r="D501" s="1"/>
      <c r="E501" s="1"/>
      <c r="F501" s="1"/>
      <c r="G501" s="1"/>
      <c r="H501" s="1"/>
      <c r="I501" s="1"/>
      <c r="J501" s="1"/>
      <c r="K501" s="1"/>
      <c r="L501" s="1"/>
      <c r="M501" s="1"/>
      <c r="N501" s="1"/>
      <c r="O501" s="1"/>
      <c r="P501" s="1"/>
      <c r="Q501" s="1"/>
      <c r="R501" s="1"/>
      <c r="S501" s="1"/>
    </row>
    <row r="502" spans="1:19">
      <c r="A502" s="1"/>
      <c r="B502" s="1"/>
      <c r="C502" s="1"/>
      <c r="D502" s="1"/>
      <c r="E502" s="1"/>
      <c r="F502" s="1"/>
      <c r="G502" s="1"/>
      <c r="H502" s="1"/>
      <c r="I502" s="1"/>
      <c r="J502" s="1"/>
      <c r="K502" s="1"/>
      <c r="L502" s="1"/>
      <c r="M502" s="1"/>
      <c r="N502" s="1"/>
      <c r="O502" s="1"/>
      <c r="P502" s="1"/>
      <c r="Q502" s="1"/>
      <c r="R502" s="1"/>
      <c r="S502" s="1"/>
    </row>
    <row r="503" spans="1:19">
      <c r="A503" s="1"/>
      <c r="B503" s="1"/>
      <c r="C503" s="1"/>
      <c r="D503" s="1"/>
      <c r="E503" s="1"/>
      <c r="F503" s="1"/>
      <c r="G503" s="1"/>
      <c r="H503" s="1"/>
      <c r="I503" s="1"/>
      <c r="J503" s="1"/>
      <c r="K503" s="1"/>
      <c r="L503" s="1"/>
      <c r="M503" s="1"/>
      <c r="N503" s="1"/>
      <c r="O503" s="1"/>
      <c r="P503" s="1"/>
      <c r="Q503" s="1"/>
      <c r="R503" s="1"/>
      <c r="S503" s="1"/>
    </row>
    <row r="504" spans="1:19">
      <c r="A504" s="1"/>
      <c r="B504" s="1"/>
      <c r="C504" s="1"/>
      <c r="D504" s="1"/>
      <c r="E504" s="1"/>
      <c r="F504" s="1"/>
      <c r="G504" s="1"/>
      <c r="H504" s="1"/>
      <c r="I504" s="1"/>
      <c r="J504" s="1"/>
      <c r="K504" s="1"/>
      <c r="L504" s="1"/>
      <c r="M504" s="1"/>
      <c r="N504" s="1"/>
      <c r="O504" s="1"/>
      <c r="P504" s="1"/>
      <c r="Q504" s="1"/>
      <c r="R504" s="1"/>
      <c r="S504" s="1"/>
    </row>
    <row r="505" spans="1:19">
      <c r="A505" s="1"/>
      <c r="B505" s="1"/>
      <c r="C505" s="1"/>
      <c r="D505" s="1"/>
      <c r="E505" s="1"/>
      <c r="F505" s="1"/>
      <c r="G505" s="1"/>
      <c r="H505" s="1"/>
      <c r="I505" s="1"/>
      <c r="J505" s="1"/>
      <c r="K505" s="1"/>
      <c r="L505" s="1"/>
      <c r="M505" s="1"/>
      <c r="N505" s="1"/>
      <c r="O505" s="1"/>
      <c r="P505" s="1"/>
      <c r="Q505" s="1"/>
      <c r="R505" s="1"/>
      <c r="S505" s="1"/>
    </row>
    <row r="506" spans="1:19">
      <c r="A506" s="1"/>
      <c r="B506" s="1"/>
      <c r="C506" s="1"/>
      <c r="D506" s="1"/>
      <c r="E506" s="1"/>
      <c r="F506" s="1"/>
      <c r="G506" s="1"/>
      <c r="H506" s="1"/>
      <c r="I506" s="1"/>
      <c r="J506" s="1"/>
      <c r="K506" s="1"/>
      <c r="L506" s="1"/>
      <c r="M506" s="1"/>
      <c r="N506" s="1"/>
      <c r="O506" s="1"/>
      <c r="P506" s="1"/>
      <c r="Q506" s="1"/>
      <c r="R506" s="1"/>
      <c r="S506" s="1"/>
    </row>
    <row r="507" spans="1:19">
      <c r="A507" s="1"/>
      <c r="B507" s="1"/>
      <c r="C507" s="1"/>
      <c r="D507" s="1"/>
      <c r="E507" s="1"/>
      <c r="F507" s="1"/>
      <c r="G507" s="1"/>
      <c r="H507" s="1"/>
      <c r="I507" s="1"/>
      <c r="J507" s="1"/>
      <c r="K507" s="1"/>
      <c r="L507" s="1"/>
      <c r="M507" s="1"/>
      <c r="N507" s="1"/>
      <c r="O507" s="1"/>
      <c r="P507" s="1"/>
      <c r="Q507" s="1"/>
      <c r="R507" s="1"/>
      <c r="S507" s="1"/>
    </row>
    <row r="508" spans="1:19">
      <c r="A508" s="1"/>
      <c r="B508" s="1"/>
      <c r="C508" s="1"/>
      <c r="D508" s="1"/>
      <c r="E508" s="1"/>
      <c r="F508" s="1"/>
      <c r="G508" s="1"/>
      <c r="H508" s="1"/>
      <c r="I508" s="1"/>
      <c r="J508" s="1"/>
      <c r="K508" s="1"/>
      <c r="L508" s="1"/>
      <c r="M508" s="1"/>
      <c r="N508" s="1"/>
      <c r="O508" s="1"/>
      <c r="P508" s="1"/>
      <c r="Q508" s="1"/>
      <c r="R508" s="1"/>
      <c r="S508" s="1"/>
    </row>
    <row r="509" spans="1:19">
      <c r="A509" s="1"/>
      <c r="B509" s="1"/>
      <c r="C509" s="1"/>
      <c r="D509" s="1"/>
      <c r="E509" s="1"/>
      <c r="F509" s="1"/>
      <c r="G509" s="1"/>
      <c r="H509" s="1"/>
      <c r="I509" s="1"/>
      <c r="J509" s="1"/>
      <c r="K509" s="1"/>
      <c r="L509" s="1"/>
      <c r="M509" s="1"/>
      <c r="N509" s="1"/>
      <c r="O509" s="1"/>
      <c r="P509" s="1"/>
      <c r="Q509" s="1"/>
      <c r="R509" s="1"/>
      <c r="S509" s="1"/>
    </row>
    <row r="510" spans="1:19">
      <c r="A510" s="1"/>
      <c r="B510" s="1"/>
      <c r="C510" s="1"/>
      <c r="D510" s="1"/>
      <c r="E510" s="1"/>
      <c r="F510" s="1"/>
      <c r="G510" s="1"/>
      <c r="H510" s="1"/>
      <c r="I510" s="1"/>
      <c r="J510" s="1"/>
      <c r="K510" s="1"/>
      <c r="L510" s="1"/>
      <c r="M510" s="1"/>
      <c r="N510" s="1"/>
      <c r="O510" s="1"/>
      <c r="P510" s="1"/>
      <c r="Q510" s="1"/>
      <c r="R510" s="1"/>
      <c r="S510" s="1"/>
    </row>
    <row r="511" spans="1:19">
      <c r="A511" s="1"/>
      <c r="B511" s="1"/>
      <c r="C511" s="1"/>
      <c r="D511" s="1"/>
      <c r="E511" s="1"/>
      <c r="F511" s="1"/>
      <c r="G511" s="1"/>
      <c r="H511" s="1"/>
      <c r="I511" s="1"/>
      <c r="J511" s="1"/>
      <c r="K511" s="1"/>
      <c r="L511" s="1"/>
      <c r="M511" s="1"/>
      <c r="N511" s="1"/>
      <c r="O511" s="1"/>
      <c r="P511" s="1"/>
      <c r="Q511" s="1"/>
      <c r="R511" s="1"/>
      <c r="S511" s="1"/>
    </row>
    <row r="512" spans="1:19">
      <c r="A512" s="1"/>
      <c r="B512" s="1"/>
      <c r="C512" s="1"/>
      <c r="D512" s="1"/>
      <c r="E512" s="1"/>
      <c r="F512" s="1"/>
      <c r="G512" s="1"/>
      <c r="H512" s="1"/>
      <c r="I512" s="1"/>
      <c r="J512" s="1"/>
      <c r="K512" s="1"/>
      <c r="L512" s="1"/>
      <c r="M512" s="1"/>
      <c r="N512" s="1"/>
      <c r="O512" s="1"/>
      <c r="P512" s="1"/>
      <c r="Q512" s="1"/>
      <c r="R512" s="1"/>
      <c r="S512" s="1"/>
    </row>
    <row r="513" spans="1:19">
      <c r="A513" s="1"/>
      <c r="B513" s="1"/>
      <c r="C513" s="1"/>
      <c r="D513" s="1"/>
      <c r="E513" s="1"/>
      <c r="F513" s="1"/>
      <c r="G513" s="1"/>
      <c r="H513" s="1"/>
      <c r="I513" s="1"/>
      <c r="J513" s="1"/>
      <c r="K513" s="1"/>
      <c r="L513" s="1"/>
      <c r="M513" s="1"/>
      <c r="N513" s="1"/>
      <c r="O513" s="1"/>
      <c r="P513" s="1"/>
      <c r="Q513" s="1"/>
      <c r="R513" s="1"/>
      <c r="S513" s="1"/>
    </row>
    <row r="514" spans="1:19">
      <c r="A514" s="1"/>
      <c r="B514" s="1"/>
      <c r="C514" s="1"/>
      <c r="D514" s="1"/>
      <c r="E514" s="1"/>
      <c r="F514" s="1"/>
      <c r="G514" s="1"/>
      <c r="H514" s="1"/>
      <c r="I514" s="1"/>
      <c r="J514" s="1"/>
      <c r="K514" s="1"/>
      <c r="L514" s="1"/>
      <c r="M514" s="1"/>
      <c r="N514" s="1"/>
      <c r="O514" s="1"/>
      <c r="P514" s="1"/>
      <c r="Q514" s="1"/>
      <c r="R514" s="1"/>
      <c r="S514" s="1"/>
    </row>
    <row r="515" spans="1:19">
      <c r="A515" s="1"/>
      <c r="B515" s="1"/>
      <c r="C515" s="1"/>
      <c r="D515" s="1"/>
      <c r="E515" s="1"/>
      <c r="F515" s="1"/>
      <c r="G515" s="1"/>
      <c r="H515" s="1"/>
      <c r="I515" s="1"/>
      <c r="J515" s="1"/>
      <c r="K515" s="1"/>
      <c r="L515" s="1"/>
      <c r="M515" s="1"/>
      <c r="N515" s="1"/>
      <c r="O515" s="1"/>
      <c r="P515" s="1"/>
      <c r="Q515" s="1"/>
      <c r="R515" s="1"/>
      <c r="S515" s="1"/>
    </row>
    <row r="516" spans="1:19">
      <c r="A516" s="1"/>
      <c r="B516" s="1"/>
      <c r="C516" s="1"/>
      <c r="D516" s="1"/>
      <c r="E516" s="1"/>
      <c r="F516" s="1"/>
      <c r="G516" s="1"/>
      <c r="H516" s="1"/>
      <c r="I516" s="1"/>
      <c r="J516" s="1"/>
      <c r="K516" s="1"/>
      <c r="L516" s="1"/>
      <c r="M516" s="1"/>
      <c r="N516" s="1"/>
      <c r="O516" s="1"/>
      <c r="P516" s="1"/>
      <c r="Q516" s="1"/>
      <c r="R516" s="1"/>
      <c r="S516" s="1"/>
    </row>
    <row r="517" spans="1:19">
      <c r="A517" s="1"/>
      <c r="B517" s="1"/>
      <c r="C517" s="1"/>
      <c r="D517" s="1"/>
      <c r="E517" s="1"/>
      <c r="F517" s="1"/>
      <c r="G517" s="1"/>
      <c r="H517" s="1"/>
      <c r="I517" s="1"/>
      <c r="J517" s="1"/>
      <c r="K517" s="1"/>
      <c r="L517" s="1"/>
      <c r="M517" s="1"/>
      <c r="N517" s="1"/>
      <c r="O517" s="1"/>
      <c r="P517" s="1"/>
      <c r="Q517" s="1"/>
      <c r="R517" s="1"/>
      <c r="S517" s="1"/>
    </row>
    <row r="518" spans="1:19">
      <c r="A518" s="1"/>
      <c r="B518" s="1"/>
      <c r="C518" s="1"/>
      <c r="D518" s="1"/>
      <c r="E518" s="1"/>
      <c r="F518" s="1"/>
      <c r="G518" s="1"/>
      <c r="H518" s="1"/>
      <c r="I518" s="1"/>
      <c r="J518" s="1"/>
      <c r="K518" s="1"/>
      <c r="L518" s="1"/>
      <c r="M518" s="1"/>
      <c r="N518" s="1"/>
      <c r="O518" s="1"/>
      <c r="P518" s="1"/>
      <c r="Q518" s="1"/>
      <c r="R518" s="1"/>
      <c r="S518" s="1"/>
    </row>
    <row r="519" spans="1:19">
      <c r="A519" s="1"/>
      <c r="B519" s="1"/>
      <c r="C519" s="1"/>
      <c r="D519" s="1"/>
      <c r="E519" s="1"/>
      <c r="F519" s="1"/>
      <c r="G519" s="1"/>
      <c r="H519" s="1"/>
      <c r="I519" s="1"/>
      <c r="J519" s="1"/>
      <c r="K519" s="1"/>
      <c r="L519" s="1"/>
      <c r="M519" s="1"/>
      <c r="N519" s="1"/>
      <c r="O519" s="1"/>
      <c r="P519" s="1"/>
      <c r="Q519" s="1"/>
      <c r="R519" s="1"/>
      <c r="S519" s="1"/>
    </row>
    <row r="520" spans="1:19">
      <c r="A520" s="1"/>
      <c r="B520" s="1"/>
      <c r="C520" s="1"/>
      <c r="D520" s="1"/>
      <c r="E520" s="1"/>
      <c r="F520" s="1"/>
      <c r="G520" s="1"/>
      <c r="H520" s="1"/>
      <c r="I520" s="1"/>
      <c r="J520" s="1"/>
      <c r="K520" s="1"/>
      <c r="L520" s="1"/>
      <c r="M520" s="1"/>
      <c r="N520" s="1"/>
      <c r="O520" s="1"/>
      <c r="P520" s="1"/>
      <c r="Q520" s="1"/>
      <c r="R520" s="1"/>
      <c r="S520" s="1"/>
    </row>
    <row r="521" spans="1:19">
      <c r="A521" s="1"/>
      <c r="B521" s="1"/>
      <c r="C521" s="1"/>
      <c r="D521" s="1"/>
      <c r="E521" s="1"/>
      <c r="F521" s="1"/>
      <c r="G521" s="1"/>
      <c r="H521" s="1"/>
      <c r="I521" s="1"/>
      <c r="J521" s="1"/>
      <c r="K521" s="1"/>
      <c r="L521" s="1"/>
      <c r="M521" s="1"/>
      <c r="N521" s="1"/>
      <c r="O521" s="1"/>
      <c r="P521" s="1"/>
      <c r="Q521" s="1"/>
      <c r="R521" s="1"/>
      <c r="S521" s="1"/>
    </row>
    <row r="522" spans="1:19">
      <c r="A522" s="1"/>
      <c r="B522" s="1"/>
      <c r="C522" s="1"/>
      <c r="D522" s="1"/>
      <c r="E522" s="1"/>
      <c r="F522" s="1"/>
      <c r="G522" s="1"/>
      <c r="H522" s="1"/>
      <c r="I522" s="1"/>
      <c r="J522" s="1"/>
      <c r="K522" s="1"/>
      <c r="L522" s="1"/>
      <c r="M522" s="1"/>
      <c r="N522" s="1"/>
      <c r="O522" s="1"/>
      <c r="P522" s="1"/>
      <c r="Q522" s="1"/>
      <c r="R522" s="1"/>
      <c r="S522" s="1"/>
    </row>
    <row r="523" spans="1:19">
      <c r="A523" s="1"/>
      <c r="B523" s="1"/>
      <c r="C523" s="1"/>
      <c r="D523" s="1"/>
      <c r="E523" s="1"/>
      <c r="F523" s="1"/>
      <c r="G523" s="1"/>
      <c r="H523" s="1"/>
      <c r="I523" s="1"/>
      <c r="J523" s="1"/>
      <c r="K523" s="1"/>
      <c r="L523" s="1"/>
      <c r="M523" s="1"/>
      <c r="N523" s="1"/>
      <c r="O523" s="1"/>
      <c r="P523" s="1"/>
      <c r="Q523" s="1"/>
      <c r="R523" s="1"/>
      <c r="S523" s="1"/>
    </row>
    <row r="524" spans="1:19">
      <c r="A524" s="1"/>
      <c r="B524" s="1"/>
      <c r="C524" s="1"/>
      <c r="D524" s="1"/>
      <c r="E524" s="1"/>
      <c r="F524" s="1"/>
      <c r="G524" s="1"/>
      <c r="H524" s="1"/>
      <c r="I524" s="1"/>
      <c r="J524" s="1"/>
      <c r="K524" s="1"/>
      <c r="L524" s="1"/>
      <c r="M524" s="1"/>
      <c r="N524" s="1"/>
      <c r="O524" s="1"/>
      <c r="P524" s="1"/>
      <c r="Q524" s="1"/>
      <c r="R524" s="1"/>
      <c r="S524" s="1"/>
    </row>
    <row r="525" spans="1:19">
      <c r="A525" s="1"/>
      <c r="B525" s="1"/>
      <c r="C525" s="1"/>
      <c r="D525" s="1"/>
      <c r="E525" s="1"/>
      <c r="F525" s="1"/>
      <c r="G525" s="1"/>
      <c r="H525" s="1"/>
      <c r="I525" s="1"/>
      <c r="J525" s="1"/>
      <c r="K525" s="1"/>
      <c r="L525" s="1"/>
      <c r="M525" s="1"/>
      <c r="N525" s="1"/>
      <c r="O525" s="1"/>
      <c r="P525" s="1"/>
      <c r="Q525" s="1"/>
      <c r="R525" s="1"/>
      <c r="S525" s="1"/>
    </row>
    <row r="526" spans="1:19">
      <c r="A526" s="1"/>
      <c r="B526" s="1"/>
      <c r="C526" s="1"/>
      <c r="D526" s="1"/>
      <c r="E526" s="1"/>
      <c r="F526" s="1"/>
      <c r="G526" s="1"/>
      <c r="H526" s="1"/>
      <c r="I526" s="1"/>
      <c r="J526" s="1"/>
      <c r="K526" s="1"/>
      <c r="L526" s="1"/>
      <c r="M526" s="1"/>
      <c r="N526" s="1"/>
      <c r="O526" s="1"/>
      <c r="P526" s="1"/>
      <c r="Q526" s="1"/>
      <c r="R526" s="1"/>
      <c r="S526" s="1"/>
    </row>
    <row r="527" spans="1:19">
      <c r="A527" s="1"/>
      <c r="B527" s="1"/>
      <c r="C527" s="1"/>
      <c r="D527" s="1"/>
      <c r="E527" s="1"/>
      <c r="F527" s="1"/>
      <c r="G527" s="1"/>
      <c r="H527" s="1"/>
      <c r="I527" s="1"/>
      <c r="J527" s="1"/>
      <c r="K527" s="1"/>
      <c r="L527" s="1"/>
      <c r="M527" s="1"/>
      <c r="N527" s="1"/>
      <c r="O527" s="1"/>
      <c r="P527" s="1"/>
      <c r="Q527" s="1"/>
      <c r="R527" s="1"/>
      <c r="S527" s="1"/>
    </row>
    <row r="528" spans="1:19">
      <c r="A528" s="1"/>
      <c r="B528" s="1"/>
      <c r="C528" s="1"/>
      <c r="D528" s="1"/>
      <c r="E528" s="1"/>
      <c r="F528" s="1"/>
      <c r="G528" s="1"/>
      <c r="H528" s="1"/>
      <c r="I528" s="1"/>
      <c r="J528" s="1"/>
      <c r="K528" s="1"/>
      <c r="L528" s="1"/>
      <c r="M528" s="1"/>
      <c r="N528" s="1"/>
      <c r="O528" s="1"/>
      <c r="P528" s="1"/>
      <c r="Q528" s="1"/>
      <c r="R528" s="1"/>
      <c r="S528" s="1"/>
    </row>
    <row r="529" spans="1:19">
      <c r="A529" s="1"/>
      <c r="B529" s="1"/>
      <c r="C529" s="1"/>
      <c r="D529" s="1"/>
      <c r="E529" s="1"/>
      <c r="F529" s="1"/>
      <c r="G529" s="1"/>
      <c r="H529" s="1"/>
      <c r="I529" s="1"/>
      <c r="J529" s="1"/>
      <c r="K529" s="1"/>
      <c r="L529" s="1"/>
      <c r="M529" s="1"/>
      <c r="N529" s="1"/>
      <c r="O529" s="1"/>
      <c r="P529" s="1"/>
      <c r="Q529" s="1"/>
      <c r="R529" s="1"/>
      <c r="S529" s="1"/>
    </row>
    <row r="530" spans="1:19">
      <c r="A530" s="1"/>
      <c r="B530" s="1"/>
      <c r="C530" s="1"/>
      <c r="D530" s="1"/>
      <c r="E530" s="1"/>
      <c r="F530" s="1"/>
      <c r="G530" s="1"/>
      <c r="H530" s="1"/>
      <c r="I530" s="1"/>
      <c r="J530" s="1"/>
      <c r="K530" s="1"/>
      <c r="L530" s="1"/>
      <c r="M530" s="1"/>
      <c r="N530" s="1"/>
      <c r="O530" s="1"/>
      <c r="P530" s="1"/>
      <c r="Q530" s="1"/>
      <c r="R530" s="1"/>
      <c r="S530" s="1"/>
    </row>
    <row r="531" spans="1:19">
      <c r="A531" s="1"/>
      <c r="B531" s="1"/>
      <c r="C531" s="1"/>
      <c r="D531" s="1"/>
      <c r="E531" s="1"/>
      <c r="F531" s="1"/>
      <c r="G531" s="1"/>
      <c r="H531" s="1"/>
      <c r="I531" s="1"/>
      <c r="J531" s="1"/>
      <c r="K531" s="1"/>
      <c r="L531" s="1"/>
      <c r="M531" s="1"/>
      <c r="N531" s="1"/>
      <c r="O531" s="1"/>
      <c r="P531" s="1"/>
      <c r="Q531" s="1"/>
      <c r="R531" s="1"/>
      <c r="S531" s="1"/>
    </row>
    <row r="532" spans="1:19">
      <c r="A532" s="1"/>
      <c r="B532" s="1"/>
      <c r="C532" s="1"/>
      <c r="D532" s="1"/>
      <c r="E532" s="1"/>
      <c r="F532" s="1"/>
      <c r="G532" s="1"/>
      <c r="H532" s="1"/>
      <c r="I532" s="1"/>
      <c r="J532" s="1"/>
      <c r="K532" s="1"/>
      <c r="L532" s="1"/>
      <c r="M532" s="1"/>
      <c r="N532" s="1"/>
      <c r="O532" s="1"/>
      <c r="P532" s="1"/>
      <c r="Q532" s="1"/>
      <c r="R532" s="1"/>
      <c r="S532" s="1"/>
    </row>
    <row r="533" spans="1:19">
      <c r="A533" s="1"/>
      <c r="B533" s="1"/>
      <c r="C533" s="1"/>
      <c r="D533" s="1"/>
      <c r="E533" s="1"/>
      <c r="F533" s="1"/>
      <c r="G533" s="1"/>
      <c r="H533" s="1"/>
      <c r="I533" s="1"/>
      <c r="J533" s="1"/>
      <c r="K533" s="1"/>
      <c r="L533" s="1"/>
      <c r="M533" s="1"/>
      <c r="N533" s="1"/>
      <c r="O533" s="1"/>
      <c r="P533" s="1"/>
      <c r="Q533" s="1"/>
      <c r="R533" s="1"/>
      <c r="S533" s="1"/>
    </row>
    <row r="534" spans="1:19">
      <c r="A534" s="1"/>
      <c r="B534" s="1"/>
      <c r="C534" s="1"/>
      <c r="D534" s="1"/>
      <c r="E534" s="1"/>
      <c r="F534" s="1"/>
      <c r="G534" s="1"/>
      <c r="H534" s="1"/>
      <c r="I534" s="1"/>
      <c r="J534" s="1"/>
      <c r="K534" s="1"/>
      <c r="L534" s="1"/>
      <c r="M534" s="1"/>
      <c r="N534" s="1"/>
      <c r="O534" s="1"/>
      <c r="P534" s="1"/>
      <c r="Q534" s="1"/>
      <c r="R534" s="1"/>
      <c r="S534" s="1"/>
    </row>
    <row r="535" spans="1:19">
      <c r="A535" s="1"/>
      <c r="B535" s="1"/>
      <c r="C535" s="1"/>
      <c r="D535" s="1"/>
      <c r="E535" s="1"/>
      <c r="F535" s="1"/>
      <c r="G535" s="1"/>
      <c r="H535" s="1"/>
      <c r="I535" s="1"/>
      <c r="J535" s="1"/>
      <c r="K535" s="1"/>
      <c r="L535" s="1"/>
      <c r="M535" s="1"/>
      <c r="N535" s="1"/>
      <c r="O535" s="1"/>
      <c r="P535" s="1"/>
      <c r="Q535" s="1"/>
      <c r="R535" s="1"/>
      <c r="S535" s="1"/>
    </row>
    <row r="536" spans="1:19">
      <c r="A536" s="1"/>
      <c r="B536" s="1"/>
      <c r="C536" s="1"/>
      <c r="D536" s="1"/>
      <c r="E536" s="1"/>
      <c r="F536" s="1"/>
      <c r="G536" s="1"/>
      <c r="H536" s="1"/>
      <c r="I536" s="1"/>
      <c r="J536" s="1"/>
      <c r="K536" s="1"/>
      <c r="L536" s="1"/>
      <c r="M536" s="1"/>
      <c r="N536" s="1"/>
      <c r="O536" s="1"/>
      <c r="P536" s="1"/>
      <c r="Q536" s="1"/>
      <c r="R536" s="1"/>
      <c r="S536" s="1"/>
    </row>
    <row r="537" spans="1:19">
      <c r="A537" s="1"/>
      <c r="B537" s="1"/>
      <c r="C537" s="1"/>
      <c r="D537" s="1"/>
      <c r="E537" s="1"/>
      <c r="F537" s="1"/>
      <c r="G537" s="1"/>
      <c r="H537" s="1"/>
      <c r="I537" s="1"/>
      <c r="J537" s="1"/>
      <c r="K537" s="1"/>
      <c r="L537" s="1"/>
      <c r="M537" s="1"/>
      <c r="N537" s="1"/>
      <c r="O537" s="1"/>
      <c r="P537" s="1"/>
      <c r="Q537" s="1"/>
      <c r="R537" s="1"/>
      <c r="S537" s="1"/>
    </row>
    <row r="538" spans="1:19">
      <c r="A538" s="1"/>
      <c r="B538" s="1"/>
      <c r="C538" s="1"/>
      <c r="D538" s="1"/>
      <c r="E538" s="1"/>
      <c r="F538" s="1"/>
      <c r="G538" s="1"/>
      <c r="H538" s="1"/>
      <c r="I538" s="1"/>
      <c r="J538" s="1"/>
      <c r="K538" s="1"/>
      <c r="L538" s="1"/>
      <c r="M538" s="1"/>
      <c r="N538" s="1"/>
      <c r="O538" s="1"/>
      <c r="P538" s="1"/>
      <c r="Q538" s="1"/>
      <c r="R538" s="1"/>
      <c r="S538" s="1"/>
    </row>
    <row r="539" spans="1:19">
      <c r="A539" s="1"/>
      <c r="B539" s="1"/>
      <c r="C539" s="1"/>
      <c r="D539" s="1"/>
      <c r="E539" s="1"/>
      <c r="F539" s="1"/>
      <c r="G539" s="1"/>
      <c r="H539" s="1"/>
      <c r="I539" s="1"/>
      <c r="J539" s="1"/>
      <c r="K539" s="1"/>
      <c r="L539" s="1"/>
      <c r="M539" s="1"/>
      <c r="N539" s="1"/>
      <c r="O539" s="1"/>
      <c r="P539" s="1"/>
      <c r="Q539" s="1"/>
      <c r="R539" s="1"/>
      <c r="S539" s="1"/>
    </row>
    <row r="540" spans="1:19">
      <c r="A540" s="1"/>
      <c r="B540" s="1"/>
      <c r="C540" s="1"/>
      <c r="D540" s="1"/>
      <c r="E540" s="1"/>
      <c r="F540" s="1"/>
      <c r="G540" s="1"/>
      <c r="H540" s="1"/>
      <c r="I540" s="1"/>
      <c r="J540" s="1"/>
      <c r="K540" s="1"/>
      <c r="L540" s="1"/>
      <c r="M540" s="1"/>
      <c r="N540" s="1"/>
      <c r="O540" s="1"/>
      <c r="P540" s="1"/>
      <c r="Q540" s="1"/>
      <c r="R540" s="1"/>
      <c r="S540" s="1"/>
    </row>
    <row r="541" spans="1:19">
      <c r="A541" s="1"/>
      <c r="B541" s="1"/>
      <c r="C541" s="1"/>
      <c r="D541" s="1"/>
      <c r="E541" s="1"/>
      <c r="F541" s="1"/>
      <c r="G541" s="1"/>
      <c r="H541" s="1"/>
      <c r="I541" s="1"/>
      <c r="J541" s="1"/>
      <c r="K541" s="1"/>
      <c r="L541" s="1"/>
      <c r="M541" s="1"/>
      <c r="N541" s="1"/>
      <c r="O541" s="1"/>
      <c r="P541" s="1"/>
      <c r="Q541" s="1"/>
      <c r="R541" s="1"/>
      <c r="S541" s="1"/>
    </row>
    <row r="542" spans="1:19">
      <c r="A542" s="1"/>
      <c r="B542" s="1"/>
      <c r="C542" s="1"/>
      <c r="D542" s="1"/>
      <c r="E542" s="1"/>
      <c r="F542" s="1"/>
      <c r="G542" s="1"/>
      <c r="H542" s="1"/>
      <c r="I542" s="1"/>
      <c r="J542" s="1"/>
      <c r="K542" s="1"/>
      <c r="L542" s="1"/>
      <c r="M542" s="1"/>
      <c r="N542" s="1"/>
      <c r="O542" s="1"/>
      <c r="P542" s="1"/>
      <c r="Q542" s="1"/>
      <c r="R542" s="1"/>
      <c r="S542" s="1"/>
    </row>
    <row r="543" spans="1:19">
      <c r="A543" s="1"/>
      <c r="B543" s="1"/>
      <c r="C543" s="1"/>
      <c r="D543" s="1"/>
      <c r="E543" s="1"/>
      <c r="F543" s="1"/>
      <c r="G543" s="1"/>
      <c r="H543" s="1"/>
      <c r="I543" s="1"/>
      <c r="J543" s="1"/>
      <c r="K543" s="1"/>
      <c r="L543" s="1"/>
      <c r="M543" s="1"/>
      <c r="N543" s="1"/>
      <c r="O543" s="1"/>
      <c r="P543" s="1"/>
      <c r="Q543" s="1"/>
      <c r="R543" s="1"/>
      <c r="S543" s="1"/>
    </row>
    <row r="544" spans="1:19">
      <c r="A544" s="1"/>
      <c r="B544" s="1"/>
      <c r="C544" s="1"/>
      <c r="D544" s="1"/>
      <c r="E544" s="1"/>
      <c r="F544" s="1"/>
      <c r="G544" s="1"/>
      <c r="H544" s="1"/>
      <c r="I544" s="1"/>
      <c r="J544" s="1"/>
      <c r="K544" s="1"/>
      <c r="L544" s="1"/>
      <c r="M544" s="1"/>
      <c r="N544" s="1"/>
      <c r="O544" s="1"/>
      <c r="P544" s="1"/>
      <c r="Q544" s="1"/>
      <c r="R544" s="1"/>
      <c r="S544" s="1"/>
    </row>
    <row r="545" spans="1:19">
      <c r="A545" s="1"/>
      <c r="B545" s="1"/>
      <c r="C545" s="1"/>
      <c r="D545" s="1"/>
      <c r="E545" s="1"/>
      <c r="F545" s="1"/>
      <c r="G545" s="1"/>
      <c r="H545" s="1"/>
      <c r="I545" s="1"/>
      <c r="J545" s="1"/>
      <c r="K545" s="1"/>
      <c r="L545" s="1"/>
      <c r="M545" s="1"/>
      <c r="N545" s="1"/>
      <c r="O545" s="1"/>
      <c r="P545" s="1"/>
      <c r="Q545" s="1"/>
      <c r="R545" s="1"/>
      <c r="S545" s="1"/>
    </row>
    <row r="546" spans="1:19">
      <c r="A546" s="1"/>
      <c r="B546" s="1"/>
      <c r="C546" s="1"/>
      <c r="D546" s="1"/>
      <c r="E546" s="1"/>
      <c r="F546" s="1"/>
      <c r="G546" s="1"/>
      <c r="H546" s="1"/>
      <c r="I546" s="1"/>
      <c r="J546" s="1"/>
      <c r="K546" s="1"/>
      <c r="L546" s="1"/>
      <c r="M546" s="1"/>
      <c r="N546" s="1"/>
      <c r="O546" s="1"/>
      <c r="P546" s="1"/>
      <c r="Q546" s="1"/>
      <c r="R546" s="1"/>
      <c r="S546" s="1"/>
    </row>
    <row r="547" spans="1:19">
      <c r="A547" s="1"/>
      <c r="B547" s="1"/>
      <c r="C547" s="1"/>
      <c r="D547" s="1"/>
      <c r="E547" s="1"/>
      <c r="F547" s="1"/>
      <c r="G547" s="1"/>
      <c r="H547" s="1"/>
      <c r="I547" s="1"/>
      <c r="J547" s="1"/>
      <c r="K547" s="1"/>
      <c r="L547" s="1"/>
      <c r="M547" s="1"/>
      <c r="N547" s="1"/>
      <c r="O547" s="1"/>
      <c r="P547" s="1"/>
      <c r="Q547" s="1"/>
      <c r="R547" s="1"/>
      <c r="S547" s="1"/>
    </row>
    <row r="548" spans="1:19">
      <c r="A548" s="1"/>
      <c r="B548" s="1"/>
      <c r="C548" s="1"/>
      <c r="D548" s="1"/>
      <c r="E548" s="1"/>
      <c r="F548" s="1"/>
      <c r="G548" s="1"/>
      <c r="H548" s="1"/>
      <c r="I548" s="1"/>
      <c r="J548" s="1"/>
      <c r="K548" s="1"/>
      <c r="L548" s="1"/>
      <c r="M548" s="1"/>
      <c r="N548" s="1"/>
      <c r="O548" s="1"/>
      <c r="P548" s="1"/>
      <c r="Q548" s="1"/>
      <c r="R548" s="1"/>
      <c r="S548" s="1"/>
    </row>
    <row r="549" spans="1:19">
      <c r="A549" s="1"/>
      <c r="B549" s="1"/>
      <c r="C549" s="1"/>
      <c r="D549" s="1"/>
      <c r="E549" s="1"/>
      <c r="F549" s="1"/>
      <c r="G549" s="1"/>
      <c r="H549" s="1"/>
      <c r="I549" s="1"/>
      <c r="J549" s="1"/>
      <c r="K549" s="1"/>
      <c r="L549" s="1"/>
      <c r="M549" s="1"/>
      <c r="N549" s="1"/>
      <c r="O549" s="1"/>
      <c r="P549" s="1"/>
      <c r="Q549" s="1"/>
      <c r="R549" s="1"/>
      <c r="S549" s="1"/>
    </row>
    <row r="550" spans="1:19">
      <c r="A550" s="1"/>
      <c r="B550" s="1"/>
      <c r="C550" s="1"/>
      <c r="D550" s="1"/>
      <c r="E550" s="1"/>
      <c r="F550" s="1"/>
      <c r="G550" s="1"/>
      <c r="H550" s="1"/>
      <c r="I550" s="1"/>
      <c r="J550" s="1"/>
      <c r="K550" s="1"/>
      <c r="L550" s="1"/>
      <c r="M550" s="1"/>
      <c r="N550" s="1"/>
      <c r="O550" s="1"/>
      <c r="P550" s="1"/>
      <c r="Q550" s="1"/>
      <c r="R550" s="1"/>
      <c r="S550" s="1"/>
    </row>
    <row r="551" spans="1:19">
      <c r="A551" s="1"/>
      <c r="B551" s="1"/>
      <c r="C551" s="1"/>
      <c r="D551" s="1"/>
      <c r="E551" s="1"/>
      <c r="F551" s="1"/>
      <c r="G551" s="1"/>
      <c r="H551" s="1"/>
      <c r="I551" s="1"/>
      <c r="J551" s="1"/>
      <c r="K551" s="1"/>
      <c r="L551" s="1"/>
      <c r="M551" s="1"/>
      <c r="N551" s="1"/>
      <c r="O551" s="1"/>
      <c r="P551" s="1"/>
      <c r="Q551" s="1"/>
      <c r="R551" s="1"/>
      <c r="S551" s="1"/>
    </row>
    <row r="552" spans="1:19">
      <c r="A552" s="1"/>
      <c r="B552" s="1"/>
      <c r="C552" s="1"/>
      <c r="D552" s="1"/>
      <c r="E552" s="1"/>
      <c r="F552" s="1"/>
      <c r="G552" s="1"/>
      <c r="H552" s="1"/>
      <c r="I552" s="1"/>
      <c r="J552" s="1"/>
      <c r="K552" s="1"/>
      <c r="L552" s="1"/>
      <c r="M552" s="1"/>
      <c r="N552" s="1"/>
      <c r="O552" s="1"/>
      <c r="P552" s="1"/>
      <c r="Q552" s="1"/>
      <c r="R552" s="1"/>
      <c r="S552" s="1"/>
    </row>
    <row r="553" spans="1:19">
      <c r="A553" s="1"/>
      <c r="B553" s="1"/>
      <c r="C553" s="1"/>
      <c r="D553" s="1"/>
      <c r="E553" s="1"/>
      <c r="F553" s="1"/>
      <c r="G553" s="1"/>
      <c r="H553" s="1"/>
      <c r="I553" s="1"/>
      <c r="J553" s="1"/>
      <c r="K553" s="1"/>
      <c r="L553" s="1"/>
      <c r="M553" s="1"/>
      <c r="N553" s="1"/>
      <c r="O553" s="1"/>
      <c r="P553" s="1"/>
      <c r="Q553" s="1"/>
      <c r="R553" s="1"/>
      <c r="S553" s="1"/>
    </row>
    <row r="554" spans="1:19">
      <c r="A554" s="1"/>
      <c r="B554" s="1"/>
      <c r="C554" s="1"/>
      <c r="D554" s="1"/>
      <c r="E554" s="1"/>
      <c r="F554" s="1"/>
      <c r="G554" s="1"/>
      <c r="H554" s="1"/>
      <c r="I554" s="1"/>
      <c r="J554" s="1"/>
      <c r="K554" s="1"/>
      <c r="L554" s="1"/>
      <c r="M554" s="1"/>
      <c r="N554" s="1"/>
      <c r="O554" s="1"/>
      <c r="P554" s="1"/>
      <c r="Q554" s="1"/>
      <c r="R554" s="1"/>
      <c r="S554" s="1"/>
    </row>
    <row r="555" spans="1:19">
      <c r="A555" s="1"/>
      <c r="B555" s="1"/>
      <c r="C555" s="1"/>
      <c r="D555" s="1"/>
      <c r="E555" s="1"/>
      <c r="F555" s="1"/>
      <c r="G555" s="1"/>
      <c r="H555" s="1"/>
      <c r="I555" s="1"/>
      <c r="J555" s="1"/>
      <c r="K555" s="1"/>
      <c r="L555" s="1"/>
      <c r="M555" s="1"/>
      <c r="N555" s="1"/>
      <c r="O555" s="1"/>
      <c r="P555" s="1"/>
      <c r="Q555" s="1"/>
      <c r="R555" s="1"/>
      <c r="S555" s="1"/>
    </row>
    <row r="556" spans="1:19">
      <c r="A556" s="1"/>
      <c r="B556" s="1"/>
      <c r="C556" s="1"/>
      <c r="D556" s="1"/>
      <c r="E556" s="1"/>
      <c r="F556" s="1"/>
      <c r="G556" s="1"/>
      <c r="H556" s="1"/>
      <c r="I556" s="1"/>
      <c r="J556" s="1"/>
      <c r="K556" s="1"/>
      <c r="L556" s="1"/>
      <c r="M556" s="1"/>
      <c r="N556" s="1"/>
      <c r="O556" s="1"/>
      <c r="P556" s="1"/>
      <c r="Q556" s="1"/>
      <c r="R556" s="1"/>
      <c r="S556" s="1"/>
    </row>
    <row r="557" spans="1:19">
      <c r="A557" s="1"/>
      <c r="B557" s="1"/>
      <c r="C557" s="1"/>
      <c r="D557" s="1"/>
      <c r="E557" s="1"/>
      <c r="F557" s="1"/>
      <c r="G557" s="1"/>
      <c r="H557" s="1"/>
      <c r="I557" s="1"/>
      <c r="J557" s="1"/>
      <c r="K557" s="1"/>
      <c r="L557" s="1"/>
      <c r="M557" s="1"/>
      <c r="N557" s="1"/>
      <c r="O557" s="1"/>
      <c r="P557" s="1"/>
      <c r="Q557" s="1"/>
      <c r="R557" s="1"/>
      <c r="S557" s="1"/>
    </row>
    <row r="558" spans="1:19">
      <c r="A558" s="1"/>
      <c r="B558" s="1"/>
      <c r="C558" s="1"/>
      <c r="D558" s="1"/>
      <c r="E558" s="1"/>
      <c r="F558" s="1"/>
      <c r="G558" s="1"/>
      <c r="H558" s="1"/>
      <c r="I558" s="1"/>
      <c r="J558" s="1"/>
      <c r="K558" s="1"/>
      <c r="L558" s="1"/>
      <c r="M558" s="1"/>
      <c r="N558" s="1"/>
      <c r="O558" s="1"/>
      <c r="P558" s="1"/>
      <c r="Q558" s="1"/>
      <c r="R558" s="1"/>
      <c r="S558" s="1"/>
    </row>
    <row r="559" spans="1:19">
      <c r="A559" s="1"/>
      <c r="B559" s="1"/>
      <c r="C559" s="1"/>
      <c r="D559" s="1"/>
      <c r="E559" s="1"/>
      <c r="F559" s="1"/>
      <c r="G559" s="1"/>
      <c r="H559" s="1"/>
      <c r="I559" s="1"/>
      <c r="J559" s="1"/>
      <c r="K559" s="1"/>
      <c r="L559" s="1"/>
      <c r="M559" s="1"/>
      <c r="N559" s="1"/>
      <c r="O559" s="1"/>
      <c r="P559" s="1"/>
      <c r="Q559" s="1"/>
      <c r="R559" s="1"/>
      <c r="S559" s="1"/>
    </row>
    <row r="560" spans="1:19">
      <c r="A560" s="1"/>
      <c r="B560" s="1"/>
      <c r="C560" s="1"/>
      <c r="D560" s="1"/>
      <c r="E560" s="1"/>
      <c r="F560" s="1"/>
      <c r="G560" s="1"/>
      <c r="H560" s="1"/>
      <c r="I560" s="1"/>
      <c r="J560" s="1"/>
      <c r="K560" s="1"/>
      <c r="L560" s="1"/>
      <c r="M560" s="1"/>
      <c r="N560" s="1"/>
      <c r="O560" s="1"/>
      <c r="P560" s="1"/>
      <c r="Q560" s="1"/>
      <c r="R560" s="1"/>
      <c r="S560" s="1"/>
    </row>
    <row r="561" spans="1:19">
      <c r="A561" s="1"/>
      <c r="B561" s="1"/>
      <c r="C561" s="1"/>
      <c r="D561" s="1"/>
      <c r="E561" s="1"/>
      <c r="F561" s="1"/>
      <c r="G561" s="1"/>
      <c r="H561" s="1"/>
      <c r="I561" s="1"/>
      <c r="J561" s="1"/>
      <c r="K561" s="1"/>
      <c r="L561" s="1"/>
      <c r="M561" s="1"/>
      <c r="N561" s="1"/>
      <c r="O561" s="1"/>
      <c r="P561" s="1"/>
      <c r="Q561" s="1"/>
      <c r="R561" s="1"/>
      <c r="S561" s="1"/>
    </row>
    <row r="562" spans="1:19">
      <c r="A562" s="1"/>
      <c r="B562" s="1"/>
      <c r="C562" s="1"/>
      <c r="D562" s="1"/>
      <c r="E562" s="1"/>
      <c r="F562" s="1"/>
      <c r="G562" s="1"/>
      <c r="H562" s="1"/>
      <c r="I562" s="1"/>
      <c r="J562" s="1"/>
      <c r="K562" s="1"/>
      <c r="L562" s="1"/>
      <c r="M562" s="1"/>
      <c r="N562" s="1"/>
      <c r="O562" s="1"/>
      <c r="P562" s="1"/>
      <c r="Q562" s="1"/>
      <c r="R562" s="1"/>
      <c r="S562" s="1"/>
    </row>
    <row r="563" spans="1:19">
      <c r="A563" s="1"/>
      <c r="B563" s="1"/>
      <c r="C563" s="1"/>
      <c r="D563" s="1"/>
      <c r="E563" s="1"/>
      <c r="F563" s="1"/>
      <c r="G563" s="1"/>
      <c r="H563" s="1"/>
      <c r="I563" s="1"/>
      <c r="J563" s="1"/>
      <c r="K563" s="1"/>
      <c r="L563" s="1"/>
      <c r="M563" s="1"/>
      <c r="N563" s="1"/>
      <c r="O563" s="1"/>
      <c r="P563" s="1"/>
      <c r="Q563" s="1"/>
      <c r="R563" s="1"/>
      <c r="S563" s="1"/>
    </row>
    <row r="564" spans="1:19">
      <c r="A564" s="1"/>
      <c r="B564" s="1"/>
      <c r="C564" s="1"/>
      <c r="D564" s="1"/>
      <c r="E564" s="1"/>
      <c r="F564" s="1"/>
      <c r="G564" s="1"/>
      <c r="H564" s="1"/>
      <c r="I564" s="1"/>
      <c r="J564" s="1"/>
      <c r="K564" s="1"/>
      <c r="L564" s="1"/>
      <c r="M564" s="1"/>
      <c r="N564" s="1"/>
      <c r="O564" s="1"/>
      <c r="P564" s="1"/>
      <c r="Q564" s="1"/>
      <c r="R564" s="1"/>
      <c r="S564" s="1"/>
    </row>
    <row r="565" spans="1:19">
      <c r="A565" s="1"/>
      <c r="B565" s="1"/>
      <c r="C565" s="1"/>
      <c r="D565" s="1"/>
      <c r="E565" s="1"/>
      <c r="F565" s="1"/>
      <c r="G565" s="1"/>
      <c r="H565" s="1"/>
      <c r="I565" s="1"/>
      <c r="J565" s="1"/>
      <c r="K565" s="1"/>
      <c r="L565" s="1"/>
      <c r="M565" s="1"/>
      <c r="N565" s="1"/>
      <c r="O565" s="1"/>
      <c r="P565" s="1"/>
      <c r="Q565" s="1"/>
      <c r="R565" s="1"/>
      <c r="S565" s="1"/>
    </row>
    <row r="566" spans="1:19">
      <c r="A566" s="1"/>
      <c r="B566" s="1"/>
      <c r="C566" s="1"/>
      <c r="D566" s="1"/>
      <c r="E566" s="1"/>
      <c r="F566" s="1"/>
      <c r="G566" s="1"/>
      <c r="H566" s="1"/>
      <c r="I566" s="1"/>
      <c r="J566" s="1"/>
      <c r="K566" s="1"/>
      <c r="L566" s="1"/>
      <c r="M566" s="1"/>
      <c r="N566" s="1"/>
      <c r="O566" s="1"/>
      <c r="P566" s="1"/>
      <c r="Q566" s="1"/>
      <c r="R566" s="1"/>
      <c r="S566" s="1"/>
    </row>
    <row r="567" spans="1:19">
      <c r="A567" s="1"/>
      <c r="B567" s="1"/>
      <c r="C567" s="1"/>
      <c r="D567" s="1"/>
      <c r="E567" s="1"/>
      <c r="F567" s="1"/>
      <c r="G567" s="1"/>
      <c r="H567" s="1"/>
      <c r="I567" s="1"/>
      <c r="J567" s="1"/>
      <c r="K567" s="1"/>
      <c r="L567" s="1"/>
      <c r="M567" s="1"/>
      <c r="N567" s="1"/>
      <c r="O567" s="1"/>
      <c r="P567" s="1"/>
      <c r="Q567" s="1"/>
      <c r="R567" s="1"/>
      <c r="S567" s="1"/>
    </row>
    <row r="568" spans="1:19">
      <c r="A568" s="1"/>
      <c r="B568" s="1"/>
      <c r="C568" s="1"/>
      <c r="D568" s="1"/>
      <c r="E568" s="1"/>
      <c r="F568" s="1"/>
      <c r="G568" s="1"/>
      <c r="H568" s="1"/>
      <c r="I568" s="1"/>
      <c r="J568" s="1"/>
      <c r="K568" s="1"/>
      <c r="L568" s="1"/>
      <c r="M568" s="1"/>
      <c r="N568" s="1"/>
      <c r="O568" s="1"/>
      <c r="P568" s="1"/>
      <c r="Q568" s="1"/>
      <c r="R568" s="1"/>
      <c r="S568" s="1"/>
    </row>
    <row r="569" spans="1:19">
      <c r="A569" s="1"/>
      <c r="B569" s="1"/>
      <c r="C569" s="1"/>
      <c r="D569" s="1"/>
      <c r="E569" s="1"/>
      <c r="F569" s="1"/>
      <c r="G569" s="1"/>
      <c r="H569" s="1"/>
      <c r="I569" s="1"/>
      <c r="J569" s="1"/>
      <c r="K569" s="1"/>
      <c r="L569" s="1"/>
      <c r="M569" s="1"/>
      <c r="N569" s="1"/>
      <c r="O569" s="1"/>
      <c r="P569" s="1"/>
      <c r="Q569" s="1"/>
      <c r="R569" s="1"/>
      <c r="S569" s="1"/>
    </row>
    <row r="570" spans="1:19">
      <c r="A570" s="1"/>
      <c r="B570" s="1"/>
      <c r="C570" s="1"/>
      <c r="D570" s="1"/>
      <c r="E570" s="1"/>
      <c r="F570" s="1"/>
      <c r="G570" s="1"/>
      <c r="H570" s="1"/>
      <c r="I570" s="1"/>
      <c r="J570" s="1"/>
      <c r="K570" s="1"/>
      <c r="L570" s="1"/>
      <c r="M570" s="1"/>
      <c r="N570" s="1"/>
      <c r="O570" s="1"/>
      <c r="P570" s="1"/>
      <c r="Q570" s="1"/>
      <c r="R570" s="1"/>
      <c r="S570" s="1"/>
    </row>
    <row r="571" spans="1:19">
      <c r="A571" s="1"/>
      <c r="B571" s="1"/>
      <c r="C571" s="1"/>
      <c r="D571" s="1"/>
      <c r="E571" s="1"/>
      <c r="F571" s="1"/>
      <c r="G571" s="1"/>
      <c r="H571" s="1"/>
      <c r="I571" s="1"/>
      <c r="J571" s="1"/>
      <c r="K571" s="1"/>
      <c r="L571" s="1"/>
      <c r="M571" s="1"/>
      <c r="N571" s="1"/>
      <c r="O571" s="1"/>
      <c r="P571" s="1"/>
      <c r="Q571" s="1"/>
      <c r="R571" s="1"/>
      <c r="S571" s="1"/>
    </row>
    <row r="572" spans="1:19">
      <c r="A572" s="1"/>
      <c r="B572" s="1"/>
      <c r="C572" s="1"/>
      <c r="D572" s="1"/>
      <c r="E572" s="1"/>
      <c r="F572" s="1"/>
      <c r="G572" s="1"/>
      <c r="H572" s="1"/>
      <c r="I572" s="1"/>
      <c r="J572" s="1"/>
      <c r="K572" s="1"/>
      <c r="L572" s="1"/>
      <c r="M572" s="1"/>
      <c r="N572" s="1"/>
      <c r="O572" s="1"/>
      <c r="P572" s="1"/>
      <c r="Q572" s="1"/>
      <c r="R572" s="1"/>
      <c r="S572" s="1"/>
    </row>
    <row r="573" spans="1:19">
      <c r="A573" s="1"/>
      <c r="B573" s="1"/>
      <c r="C573" s="1"/>
      <c r="D573" s="1"/>
      <c r="E573" s="1"/>
      <c r="F573" s="1"/>
      <c r="G573" s="1"/>
      <c r="H573" s="1"/>
      <c r="I573" s="1"/>
      <c r="J573" s="1"/>
      <c r="K573" s="1"/>
      <c r="L573" s="1"/>
      <c r="M573" s="1"/>
      <c r="N573" s="1"/>
      <c r="O573" s="1"/>
      <c r="P573" s="1"/>
      <c r="Q573" s="1"/>
      <c r="R573" s="1"/>
      <c r="S573" s="1"/>
    </row>
    <row r="574" spans="1:19">
      <c r="A574" s="1"/>
      <c r="B574" s="1"/>
      <c r="C574" s="1"/>
      <c r="D574" s="1"/>
      <c r="E574" s="1"/>
      <c r="F574" s="1"/>
      <c r="G574" s="1"/>
      <c r="H574" s="1"/>
      <c r="I574" s="1"/>
      <c r="J574" s="1"/>
      <c r="K574" s="1"/>
      <c r="L574" s="1"/>
      <c r="M574" s="1"/>
      <c r="N574" s="1"/>
      <c r="O574" s="1"/>
      <c r="P574" s="1"/>
      <c r="Q574" s="1"/>
      <c r="R574" s="1"/>
      <c r="S574" s="1"/>
    </row>
    <row r="575" spans="1:19">
      <c r="A575" s="1"/>
      <c r="B575" s="1"/>
      <c r="C575" s="1"/>
      <c r="D575" s="1"/>
      <c r="E575" s="1"/>
      <c r="F575" s="1"/>
      <c r="G575" s="1"/>
      <c r="H575" s="1"/>
      <c r="I575" s="1"/>
      <c r="J575" s="1"/>
      <c r="K575" s="1"/>
      <c r="L575" s="1"/>
      <c r="M575" s="1"/>
      <c r="N575" s="1"/>
      <c r="O575" s="1"/>
      <c r="P575" s="1"/>
      <c r="Q575" s="1"/>
      <c r="R575" s="1"/>
      <c r="S575" s="1"/>
    </row>
    <row r="576" spans="1:19">
      <c r="A576" s="1"/>
      <c r="B576" s="1"/>
      <c r="C576" s="1"/>
      <c r="D576" s="1"/>
      <c r="E576" s="1"/>
      <c r="F576" s="1"/>
      <c r="G576" s="1"/>
      <c r="H576" s="1"/>
      <c r="I576" s="1"/>
      <c r="J576" s="1"/>
      <c r="K576" s="1"/>
      <c r="L576" s="1"/>
      <c r="M576" s="1"/>
      <c r="N576" s="1"/>
      <c r="O576" s="1"/>
      <c r="P576" s="1"/>
      <c r="Q576" s="1"/>
      <c r="R576" s="1"/>
      <c r="S576" s="1"/>
    </row>
    <row r="577" spans="1:19">
      <c r="A577" s="1"/>
      <c r="B577" s="1"/>
      <c r="C577" s="1"/>
      <c r="D577" s="1"/>
      <c r="E577" s="1"/>
      <c r="F577" s="1"/>
      <c r="G577" s="1"/>
      <c r="H577" s="1"/>
      <c r="I577" s="1"/>
      <c r="J577" s="1"/>
      <c r="K577" s="1"/>
      <c r="L577" s="1"/>
      <c r="M577" s="1"/>
      <c r="N577" s="1"/>
      <c r="O577" s="1"/>
      <c r="P577" s="1"/>
      <c r="Q577" s="1"/>
      <c r="R577" s="1"/>
      <c r="S577" s="1"/>
    </row>
    <row r="578" spans="1:19">
      <c r="A578" s="1"/>
      <c r="B578" s="1"/>
      <c r="C578" s="1"/>
      <c r="D578" s="1"/>
      <c r="E578" s="1"/>
      <c r="F578" s="1"/>
      <c r="G578" s="1"/>
      <c r="H578" s="1"/>
      <c r="I578" s="1"/>
      <c r="J578" s="1"/>
      <c r="K578" s="1"/>
      <c r="L578" s="1"/>
      <c r="M578" s="1"/>
      <c r="N578" s="1"/>
      <c r="O578" s="1"/>
      <c r="P578" s="1"/>
      <c r="Q578" s="1"/>
      <c r="R578" s="1"/>
      <c r="S578" s="1"/>
    </row>
    <row r="579" spans="1:19">
      <c r="A579" s="1"/>
      <c r="B579" s="1"/>
      <c r="C579" s="1"/>
      <c r="D579" s="1"/>
      <c r="E579" s="1"/>
      <c r="F579" s="1"/>
      <c r="G579" s="1"/>
      <c r="H579" s="1"/>
      <c r="I579" s="1"/>
      <c r="J579" s="1"/>
      <c r="K579" s="1"/>
      <c r="L579" s="1"/>
      <c r="M579" s="1"/>
      <c r="N579" s="1"/>
      <c r="O579" s="1"/>
      <c r="P579" s="1"/>
      <c r="Q579" s="1"/>
      <c r="R579" s="1"/>
      <c r="S579" s="1"/>
    </row>
    <row r="580" spans="1:19">
      <c r="A580" s="1"/>
      <c r="B580" s="1"/>
      <c r="C580" s="1"/>
      <c r="D580" s="1"/>
      <c r="E580" s="1"/>
      <c r="F580" s="1"/>
      <c r="G580" s="1"/>
      <c r="H580" s="1"/>
      <c r="I580" s="1"/>
      <c r="J580" s="1"/>
      <c r="K580" s="1"/>
      <c r="L580" s="1"/>
      <c r="M580" s="1"/>
      <c r="N580" s="1"/>
      <c r="O580" s="1"/>
      <c r="P580" s="1"/>
      <c r="Q580" s="1"/>
      <c r="R580" s="1"/>
      <c r="S580" s="1"/>
    </row>
    <row r="581" spans="1:19">
      <c r="A581" s="1"/>
      <c r="B581" s="1"/>
      <c r="C581" s="1"/>
      <c r="D581" s="1"/>
      <c r="E581" s="1"/>
      <c r="F581" s="1"/>
      <c r="G581" s="1"/>
      <c r="H581" s="1"/>
      <c r="I581" s="1"/>
      <c r="J581" s="1"/>
      <c r="K581" s="1"/>
      <c r="L581" s="1"/>
      <c r="M581" s="1"/>
      <c r="N581" s="1"/>
      <c r="O581" s="1"/>
      <c r="P581" s="1"/>
      <c r="Q581" s="1"/>
      <c r="R581" s="1"/>
      <c r="S581" s="1"/>
    </row>
    <row r="582" spans="1:19">
      <c r="A582" s="1"/>
      <c r="B582" s="1"/>
      <c r="C582" s="1"/>
      <c r="D582" s="1"/>
      <c r="E582" s="1"/>
      <c r="F582" s="1"/>
      <c r="G582" s="1"/>
      <c r="H582" s="1"/>
      <c r="I582" s="1"/>
      <c r="J582" s="1"/>
      <c r="K582" s="1"/>
      <c r="L582" s="1"/>
      <c r="M582" s="1"/>
      <c r="N582" s="1"/>
      <c r="O582" s="1"/>
      <c r="P582" s="1"/>
      <c r="Q582" s="1"/>
      <c r="R582" s="1"/>
      <c r="S582" s="1"/>
    </row>
    <row r="583" spans="1:19">
      <c r="A583" s="1"/>
      <c r="B583" s="1"/>
      <c r="C583" s="1"/>
      <c r="D583" s="1"/>
      <c r="E583" s="1"/>
      <c r="F583" s="1"/>
      <c r="G583" s="1"/>
      <c r="H583" s="1"/>
      <c r="I583" s="1"/>
      <c r="J583" s="1"/>
      <c r="K583" s="1"/>
      <c r="L583" s="1"/>
      <c r="M583" s="1"/>
      <c r="N583" s="1"/>
      <c r="O583" s="1"/>
      <c r="P583" s="1"/>
      <c r="Q583" s="1"/>
      <c r="R583" s="1"/>
      <c r="S583" s="1"/>
    </row>
    <row r="584" spans="1:19">
      <c r="A584" s="1"/>
      <c r="B584" s="1"/>
      <c r="C584" s="1"/>
      <c r="D584" s="1"/>
      <c r="E584" s="1"/>
      <c r="F584" s="1"/>
      <c r="G584" s="1"/>
      <c r="H584" s="1"/>
      <c r="I584" s="1"/>
      <c r="J584" s="1"/>
      <c r="K584" s="1"/>
      <c r="L584" s="1"/>
      <c r="M584" s="1"/>
      <c r="N584" s="1"/>
      <c r="O584" s="1"/>
      <c r="P584" s="1"/>
      <c r="Q584" s="1"/>
      <c r="R584" s="1"/>
      <c r="S584" s="1"/>
    </row>
    <row r="585" spans="1:19">
      <c r="A585" s="1"/>
      <c r="B585" s="1"/>
      <c r="C585" s="1"/>
      <c r="D585" s="1"/>
      <c r="E585" s="1"/>
      <c r="F585" s="1"/>
      <c r="G585" s="1"/>
      <c r="H585" s="1"/>
      <c r="I585" s="1"/>
      <c r="J585" s="1"/>
      <c r="K585" s="1"/>
      <c r="L585" s="1"/>
      <c r="M585" s="1"/>
      <c r="N585" s="1"/>
      <c r="O585" s="1"/>
      <c r="P585" s="1"/>
      <c r="Q585" s="1"/>
      <c r="R585" s="1"/>
      <c r="S585" s="1"/>
    </row>
    <row r="586" spans="1:19">
      <c r="A586" s="1"/>
      <c r="B586" s="1"/>
      <c r="C586" s="1"/>
      <c r="D586" s="1"/>
      <c r="E586" s="1"/>
      <c r="F586" s="1"/>
      <c r="G586" s="1"/>
      <c r="H586" s="1"/>
      <c r="I586" s="1"/>
      <c r="J586" s="1"/>
      <c r="K586" s="1"/>
      <c r="L586" s="1"/>
      <c r="M586" s="1"/>
      <c r="N586" s="1"/>
      <c r="O586" s="1"/>
      <c r="P586" s="1"/>
      <c r="Q586" s="1"/>
      <c r="R586" s="1"/>
      <c r="S586" s="1"/>
    </row>
    <row r="587" spans="1:19">
      <c r="A587" s="1"/>
      <c r="B587" s="1"/>
      <c r="C587" s="1"/>
      <c r="D587" s="1"/>
      <c r="E587" s="1"/>
      <c r="F587" s="1"/>
      <c r="G587" s="1"/>
      <c r="H587" s="1"/>
      <c r="I587" s="1"/>
      <c r="J587" s="1"/>
      <c r="K587" s="1"/>
      <c r="L587" s="1"/>
      <c r="M587" s="1"/>
      <c r="N587" s="1"/>
      <c r="O587" s="1"/>
      <c r="P587" s="1"/>
      <c r="Q587" s="1"/>
      <c r="R587" s="1"/>
      <c r="S587" s="1"/>
    </row>
    <row r="588" spans="1:19">
      <c r="A588" s="1"/>
      <c r="B588" s="1"/>
      <c r="C588" s="1"/>
      <c r="D588" s="1"/>
      <c r="E588" s="1"/>
      <c r="F588" s="1"/>
      <c r="G588" s="1"/>
      <c r="H588" s="1"/>
      <c r="I588" s="1"/>
      <c r="J588" s="1"/>
      <c r="K588" s="1"/>
      <c r="L588" s="1"/>
      <c r="M588" s="1"/>
      <c r="N588" s="1"/>
      <c r="O588" s="1"/>
      <c r="P588" s="1"/>
      <c r="Q588" s="1"/>
      <c r="R588" s="1"/>
      <c r="S588" s="1"/>
    </row>
    <row r="589" spans="1:19">
      <c r="A589" s="1"/>
      <c r="B589" s="1"/>
      <c r="C589" s="1"/>
      <c r="D589" s="1"/>
      <c r="E589" s="1"/>
      <c r="F589" s="1"/>
      <c r="G589" s="1"/>
      <c r="H589" s="1"/>
      <c r="I589" s="1"/>
      <c r="J589" s="1"/>
      <c r="K589" s="1"/>
      <c r="L589" s="1"/>
      <c r="M589" s="1"/>
      <c r="N589" s="1"/>
      <c r="O589" s="1"/>
      <c r="P589" s="1"/>
      <c r="Q589" s="1"/>
      <c r="R589" s="1"/>
      <c r="S589" s="1"/>
    </row>
    <row r="590" spans="1:19">
      <c r="A590" s="1"/>
      <c r="B590" s="1"/>
      <c r="C590" s="1"/>
      <c r="D590" s="1"/>
      <c r="E590" s="1"/>
      <c r="F590" s="1"/>
      <c r="G590" s="1"/>
      <c r="H590" s="1"/>
      <c r="I590" s="1"/>
      <c r="J590" s="1"/>
      <c r="K590" s="1"/>
      <c r="L590" s="1"/>
      <c r="M590" s="1"/>
      <c r="N590" s="1"/>
      <c r="O590" s="1"/>
      <c r="P590" s="1"/>
      <c r="Q590" s="1"/>
      <c r="R590" s="1"/>
      <c r="S590" s="1"/>
    </row>
    <row r="591" spans="1:19">
      <c r="A591" s="1"/>
      <c r="B591" s="1"/>
      <c r="C591" s="1"/>
      <c r="D591" s="1"/>
      <c r="E591" s="1"/>
      <c r="F591" s="1"/>
      <c r="G591" s="1"/>
      <c r="H591" s="1"/>
      <c r="I591" s="1"/>
      <c r="J591" s="1"/>
      <c r="K591" s="1"/>
      <c r="L591" s="1"/>
      <c r="M591" s="1"/>
      <c r="N591" s="1"/>
      <c r="O591" s="1"/>
      <c r="P591" s="1"/>
      <c r="Q591" s="1"/>
      <c r="R591" s="1"/>
      <c r="S591" s="1"/>
    </row>
    <row r="592" spans="1:19">
      <c r="A592" s="1"/>
      <c r="B592" s="1"/>
      <c r="C592" s="1"/>
      <c r="D592" s="1"/>
      <c r="E592" s="1"/>
      <c r="F592" s="1"/>
      <c r="G592" s="1"/>
      <c r="H592" s="1"/>
      <c r="I592" s="1"/>
      <c r="J592" s="1"/>
      <c r="K592" s="1"/>
      <c r="L592" s="1"/>
      <c r="M592" s="1"/>
      <c r="N592" s="1"/>
      <c r="O592" s="1"/>
      <c r="P592" s="1"/>
      <c r="Q592" s="1"/>
      <c r="R592" s="1"/>
      <c r="S592" s="1"/>
    </row>
    <row r="593" spans="1:19">
      <c r="A593" s="1"/>
      <c r="B593" s="1"/>
      <c r="C593" s="1"/>
      <c r="D593" s="1"/>
      <c r="E593" s="1"/>
      <c r="F593" s="1"/>
      <c r="G593" s="1"/>
      <c r="H593" s="1"/>
      <c r="I593" s="1"/>
      <c r="J593" s="1"/>
      <c r="K593" s="1"/>
      <c r="L593" s="1"/>
      <c r="M593" s="1"/>
      <c r="N593" s="1"/>
      <c r="O593" s="1"/>
      <c r="P593" s="1"/>
      <c r="Q593" s="1"/>
      <c r="R593" s="1"/>
      <c r="S593" s="1"/>
    </row>
    <row r="594" spans="1:19">
      <c r="A594" s="1"/>
      <c r="B594" s="1"/>
      <c r="C594" s="1"/>
      <c r="D594" s="1"/>
      <c r="E594" s="1"/>
      <c r="F594" s="1"/>
      <c r="G594" s="1"/>
      <c r="H594" s="1"/>
      <c r="I594" s="1"/>
      <c r="J594" s="1"/>
      <c r="K594" s="1"/>
      <c r="L594" s="1"/>
      <c r="M594" s="1"/>
      <c r="N594" s="1"/>
      <c r="O594" s="1"/>
      <c r="P594" s="1"/>
      <c r="Q594" s="1"/>
      <c r="R594" s="1"/>
      <c r="S594" s="1"/>
    </row>
    <row r="595" spans="1:19">
      <c r="A595" s="1"/>
      <c r="B595" s="1"/>
      <c r="C595" s="1"/>
      <c r="D595" s="1"/>
      <c r="E595" s="1"/>
      <c r="F595" s="1"/>
      <c r="G595" s="1"/>
      <c r="H595" s="1"/>
      <c r="I595" s="1"/>
      <c r="J595" s="1"/>
      <c r="K595" s="1"/>
      <c r="L595" s="1"/>
      <c r="M595" s="1"/>
      <c r="N595" s="1"/>
      <c r="O595" s="1"/>
      <c r="P595" s="1"/>
      <c r="Q595" s="1"/>
      <c r="R595" s="1"/>
      <c r="S595" s="1"/>
    </row>
    <row r="596" spans="1:19">
      <c r="A596" s="1"/>
      <c r="B596" s="1"/>
      <c r="C596" s="1"/>
      <c r="D596" s="1"/>
      <c r="E596" s="1"/>
      <c r="F596" s="1"/>
      <c r="G596" s="1"/>
      <c r="H596" s="1"/>
      <c r="I596" s="1"/>
      <c r="J596" s="1"/>
      <c r="K596" s="1"/>
      <c r="L596" s="1"/>
      <c r="M596" s="1"/>
      <c r="N596" s="1"/>
      <c r="O596" s="1"/>
      <c r="P596" s="1"/>
      <c r="Q596" s="1"/>
      <c r="R596" s="1"/>
      <c r="S596" s="1"/>
    </row>
    <row r="597" spans="1:19">
      <c r="A597" s="1"/>
      <c r="B597" s="1"/>
      <c r="C597" s="1"/>
      <c r="D597" s="1"/>
      <c r="E597" s="1"/>
      <c r="F597" s="1"/>
      <c r="G597" s="1"/>
      <c r="H597" s="1"/>
      <c r="I597" s="1"/>
      <c r="J597" s="1"/>
      <c r="K597" s="1"/>
      <c r="L597" s="1"/>
      <c r="M597" s="1"/>
      <c r="N597" s="1"/>
      <c r="O597" s="1"/>
      <c r="P597" s="1"/>
      <c r="Q597" s="1"/>
      <c r="R597" s="1"/>
      <c r="S597" s="1"/>
    </row>
    <row r="598" spans="1:19">
      <c r="A598" s="1"/>
      <c r="B598" s="1"/>
      <c r="C598" s="1"/>
      <c r="D598" s="1"/>
      <c r="E598" s="1"/>
      <c r="F598" s="1"/>
      <c r="G598" s="1"/>
      <c r="H598" s="1"/>
      <c r="I598" s="1"/>
      <c r="J598" s="1"/>
      <c r="K598" s="1"/>
      <c r="L598" s="1"/>
      <c r="M598" s="1"/>
      <c r="N598" s="1"/>
      <c r="O598" s="1"/>
      <c r="P598" s="1"/>
      <c r="Q598" s="1"/>
      <c r="R598" s="1"/>
      <c r="S598" s="1"/>
    </row>
    <row r="599" spans="1:19">
      <c r="A599" s="1"/>
      <c r="B599" s="1"/>
      <c r="C599" s="1"/>
      <c r="D599" s="1"/>
      <c r="E599" s="1"/>
      <c r="F599" s="1"/>
      <c r="G599" s="1"/>
      <c r="H599" s="1"/>
      <c r="I599" s="1"/>
      <c r="J599" s="1"/>
      <c r="K599" s="1"/>
      <c r="L599" s="1"/>
      <c r="M599" s="1"/>
      <c r="N599" s="1"/>
      <c r="O599" s="1"/>
      <c r="P599" s="1"/>
      <c r="Q599" s="1"/>
      <c r="R599" s="1"/>
      <c r="S599" s="1"/>
    </row>
    <row r="600" spans="1:19">
      <c r="A600" s="1"/>
      <c r="B600" s="1"/>
      <c r="C600" s="1"/>
      <c r="D600" s="1"/>
      <c r="E600" s="1"/>
      <c r="F600" s="1"/>
      <c r="G600" s="1"/>
      <c r="H600" s="1"/>
      <c r="I600" s="1"/>
      <c r="J600" s="1"/>
      <c r="K600" s="1"/>
      <c r="L600" s="1"/>
      <c r="M600" s="1"/>
      <c r="N600" s="1"/>
      <c r="O600" s="1"/>
      <c r="P600" s="1"/>
      <c r="Q600" s="1"/>
      <c r="R600" s="1"/>
      <c r="S600" s="1"/>
    </row>
    <row r="601" spans="1:19">
      <c r="A601" s="1"/>
      <c r="B601" s="1"/>
      <c r="C601" s="1"/>
      <c r="D601" s="1"/>
      <c r="E601" s="1"/>
      <c r="F601" s="1"/>
      <c r="G601" s="1"/>
      <c r="H601" s="1"/>
      <c r="I601" s="1"/>
      <c r="J601" s="1"/>
      <c r="K601" s="1"/>
      <c r="L601" s="1"/>
      <c r="M601" s="1"/>
      <c r="N601" s="1"/>
      <c r="O601" s="1"/>
      <c r="P601" s="1"/>
      <c r="Q601" s="1"/>
      <c r="R601" s="1"/>
      <c r="S601" s="1"/>
    </row>
    <row r="602" spans="1:19">
      <c r="A602" s="1"/>
      <c r="B602" s="1"/>
      <c r="C602" s="1"/>
      <c r="D602" s="1"/>
      <c r="E602" s="1"/>
      <c r="F602" s="1"/>
      <c r="G602" s="1"/>
      <c r="H602" s="1"/>
      <c r="I602" s="1"/>
      <c r="J602" s="1"/>
      <c r="K602" s="1"/>
      <c r="L602" s="1"/>
      <c r="M602" s="1"/>
      <c r="N602" s="1"/>
      <c r="O602" s="1"/>
      <c r="P602" s="1"/>
      <c r="Q602" s="1"/>
      <c r="R602" s="1"/>
      <c r="S602" s="1"/>
    </row>
    <row r="603" spans="1:19">
      <c r="A603" s="1"/>
      <c r="B603" s="1"/>
      <c r="C603" s="1"/>
      <c r="D603" s="1"/>
      <c r="E603" s="1"/>
      <c r="F603" s="1"/>
      <c r="G603" s="1"/>
      <c r="H603" s="1"/>
      <c r="I603" s="1"/>
      <c r="J603" s="1"/>
      <c r="K603" s="1"/>
      <c r="L603" s="1"/>
      <c r="M603" s="1"/>
      <c r="N603" s="1"/>
      <c r="O603" s="1"/>
      <c r="P603" s="1"/>
      <c r="Q603" s="1"/>
      <c r="R603" s="1"/>
      <c r="S603" s="1"/>
    </row>
    <row r="604" spans="1:19">
      <c r="A604" s="1"/>
      <c r="B604" s="1"/>
      <c r="C604" s="1"/>
      <c r="D604" s="1"/>
      <c r="E604" s="1"/>
      <c r="F604" s="1"/>
      <c r="G604" s="1"/>
      <c r="H604" s="1"/>
      <c r="I604" s="1"/>
      <c r="J604" s="1"/>
      <c r="K604" s="1"/>
      <c r="L604" s="1"/>
      <c r="M604" s="1"/>
      <c r="N604" s="1"/>
      <c r="O604" s="1"/>
      <c r="P604" s="1"/>
      <c r="Q604" s="1"/>
      <c r="R604" s="1"/>
      <c r="S604" s="1"/>
    </row>
    <row r="605" spans="1:19">
      <c r="A605" s="1"/>
      <c r="B605" s="1"/>
      <c r="C605" s="1"/>
      <c r="D605" s="1"/>
      <c r="E605" s="1"/>
      <c r="F605" s="1"/>
      <c r="G605" s="1"/>
      <c r="H605" s="1"/>
      <c r="I605" s="1"/>
      <c r="J605" s="1"/>
      <c r="K605" s="1"/>
      <c r="L605" s="1"/>
      <c r="M605" s="1"/>
      <c r="N605" s="1"/>
      <c r="O605" s="1"/>
      <c r="P605" s="1"/>
      <c r="Q605" s="1"/>
      <c r="R605" s="1"/>
      <c r="S605" s="1"/>
    </row>
    <row r="606" spans="1:19">
      <c r="A606" s="1"/>
      <c r="B606" s="1"/>
      <c r="C606" s="1"/>
      <c r="D606" s="1"/>
      <c r="E606" s="1"/>
      <c r="F606" s="1"/>
      <c r="G606" s="1"/>
      <c r="H606" s="1"/>
      <c r="I606" s="1"/>
      <c r="J606" s="1"/>
      <c r="K606" s="1"/>
      <c r="L606" s="1"/>
      <c r="M606" s="1"/>
      <c r="N606" s="1"/>
      <c r="O606" s="1"/>
      <c r="P606" s="1"/>
      <c r="Q606" s="1"/>
      <c r="R606" s="1"/>
      <c r="S606" s="1"/>
    </row>
    <row r="607" spans="1:19">
      <c r="A607" s="1"/>
      <c r="B607" s="1"/>
      <c r="C607" s="1"/>
      <c r="D607" s="1"/>
      <c r="E607" s="1"/>
      <c r="F607" s="1"/>
      <c r="G607" s="1"/>
      <c r="H607" s="1"/>
      <c r="I607" s="1"/>
      <c r="J607" s="1"/>
      <c r="K607" s="1"/>
      <c r="L607" s="1"/>
      <c r="M607" s="1"/>
      <c r="N607" s="1"/>
      <c r="O607" s="1"/>
      <c r="P607" s="1"/>
      <c r="Q607" s="1"/>
      <c r="R607" s="1"/>
      <c r="S607" s="1"/>
    </row>
    <row r="608" spans="1:19">
      <c r="A608" s="1"/>
      <c r="B608" s="1"/>
      <c r="C608" s="1"/>
      <c r="D608" s="1"/>
      <c r="E608" s="1"/>
      <c r="F608" s="1"/>
      <c r="G608" s="1"/>
      <c r="H608" s="1"/>
      <c r="I608" s="1"/>
      <c r="J608" s="1"/>
      <c r="K608" s="1"/>
      <c r="L608" s="1"/>
      <c r="M608" s="1"/>
      <c r="N608" s="1"/>
      <c r="O608" s="1"/>
      <c r="P608" s="1"/>
      <c r="Q608" s="1"/>
      <c r="R608" s="1"/>
      <c r="S608" s="1"/>
    </row>
    <row r="609" spans="1:19">
      <c r="A609" s="1"/>
      <c r="B609" s="1"/>
      <c r="C609" s="1"/>
      <c r="D609" s="1"/>
      <c r="E609" s="1"/>
      <c r="F609" s="1"/>
      <c r="G609" s="1"/>
      <c r="H609" s="1"/>
      <c r="I609" s="1"/>
      <c r="J609" s="1"/>
      <c r="K609" s="1"/>
      <c r="L609" s="1"/>
      <c r="M609" s="1"/>
      <c r="N609" s="1"/>
      <c r="O609" s="1"/>
      <c r="P609" s="1"/>
      <c r="Q609" s="1"/>
      <c r="R609" s="1"/>
      <c r="S609" s="1"/>
    </row>
    <row r="610" spans="1:19">
      <c r="A610" s="1"/>
      <c r="B610" s="1"/>
      <c r="C610" s="1"/>
      <c r="D610" s="1"/>
      <c r="E610" s="1"/>
      <c r="F610" s="1"/>
      <c r="G610" s="1"/>
      <c r="H610" s="1"/>
      <c r="I610" s="1"/>
      <c r="J610" s="1"/>
      <c r="K610" s="1"/>
      <c r="L610" s="1"/>
      <c r="M610" s="1"/>
      <c r="N610" s="1"/>
      <c r="O610" s="1"/>
      <c r="P610" s="1"/>
      <c r="Q610" s="1"/>
      <c r="R610" s="1"/>
      <c r="S610" s="1"/>
    </row>
    <row r="611" spans="1:19">
      <c r="A611" s="1"/>
      <c r="B611" s="1"/>
      <c r="C611" s="1"/>
      <c r="D611" s="1"/>
      <c r="E611" s="1"/>
      <c r="F611" s="1"/>
      <c r="G611" s="1"/>
      <c r="H611" s="1"/>
      <c r="I611" s="1"/>
      <c r="J611" s="1"/>
      <c r="K611" s="1"/>
      <c r="L611" s="1"/>
      <c r="M611" s="1"/>
      <c r="N611" s="1"/>
      <c r="O611" s="1"/>
      <c r="P611" s="1"/>
      <c r="Q611" s="1"/>
      <c r="R611" s="1"/>
      <c r="S611" s="1"/>
    </row>
    <row r="612" spans="1:19">
      <c r="A612" s="1"/>
      <c r="B612" s="1"/>
      <c r="C612" s="1"/>
      <c r="D612" s="1"/>
      <c r="E612" s="1"/>
      <c r="F612" s="1"/>
      <c r="G612" s="1"/>
      <c r="H612" s="1"/>
      <c r="I612" s="1"/>
      <c r="J612" s="1"/>
      <c r="K612" s="1"/>
      <c r="L612" s="1"/>
      <c r="M612" s="1"/>
      <c r="N612" s="1"/>
      <c r="O612" s="1"/>
      <c r="P612" s="1"/>
      <c r="Q612" s="1"/>
      <c r="R612" s="1"/>
      <c r="S612" s="1"/>
    </row>
    <row r="613" spans="1:19">
      <c r="A613" s="1"/>
      <c r="B613" s="1"/>
      <c r="C613" s="1"/>
      <c r="D613" s="1"/>
      <c r="E613" s="1"/>
      <c r="F613" s="1"/>
      <c r="G613" s="1"/>
      <c r="H613" s="1"/>
      <c r="I613" s="1"/>
      <c r="J613" s="1"/>
      <c r="K613" s="1"/>
      <c r="L613" s="1"/>
      <c r="M613" s="1"/>
      <c r="N613" s="1"/>
      <c r="O613" s="1"/>
      <c r="P613" s="1"/>
      <c r="Q613" s="1"/>
      <c r="R613" s="1"/>
      <c r="S613" s="1"/>
    </row>
    <row r="614" spans="1:19">
      <c r="A614" s="1"/>
      <c r="B614" s="1"/>
      <c r="C614" s="1"/>
      <c r="D614" s="1"/>
      <c r="E614" s="1"/>
      <c r="F614" s="1"/>
      <c r="G614" s="1"/>
      <c r="H614" s="1"/>
      <c r="I614" s="1"/>
      <c r="J614" s="1"/>
      <c r="K614" s="1"/>
      <c r="L614" s="1"/>
      <c r="M614" s="1"/>
      <c r="N614" s="1"/>
      <c r="O614" s="1"/>
      <c r="P614" s="1"/>
      <c r="Q614" s="1"/>
      <c r="R614" s="1"/>
      <c r="S614" s="1"/>
    </row>
    <row r="615" spans="1:19">
      <c r="A615" s="1"/>
      <c r="B615" s="1"/>
      <c r="C615" s="1"/>
      <c r="D615" s="1"/>
      <c r="E615" s="1"/>
      <c r="F615" s="1"/>
      <c r="G615" s="1"/>
      <c r="H615" s="1"/>
      <c r="I615" s="1"/>
      <c r="J615" s="1"/>
      <c r="K615" s="1"/>
      <c r="L615" s="1"/>
      <c r="M615" s="1"/>
      <c r="N615" s="1"/>
      <c r="O615" s="1"/>
      <c r="P615" s="1"/>
      <c r="Q615" s="1"/>
      <c r="R615" s="1"/>
      <c r="S615" s="1"/>
    </row>
    <row r="616" spans="1:19">
      <c r="A616" s="1"/>
      <c r="B616" s="1"/>
      <c r="C616" s="1"/>
      <c r="D616" s="1"/>
      <c r="E616" s="1"/>
      <c r="F616" s="1"/>
      <c r="G616" s="1"/>
      <c r="H616" s="1"/>
      <c r="I616" s="1"/>
      <c r="J616" s="1"/>
      <c r="K616" s="1"/>
      <c r="L616" s="1"/>
      <c r="M616" s="1"/>
      <c r="N616" s="1"/>
      <c r="O616" s="1"/>
      <c r="P616" s="1"/>
      <c r="Q616" s="1"/>
      <c r="R616" s="1"/>
      <c r="S616" s="1"/>
    </row>
    <row r="617" spans="1:19">
      <c r="A617" s="1"/>
      <c r="B617" s="1"/>
      <c r="C617" s="1"/>
      <c r="D617" s="1"/>
      <c r="E617" s="1"/>
      <c r="F617" s="1"/>
      <c r="G617" s="1"/>
      <c r="H617" s="1"/>
      <c r="I617" s="1"/>
      <c r="J617" s="1"/>
      <c r="K617" s="1"/>
      <c r="L617" s="1"/>
      <c r="M617" s="1"/>
      <c r="N617" s="1"/>
      <c r="O617" s="1"/>
      <c r="P617" s="1"/>
      <c r="Q617" s="1"/>
      <c r="R617" s="1"/>
      <c r="S617" s="1"/>
    </row>
    <row r="618" spans="1:19">
      <c r="A618" s="1"/>
      <c r="B618" s="1"/>
      <c r="C618" s="1"/>
      <c r="D618" s="1"/>
      <c r="E618" s="1"/>
      <c r="F618" s="1"/>
      <c r="G618" s="1"/>
      <c r="H618" s="1"/>
      <c r="I618" s="1"/>
      <c r="J618" s="1"/>
      <c r="K618" s="1"/>
      <c r="L618" s="1"/>
      <c r="M618" s="1"/>
      <c r="N618" s="1"/>
      <c r="O618" s="1"/>
      <c r="P618" s="1"/>
      <c r="Q618" s="1"/>
      <c r="R618" s="1"/>
      <c r="S618" s="1"/>
    </row>
    <row r="619" spans="1:19">
      <c r="A619" s="1"/>
      <c r="B619" s="1"/>
      <c r="C619" s="1"/>
      <c r="D619" s="1"/>
      <c r="E619" s="1"/>
      <c r="F619" s="1"/>
      <c r="G619" s="1"/>
      <c r="H619" s="1"/>
      <c r="I619" s="1"/>
      <c r="J619" s="1"/>
      <c r="K619" s="1"/>
      <c r="L619" s="1"/>
      <c r="M619" s="1"/>
      <c r="N619" s="1"/>
      <c r="O619" s="1"/>
      <c r="P619" s="1"/>
      <c r="Q619" s="1"/>
      <c r="R619" s="1"/>
      <c r="S619" s="1"/>
    </row>
    <row r="620" spans="1:19">
      <c r="A620" s="1"/>
      <c r="B620" s="1"/>
      <c r="C620" s="1"/>
      <c r="D620" s="1"/>
      <c r="E620" s="1"/>
      <c r="F620" s="1"/>
      <c r="G620" s="1"/>
      <c r="H620" s="1"/>
      <c r="I620" s="1"/>
      <c r="J620" s="1"/>
      <c r="K620" s="1"/>
      <c r="L620" s="1"/>
      <c r="M620" s="1"/>
      <c r="N620" s="1"/>
      <c r="O620" s="1"/>
      <c r="P620" s="1"/>
      <c r="Q620" s="1"/>
      <c r="R620" s="1"/>
      <c r="S620" s="1"/>
    </row>
    <row r="621" spans="1:19">
      <c r="A621" s="1"/>
      <c r="B621" s="1"/>
      <c r="C621" s="1"/>
      <c r="D621" s="1"/>
      <c r="E621" s="1"/>
      <c r="F621" s="1"/>
      <c r="G621" s="1"/>
      <c r="H621" s="1"/>
      <c r="I621" s="1"/>
      <c r="J621" s="1"/>
      <c r="K621" s="1"/>
      <c r="L621" s="1"/>
      <c r="M621" s="1"/>
      <c r="N621" s="1"/>
      <c r="O621" s="1"/>
      <c r="P621" s="1"/>
      <c r="Q621" s="1"/>
      <c r="R621" s="1"/>
      <c r="S621" s="1"/>
    </row>
    <row r="622" spans="1:19">
      <c r="A622" s="1"/>
      <c r="B622" s="1"/>
      <c r="C622" s="1"/>
      <c r="D622" s="1"/>
      <c r="E622" s="1"/>
      <c r="F622" s="1"/>
      <c r="G622" s="1"/>
      <c r="H622" s="1"/>
      <c r="I622" s="1"/>
      <c r="J622" s="1"/>
      <c r="K622" s="1"/>
      <c r="L622" s="1"/>
      <c r="M622" s="1"/>
      <c r="N622" s="1"/>
      <c r="O622" s="1"/>
      <c r="P622" s="1"/>
      <c r="Q622" s="1"/>
      <c r="R622" s="1"/>
      <c r="S622" s="1"/>
    </row>
    <row r="623" spans="1:19">
      <c r="A623" s="1"/>
      <c r="B623" s="1"/>
      <c r="C623" s="1"/>
      <c r="D623" s="1"/>
      <c r="E623" s="1"/>
      <c r="F623" s="1"/>
      <c r="G623" s="1"/>
      <c r="H623" s="1"/>
      <c r="I623" s="1"/>
      <c r="J623" s="1"/>
      <c r="K623" s="1"/>
      <c r="L623" s="1"/>
      <c r="M623" s="1"/>
      <c r="N623" s="1"/>
      <c r="O623" s="1"/>
      <c r="P623" s="1"/>
      <c r="Q623" s="1"/>
      <c r="R623" s="1"/>
      <c r="S623" s="1"/>
    </row>
    <row r="624" spans="1:19">
      <c r="A624" s="1"/>
      <c r="B624" s="1"/>
      <c r="C624" s="1"/>
      <c r="D624" s="1"/>
      <c r="E624" s="1"/>
      <c r="F624" s="1"/>
      <c r="G624" s="1"/>
      <c r="H624" s="1"/>
      <c r="I624" s="1"/>
      <c r="J624" s="1"/>
      <c r="K624" s="1"/>
      <c r="L624" s="1"/>
      <c r="M624" s="1"/>
      <c r="N624" s="1"/>
      <c r="O624" s="1"/>
      <c r="P624" s="1"/>
      <c r="Q624" s="1"/>
      <c r="R624" s="1"/>
      <c r="S624" s="1"/>
    </row>
    <row r="625" spans="1:19">
      <c r="A625" s="1"/>
      <c r="B625" s="1"/>
      <c r="C625" s="1"/>
      <c r="D625" s="1"/>
      <c r="E625" s="1"/>
      <c r="F625" s="1"/>
      <c r="G625" s="1"/>
      <c r="H625" s="1"/>
      <c r="I625" s="1"/>
      <c r="J625" s="1"/>
      <c r="K625" s="1"/>
      <c r="L625" s="1"/>
      <c r="M625" s="1"/>
      <c r="N625" s="1"/>
      <c r="O625" s="1"/>
      <c r="P625" s="1"/>
      <c r="Q625" s="1"/>
      <c r="R625" s="1"/>
      <c r="S625" s="1"/>
    </row>
    <row r="626" spans="1:19">
      <c r="A626" s="1"/>
      <c r="B626" s="1"/>
      <c r="C626" s="1"/>
      <c r="D626" s="1"/>
      <c r="E626" s="1"/>
      <c r="F626" s="1"/>
      <c r="G626" s="1"/>
      <c r="H626" s="1"/>
      <c r="I626" s="1"/>
      <c r="J626" s="1"/>
      <c r="K626" s="1"/>
      <c r="L626" s="1"/>
      <c r="M626" s="1"/>
      <c r="N626" s="1"/>
      <c r="O626" s="1"/>
      <c r="P626" s="1"/>
      <c r="Q626" s="1"/>
      <c r="R626" s="1"/>
      <c r="S626" s="1"/>
    </row>
    <row r="627" spans="1:19">
      <c r="A627" s="1"/>
      <c r="B627" s="1"/>
      <c r="C627" s="1"/>
      <c r="D627" s="1"/>
      <c r="E627" s="1"/>
      <c r="F627" s="1"/>
      <c r="G627" s="1"/>
      <c r="H627" s="1"/>
      <c r="I627" s="1"/>
      <c r="J627" s="1"/>
      <c r="K627" s="1"/>
      <c r="L627" s="1"/>
      <c r="M627" s="1"/>
      <c r="N627" s="1"/>
      <c r="O627" s="1"/>
      <c r="P627" s="1"/>
      <c r="Q627" s="1"/>
      <c r="R627" s="1"/>
      <c r="S627" s="1"/>
    </row>
    <row r="628" spans="1:19">
      <c r="A628" s="1"/>
      <c r="B628" s="1"/>
      <c r="C628" s="1"/>
      <c r="D628" s="1"/>
      <c r="E628" s="1"/>
      <c r="F628" s="1"/>
      <c r="G628" s="1"/>
      <c r="H628" s="1"/>
      <c r="I628" s="1"/>
      <c r="J628" s="1"/>
      <c r="K628" s="1"/>
      <c r="L628" s="1"/>
      <c r="M628" s="1"/>
      <c r="N628" s="1"/>
      <c r="O628" s="1"/>
      <c r="P628" s="1"/>
      <c r="Q628" s="1"/>
      <c r="R628" s="1"/>
      <c r="S628" s="1"/>
    </row>
    <row r="629" spans="1:19">
      <c r="A629" s="1"/>
      <c r="B629" s="1"/>
      <c r="C629" s="1"/>
      <c r="D629" s="1"/>
      <c r="E629" s="1"/>
      <c r="F629" s="1"/>
      <c r="G629" s="1"/>
      <c r="H629" s="1"/>
      <c r="I629" s="1"/>
      <c r="J629" s="1"/>
      <c r="K629" s="1"/>
      <c r="L629" s="1"/>
      <c r="M629" s="1"/>
      <c r="N629" s="1"/>
      <c r="O629" s="1"/>
      <c r="P629" s="1"/>
      <c r="Q629" s="1"/>
      <c r="R629" s="1"/>
      <c r="S629" s="1"/>
    </row>
    <row r="630" spans="1:19">
      <c r="A630" s="1"/>
      <c r="B630" s="1"/>
      <c r="C630" s="1"/>
      <c r="D630" s="1"/>
      <c r="E630" s="1"/>
      <c r="F630" s="1"/>
      <c r="G630" s="1"/>
      <c r="H630" s="1"/>
      <c r="I630" s="1"/>
      <c r="J630" s="1"/>
      <c r="K630" s="1"/>
      <c r="L630" s="1"/>
      <c r="M630" s="1"/>
      <c r="N630" s="1"/>
      <c r="O630" s="1"/>
      <c r="P630" s="1"/>
      <c r="Q630" s="1"/>
      <c r="R630" s="1"/>
      <c r="S630" s="1"/>
    </row>
    <row r="631" spans="1:19">
      <c r="A631" s="1"/>
      <c r="B631" s="1"/>
      <c r="C631" s="1"/>
      <c r="D631" s="1"/>
      <c r="E631" s="1"/>
      <c r="F631" s="1"/>
      <c r="G631" s="1"/>
      <c r="H631" s="1"/>
      <c r="I631" s="1"/>
      <c r="J631" s="1"/>
      <c r="K631" s="1"/>
      <c r="L631" s="1"/>
      <c r="M631" s="1"/>
      <c r="N631" s="1"/>
      <c r="O631" s="1"/>
      <c r="P631" s="1"/>
      <c r="Q631" s="1"/>
      <c r="R631" s="1"/>
      <c r="S631" s="1"/>
    </row>
    <row r="632" spans="1:19">
      <c r="A632" s="1"/>
      <c r="B632" s="1"/>
      <c r="C632" s="1"/>
      <c r="D632" s="1"/>
      <c r="E632" s="1"/>
      <c r="F632" s="1"/>
      <c r="G632" s="1"/>
      <c r="H632" s="1"/>
      <c r="I632" s="1"/>
      <c r="J632" s="1"/>
      <c r="K632" s="1"/>
      <c r="L632" s="1"/>
      <c r="M632" s="1"/>
      <c r="N632" s="1"/>
      <c r="O632" s="1"/>
      <c r="P632" s="1"/>
      <c r="Q632" s="1"/>
      <c r="R632" s="1"/>
      <c r="S632" s="1"/>
    </row>
    <row r="633" spans="1:19">
      <c r="A633" s="1"/>
      <c r="B633" s="1"/>
      <c r="C633" s="1"/>
      <c r="D633" s="1"/>
      <c r="E633" s="1"/>
      <c r="F633" s="1"/>
      <c r="G633" s="1"/>
      <c r="H633" s="1"/>
      <c r="I633" s="1"/>
      <c r="J633" s="1"/>
      <c r="K633" s="1"/>
      <c r="L633" s="1"/>
      <c r="M633" s="1"/>
      <c r="N633" s="1"/>
      <c r="O633" s="1"/>
      <c r="P633" s="1"/>
      <c r="Q633" s="1"/>
      <c r="R633" s="1"/>
      <c r="S633" s="1"/>
    </row>
    <row r="634" spans="1:19">
      <c r="A634" s="1"/>
      <c r="B634" s="1"/>
      <c r="C634" s="1"/>
      <c r="D634" s="1"/>
      <c r="E634" s="1"/>
      <c r="F634" s="1"/>
      <c r="G634" s="1"/>
      <c r="H634" s="1"/>
      <c r="I634" s="1"/>
      <c r="J634" s="1"/>
      <c r="K634" s="1"/>
      <c r="L634" s="1"/>
      <c r="M634" s="1"/>
      <c r="N634" s="1"/>
      <c r="O634" s="1"/>
      <c r="P634" s="1"/>
      <c r="Q634" s="1"/>
      <c r="R634" s="1"/>
      <c r="S634" s="1"/>
    </row>
    <row r="635" spans="1:19">
      <c r="A635" s="1"/>
      <c r="B635" s="1"/>
      <c r="C635" s="1"/>
      <c r="D635" s="1"/>
      <c r="E635" s="1"/>
      <c r="F635" s="1"/>
      <c r="G635" s="1"/>
      <c r="H635" s="1"/>
      <c r="I635" s="1"/>
      <c r="J635" s="1"/>
      <c r="K635" s="1"/>
      <c r="L635" s="1"/>
      <c r="M635" s="1"/>
      <c r="N635" s="1"/>
      <c r="O635" s="1"/>
      <c r="P635" s="1"/>
      <c r="Q635" s="1"/>
      <c r="R635" s="1"/>
      <c r="S635" s="1"/>
    </row>
    <row r="636" spans="1:19">
      <c r="A636" s="1"/>
      <c r="B636" s="1"/>
      <c r="C636" s="1"/>
      <c r="D636" s="1"/>
      <c r="E636" s="1"/>
      <c r="F636" s="1"/>
      <c r="G636" s="1"/>
      <c r="H636" s="1"/>
      <c r="I636" s="1"/>
      <c r="J636" s="1"/>
      <c r="K636" s="1"/>
      <c r="L636" s="1"/>
      <c r="M636" s="1"/>
      <c r="N636" s="1"/>
      <c r="O636" s="1"/>
      <c r="P636" s="1"/>
      <c r="Q636" s="1"/>
      <c r="R636" s="1"/>
      <c r="S636" s="1"/>
    </row>
    <row r="637" spans="1:19">
      <c r="A637" s="1"/>
      <c r="B637" s="1"/>
      <c r="C637" s="1"/>
      <c r="D637" s="1"/>
      <c r="E637" s="1"/>
      <c r="F637" s="1"/>
      <c r="G637" s="1"/>
      <c r="H637" s="1"/>
      <c r="I637" s="1"/>
      <c r="J637" s="1"/>
      <c r="K637" s="1"/>
      <c r="L637" s="1"/>
      <c r="M637" s="1"/>
      <c r="N637" s="1"/>
      <c r="O637" s="1"/>
      <c r="P637" s="1"/>
      <c r="Q637" s="1"/>
      <c r="R637" s="1"/>
      <c r="S637" s="1"/>
    </row>
    <row r="638" spans="1:19">
      <c r="A638" s="1"/>
      <c r="B638" s="1"/>
      <c r="C638" s="1"/>
      <c r="D638" s="1"/>
      <c r="E638" s="1"/>
      <c r="F638" s="1"/>
      <c r="G638" s="1"/>
      <c r="H638" s="1"/>
      <c r="I638" s="1"/>
      <c r="J638" s="1"/>
      <c r="K638" s="1"/>
      <c r="L638" s="1"/>
      <c r="M638" s="1"/>
      <c r="N638" s="1"/>
      <c r="O638" s="1"/>
      <c r="P638" s="1"/>
      <c r="Q638" s="1"/>
      <c r="R638" s="1"/>
      <c r="S638" s="1"/>
    </row>
    <row r="639" spans="1:19">
      <c r="A639" s="1"/>
      <c r="B639" s="1"/>
      <c r="C639" s="1"/>
      <c r="D639" s="1"/>
      <c r="E639" s="1"/>
      <c r="F639" s="1"/>
      <c r="G639" s="1"/>
      <c r="H639" s="1"/>
      <c r="I639" s="1"/>
      <c r="J639" s="1"/>
      <c r="K639" s="1"/>
      <c r="L639" s="1"/>
      <c r="M639" s="1"/>
      <c r="N639" s="1"/>
      <c r="O639" s="1"/>
      <c r="P639" s="1"/>
      <c r="Q639" s="1"/>
      <c r="R639" s="1"/>
      <c r="S639" s="1"/>
    </row>
    <row r="640" spans="1:19">
      <c r="A640" s="1"/>
      <c r="B640" s="1"/>
      <c r="C640" s="1"/>
      <c r="D640" s="1"/>
      <c r="E640" s="1"/>
      <c r="F640" s="1"/>
      <c r="G640" s="1"/>
      <c r="H640" s="1"/>
      <c r="I640" s="1"/>
      <c r="J640" s="1"/>
      <c r="K640" s="1"/>
      <c r="L640" s="1"/>
      <c r="M640" s="1"/>
      <c r="N640" s="1"/>
      <c r="O640" s="1"/>
      <c r="P640" s="1"/>
      <c r="Q640" s="1"/>
      <c r="R640" s="1"/>
      <c r="S640" s="1"/>
    </row>
    <row r="641" spans="1:19">
      <c r="A641" s="1"/>
      <c r="B641" s="1"/>
      <c r="C641" s="1"/>
      <c r="D641" s="1"/>
      <c r="E641" s="1"/>
      <c r="F641" s="1"/>
      <c r="G641" s="1"/>
      <c r="H641" s="1"/>
      <c r="I641" s="1"/>
      <c r="J641" s="1"/>
      <c r="K641" s="1"/>
      <c r="L641" s="1"/>
      <c r="M641" s="1"/>
      <c r="N641" s="1"/>
      <c r="O641" s="1"/>
      <c r="P641" s="1"/>
      <c r="Q641" s="1"/>
      <c r="R641" s="1"/>
      <c r="S641" s="1"/>
    </row>
    <row r="642" spans="1:19">
      <c r="A642" s="1"/>
      <c r="B642" s="1"/>
      <c r="C642" s="1"/>
      <c r="D642" s="1"/>
      <c r="E642" s="1"/>
      <c r="F642" s="1"/>
      <c r="G642" s="1"/>
      <c r="H642" s="1"/>
      <c r="I642" s="1"/>
      <c r="J642" s="1"/>
      <c r="K642" s="1"/>
      <c r="L642" s="1"/>
      <c r="M642" s="1"/>
      <c r="N642" s="1"/>
      <c r="O642" s="1"/>
      <c r="P642" s="1"/>
      <c r="Q642" s="1"/>
      <c r="R642" s="1"/>
      <c r="S642" s="1"/>
    </row>
    <row r="643" spans="1:19">
      <c r="A643" s="1"/>
      <c r="B643" s="1"/>
      <c r="C643" s="1"/>
      <c r="D643" s="1"/>
      <c r="E643" s="1"/>
      <c r="F643" s="1"/>
      <c r="G643" s="1"/>
      <c r="H643" s="1"/>
      <c r="I643" s="1"/>
      <c r="J643" s="1"/>
      <c r="K643" s="1"/>
      <c r="L643" s="1"/>
      <c r="M643" s="1"/>
      <c r="N643" s="1"/>
      <c r="O643" s="1"/>
      <c r="P643" s="1"/>
      <c r="Q643" s="1"/>
      <c r="R643" s="1"/>
      <c r="S643" s="1"/>
    </row>
    <row r="644" spans="1:19">
      <c r="A644" s="1"/>
      <c r="B644" s="1"/>
      <c r="C644" s="1"/>
      <c r="D644" s="1"/>
      <c r="E644" s="1"/>
      <c r="F644" s="1"/>
      <c r="G644" s="1"/>
      <c r="H644" s="1"/>
      <c r="I644" s="1"/>
      <c r="J644" s="1"/>
      <c r="K644" s="1"/>
      <c r="L644" s="1"/>
      <c r="M644" s="1"/>
      <c r="N644" s="1"/>
      <c r="O644" s="1"/>
      <c r="P644" s="1"/>
      <c r="Q644" s="1"/>
      <c r="R644" s="1"/>
      <c r="S644" s="1"/>
    </row>
    <row r="645" spans="1:19">
      <c r="A645" s="1"/>
      <c r="B645" s="1"/>
      <c r="C645" s="1"/>
      <c r="D645" s="1"/>
      <c r="E645" s="1"/>
      <c r="F645" s="1"/>
      <c r="G645" s="1"/>
      <c r="H645" s="1"/>
      <c r="I645" s="1"/>
      <c r="J645" s="1"/>
      <c r="K645" s="1"/>
      <c r="L645" s="1"/>
      <c r="M645" s="1"/>
      <c r="N645" s="1"/>
      <c r="O645" s="1"/>
      <c r="P645" s="1"/>
      <c r="Q645" s="1"/>
      <c r="R645" s="1"/>
      <c r="S645" s="1"/>
    </row>
    <row r="646" spans="1:19">
      <c r="A646" s="1"/>
      <c r="B646" s="1"/>
      <c r="C646" s="1"/>
      <c r="D646" s="1"/>
      <c r="E646" s="1"/>
      <c r="F646" s="1"/>
      <c r="G646" s="1"/>
      <c r="H646" s="1"/>
      <c r="I646" s="1"/>
      <c r="J646" s="1"/>
      <c r="K646" s="1"/>
      <c r="L646" s="1"/>
      <c r="M646" s="1"/>
      <c r="N646" s="1"/>
      <c r="O646" s="1"/>
      <c r="P646" s="1"/>
      <c r="Q646" s="1"/>
      <c r="R646" s="1"/>
      <c r="S646" s="1"/>
    </row>
    <row r="647" spans="1:19">
      <c r="A647" s="1"/>
      <c r="B647" s="1"/>
      <c r="C647" s="1"/>
      <c r="D647" s="1"/>
      <c r="E647" s="1"/>
      <c r="F647" s="1"/>
      <c r="G647" s="1"/>
      <c r="H647" s="1"/>
      <c r="I647" s="1"/>
      <c r="J647" s="1"/>
      <c r="K647" s="1"/>
      <c r="L647" s="1"/>
      <c r="M647" s="1"/>
      <c r="N647" s="1"/>
      <c r="O647" s="1"/>
      <c r="P647" s="1"/>
      <c r="Q647" s="1"/>
      <c r="R647" s="1"/>
      <c r="S647" s="1"/>
    </row>
    <row r="648" spans="1:19">
      <c r="A648" s="1"/>
      <c r="B648" s="1"/>
      <c r="C648" s="1"/>
      <c r="D648" s="1"/>
      <c r="E648" s="1"/>
      <c r="F648" s="1"/>
      <c r="G648" s="1"/>
      <c r="H648" s="1"/>
      <c r="I648" s="1"/>
      <c r="J648" s="1"/>
      <c r="K648" s="1"/>
      <c r="L648" s="1"/>
      <c r="M648" s="1"/>
      <c r="N648" s="1"/>
      <c r="O648" s="1"/>
      <c r="P648" s="1"/>
      <c r="Q648" s="1"/>
      <c r="R648" s="1"/>
      <c r="S648" s="1"/>
    </row>
    <row r="649" spans="1:19">
      <c r="A649" s="1"/>
      <c r="B649" s="1"/>
      <c r="C649" s="1"/>
      <c r="D649" s="1"/>
      <c r="E649" s="1"/>
      <c r="F649" s="1"/>
      <c r="G649" s="1"/>
      <c r="H649" s="1"/>
      <c r="I649" s="1"/>
      <c r="J649" s="1"/>
      <c r="K649" s="1"/>
      <c r="L649" s="1"/>
      <c r="M649" s="1"/>
      <c r="N649" s="1"/>
      <c r="O649" s="1"/>
      <c r="P649" s="1"/>
      <c r="Q649" s="1"/>
      <c r="R649" s="1"/>
      <c r="S649" s="1"/>
    </row>
    <row r="650" spans="1:19">
      <c r="A650" s="1"/>
      <c r="B650" s="1"/>
      <c r="C650" s="1"/>
      <c r="D650" s="1"/>
      <c r="E650" s="1"/>
      <c r="F650" s="1"/>
      <c r="G650" s="1"/>
      <c r="H650" s="1"/>
      <c r="I650" s="1"/>
      <c r="J650" s="1"/>
      <c r="K650" s="1"/>
      <c r="L650" s="1"/>
      <c r="M650" s="1"/>
      <c r="N650" s="1"/>
      <c r="O650" s="1"/>
      <c r="P650" s="1"/>
      <c r="Q650" s="1"/>
      <c r="R650" s="1"/>
      <c r="S650" s="1"/>
    </row>
    <row r="651" spans="1:19">
      <c r="A651" s="1"/>
      <c r="B651" s="1"/>
      <c r="C651" s="1"/>
      <c r="D651" s="1"/>
      <c r="E651" s="1"/>
      <c r="F651" s="1"/>
      <c r="G651" s="1"/>
      <c r="H651" s="1"/>
      <c r="I651" s="1"/>
      <c r="J651" s="1"/>
      <c r="K651" s="1"/>
      <c r="L651" s="1"/>
      <c r="M651" s="1"/>
      <c r="N651" s="1"/>
      <c r="O651" s="1"/>
      <c r="P651" s="1"/>
      <c r="Q651" s="1"/>
      <c r="R651" s="1"/>
      <c r="S651" s="1"/>
    </row>
    <row r="652" spans="1:19">
      <c r="A652" s="1"/>
      <c r="B652" s="1"/>
      <c r="C652" s="1"/>
      <c r="D652" s="1"/>
      <c r="E652" s="1"/>
      <c r="F652" s="1"/>
      <c r="G652" s="1"/>
      <c r="H652" s="1"/>
      <c r="I652" s="1"/>
      <c r="J652" s="1"/>
      <c r="K652" s="1"/>
      <c r="L652" s="1"/>
      <c r="M652" s="1"/>
      <c r="N652" s="1"/>
      <c r="O652" s="1"/>
      <c r="P652" s="1"/>
      <c r="Q652" s="1"/>
      <c r="R652" s="1"/>
      <c r="S652" s="1"/>
    </row>
    <row r="653" spans="1:19">
      <c r="A653" s="1"/>
      <c r="B653" s="1"/>
      <c r="C653" s="1"/>
      <c r="D653" s="1"/>
      <c r="E653" s="1"/>
      <c r="F653" s="1"/>
      <c r="G653" s="1"/>
      <c r="H653" s="1"/>
      <c r="I653" s="1"/>
      <c r="J653" s="1"/>
      <c r="K653" s="1"/>
      <c r="L653" s="1"/>
      <c r="M653" s="1"/>
      <c r="N653" s="1"/>
      <c r="O653" s="1"/>
      <c r="P653" s="1"/>
      <c r="Q653" s="1"/>
      <c r="R653" s="1"/>
      <c r="S653" s="1"/>
    </row>
    <row r="654" spans="1:19">
      <c r="A654" s="1"/>
      <c r="B654" s="1"/>
      <c r="C654" s="1"/>
      <c r="D654" s="1"/>
      <c r="E654" s="1"/>
      <c r="F654" s="1"/>
      <c r="G654" s="1"/>
      <c r="H654" s="1"/>
      <c r="I654" s="1"/>
      <c r="J654" s="1"/>
      <c r="K654" s="1"/>
      <c r="L654" s="1"/>
      <c r="M654" s="1"/>
      <c r="N654" s="1"/>
      <c r="O654" s="1"/>
      <c r="P654" s="1"/>
      <c r="Q654" s="1"/>
      <c r="R654" s="1"/>
      <c r="S654" s="1"/>
    </row>
    <row r="655" spans="1:19">
      <c r="A655" s="1"/>
      <c r="B655" s="1"/>
      <c r="C655" s="1"/>
      <c r="D655" s="1"/>
      <c r="E655" s="1"/>
      <c r="F655" s="1"/>
      <c r="G655" s="1"/>
      <c r="H655" s="1"/>
      <c r="I655" s="1"/>
      <c r="J655" s="1"/>
      <c r="K655" s="1"/>
      <c r="L655" s="1"/>
      <c r="M655" s="1"/>
      <c r="N655" s="1"/>
      <c r="O655" s="1"/>
      <c r="P655" s="1"/>
      <c r="Q655" s="1"/>
      <c r="R655" s="1"/>
      <c r="S655" s="1"/>
    </row>
    <row r="656" spans="1:19">
      <c r="A656" s="1"/>
      <c r="B656" s="1"/>
      <c r="C656" s="1"/>
      <c r="D656" s="1"/>
      <c r="E656" s="1"/>
      <c r="F656" s="1"/>
      <c r="G656" s="1"/>
      <c r="H656" s="1"/>
      <c r="I656" s="1"/>
      <c r="J656" s="1"/>
      <c r="K656" s="1"/>
      <c r="L656" s="1"/>
      <c r="M656" s="1"/>
      <c r="N656" s="1"/>
      <c r="O656" s="1"/>
      <c r="P656" s="1"/>
      <c r="Q656" s="1"/>
      <c r="R656" s="1"/>
      <c r="S656" s="1"/>
    </row>
    <row r="657" spans="1:19">
      <c r="A657" s="1"/>
      <c r="B657" s="1"/>
      <c r="C657" s="1"/>
      <c r="D657" s="1"/>
      <c r="E657" s="1"/>
      <c r="F657" s="1"/>
      <c r="G657" s="1"/>
      <c r="H657" s="1"/>
      <c r="I657" s="1"/>
      <c r="J657" s="1"/>
      <c r="K657" s="1"/>
      <c r="L657" s="1"/>
      <c r="M657" s="1"/>
      <c r="N657" s="1"/>
      <c r="O657" s="1"/>
      <c r="P657" s="1"/>
      <c r="Q657" s="1"/>
      <c r="R657" s="1"/>
      <c r="S657" s="1"/>
    </row>
    <row r="658" spans="1:19">
      <c r="A658" s="1"/>
      <c r="B658" s="1"/>
      <c r="C658" s="1"/>
      <c r="D658" s="1"/>
      <c r="E658" s="1"/>
      <c r="F658" s="1"/>
      <c r="G658" s="1"/>
      <c r="H658" s="1"/>
      <c r="I658" s="1"/>
      <c r="J658" s="1"/>
      <c r="K658" s="1"/>
      <c r="L658" s="1"/>
      <c r="M658" s="1"/>
      <c r="N658" s="1"/>
      <c r="O658" s="1"/>
      <c r="P658" s="1"/>
      <c r="Q658" s="1"/>
      <c r="R658" s="1"/>
      <c r="S658" s="1"/>
    </row>
    <row r="659" spans="1:19">
      <c r="A659" s="1"/>
      <c r="B659" s="1"/>
      <c r="C659" s="1"/>
      <c r="D659" s="1"/>
      <c r="E659" s="1"/>
      <c r="F659" s="1"/>
      <c r="G659" s="1"/>
      <c r="H659" s="1"/>
      <c r="I659" s="1"/>
      <c r="J659" s="1"/>
      <c r="K659" s="1"/>
      <c r="L659" s="1"/>
      <c r="M659" s="1"/>
      <c r="N659" s="1"/>
      <c r="O659" s="1"/>
      <c r="P659" s="1"/>
      <c r="Q659" s="1"/>
      <c r="R659" s="1"/>
      <c r="S659" s="1"/>
    </row>
    <row r="660" spans="1:19">
      <c r="A660" s="1"/>
      <c r="B660" s="1"/>
      <c r="C660" s="1"/>
      <c r="D660" s="1"/>
      <c r="E660" s="1"/>
      <c r="F660" s="1"/>
      <c r="G660" s="1"/>
      <c r="H660" s="1"/>
      <c r="I660" s="1"/>
      <c r="J660" s="1"/>
      <c r="K660" s="1"/>
      <c r="L660" s="1"/>
      <c r="M660" s="1"/>
      <c r="N660" s="1"/>
      <c r="O660" s="1"/>
      <c r="P660" s="1"/>
      <c r="Q660" s="1"/>
      <c r="R660" s="1"/>
      <c r="S660" s="1"/>
    </row>
    <row r="661" spans="1:19">
      <c r="A661" s="1"/>
      <c r="B661" s="1"/>
      <c r="C661" s="1"/>
      <c r="D661" s="1"/>
      <c r="E661" s="1"/>
      <c r="F661" s="1"/>
      <c r="G661" s="1"/>
      <c r="H661" s="1"/>
      <c r="I661" s="1"/>
      <c r="J661" s="1"/>
      <c r="K661" s="1"/>
      <c r="L661" s="1"/>
      <c r="M661" s="1"/>
      <c r="N661" s="1"/>
      <c r="O661" s="1"/>
      <c r="P661" s="1"/>
      <c r="Q661" s="1"/>
      <c r="R661" s="1"/>
      <c r="S661" s="1"/>
    </row>
    <row r="662" spans="1:19">
      <c r="A662" s="1"/>
      <c r="B662" s="1"/>
      <c r="C662" s="1"/>
      <c r="D662" s="1"/>
      <c r="E662" s="1"/>
      <c r="F662" s="1"/>
      <c r="G662" s="1"/>
      <c r="H662" s="1"/>
      <c r="I662" s="1"/>
      <c r="J662" s="1"/>
      <c r="K662" s="1"/>
      <c r="L662" s="1"/>
      <c r="M662" s="1"/>
      <c r="N662" s="1"/>
      <c r="O662" s="1"/>
      <c r="P662" s="1"/>
      <c r="Q662" s="1"/>
      <c r="R662" s="1"/>
      <c r="S662" s="1"/>
    </row>
    <row r="663" spans="1:19">
      <c r="A663" s="1"/>
      <c r="B663" s="1"/>
      <c r="C663" s="1"/>
      <c r="D663" s="1"/>
      <c r="E663" s="1"/>
      <c r="F663" s="1"/>
      <c r="G663" s="1"/>
      <c r="H663" s="1"/>
      <c r="I663" s="1"/>
      <c r="J663" s="1"/>
      <c r="K663" s="1"/>
      <c r="L663" s="1"/>
      <c r="M663" s="1"/>
      <c r="N663" s="1"/>
      <c r="O663" s="1"/>
      <c r="P663" s="1"/>
      <c r="Q663" s="1"/>
      <c r="R663" s="1"/>
      <c r="S663" s="1"/>
    </row>
    <row r="664" spans="1:19">
      <c r="A664" s="1"/>
      <c r="B664" s="1"/>
      <c r="C664" s="1"/>
      <c r="D664" s="1"/>
      <c r="E664" s="1"/>
      <c r="F664" s="1"/>
      <c r="G664" s="1"/>
      <c r="H664" s="1"/>
      <c r="I664" s="1"/>
      <c r="J664" s="1"/>
      <c r="K664" s="1"/>
      <c r="L664" s="1"/>
      <c r="M664" s="1"/>
      <c r="N664" s="1"/>
      <c r="O664" s="1"/>
      <c r="P664" s="1"/>
      <c r="Q664" s="1"/>
      <c r="R664" s="1"/>
      <c r="S664" s="1"/>
    </row>
    <row r="665" spans="1:19">
      <c r="A665" s="1"/>
      <c r="B665" s="1"/>
      <c r="C665" s="1"/>
      <c r="D665" s="1"/>
      <c r="E665" s="1"/>
      <c r="F665" s="1"/>
      <c r="G665" s="1"/>
      <c r="H665" s="1"/>
      <c r="I665" s="1"/>
      <c r="J665" s="1"/>
      <c r="K665" s="1"/>
      <c r="L665" s="1"/>
      <c r="M665" s="1"/>
      <c r="N665" s="1"/>
      <c r="O665" s="1"/>
      <c r="P665" s="1"/>
      <c r="Q665" s="1"/>
      <c r="R665" s="1"/>
      <c r="S665" s="1"/>
    </row>
    <row r="666" spans="1:19">
      <c r="A666" s="1"/>
      <c r="B666" s="1"/>
      <c r="C666" s="1"/>
      <c r="D666" s="1"/>
      <c r="E666" s="1"/>
      <c r="F666" s="1"/>
      <c r="G666" s="1"/>
      <c r="H666" s="1"/>
      <c r="I666" s="1"/>
      <c r="J666" s="1"/>
      <c r="K666" s="1"/>
      <c r="L666" s="1"/>
      <c r="M666" s="1"/>
      <c r="N666" s="1"/>
      <c r="O666" s="1"/>
      <c r="P666" s="1"/>
      <c r="Q666" s="1"/>
      <c r="R666" s="1"/>
      <c r="S666" s="1"/>
    </row>
    <row r="667" spans="1:19">
      <c r="A667" s="1"/>
      <c r="B667" s="1"/>
      <c r="C667" s="1"/>
      <c r="D667" s="1"/>
      <c r="E667" s="1"/>
      <c r="F667" s="1"/>
      <c r="G667" s="1"/>
      <c r="H667" s="1"/>
      <c r="I667" s="1"/>
      <c r="J667" s="1"/>
      <c r="K667" s="1"/>
      <c r="L667" s="1"/>
      <c r="M667" s="1"/>
      <c r="N667" s="1"/>
      <c r="O667" s="1"/>
      <c r="P667" s="1"/>
      <c r="Q667" s="1"/>
      <c r="R667" s="1"/>
      <c r="S667" s="1"/>
    </row>
    <row r="668" spans="1:19">
      <c r="A668" s="1"/>
      <c r="B668" s="1"/>
      <c r="C668" s="1"/>
      <c r="D668" s="1"/>
      <c r="E668" s="1"/>
      <c r="F668" s="1"/>
      <c r="G668" s="1"/>
      <c r="H668" s="1"/>
      <c r="I668" s="1"/>
      <c r="J668" s="1"/>
      <c r="K668" s="1"/>
      <c r="L668" s="1"/>
      <c r="M668" s="1"/>
      <c r="N668" s="1"/>
      <c r="O668" s="1"/>
      <c r="P668" s="1"/>
      <c r="Q668" s="1"/>
      <c r="R668" s="1"/>
      <c r="S668" s="1"/>
    </row>
    <row r="669" spans="1:19">
      <c r="A669" s="1"/>
      <c r="B669" s="1"/>
      <c r="C669" s="1"/>
      <c r="D669" s="1"/>
      <c r="E669" s="1"/>
      <c r="F669" s="1"/>
      <c r="G669" s="1"/>
      <c r="H669" s="1"/>
      <c r="I669" s="1"/>
      <c r="J669" s="1"/>
      <c r="K669" s="1"/>
      <c r="L669" s="1"/>
      <c r="M669" s="1"/>
      <c r="N669" s="1"/>
      <c r="O669" s="1"/>
      <c r="P669" s="1"/>
      <c r="Q669" s="1"/>
      <c r="R669" s="1"/>
      <c r="S669" s="1"/>
    </row>
    <row r="670" spans="1:19">
      <c r="A670" s="1"/>
      <c r="B670" s="1"/>
      <c r="C670" s="1"/>
      <c r="D670" s="1"/>
      <c r="E670" s="1"/>
      <c r="F670" s="1"/>
      <c r="G670" s="1"/>
      <c r="H670" s="1"/>
      <c r="I670" s="1"/>
      <c r="J670" s="1"/>
      <c r="K670" s="1"/>
      <c r="L670" s="1"/>
      <c r="M670" s="1"/>
      <c r="N670" s="1"/>
      <c r="O670" s="1"/>
      <c r="P670" s="1"/>
      <c r="Q670" s="1"/>
      <c r="R670" s="1"/>
      <c r="S670" s="1"/>
    </row>
    <row r="671" spans="1:19">
      <c r="A671" s="1"/>
      <c r="B671" s="1"/>
      <c r="C671" s="1"/>
      <c r="D671" s="1"/>
      <c r="E671" s="1"/>
      <c r="F671" s="1"/>
      <c r="G671" s="1"/>
      <c r="H671" s="1"/>
      <c r="I671" s="1"/>
      <c r="J671" s="1"/>
      <c r="K671" s="1"/>
      <c r="L671" s="1"/>
      <c r="M671" s="1"/>
      <c r="N671" s="1"/>
      <c r="O671" s="1"/>
      <c r="P671" s="1"/>
      <c r="Q671" s="1"/>
      <c r="R671" s="1"/>
      <c r="S671" s="1"/>
    </row>
    <row r="672" spans="1:19">
      <c r="A672" s="1"/>
      <c r="B672" s="1"/>
      <c r="C672" s="1"/>
      <c r="D672" s="1"/>
      <c r="E672" s="1"/>
      <c r="F672" s="1"/>
      <c r="G672" s="1"/>
      <c r="H672" s="1"/>
      <c r="I672" s="1"/>
      <c r="J672" s="1"/>
      <c r="K672" s="1"/>
      <c r="L672" s="1"/>
      <c r="M672" s="1"/>
      <c r="N672" s="1"/>
      <c r="O672" s="1"/>
      <c r="P672" s="1"/>
      <c r="Q672" s="1"/>
      <c r="R672" s="1"/>
      <c r="S672" s="1"/>
    </row>
    <row r="673" spans="1:19">
      <c r="A673" s="1"/>
      <c r="B673" s="1"/>
      <c r="C673" s="1"/>
      <c r="D673" s="1"/>
      <c r="E673" s="1"/>
      <c r="F673" s="1"/>
      <c r="G673" s="1"/>
      <c r="H673" s="1"/>
      <c r="I673" s="1"/>
      <c r="J673" s="1"/>
      <c r="K673" s="1"/>
      <c r="L673" s="1"/>
      <c r="M673" s="1"/>
      <c r="N673" s="1"/>
      <c r="O673" s="1"/>
      <c r="P673" s="1"/>
      <c r="Q673" s="1"/>
      <c r="R673" s="1"/>
      <c r="S673" s="1"/>
    </row>
    <row r="674" spans="1:19">
      <c r="A674" s="1"/>
      <c r="B674" s="1"/>
      <c r="C674" s="1"/>
      <c r="D674" s="1"/>
      <c r="E674" s="1"/>
      <c r="F674" s="1"/>
      <c r="G674" s="1"/>
      <c r="H674" s="1"/>
      <c r="I674" s="1"/>
      <c r="J674" s="1"/>
      <c r="K674" s="1"/>
      <c r="L674" s="1"/>
      <c r="M674" s="1"/>
      <c r="N674" s="1"/>
      <c r="O674" s="1"/>
      <c r="P674" s="1"/>
      <c r="Q674" s="1"/>
      <c r="R674" s="1"/>
      <c r="S674" s="1"/>
    </row>
    <row r="675" spans="1:19">
      <c r="A675" s="1"/>
      <c r="B675" s="1"/>
      <c r="C675" s="1"/>
      <c r="D675" s="1"/>
      <c r="E675" s="1"/>
      <c r="F675" s="1"/>
      <c r="G675" s="1"/>
      <c r="H675" s="1"/>
      <c r="I675" s="1"/>
      <c r="J675" s="1"/>
      <c r="K675" s="1"/>
      <c r="L675" s="1"/>
      <c r="M675" s="1"/>
      <c r="N675" s="1"/>
      <c r="O675" s="1"/>
      <c r="P675" s="1"/>
      <c r="Q675" s="1"/>
      <c r="R675" s="1"/>
      <c r="S675" s="1"/>
    </row>
    <row r="676" spans="1:19">
      <c r="A676" s="1"/>
      <c r="B676" s="1"/>
      <c r="C676" s="1"/>
      <c r="D676" s="1"/>
      <c r="E676" s="1"/>
      <c r="F676" s="1"/>
      <c r="G676" s="1"/>
      <c r="H676" s="1"/>
      <c r="I676" s="1"/>
      <c r="J676" s="1"/>
      <c r="K676" s="1"/>
      <c r="L676" s="1"/>
      <c r="M676" s="1"/>
      <c r="N676" s="1"/>
      <c r="O676" s="1"/>
      <c r="P676" s="1"/>
      <c r="Q676" s="1"/>
      <c r="R676" s="1"/>
      <c r="S676" s="1"/>
    </row>
    <row r="677" spans="1:19">
      <c r="A677" s="1"/>
      <c r="B677" s="1"/>
      <c r="C677" s="1"/>
      <c r="D677" s="1"/>
      <c r="E677" s="1"/>
      <c r="F677" s="1"/>
      <c r="G677" s="1"/>
      <c r="H677" s="1"/>
      <c r="I677" s="1"/>
      <c r="J677" s="1"/>
      <c r="K677" s="1"/>
      <c r="L677" s="1"/>
      <c r="M677" s="1"/>
      <c r="N677" s="1"/>
      <c r="O677" s="1"/>
      <c r="P677" s="1"/>
      <c r="Q677" s="1"/>
      <c r="R677" s="1"/>
      <c r="S677" s="1"/>
    </row>
    <row r="678" spans="1:19">
      <c r="A678" s="1"/>
      <c r="B678" s="1"/>
      <c r="C678" s="1"/>
      <c r="D678" s="1"/>
      <c r="E678" s="1"/>
      <c r="F678" s="1"/>
      <c r="G678" s="1"/>
      <c r="H678" s="1"/>
      <c r="I678" s="1"/>
      <c r="J678" s="1"/>
      <c r="K678" s="1"/>
      <c r="L678" s="1"/>
      <c r="M678" s="1"/>
      <c r="N678" s="1"/>
      <c r="O678" s="1"/>
      <c r="P678" s="1"/>
      <c r="Q678" s="1"/>
      <c r="R678" s="1"/>
      <c r="S678" s="1"/>
    </row>
    <row r="679" spans="1:19">
      <c r="A679" s="1"/>
      <c r="B679" s="1"/>
      <c r="C679" s="1"/>
      <c r="D679" s="1"/>
      <c r="E679" s="1"/>
      <c r="F679" s="1"/>
      <c r="G679" s="1"/>
      <c r="H679" s="1"/>
      <c r="I679" s="1"/>
      <c r="J679" s="1"/>
      <c r="K679" s="1"/>
      <c r="L679" s="1"/>
      <c r="M679" s="1"/>
      <c r="N679" s="1"/>
      <c r="O679" s="1"/>
      <c r="P679" s="1"/>
      <c r="Q679" s="1"/>
      <c r="R679" s="1"/>
      <c r="S679" s="1"/>
    </row>
    <row r="680" spans="1:19">
      <c r="A680" s="1"/>
      <c r="B680" s="1"/>
      <c r="C680" s="1"/>
      <c r="D680" s="1"/>
      <c r="E680" s="1"/>
      <c r="F680" s="1"/>
      <c r="G680" s="1"/>
      <c r="H680" s="1"/>
      <c r="I680" s="1"/>
      <c r="J680" s="1"/>
      <c r="K680" s="1"/>
      <c r="L680" s="1"/>
      <c r="M680" s="1"/>
      <c r="N680" s="1"/>
      <c r="O680" s="1"/>
      <c r="P680" s="1"/>
      <c r="Q680" s="1"/>
      <c r="R680" s="1"/>
      <c r="S680" s="1"/>
    </row>
    <row r="681" spans="1:19">
      <c r="A681" s="1"/>
      <c r="B681" s="1"/>
      <c r="C681" s="1"/>
      <c r="D681" s="1"/>
      <c r="E681" s="1"/>
      <c r="F681" s="1"/>
      <c r="G681" s="1"/>
      <c r="H681" s="1"/>
      <c r="I681" s="1"/>
      <c r="J681" s="1"/>
      <c r="K681" s="1"/>
      <c r="L681" s="1"/>
      <c r="M681" s="1"/>
      <c r="N681" s="1"/>
      <c r="O681" s="1"/>
      <c r="P681" s="1"/>
      <c r="Q681" s="1"/>
      <c r="R681" s="1"/>
      <c r="S681" s="1"/>
    </row>
    <row r="682" spans="1:19">
      <c r="A682" s="1"/>
      <c r="B682" s="1"/>
      <c r="C682" s="1"/>
      <c r="D682" s="1"/>
      <c r="E682" s="1"/>
      <c r="F682" s="1"/>
      <c r="G682" s="1"/>
      <c r="H682" s="1"/>
      <c r="I682" s="1"/>
      <c r="J682" s="1"/>
      <c r="K682" s="1"/>
      <c r="L682" s="1"/>
      <c r="M682" s="1"/>
      <c r="N682" s="1"/>
      <c r="O682" s="1"/>
      <c r="P682" s="1"/>
      <c r="Q682" s="1"/>
      <c r="R682" s="1"/>
      <c r="S682" s="1"/>
    </row>
    <row r="683" spans="1:19">
      <c r="A683" s="1"/>
      <c r="B683" s="1"/>
      <c r="C683" s="1"/>
      <c r="D683" s="1"/>
      <c r="E683" s="1"/>
      <c r="F683" s="1"/>
      <c r="G683" s="1"/>
      <c r="H683" s="1"/>
      <c r="I683" s="1"/>
      <c r="J683" s="1"/>
      <c r="K683" s="1"/>
      <c r="L683" s="1"/>
      <c r="M683" s="1"/>
      <c r="N683" s="1"/>
      <c r="O683" s="1"/>
      <c r="P683" s="1"/>
      <c r="Q683" s="1"/>
      <c r="R683" s="1"/>
      <c r="S683" s="1"/>
    </row>
    <row r="684" spans="1:19">
      <c r="A684" s="1"/>
      <c r="B684" s="1"/>
      <c r="C684" s="1"/>
      <c r="D684" s="1"/>
      <c r="E684" s="1"/>
      <c r="F684" s="1"/>
      <c r="G684" s="1"/>
      <c r="H684" s="1"/>
      <c r="I684" s="1"/>
      <c r="J684" s="1"/>
      <c r="K684" s="1"/>
      <c r="L684" s="1"/>
      <c r="M684" s="1"/>
      <c r="N684" s="1"/>
      <c r="O684" s="1"/>
      <c r="P684" s="1"/>
      <c r="Q684" s="1"/>
      <c r="R684" s="1"/>
      <c r="S684" s="1"/>
    </row>
    <row r="685" spans="1:19">
      <c r="A685" s="1"/>
      <c r="B685" s="1"/>
      <c r="C685" s="1"/>
      <c r="D685" s="1"/>
      <c r="E685" s="1"/>
      <c r="F685" s="1"/>
      <c r="G685" s="1"/>
      <c r="H685" s="1"/>
      <c r="I685" s="1"/>
      <c r="J685" s="1"/>
      <c r="K685" s="1"/>
      <c r="L685" s="1"/>
      <c r="M685" s="1"/>
      <c r="N685" s="1"/>
      <c r="O685" s="1"/>
      <c r="P685" s="1"/>
      <c r="Q685" s="1"/>
      <c r="R685" s="1"/>
      <c r="S685" s="1"/>
    </row>
    <row r="686" spans="1:19">
      <c r="A686" s="1"/>
      <c r="B686" s="1"/>
      <c r="C686" s="1"/>
      <c r="D686" s="1"/>
      <c r="E686" s="1"/>
      <c r="F686" s="1"/>
      <c r="G686" s="1"/>
      <c r="H686" s="1"/>
      <c r="I686" s="1"/>
      <c r="J686" s="1"/>
      <c r="K686" s="1"/>
      <c r="L686" s="1"/>
      <c r="M686" s="1"/>
      <c r="N686" s="1"/>
      <c r="O686" s="1"/>
      <c r="P686" s="1"/>
      <c r="Q686" s="1"/>
      <c r="R686" s="1"/>
      <c r="S686" s="1"/>
    </row>
    <row r="687" spans="1:19">
      <c r="A687" s="1"/>
      <c r="B687" s="1"/>
      <c r="C687" s="1"/>
      <c r="D687" s="1"/>
      <c r="E687" s="1"/>
      <c r="F687" s="1"/>
      <c r="G687" s="1"/>
      <c r="H687" s="1"/>
      <c r="I687" s="1"/>
      <c r="J687" s="1"/>
      <c r="K687" s="1"/>
      <c r="L687" s="1"/>
      <c r="M687" s="1"/>
      <c r="N687" s="1"/>
      <c r="O687" s="1"/>
      <c r="P687" s="1"/>
      <c r="Q687" s="1"/>
      <c r="R687" s="1"/>
      <c r="S687" s="1"/>
    </row>
    <row r="688" spans="1:19">
      <c r="A688" s="1"/>
      <c r="B688" s="1"/>
      <c r="C688" s="1"/>
      <c r="D688" s="1"/>
      <c r="E688" s="1"/>
      <c r="F688" s="1"/>
      <c r="G688" s="1"/>
      <c r="H688" s="1"/>
      <c r="I688" s="1"/>
      <c r="J688" s="1"/>
      <c r="K688" s="1"/>
      <c r="L688" s="1"/>
      <c r="M688" s="1"/>
      <c r="N688" s="1"/>
      <c r="O688" s="1"/>
      <c r="P688" s="1"/>
      <c r="Q688" s="1"/>
      <c r="R688" s="1"/>
      <c r="S688" s="1"/>
    </row>
    <row r="689" spans="1:19">
      <c r="A689" s="1"/>
      <c r="B689" s="1"/>
      <c r="C689" s="1"/>
      <c r="D689" s="1"/>
      <c r="E689" s="1"/>
      <c r="F689" s="1"/>
      <c r="G689" s="1"/>
      <c r="H689" s="1"/>
      <c r="I689" s="1"/>
      <c r="J689" s="1"/>
      <c r="K689" s="1"/>
      <c r="L689" s="1"/>
      <c r="M689" s="1"/>
      <c r="N689" s="1"/>
      <c r="O689" s="1"/>
      <c r="P689" s="1"/>
      <c r="Q689" s="1"/>
      <c r="R689" s="1"/>
      <c r="S689" s="1"/>
    </row>
    <row r="690" spans="1:19">
      <c r="A690" s="1"/>
      <c r="B690" s="1"/>
      <c r="C690" s="1"/>
      <c r="D690" s="1"/>
      <c r="E690" s="1"/>
      <c r="F690" s="1"/>
      <c r="G690" s="1"/>
      <c r="H690" s="1"/>
      <c r="I690" s="1"/>
      <c r="J690" s="1"/>
      <c r="K690" s="1"/>
      <c r="L690" s="1"/>
      <c r="M690" s="1"/>
      <c r="N690" s="1"/>
      <c r="O690" s="1"/>
      <c r="P690" s="1"/>
      <c r="Q690" s="1"/>
      <c r="R690" s="1"/>
      <c r="S690" s="1"/>
    </row>
    <row r="691" spans="1:19">
      <c r="A691" s="1"/>
      <c r="B691" s="1"/>
      <c r="C691" s="1"/>
      <c r="D691" s="1"/>
      <c r="E691" s="1"/>
      <c r="F691" s="1"/>
      <c r="G691" s="1"/>
      <c r="H691" s="1"/>
      <c r="I691" s="1"/>
      <c r="J691" s="1"/>
      <c r="K691" s="1"/>
      <c r="L691" s="1"/>
      <c r="M691" s="1"/>
      <c r="N691" s="1"/>
      <c r="O691" s="1"/>
      <c r="P691" s="1"/>
      <c r="Q691" s="1"/>
      <c r="R691" s="1"/>
      <c r="S691" s="1"/>
    </row>
    <row r="692" spans="1:19">
      <c r="A692" s="1"/>
      <c r="B692" s="1"/>
      <c r="C692" s="1"/>
      <c r="D692" s="1"/>
      <c r="E692" s="1"/>
      <c r="F692" s="1"/>
      <c r="G692" s="1"/>
      <c r="H692" s="1"/>
      <c r="I692" s="1"/>
      <c r="J692" s="1"/>
      <c r="K692" s="1"/>
      <c r="L692" s="1"/>
      <c r="M692" s="1"/>
      <c r="N692" s="1"/>
      <c r="O692" s="1"/>
      <c r="P692" s="1"/>
      <c r="Q692" s="1"/>
      <c r="R692" s="1"/>
      <c r="S692" s="1"/>
    </row>
    <row r="693" spans="1:19">
      <c r="A693" s="1"/>
      <c r="B693" s="1"/>
      <c r="C693" s="1"/>
      <c r="D693" s="1"/>
      <c r="E693" s="1"/>
      <c r="F693" s="1"/>
      <c r="G693" s="1"/>
      <c r="H693" s="1"/>
      <c r="I693" s="1"/>
      <c r="J693" s="1"/>
      <c r="K693" s="1"/>
      <c r="L693" s="1"/>
      <c r="M693" s="1"/>
      <c r="N693" s="1"/>
      <c r="O693" s="1"/>
      <c r="P693" s="1"/>
      <c r="Q693" s="1"/>
      <c r="R693" s="1"/>
      <c r="S693" s="1"/>
    </row>
    <row r="694" spans="1:19">
      <c r="A694" s="1"/>
      <c r="B694" s="1"/>
      <c r="C694" s="1"/>
      <c r="D694" s="1"/>
      <c r="E694" s="1"/>
      <c r="F694" s="1"/>
      <c r="G694" s="1"/>
      <c r="H694" s="1"/>
      <c r="I694" s="1"/>
      <c r="J694" s="1"/>
      <c r="K694" s="1"/>
      <c r="L694" s="1"/>
      <c r="M694" s="1"/>
      <c r="N694" s="1"/>
      <c r="O694" s="1"/>
      <c r="P694" s="1"/>
      <c r="Q694" s="1"/>
      <c r="R694" s="1"/>
      <c r="S694" s="1"/>
    </row>
    <row r="695" spans="1:19">
      <c r="A695" s="1"/>
      <c r="B695" s="1"/>
      <c r="C695" s="1"/>
      <c r="D695" s="1"/>
      <c r="E695" s="1"/>
      <c r="F695" s="1"/>
      <c r="G695" s="1"/>
      <c r="H695" s="1"/>
      <c r="I695" s="1"/>
      <c r="J695" s="1"/>
      <c r="K695" s="1"/>
      <c r="L695" s="1"/>
      <c r="M695" s="1"/>
      <c r="N695" s="1"/>
      <c r="O695" s="1"/>
      <c r="P695" s="1"/>
      <c r="Q695" s="1"/>
      <c r="R695" s="1"/>
      <c r="S695" s="1"/>
    </row>
    <row r="696" spans="1:19">
      <c r="A696" s="1"/>
      <c r="B696" s="1"/>
      <c r="C696" s="1"/>
      <c r="D696" s="1"/>
      <c r="E696" s="1"/>
      <c r="F696" s="1"/>
      <c r="G696" s="1"/>
      <c r="H696" s="1"/>
      <c r="I696" s="1"/>
      <c r="J696" s="1"/>
      <c r="K696" s="1"/>
      <c r="L696" s="1"/>
      <c r="M696" s="1"/>
      <c r="N696" s="1"/>
      <c r="O696" s="1"/>
      <c r="P696" s="1"/>
      <c r="Q696" s="1"/>
      <c r="R696" s="1"/>
      <c r="S696" s="1"/>
    </row>
    <row r="697" spans="1:19">
      <c r="A697" s="1"/>
      <c r="B697" s="1"/>
      <c r="C697" s="1"/>
      <c r="D697" s="1"/>
      <c r="E697" s="1"/>
      <c r="F697" s="1"/>
      <c r="G697" s="1"/>
      <c r="H697" s="1"/>
      <c r="I697" s="1"/>
      <c r="J697" s="1"/>
      <c r="K697" s="1"/>
      <c r="L697" s="1"/>
      <c r="M697" s="1"/>
      <c r="N697" s="1"/>
      <c r="O697" s="1"/>
      <c r="P697" s="1"/>
      <c r="Q697" s="1"/>
      <c r="R697" s="1"/>
      <c r="S697" s="1"/>
    </row>
    <row r="698" spans="1:19">
      <c r="A698" s="1"/>
      <c r="B698" s="1"/>
      <c r="C698" s="1"/>
      <c r="D698" s="1"/>
      <c r="E698" s="1"/>
      <c r="F698" s="1"/>
      <c r="G698" s="1"/>
      <c r="H698" s="1"/>
      <c r="I698" s="1"/>
      <c r="J698" s="1"/>
      <c r="K698" s="1"/>
      <c r="L698" s="1"/>
      <c r="M698" s="1"/>
      <c r="N698" s="1"/>
      <c r="O698" s="1"/>
      <c r="P698" s="1"/>
      <c r="Q698" s="1"/>
      <c r="R698" s="1"/>
      <c r="S698" s="1"/>
    </row>
    <row r="699" spans="1:19">
      <c r="A699" s="1"/>
      <c r="B699" s="1"/>
      <c r="C699" s="1"/>
      <c r="D699" s="1"/>
      <c r="E699" s="1"/>
      <c r="F699" s="1"/>
      <c r="G699" s="1"/>
      <c r="H699" s="1"/>
      <c r="I699" s="1"/>
      <c r="J699" s="1"/>
      <c r="K699" s="1"/>
      <c r="L699" s="1"/>
      <c r="M699" s="1"/>
      <c r="N699" s="1"/>
      <c r="O699" s="1"/>
      <c r="P699" s="1"/>
      <c r="Q699" s="1"/>
      <c r="R699" s="1"/>
      <c r="S699" s="1"/>
    </row>
    <row r="700" spans="1:19">
      <c r="A700" s="1"/>
      <c r="B700" s="1"/>
      <c r="C700" s="1"/>
      <c r="D700" s="1"/>
      <c r="E700" s="1"/>
      <c r="F700" s="1"/>
      <c r="G700" s="1"/>
      <c r="H700" s="1"/>
      <c r="I700" s="1"/>
      <c r="J700" s="1"/>
      <c r="K700" s="1"/>
      <c r="L700" s="1"/>
      <c r="M700" s="1"/>
      <c r="N700" s="1"/>
      <c r="O700" s="1"/>
      <c r="P700" s="1"/>
      <c r="Q700" s="1"/>
      <c r="R700" s="1"/>
      <c r="S700" s="1"/>
    </row>
    <row r="701" spans="1:19">
      <c r="A701" s="1"/>
      <c r="B701" s="1"/>
      <c r="C701" s="1"/>
      <c r="D701" s="1"/>
      <c r="E701" s="1"/>
      <c r="F701" s="1"/>
      <c r="G701" s="1"/>
      <c r="H701" s="1"/>
      <c r="I701" s="1"/>
      <c r="J701" s="1"/>
      <c r="K701" s="1"/>
      <c r="L701" s="1"/>
      <c r="M701" s="1"/>
      <c r="N701" s="1"/>
      <c r="O701" s="1"/>
      <c r="P701" s="1"/>
      <c r="Q701" s="1"/>
      <c r="R701" s="1"/>
      <c r="S701" s="1"/>
    </row>
    <row r="702" spans="1:19">
      <c r="A702" s="1"/>
      <c r="B702" s="1"/>
      <c r="C702" s="1"/>
      <c r="D702" s="1"/>
      <c r="E702" s="1"/>
      <c r="F702" s="1"/>
      <c r="G702" s="1"/>
      <c r="H702" s="1"/>
      <c r="I702" s="1"/>
      <c r="J702" s="1"/>
      <c r="K702" s="1"/>
      <c r="L702" s="1"/>
      <c r="M702" s="1"/>
      <c r="N702" s="1"/>
      <c r="O702" s="1"/>
      <c r="P702" s="1"/>
      <c r="Q702" s="1"/>
      <c r="R702" s="1"/>
      <c r="S702" s="1"/>
    </row>
    <row r="703" spans="1:19">
      <c r="A703" s="1"/>
      <c r="B703" s="1"/>
      <c r="C703" s="1"/>
      <c r="D703" s="1"/>
      <c r="E703" s="1"/>
      <c r="F703" s="1"/>
      <c r="G703" s="1"/>
      <c r="H703" s="1"/>
      <c r="I703" s="1"/>
      <c r="J703" s="1"/>
      <c r="K703" s="1"/>
      <c r="L703" s="1"/>
      <c r="M703" s="1"/>
      <c r="N703" s="1"/>
      <c r="O703" s="1"/>
      <c r="P703" s="1"/>
      <c r="Q703" s="1"/>
      <c r="R703" s="1"/>
      <c r="S703" s="1"/>
    </row>
    <row r="704" spans="1:19">
      <c r="A704" s="1"/>
      <c r="B704" s="1"/>
      <c r="C704" s="1"/>
      <c r="D704" s="1"/>
      <c r="E704" s="1"/>
      <c r="F704" s="1"/>
      <c r="G704" s="1"/>
      <c r="H704" s="1"/>
      <c r="I704" s="1"/>
      <c r="J704" s="1"/>
      <c r="K704" s="1"/>
      <c r="L704" s="1"/>
      <c r="M704" s="1"/>
      <c r="N704" s="1"/>
      <c r="O704" s="1"/>
      <c r="P704" s="1"/>
      <c r="Q704" s="1"/>
      <c r="R704" s="1"/>
      <c r="S704" s="1"/>
    </row>
    <row r="705" spans="1:19">
      <c r="A705" s="1"/>
      <c r="B705" s="1"/>
      <c r="C705" s="1"/>
      <c r="D705" s="1"/>
      <c r="E705" s="1"/>
      <c r="F705" s="1"/>
      <c r="G705" s="1"/>
      <c r="H705" s="1"/>
      <c r="I705" s="1"/>
      <c r="J705" s="1"/>
      <c r="K705" s="1"/>
      <c r="L705" s="1"/>
      <c r="M705" s="1"/>
      <c r="N705" s="1"/>
      <c r="O705" s="1"/>
      <c r="P705" s="1"/>
      <c r="Q705" s="1"/>
      <c r="R705" s="1"/>
      <c r="S705" s="1"/>
    </row>
    <row r="706" spans="1:19">
      <c r="A706" s="1"/>
      <c r="B706" s="1"/>
      <c r="C706" s="1"/>
      <c r="D706" s="1"/>
      <c r="E706" s="1"/>
      <c r="F706" s="1"/>
      <c r="G706" s="1"/>
      <c r="H706" s="1"/>
      <c r="I706" s="1"/>
      <c r="J706" s="1"/>
      <c r="K706" s="1"/>
      <c r="L706" s="1"/>
      <c r="M706" s="1"/>
      <c r="N706" s="1"/>
      <c r="O706" s="1"/>
      <c r="P706" s="1"/>
      <c r="Q706" s="1"/>
      <c r="R706" s="1"/>
      <c r="S706" s="1"/>
    </row>
    <row r="707" spans="1:19">
      <c r="A707" s="1"/>
      <c r="B707" s="1"/>
      <c r="C707" s="1"/>
      <c r="D707" s="1"/>
      <c r="E707" s="1"/>
      <c r="F707" s="1"/>
      <c r="G707" s="1"/>
      <c r="H707" s="1"/>
      <c r="I707" s="1"/>
      <c r="J707" s="1"/>
      <c r="K707" s="1"/>
      <c r="L707" s="1"/>
      <c r="M707" s="1"/>
      <c r="N707" s="1"/>
      <c r="O707" s="1"/>
      <c r="P707" s="1"/>
      <c r="Q707" s="1"/>
      <c r="R707" s="1"/>
      <c r="S707" s="1"/>
    </row>
    <row r="708" spans="1:19">
      <c r="A708" s="1"/>
      <c r="B708" s="1"/>
      <c r="C708" s="1"/>
      <c r="D708" s="1"/>
      <c r="E708" s="1"/>
      <c r="F708" s="1"/>
      <c r="G708" s="1"/>
      <c r="H708" s="1"/>
      <c r="I708" s="1"/>
      <c r="J708" s="1"/>
      <c r="K708" s="1"/>
      <c r="L708" s="1"/>
      <c r="M708" s="1"/>
      <c r="N708" s="1"/>
      <c r="O708" s="1"/>
      <c r="P708" s="1"/>
      <c r="Q708" s="1"/>
      <c r="R708" s="1"/>
      <c r="S708" s="1"/>
    </row>
    <row r="709" spans="1:19">
      <c r="A709" s="1"/>
      <c r="B709" s="1"/>
      <c r="C709" s="1"/>
      <c r="D709" s="1"/>
      <c r="E709" s="1"/>
      <c r="F709" s="1"/>
      <c r="G709" s="1"/>
      <c r="H709" s="1"/>
      <c r="I709" s="1"/>
      <c r="J709" s="1"/>
      <c r="K709" s="1"/>
      <c r="L709" s="1"/>
      <c r="M709" s="1"/>
      <c r="N709" s="1"/>
      <c r="O709" s="1"/>
      <c r="P709" s="1"/>
      <c r="Q709" s="1"/>
      <c r="R709" s="1"/>
      <c r="S709" s="1"/>
    </row>
    <row r="710" spans="1:19">
      <c r="A710" s="1"/>
      <c r="B710" s="1"/>
      <c r="C710" s="1"/>
      <c r="D710" s="1"/>
      <c r="E710" s="1"/>
      <c r="F710" s="1"/>
      <c r="G710" s="1"/>
      <c r="H710" s="1"/>
      <c r="I710" s="1"/>
      <c r="J710" s="1"/>
      <c r="K710" s="1"/>
      <c r="L710" s="1"/>
      <c r="M710" s="1"/>
      <c r="N710" s="1"/>
      <c r="O710" s="1"/>
      <c r="P710" s="1"/>
      <c r="Q710" s="1"/>
      <c r="R710" s="1"/>
      <c r="S710" s="1"/>
    </row>
    <row r="711" spans="1:19">
      <c r="A711" s="1"/>
      <c r="B711" s="1"/>
      <c r="C711" s="1"/>
      <c r="D711" s="1"/>
      <c r="E711" s="1"/>
      <c r="F711" s="1"/>
      <c r="G711" s="1"/>
      <c r="H711" s="1"/>
      <c r="I711" s="1"/>
      <c r="J711" s="1"/>
      <c r="K711" s="1"/>
      <c r="L711" s="1"/>
      <c r="M711" s="1"/>
      <c r="N711" s="1"/>
      <c r="O711" s="1"/>
      <c r="P711" s="1"/>
      <c r="Q711" s="1"/>
      <c r="R711" s="1"/>
      <c r="S711" s="1"/>
    </row>
    <row r="712" spans="1:19">
      <c r="A712" s="1"/>
      <c r="B712" s="1"/>
      <c r="C712" s="1"/>
      <c r="D712" s="1"/>
      <c r="E712" s="1"/>
      <c r="F712" s="1"/>
      <c r="G712" s="1"/>
      <c r="H712" s="1"/>
      <c r="I712" s="1"/>
      <c r="J712" s="1"/>
      <c r="K712" s="1"/>
      <c r="L712" s="1"/>
      <c r="M712" s="1"/>
      <c r="N712" s="1"/>
      <c r="O712" s="1"/>
      <c r="P712" s="1"/>
      <c r="Q712" s="1"/>
      <c r="R712" s="1"/>
      <c r="S712" s="1"/>
    </row>
    <row r="713" spans="1:19">
      <c r="A713" s="1"/>
      <c r="B713" s="1"/>
      <c r="C713" s="1"/>
      <c r="D713" s="1"/>
      <c r="E713" s="1"/>
      <c r="F713" s="1"/>
      <c r="G713" s="1"/>
      <c r="H713" s="1"/>
      <c r="I713" s="1"/>
      <c r="J713" s="1"/>
      <c r="K713" s="1"/>
      <c r="L713" s="1"/>
      <c r="M713" s="1"/>
      <c r="N713" s="1"/>
      <c r="O713" s="1"/>
      <c r="P713" s="1"/>
      <c r="Q713" s="1"/>
      <c r="R713" s="1"/>
      <c r="S713" s="1"/>
    </row>
    <row r="714" spans="1:19">
      <c r="A714" s="1"/>
      <c r="B714" s="1"/>
      <c r="C714" s="1"/>
      <c r="D714" s="1"/>
      <c r="E714" s="1"/>
      <c r="F714" s="1"/>
      <c r="G714" s="1"/>
      <c r="H714" s="1"/>
      <c r="I714" s="1"/>
      <c r="J714" s="1"/>
      <c r="K714" s="1"/>
      <c r="L714" s="1"/>
      <c r="M714" s="1"/>
      <c r="N714" s="1"/>
      <c r="O714" s="1"/>
      <c r="P714" s="1"/>
      <c r="Q714" s="1"/>
      <c r="R714" s="1"/>
      <c r="S714" s="1"/>
    </row>
    <row r="715" spans="1:19">
      <c r="A715" s="1"/>
      <c r="B715" s="1"/>
      <c r="C715" s="1"/>
      <c r="D715" s="1"/>
      <c r="E715" s="1"/>
      <c r="F715" s="1"/>
      <c r="G715" s="1"/>
      <c r="H715" s="1"/>
      <c r="I715" s="1"/>
      <c r="J715" s="1"/>
      <c r="K715" s="1"/>
      <c r="L715" s="1"/>
      <c r="M715" s="1"/>
      <c r="N715" s="1"/>
      <c r="O715" s="1"/>
      <c r="P715" s="1"/>
      <c r="Q715" s="1"/>
      <c r="R715" s="1"/>
      <c r="S715" s="1"/>
    </row>
    <row r="716" spans="1:19">
      <c r="A716" s="1"/>
      <c r="B716" s="1"/>
      <c r="C716" s="1"/>
      <c r="D716" s="1"/>
      <c r="E716" s="1"/>
      <c r="F716" s="1"/>
      <c r="G716" s="1"/>
      <c r="H716" s="1"/>
      <c r="I716" s="1"/>
      <c r="J716" s="1"/>
      <c r="K716" s="1"/>
      <c r="L716" s="1"/>
      <c r="M716" s="1"/>
      <c r="N716" s="1"/>
      <c r="O716" s="1"/>
      <c r="P716" s="1"/>
      <c r="Q716" s="1"/>
      <c r="R716" s="1"/>
      <c r="S716" s="1"/>
    </row>
    <row r="717" spans="1:19">
      <c r="A717" s="1"/>
      <c r="B717" s="1"/>
      <c r="C717" s="1"/>
      <c r="D717" s="1"/>
      <c r="E717" s="1"/>
      <c r="F717" s="1"/>
      <c r="G717" s="1"/>
      <c r="H717" s="1"/>
      <c r="I717" s="1"/>
      <c r="J717" s="1"/>
      <c r="K717" s="1"/>
      <c r="L717" s="1"/>
      <c r="M717" s="1"/>
      <c r="N717" s="1"/>
      <c r="O717" s="1"/>
      <c r="P717" s="1"/>
      <c r="Q717" s="1"/>
      <c r="R717" s="1"/>
      <c r="S717" s="1"/>
    </row>
    <row r="718" spans="1:19">
      <c r="A718" s="1"/>
      <c r="B718" s="1"/>
      <c r="C718" s="1"/>
      <c r="D718" s="1"/>
      <c r="E718" s="1"/>
      <c r="F718" s="1"/>
      <c r="G718" s="1"/>
      <c r="H718" s="1"/>
      <c r="I718" s="1"/>
      <c r="J718" s="1"/>
      <c r="K718" s="1"/>
      <c r="L718" s="1"/>
      <c r="M718" s="1"/>
      <c r="N718" s="1"/>
      <c r="O718" s="1"/>
      <c r="P718" s="1"/>
      <c r="Q718" s="1"/>
      <c r="R718" s="1"/>
      <c r="S718" s="1"/>
    </row>
    <row r="719" spans="1:19">
      <c r="A719" s="1"/>
      <c r="B719" s="1"/>
      <c r="C719" s="1"/>
      <c r="D719" s="1"/>
      <c r="E719" s="1"/>
      <c r="F719" s="1"/>
      <c r="G719" s="1"/>
      <c r="H719" s="1"/>
      <c r="I719" s="1"/>
      <c r="J719" s="1"/>
      <c r="K719" s="1"/>
      <c r="L719" s="1"/>
      <c r="M719" s="1"/>
      <c r="N719" s="1"/>
      <c r="O719" s="1"/>
      <c r="P719" s="1"/>
      <c r="Q719" s="1"/>
      <c r="R719" s="1"/>
      <c r="S719" s="1"/>
    </row>
    <row r="720" spans="1:19">
      <c r="A720" s="1"/>
      <c r="B720" s="1"/>
      <c r="C720" s="1"/>
      <c r="D720" s="1"/>
      <c r="E720" s="1"/>
      <c r="F720" s="1"/>
      <c r="G720" s="1"/>
      <c r="H720" s="1"/>
      <c r="I720" s="1"/>
      <c r="J720" s="1"/>
      <c r="K720" s="1"/>
      <c r="L720" s="1"/>
      <c r="M720" s="1"/>
      <c r="N720" s="1"/>
      <c r="O720" s="1"/>
      <c r="P720" s="1"/>
      <c r="Q720" s="1"/>
      <c r="R720" s="1"/>
      <c r="S720" s="1"/>
    </row>
    <row r="721" spans="1:19">
      <c r="A721" s="1"/>
      <c r="B721" s="1"/>
      <c r="C721" s="1"/>
      <c r="D721" s="1"/>
      <c r="E721" s="1"/>
      <c r="F721" s="1"/>
      <c r="G721" s="1"/>
      <c r="H721" s="1"/>
      <c r="I721" s="1"/>
      <c r="J721" s="1"/>
      <c r="K721" s="1"/>
      <c r="L721" s="1"/>
      <c r="M721" s="1"/>
      <c r="N721" s="1"/>
      <c r="O721" s="1"/>
      <c r="P721" s="1"/>
      <c r="Q721" s="1"/>
      <c r="R721" s="1"/>
      <c r="S721" s="1"/>
    </row>
    <row r="722" spans="1:19">
      <c r="A722" s="1"/>
      <c r="B722" s="1"/>
      <c r="C722" s="1"/>
      <c r="D722" s="1"/>
      <c r="E722" s="1"/>
      <c r="F722" s="1"/>
      <c r="G722" s="1"/>
      <c r="H722" s="1"/>
      <c r="I722" s="1"/>
      <c r="J722" s="1"/>
      <c r="K722" s="1"/>
      <c r="L722" s="1"/>
      <c r="M722" s="1"/>
      <c r="N722" s="1"/>
      <c r="O722" s="1"/>
      <c r="P722" s="1"/>
      <c r="Q722" s="1"/>
      <c r="R722" s="1"/>
      <c r="S722" s="1"/>
    </row>
    <row r="723" spans="1:19">
      <c r="A723" s="1"/>
      <c r="B723" s="1"/>
      <c r="C723" s="1"/>
      <c r="D723" s="1"/>
      <c r="E723" s="1"/>
      <c r="F723" s="1"/>
      <c r="G723" s="1"/>
      <c r="H723" s="1"/>
      <c r="I723" s="1"/>
      <c r="J723" s="1"/>
      <c r="K723" s="1"/>
      <c r="L723" s="1"/>
      <c r="M723" s="1"/>
      <c r="N723" s="1"/>
      <c r="O723" s="1"/>
      <c r="P723" s="1"/>
      <c r="Q723" s="1"/>
      <c r="R723" s="1"/>
      <c r="S723" s="1"/>
    </row>
    <row r="724" spans="1:19">
      <c r="A724" s="1"/>
      <c r="B724" s="1"/>
      <c r="C724" s="1"/>
      <c r="D724" s="1"/>
      <c r="E724" s="1"/>
      <c r="F724" s="1"/>
      <c r="G724" s="1"/>
      <c r="H724" s="1"/>
      <c r="I724" s="1"/>
      <c r="J724" s="1"/>
      <c r="K724" s="1"/>
      <c r="L724" s="1"/>
      <c r="M724" s="1"/>
      <c r="N724" s="1"/>
      <c r="O724" s="1"/>
      <c r="P724" s="1"/>
      <c r="Q724" s="1"/>
      <c r="R724" s="1"/>
      <c r="S724" s="1"/>
    </row>
    <row r="725" spans="1:19">
      <c r="A725" s="1"/>
      <c r="B725" s="1"/>
      <c r="C725" s="1"/>
      <c r="D725" s="1"/>
      <c r="E725" s="1"/>
      <c r="F725" s="1"/>
      <c r="G725" s="1"/>
      <c r="H725" s="1"/>
      <c r="I725" s="1"/>
      <c r="J725" s="1"/>
      <c r="K725" s="1"/>
      <c r="L725" s="1"/>
      <c r="M725" s="1"/>
      <c r="N725" s="1"/>
      <c r="O725" s="1"/>
      <c r="P725" s="1"/>
      <c r="Q725" s="1"/>
      <c r="R725" s="1"/>
      <c r="S725" s="1"/>
    </row>
    <row r="726" spans="1:19">
      <c r="A726" s="1"/>
      <c r="B726" s="1"/>
      <c r="C726" s="1"/>
      <c r="D726" s="1"/>
      <c r="E726" s="1"/>
      <c r="F726" s="1"/>
      <c r="G726" s="1"/>
      <c r="H726" s="1"/>
      <c r="I726" s="1"/>
      <c r="J726" s="1"/>
      <c r="K726" s="1"/>
      <c r="L726" s="1"/>
      <c r="M726" s="1"/>
      <c r="N726" s="1"/>
      <c r="O726" s="1"/>
      <c r="P726" s="1"/>
      <c r="Q726" s="1"/>
      <c r="R726" s="1"/>
      <c r="S726" s="1"/>
    </row>
    <row r="727" spans="1:19">
      <c r="A727" s="1"/>
      <c r="B727" s="1"/>
      <c r="C727" s="1"/>
      <c r="D727" s="1"/>
      <c r="E727" s="1"/>
      <c r="F727" s="1"/>
      <c r="G727" s="1"/>
      <c r="H727" s="1"/>
      <c r="I727" s="1"/>
      <c r="J727" s="1"/>
      <c r="K727" s="1"/>
      <c r="L727" s="1"/>
      <c r="M727" s="1"/>
      <c r="N727" s="1"/>
      <c r="O727" s="1"/>
      <c r="P727" s="1"/>
      <c r="Q727" s="1"/>
      <c r="R727" s="1"/>
      <c r="S727" s="1"/>
    </row>
    <row r="728" spans="1:19">
      <c r="A728" s="1"/>
      <c r="B728" s="1"/>
      <c r="C728" s="1"/>
      <c r="D728" s="1"/>
      <c r="E728" s="1"/>
      <c r="F728" s="1"/>
      <c r="G728" s="1"/>
      <c r="H728" s="1"/>
      <c r="I728" s="1"/>
      <c r="J728" s="1"/>
      <c r="K728" s="1"/>
      <c r="L728" s="1"/>
      <c r="M728" s="1"/>
      <c r="N728" s="1"/>
      <c r="O728" s="1"/>
      <c r="P728" s="1"/>
      <c r="Q728" s="1"/>
      <c r="R728" s="1"/>
      <c r="S728" s="1"/>
    </row>
    <row r="729" spans="1:19">
      <c r="A729" s="1"/>
      <c r="B729" s="1"/>
      <c r="C729" s="1"/>
      <c r="D729" s="1"/>
      <c r="E729" s="1"/>
      <c r="F729" s="1"/>
      <c r="G729" s="1"/>
      <c r="H729" s="1"/>
      <c r="I729" s="1"/>
      <c r="J729" s="1"/>
      <c r="K729" s="1"/>
      <c r="L729" s="1"/>
      <c r="M729" s="1"/>
      <c r="N729" s="1"/>
      <c r="O729" s="1"/>
      <c r="P729" s="1"/>
      <c r="Q729" s="1"/>
      <c r="R729" s="1"/>
      <c r="S729" s="1"/>
    </row>
    <row r="730" spans="1:19">
      <c r="A730" s="1"/>
      <c r="B730" s="1"/>
      <c r="C730" s="1"/>
      <c r="D730" s="1"/>
      <c r="E730" s="1"/>
      <c r="F730" s="1"/>
      <c r="G730" s="1"/>
      <c r="H730" s="1"/>
      <c r="I730" s="1"/>
      <c r="J730" s="1"/>
      <c r="K730" s="1"/>
      <c r="L730" s="1"/>
      <c r="M730" s="1"/>
      <c r="N730" s="1"/>
      <c r="O730" s="1"/>
      <c r="P730" s="1"/>
      <c r="Q730" s="1"/>
      <c r="R730" s="1"/>
      <c r="S730" s="1"/>
    </row>
    <row r="731" spans="1:19">
      <c r="A731" s="1"/>
      <c r="B731" s="1"/>
      <c r="C731" s="1"/>
      <c r="D731" s="1"/>
      <c r="E731" s="1"/>
      <c r="F731" s="1"/>
      <c r="G731" s="1"/>
      <c r="H731" s="1"/>
      <c r="I731" s="1"/>
      <c r="J731" s="1"/>
      <c r="K731" s="1"/>
      <c r="L731" s="1"/>
      <c r="M731" s="1"/>
      <c r="N731" s="1"/>
      <c r="O731" s="1"/>
      <c r="P731" s="1"/>
      <c r="Q731" s="1"/>
      <c r="R731" s="1"/>
      <c r="S731" s="1"/>
    </row>
    <row r="732" spans="1:19">
      <c r="A732" s="1"/>
      <c r="B732" s="1"/>
      <c r="C732" s="1"/>
      <c r="D732" s="1"/>
      <c r="E732" s="1"/>
      <c r="F732" s="1"/>
      <c r="G732" s="1"/>
      <c r="H732" s="1"/>
      <c r="I732" s="1"/>
      <c r="J732" s="1"/>
      <c r="K732" s="1"/>
      <c r="L732" s="1"/>
      <c r="M732" s="1"/>
      <c r="N732" s="1"/>
      <c r="O732" s="1"/>
      <c r="P732" s="1"/>
      <c r="Q732" s="1"/>
      <c r="R732" s="1"/>
      <c r="S732" s="1"/>
    </row>
    <row r="733" spans="1:19">
      <c r="A733" s="1"/>
      <c r="B733" s="1"/>
      <c r="C733" s="1"/>
      <c r="D733" s="1"/>
      <c r="E733" s="1"/>
      <c r="F733" s="1"/>
      <c r="G733" s="1"/>
      <c r="H733" s="1"/>
      <c r="I733" s="1"/>
      <c r="J733" s="1"/>
      <c r="K733" s="1"/>
      <c r="L733" s="1"/>
      <c r="M733" s="1"/>
      <c r="N733" s="1"/>
      <c r="O733" s="1"/>
      <c r="P733" s="1"/>
      <c r="Q733" s="1"/>
      <c r="R733" s="1"/>
      <c r="S733" s="1"/>
    </row>
    <row r="734" spans="1:19">
      <c r="A734" s="1"/>
      <c r="B734" s="1"/>
      <c r="C734" s="1"/>
      <c r="D734" s="1"/>
      <c r="E734" s="1"/>
      <c r="F734" s="1"/>
      <c r="G734" s="1"/>
      <c r="H734" s="1"/>
      <c r="I734" s="1"/>
      <c r="J734" s="1"/>
      <c r="K734" s="1"/>
      <c r="L734" s="1"/>
      <c r="M734" s="1"/>
      <c r="N734" s="1"/>
      <c r="O734" s="1"/>
      <c r="P734" s="1"/>
      <c r="Q734" s="1"/>
      <c r="R734" s="1"/>
      <c r="S734" s="1"/>
    </row>
    <row r="735" spans="1:19">
      <c r="A735" s="1"/>
      <c r="B735" s="1"/>
      <c r="C735" s="1"/>
      <c r="D735" s="1"/>
      <c r="E735" s="1"/>
      <c r="F735" s="1"/>
      <c r="G735" s="1"/>
      <c r="H735" s="1"/>
      <c r="I735" s="1"/>
      <c r="J735" s="1"/>
      <c r="K735" s="1"/>
      <c r="L735" s="1"/>
      <c r="M735" s="1"/>
      <c r="N735" s="1"/>
      <c r="O735" s="1"/>
      <c r="P735" s="1"/>
      <c r="Q735" s="1"/>
      <c r="R735" s="1"/>
      <c r="S735" s="1"/>
    </row>
    <row r="736" spans="1:19">
      <c r="A736" s="1"/>
      <c r="B736" s="1"/>
      <c r="C736" s="1"/>
      <c r="D736" s="1"/>
      <c r="E736" s="1"/>
      <c r="F736" s="1"/>
      <c r="G736" s="1"/>
      <c r="H736" s="1"/>
      <c r="I736" s="1"/>
      <c r="J736" s="1"/>
      <c r="K736" s="1"/>
      <c r="L736" s="1"/>
      <c r="M736" s="1"/>
      <c r="N736" s="1"/>
      <c r="O736" s="1"/>
      <c r="P736" s="1"/>
      <c r="Q736" s="1"/>
      <c r="R736" s="1"/>
      <c r="S736" s="1"/>
    </row>
    <row r="737" spans="1:19">
      <c r="A737" s="1"/>
      <c r="B737" s="1"/>
      <c r="C737" s="1"/>
      <c r="D737" s="1"/>
      <c r="E737" s="1"/>
      <c r="F737" s="1"/>
      <c r="G737" s="1"/>
      <c r="H737" s="1"/>
      <c r="I737" s="1"/>
      <c r="J737" s="1"/>
      <c r="K737" s="1"/>
      <c r="L737" s="1"/>
      <c r="M737" s="1"/>
      <c r="N737" s="1"/>
      <c r="O737" s="1"/>
      <c r="P737" s="1"/>
      <c r="Q737" s="1"/>
      <c r="R737" s="1"/>
      <c r="S737" s="1"/>
    </row>
    <row r="738" spans="1:19">
      <c r="A738" s="1"/>
      <c r="B738" s="1"/>
      <c r="C738" s="1"/>
      <c r="D738" s="1"/>
      <c r="E738" s="1"/>
      <c r="F738" s="1"/>
      <c r="G738" s="1"/>
      <c r="H738" s="1"/>
      <c r="I738" s="1"/>
      <c r="J738" s="1"/>
      <c r="K738" s="1"/>
      <c r="L738" s="1"/>
      <c r="M738" s="1"/>
      <c r="N738" s="1"/>
      <c r="O738" s="1"/>
      <c r="P738" s="1"/>
      <c r="Q738" s="1"/>
      <c r="R738" s="1"/>
      <c r="S738" s="1"/>
    </row>
    <row r="739" spans="1:19">
      <c r="A739" s="1"/>
      <c r="B739" s="1"/>
      <c r="C739" s="1"/>
      <c r="D739" s="1"/>
      <c r="E739" s="1"/>
      <c r="F739" s="1"/>
      <c r="G739" s="1"/>
      <c r="H739" s="1"/>
      <c r="I739" s="1"/>
      <c r="J739" s="1"/>
      <c r="K739" s="1"/>
      <c r="L739" s="1"/>
      <c r="M739" s="1"/>
      <c r="N739" s="1"/>
      <c r="O739" s="1"/>
      <c r="P739" s="1"/>
      <c r="Q739" s="1"/>
      <c r="R739" s="1"/>
      <c r="S739" s="1"/>
    </row>
    <row r="740" spans="1:19">
      <c r="A740" s="1"/>
      <c r="B740" s="1"/>
      <c r="C740" s="1"/>
      <c r="D740" s="1"/>
      <c r="E740" s="1"/>
      <c r="F740" s="1"/>
      <c r="G740" s="1"/>
      <c r="H740" s="1"/>
      <c r="I740" s="1"/>
      <c r="J740" s="1"/>
      <c r="K740" s="1"/>
      <c r="L740" s="1"/>
      <c r="M740" s="1"/>
      <c r="N740" s="1"/>
      <c r="O740" s="1"/>
      <c r="P740" s="1"/>
      <c r="Q740" s="1"/>
      <c r="R740" s="1"/>
      <c r="S740" s="1"/>
    </row>
    <row r="741" spans="1:19">
      <c r="A741" s="1"/>
      <c r="B741" s="1"/>
      <c r="C741" s="1"/>
      <c r="D741" s="1"/>
      <c r="E741" s="1"/>
      <c r="F741" s="1"/>
      <c r="G741" s="1"/>
      <c r="H741" s="1"/>
      <c r="I741" s="1"/>
      <c r="J741" s="1"/>
      <c r="K741" s="1"/>
      <c r="L741" s="1"/>
      <c r="M741" s="1"/>
      <c r="N741" s="1"/>
      <c r="O741" s="1"/>
      <c r="P741" s="1"/>
      <c r="Q741" s="1"/>
      <c r="R741" s="1"/>
      <c r="S741" s="1"/>
    </row>
    <row r="742" spans="1:19">
      <c r="A742" s="1"/>
      <c r="B742" s="1"/>
      <c r="C742" s="1"/>
      <c r="D742" s="1"/>
      <c r="E742" s="1"/>
      <c r="F742" s="1"/>
      <c r="G742" s="1"/>
      <c r="H742" s="1"/>
      <c r="I742" s="1"/>
      <c r="J742" s="1"/>
      <c r="K742" s="1"/>
      <c r="L742" s="1"/>
      <c r="M742" s="1"/>
      <c r="N742" s="1"/>
      <c r="O742" s="1"/>
      <c r="P742" s="1"/>
      <c r="Q742" s="1"/>
      <c r="R742" s="1"/>
      <c r="S742" s="1"/>
    </row>
    <row r="743" spans="1:19">
      <c r="A743" s="1"/>
      <c r="B743" s="1"/>
      <c r="C743" s="1"/>
      <c r="D743" s="1"/>
      <c r="E743" s="1"/>
      <c r="F743" s="1"/>
      <c r="G743" s="1"/>
      <c r="H743" s="1"/>
      <c r="I743" s="1"/>
      <c r="J743" s="1"/>
      <c r="K743" s="1"/>
      <c r="L743" s="1"/>
      <c r="M743" s="1"/>
      <c r="N743" s="1"/>
      <c r="O743" s="1"/>
      <c r="P743" s="1"/>
      <c r="Q743" s="1"/>
      <c r="R743" s="1"/>
      <c r="S743" s="1"/>
    </row>
    <row r="744" spans="1:19">
      <c r="A744" s="1"/>
      <c r="B744" s="1"/>
      <c r="C744" s="1"/>
      <c r="D744" s="1"/>
      <c r="E744" s="1"/>
      <c r="F744" s="1"/>
      <c r="G744" s="1"/>
      <c r="H744" s="1"/>
      <c r="I744" s="1"/>
      <c r="J744" s="1"/>
      <c r="K744" s="1"/>
      <c r="L744" s="1"/>
      <c r="M744" s="1"/>
      <c r="N744" s="1"/>
      <c r="O744" s="1"/>
      <c r="P744" s="1"/>
      <c r="Q744" s="1"/>
      <c r="R744" s="1"/>
      <c r="S744" s="1"/>
    </row>
    <row r="745" spans="1:19">
      <c r="A745" s="1"/>
      <c r="B745" s="1"/>
      <c r="C745" s="1"/>
      <c r="D745" s="1"/>
      <c r="E745" s="1"/>
      <c r="F745" s="1"/>
      <c r="G745" s="1"/>
      <c r="H745" s="1"/>
      <c r="I745" s="1"/>
      <c r="J745" s="1"/>
      <c r="K745" s="1"/>
      <c r="L745" s="1"/>
      <c r="M745" s="1"/>
      <c r="N745" s="1"/>
      <c r="O745" s="1"/>
      <c r="P745" s="1"/>
      <c r="Q745" s="1"/>
      <c r="R745" s="1"/>
      <c r="S745" s="1"/>
    </row>
    <row r="746" spans="1:19">
      <c r="A746" s="1"/>
      <c r="B746" s="1"/>
      <c r="C746" s="1"/>
      <c r="D746" s="1"/>
      <c r="E746" s="1"/>
      <c r="F746" s="1"/>
      <c r="G746" s="1"/>
      <c r="H746" s="1"/>
      <c r="I746" s="1"/>
      <c r="J746" s="1"/>
      <c r="K746" s="1"/>
      <c r="L746" s="1"/>
      <c r="M746" s="1"/>
      <c r="N746" s="1"/>
      <c r="O746" s="1"/>
      <c r="P746" s="1"/>
      <c r="Q746" s="1"/>
      <c r="R746" s="1"/>
      <c r="S746" s="1"/>
    </row>
    <row r="747" spans="1:19">
      <c r="A747" s="1"/>
      <c r="B747" s="1"/>
      <c r="C747" s="1"/>
      <c r="D747" s="1"/>
      <c r="E747" s="1"/>
      <c r="F747" s="1"/>
      <c r="G747" s="1"/>
      <c r="H747" s="1"/>
      <c r="I747" s="1"/>
      <c r="J747" s="1"/>
      <c r="K747" s="1"/>
      <c r="L747" s="1"/>
      <c r="M747" s="1"/>
      <c r="N747" s="1"/>
      <c r="O747" s="1"/>
      <c r="P747" s="1"/>
      <c r="Q747" s="1"/>
      <c r="R747" s="1"/>
      <c r="S747" s="1"/>
    </row>
    <row r="748" spans="1:19">
      <c r="A748" s="1"/>
      <c r="B748" s="1"/>
      <c r="C748" s="1"/>
      <c r="D748" s="1"/>
      <c r="E748" s="1"/>
      <c r="F748" s="1"/>
      <c r="G748" s="1"/>
      <c r="H748" s="1"/>
      <c r="I748" s="1"/>
      <c r="J748" s="1"/>
      <c r="K748" s="1"/>
      <c r="L748" s="1"/>
      <c r="M748" s="1"/>
      <c r="N748" s="1"/>
      <c r="O748" s="1"/>
      <c r="P748" s="1"/>
      <c r="Q748" s="1"/>
      <c r="R748" s="1"/>
      <c r="S748" s="1"/>
    </row>
    <row r="749" spans="1:19">
      <c r="A749" s="1"/>
      <c r="B749" s="1"/>
      <c r="C749" s="1"/>
      <c r="D749" s="1"/>
      <c r="E749" s="1"/>
      <c r="F749" s="1"/>
      <c r="G749" s="1"/>
      <c r="H749" s="1"/>
      <c r="I749" s="1"/>
      <c r="J749" s="1"/>
      <c r="K749" s="1"/>
      <c r="L749" s="1"/>
      <c r="M749" s="1"/>
      <c r="N749" s="1"/>
      <c r="O749" s="1"/>
      <c r="P749" s="1"/>
      <c r="Q749" s="1"/>
      <c r="R749" s="1"/>
      <c r="S749" s="1"/>
    </row>
    <row r="750" spans="1:19">
      <c r="A750" s="1"/>
      <c r="B750" s="1"/>
      <c r="C750" s="1"/>
      <c r="D750" s="1"/>
      <c r="E750" s="1"/>
      <c r="F750" s="1"/>
      <c r="G750" s="1"/>
      <c r="H750" s="1"/>
      <c r="I750" s="1"/>
      <c r="J750" s="1"/>
      <c r="K750" s="1"/>
      <c r="L750" s="1"/>
      <c r="M750" s="1"/>
      <c r="N750" s="1"/>
      <c r="O750" s="1"/>
      <c r="P750" s="1"/>
      <c r="Q750" s="1"/>
      <c r="R750" s="1"/>
      <c r="S750" s="1"/>
    </row>
    <row r="751" spans="1:19">
      <c r="A751" s="1"/>
      <c r="B751" s="1"/>
      <c r="C751" s="1"/>
      <c r="D751" s="1"/>
      <c r="E751" s="1"/>
      <c r="F751" s="1"/>
      <c r="G751" s="1"/>
      <c r="H751" s="1"/>
      <c r="I751" s="1"/>
      <c r="J751" s="1"/>
      <c r="K751" s="1"/>
      <c r="L751" s="1"/>
      <c r="M751" s="1"/>
      <c r="N751" s="1"/>
      <c r="O751" s="1"/>
      <c r="P751" s="1"/>
      <c r="Q751" s="1"/>
      <c r="R751" s="1"/>
      <c r="S751" s="1"/>
    </row>
    <row r="752" spans="1:19">
      <c r="A752" s="1"/>
      <c r="B752" s="1"/>
      <c r="C752" s="1"/>
      <c r="D752" s="1"/>
      <c r="E752" s="1"/>
      <c r="F752" s="1"/>
      <c r="G752" s="1"/>
      <c r="H752" s="1"/>
      <c r="I752" s="1"/>
      <c r="J752" s="1"/>
      <c r="K752" s="1"/>
      <c r="L752" s="1"/>
      <c r="M752" s="1"/>
      <c r="N752" s="1"/>
      <c r="O752" s="1"/>
      <c r="P752" s="1"/>
      <c r="Q752" s="1"/>
      <c r="R752" s="1"/>
      <c r="S752" s="1"/>
    </row>
    <row r="753" spans="1:19">
      <c r="A753" s="1"/>
      <c r="B753" s="1"/>
      <c r="C753" s="1"/>
      <c r="D753" s="1"/>
      <c r="E753" s="1"/>
      <c r="F753" s="1"/>
      <c r="G753" s="1"/>
      <c r="H753" s="1"/>
      <c r="I753" s="1"/>
      <c r="J753" s="1"/>
      <c r="K753" s="1"/>
      <c r="L753" s="1"/>
      <c r="M753" s="1"/>
      <c r="N753" s="1"/>
      <c r="O753" s="1"/>
      <c r="P753" s="1"/>
      <c r="Q753" s="1"/>
      <c r="R753" s="1"/>
      <c r="S753" s="1"/>
    </row>
    <row r="754" spans="1:19">
      <c r="A754" s="1"/>
      <c r="B754" s="1"/>
      <c r="C754" s="1"/>
      <c r="D754" s="1"/>
      <c r="E754" s="1"/>
      <c r="F754" s="1"/>
      <c r="G754" s="1"/>
      <c r="H754" s="1"/>
      <c r="I754" s="1"/>
      <c r="J754" s="1"/>
      <c r="K754" s="1"/>
      <c r="L754" s="1"/>
      <c r="M754" s="1"/>
      <c r="N754" s="1"/>
      <c r="O754" s="1"/>
      <c r="P754" s="1"/>
      <c r="Q754" s="1"/>
      <c r="R754" s="1"/>
      <c r="S754" s="1"/>
    </row>
    <row r="755" spans="1:19">
      <c r="A755" s="1"/>
      <c r="B755" s="1"/>
      <c r="C755" s="1"/>
      <c r="D755" s="1"/>
      <c r="E755" s="1"/>
      <c r="F755" s="1"/>
      <c r="G755" s="1"/>
      <c r="H755" s="1"/>
      <c r="I755" s="1"/>
      <c r="J755" s="1"/>
      <c r="K755" s="1"/>
      <c r="L755" s="1"/>
      <c r="M755" s="1"/>
      <c r="N755" s="1"/>
      <c r="O755" s="1"/>
      <c r="P755" s="1"/>
      <c r="Q755" s="1"/>
      <c r="R755" s="1"/>
      <c r="S755" s="1"/>
    </row>
    <row r="756" spans="1:19">
      <c r="A756" s="1"/>
      <c r="B756" s="1"/>
      <c r="C756" s="1"/>
      <c r="D756" s="1"/>
      <c r="E756" s="1"/>
      <c r="F756" s="1"/>
      <c r="G756" s="1"/>
      <c r="H756" s="1"/>
      <c r="I756" s="1"/>
      <c r="J756" s="1"/>
      <c r="K756" s="1"/>
      <c r="L756" s="1"/>
      <c r="M756" s="1"/>
      <c r="N756" s="1"/>
      <c r="O756" s="1"/>
      <c r="P756" s="1"/>
      <c r="Q756" s="1"/>
      <c r="R756" s="1"/>
      <c r="S756" s="1"/>
    </row>
    <row r="757" spans="1:19">
      <c r="A757" s="1"/>
      <c r="B757" s="1"/>
      <c r="C757" s="1"/>
      <c r="D757" s="1"/>
      <c r="E757" s="1"/>
      <c r="F757" s="1"/>
      <c r="G757" s="1"/>
      <c r="H757" s="1"/>
      <c r="I757" s="1"/>
      <c r="J757" s="1"/>
      <c r="K757" s="1"/>
      <c r="L757" s="1"/>
      <c r="M757" s="1"/>
      <c r="N757" s="1"/>
      <c r="O757" s="1"/>
      <c r="P757" s="1"/>
      <c r="Q757" s="1"/>
      <c r="R757" s="1"/>
      <c r="S757" s="1"/>
    </row>
    <row r="758" spans="1:19">
      <c r="A758" s="1"/>
      <c r="B758" s="1"/>
      <c r="C758" s="1"/>
      <c r="D758" s="1"/>
      <c r="E758" s="1"/>
      <c r="F758" s="1"/>
      <c r="G758" s="1"/>
      <c r="H758" s="1"/>
      <c r="I758" s="1"/>
      <c r="J758" s="1"/>
      <c r="K758" s="1"/>
      <c r="L758" s="1"/>
      <c r="M758" s="1"/>
      <c r="N758" s="1"/>
      <c r="O758" s="1"/>
      <c r="P758" s="1"/>
      <c r="Q758" s="1"/>
      <c r="R758" s="1"/>
      <c r="S758" s="1"/>
    </row>
    <row r="759" spans="1:19">
      <c r="A759" s="1"/>
      <c r="B759" s="1"/>
      <c r="C759" s="1"/>
      <c r="D759" s="1"/>
      <c r="E759" s="1"/>
      <c r="F759" s="1"/>
      <c r="G759" s="1"/>
      <c r="H759" s="1"/>
      <c r="I759" s="1"/>
      <c r="J759" s="1"/>
      <c r="K759" s="1"/>
      <c r="L759" s="1"/>
      <c r="M759" s="1"/>
      <c r="N759" s="1"/>
      <c r="O759" s="1"/>
      <c r="P759" s="1"/>
      <c r="Q759" s="1"/>
      <c r="R759" s="1"/>
      <c r="S759" s="1"/>
    </row>
    <row r="760" spans="1:19">
      <c r="A760" s="1"/>
      <c r="B760" s="1"/>
      <c r="C760" s="1"/>
      <c r="D760" s="1"/>
      <c r="E760" s="1"/>
      <c r="F760" s="1"/>
      <c r="G760" s="1"/>
      <c r="H760" s="1"/>
      <c r="I760" s="1"/>
      <c r="J760" s="1"/>
      <c r="K760" s="1"/>
      <c r="L760" s="1"/>
      <c r="M760" s="1"/>
      <c r="N760" s="1"/>
      <c r="O760" s="1"/>
      <c r="P760" s="1"/>
      <c r="Q760" s="1"/>
      <c r="R760" s="1"/>
      <c r="S760" s="1"/>
    </row>
    <row r="761" spans="1:19">
      <c r="A761" s="1"/>
      <c r="B761" s="1"/>
      <c r="C761" s="1"/>
      <c r="D761" s="1"/>
      <c r="E761" s="1"/>
      <c r="F761" s="1"/>
      <c r="G761" s="1"/>
      <c r="H761" s="1"/>
      <c r="I761" s="1"/>
      <c r="J761" s="1"/>
      <c r="K761" s="1"/>
      <c r="L761" s="1"/>
      <c r="M761" s="1"/>
      <c r="N761" s="1"/>
      <c r="O761" s="1"/>
      <c r="P761" s="1"/>
      <c r="Q761" s="1"/>
      <c r="R761" s="1"/>
      <c r="S761" s="1"/>
    </row>
    <row r="762" spans="1:19">
      <c r="A762" s="1"/>
      <c r="B762" s="1"/>
      <c r="C762" s="1"/>
      <c r="D762" s="1"/>
      <c r="E762" s="1"/>
      <c r="F762" s="1"/>
      <c r="G762" s="1"/>
      <c r="H762" s="1"/>
      <c r="I762" s="1"/>
      <c r="J762" s="1"/>
      <c r="K762" s="1"/>
      <c r="L762" s="1"/>
      <c r="M762" s="1"/>
      <c r="N762" s="1"/>
      <c r="O762" s="1"/>
      <c r="P762" s="1"/>
      <c r="Q762" s="1"/>
      <c r="R762" s="1"/>
      <c r="S762" s="1"/>
    </row>
    <row r="763" spans="1:19">
      <c r="A763" s="1"/>
      <c r="B763" s="1"/>
      <c r="C763" s="1"/>
      <c r="D763" s="1"/>
      <c r="E763" s="1"/>
      <c r="F763" s="1"/>
      <c r="G763" s="1"/>
      <c r="H763" s="1"/>
      <c r="I763" s="1"/>
      <c r="J763" s="1"/>
      <c r="K763" s="1"/>
      <c r="L763" s="1"/>
      <c r="M763" s="1"/>
      <c r="N763" s="1"/>
      <c r="O763" s="1"/>
      <c r="P763" s="1"/>
      <c r="Q763" s="1"/>
      <c r="R763" s="1"/>
      <c r="S763" s="1"/>
    </row>
    <row r="764" spans="1:19">
      <c r="A764" s="1"/>
      <c r="B764" s="1"/>
      <c r="C764" s="1"/>
      <c r="D764" s="1"/>
      <c r="E764" s="1"/>
      <c r="F764" s="1"/>
      <c r="G764" s="1"/>
      <c r="H764" s="1"/>
      <c r="I764" s="1"/>
      <c r="J764" s="1"/>
      <c r="K764" s="1"/>
      <c r="L764" s="1"/>
      <c r="M764" s="1"/>
      <c r="N764" s="1"/>
      <c r="O764" s="1"/>
      <c r="P764" s="1"/>
      <c r="Q764" s="1"/>
      <c r="R764" s="1"/>
      <c r="S764" s="1"/>
    </row>
    <row r="765" spans="1:19">
      <c r="A765" s="1"/>
      <c r="B765" s="1"/>
      <c r="C765" s="1"/>
      <c r="D765" s="1"/>
      <c r="E765" s="1"/>
      <c r="F765" s="1"/>
      <c r="G765" s="1"/>
      <c r="H765" s="1"/>
      <c r="I765" s="1"/>
      <c r="J765" s="1"/>
      <c r="K765" s="1"/>
      <c r="L765" s="1"/>
      <c r="M765" s="1"/>
      <c r="N765" s="1"/>
      <c r="O765" s="1"/>
      <c r="P765" s="1"/>
      <c r="Q765" s="1"/>
      <c r="R765" s="1"/>
      <c r="S765" s="1"/>
    </row>
    <row r="766" spans="1:19">
      <c r="A766" s="1"/>
      <c r="B766" s="1"/>
      <c r="C766" s="1"/>
      <c r="D766" s="1"/>
      <c r="E766" s="1"/>
      <c r="F766" s="1"/>
      <c r="G766" s="1"/>
      <c r="H766" s="1"/>
      <c r="I766" s="1"/>
      <c r="J766" s="1"/>
      <c r="K766" s="1"/>
      <c r="L766" s="1"/>
      <c r="M766" s="1"/>
      <c r="N766" s="1"/>
      <c r="O766" s="1"/>
      <c r="P766" s="1"/>
      <c r="Q766" s="1"/>
      <c r="R766" s="1"/>
      <c r="S766" s="1"/>
    </row>
    <row r="767" spans="1:19">
      <c r="A767" s="1"/>
      <c r="B767" s="1"/>
      <c r="C767" s="1"/>
      <c r="D767" s="1"/>
      <c r="E767" s="1"/>
      <c r="F767" s="1"/>
      <c r="G767" s="1"/>
      <c r="H767" s="1"/>
      <c r="I767" s="1"/>
      <c r="J767" s="1"/>
      <c r="K767" s="1"/>
      <c r="L767" s="1"/>
      <c r="M767" s="1"/>
      <c r="N767" s="1"/>
      <c r="O767" s="1"/>
      <c r="P767" s="1"/>
      <c r="Q767" s="1"/>
      <c r="R767" s="1"/>
      <c r="S767" s="1"/>
    </row>
    <row r="768" spans="1:19">
      <c r="A768" s="1"/>
      <c r="B768" s="1"/>
      <c r="C768" s="1"/>
      <c r="D768" s="1"/>
      <c r="E768" s="1"/>
      <c r="F768" s="1"/>
      <c r="G768" s="1"/>
      <c r="H768" s="1"/>
      <c r="I768" s="1"/>
      <c r="J768" s="1"/>
      <c r="K768" s="1"/>
      <c r="L768" s="1"/>
      <c r="M768" s="1"/>
      <c r="N768" s="1"/>
      <c r="O768" s="1"/>
      <c r="P768" s="1"/>
      <c r="Q768" s="1"/>
      <c r="R768" s="1"/>
      <c r="S768" s="1"/>
    </row>
    <row r="769" spans="1:19">
      <c r="A769" s="1"/>
      <c r="B769" s="1"/>
      <c r="C769" s="1"/>
      <c r="D769" s="1"/>
      <c r="E769" s="1"/>
      <c r="F769" s="1"/>
      <c r="G769" s="1"/>
      <c r="H769" s="1"/>
      <c r="I769" s="1"/>
      <c r="J769" s="1"/>
      <c r="K769" s="1"/>
      <c r="L769" s="1"/>
      <c r="M769" s="1"/>
      <c r="N769" s="1"/>
      <c r="O769" s="1"/>
      <c r="P769" s="1"/>
      <c r="Q769" s="1"/>
      <c r="R769" s="1"/>
      <c r="S769" s="1"/>
    </row>
    <row r="770" spans="1:19">
      <c r="A770" s="1"/>
      <c r="B770" s="1"/>
      <c r="C770" s="1"/>
      <c r="D770" s="1"/>
      <c r="E770" s="1"/>
      <c r="F770" s="1"/>
      <c r="G770" s="1"/>
      <c r="H770" s="1"/>
      <c r="I770" s="1"/>
      <c r="J770" s="1"/>
      <c r="K770" s="1"/>
      <c r="L770" s="1"/>
      <c r="M770" s="1"/>
      <c r="N770" s="1"/>
      <c r="O770" s="1"/>
      <c r="P770" s="1"/>
      <c r="Q770" s="1"/>
      <c r="R770" s="1"/>
      <c r="S770" s="1"/>
    </row>
    <row r="771" spans="1:19">
      <c r="A771" s="1"/>
      <c r="B771" s="1"/>
      <c r="C771" s="1"/>
      <c r="D771" s="1"/>
      <c r="E771" s="1"/>
      <c r="F771" s="1"/>
      <c r="G771" s="1"/>
      <c r="H771" s="1"/>
      <c r="I771" s="1"/>
      <c r="J771" s="1"/>
      <c r="K771" s="1"/>
      <c r="L771" s="1"/>
      <c r="M771" s="1"/>
      <c r="N771" s="1"/>
      <c r="O771" s="1"/>
      <c r="P771" s="1"/>
      <c r="Q771" s="1"/>
      <c r="R771" s="1"/>
      <c r="S771" s="1"/>
    </row>
    <row r="772" spans="1:19">
      <c r="A772" s="1"/>
      <c r="B772" s="1"/>
      <c r="C772" s="1"/>
      <c r="D772" s="1"/>
      <c r="E772" s="1"/>
      <c r="F772" s="1"/>
      <c r="G772" s="1"/>
      <c r="H772" s="1"/>
      <c r="I772" s="1"/>
      <c r="J772" s="1"/>
      <c r="K772" s="1"/>
      <c r="L772" s="1"/>
      <c r="M772" s="1"/>
      <c r="N772" s="1"/>
      <c r="O772" s="1"/>
      <c r="P772" s="1"/>
      <c r="Q772" s="1"/>
      <c r="R772" s="1"/>
      <c r="S772" s="1"/>
    </row>
    <row r="773" spans="1:19">
      <c r="A773" s="1"/>
      <c r="B773" s="1"/>
      <c r="C773" s="1"/>
      <c r="D773" s="1"/>
      <c r="E773" s="1"/>
      <c r="F773" s="1"/>
      <c r="G773" s="1"/>
      <c r="H773" s="1"/>
      <c r="I773" s="1"/>
      <c r="J773" s="1"/>
      <c r="K773" s="1"/>
      <c r="L773" s="1"/>
      <c r="M773" s="1"/>
      <c r="N773" s="1"/>
      <c r="O773" s="1"/>
      <c r="P773" s="1"/>
      <c r="Q773" s="1"/>
      <c r="R773" s="1"/>
      <c r="S773" s="1"/>
    </row>
    <row r="774" spans="1:19">
      <c r="A774" s="1"/>
      <c r="B774" s="1"/>
      <c r="C774" s="1"/>
      <c r="D774" s="1"/>
      <c r="E774" s="1"/>
      <c r="F774" s="1"/>
      <c r="G774" s="1"/>
      <c r="H774" s="1"/>
      <c r="I774" s="1"/>
      <c r="J774" s="1"/>
      <c r="K774" s="1"/>
      <c r="L774" s="1"/>
      <c r="M774" s="1"/>
      <c r="N774" s="1"/>
      <c r="O774" s="1"/>
      <c r="P774" s="1"/>
      <c r="Q774" s="1"/>
      <c r="R774" s="1"/>
      <c r="S774" s="1"/>
    </row>
    <row r="775" spans="1:19">
      <c r="A775" s="1"/>
      <c r="B775" s="1"/>
      <c r="C775" s="1"/>
      <c r="D775" s="1"/>
      <c r="E775" s="1"/>
      <c r="F775" s="1"/>
      <c r="G775" s="1"/>
      <c r="H775" s="1"/>
      <c r="I775" s="1"/>
      <c r="J775" s="1"/>
      <c r="K775" s="1"/>
      <c r="L775" s="1"/>
      <c r="M775" s="1"/>
      <c r="N775" s="1"/>
      <c r="O775" s="1"/>
      <c r="P775" s="1"/>
      <c r="Q775" s="1"/>
      <c r="R775" s="1"/>
      <c r="S775" s="1"/>
    </row>
    <row r="776" spans="1:19">
      <c r="A776" s="1"/>
      <c r="B776" s="1"/>
      <c r="C776" s="1"/>
      <c r="D776" s="1"/>
      <c r="E776" s="1"/>
      <c r="F776" s="1"/>
      <c r="G776" s="1"/>
      <c r="H776" s="1"/>
      <c r="I776" s="1"/>
      <c r="J776" s="1"/>
      <c r="K776" s="1"/>
      <c r="L776" s="1"/>
      <c r="M776" s="1"/>
      <c r="N776" s="1"/>
      <c r="O776" s="1"/>
      <c r="P776" s="1"/>
      <c r="Q776" s="1"/>
      <c r="R776" s="1"/>
      <c r="S776" s="1"/>
    </row>
    <row r="777" spans="1:19">
      <c r="A777" s="1"/>
      <c r="B777" s="1"/>
      <c r="C777" s="1"/>
      <c r="D777" s="1"/>
      <c r="E777" s="1"/>
      <c r="F777" s="1"/>
      <c r="G777" s="1"/>
      <c r="H777" s="1"/>
      <c r="I777" s="1"/>
      <c r="J777" s="1"/>
      <c r="K777" s="1"/>
      <c r="L777" s="1"/>
      <c r="M777" s="1"/>
      <c r="N777" s="1"/>
      <c r="O777" s="1"/>
      <c r="P777" s="1"/>
      <c r="Q777" s="1"/>
      <c r="R777" s="1"/>
      <c r="S777" s="1"/>
    </row>
    <row r="778" spans="1:19">
      <c r="A778" s="1"/>
      <c r="B778" s="1"/>
      <c r="C778" s="1"/>
      <c r="D778" s="1"/>
      <c r="E778" s="1"/>
      <c r="F778" s="1"/>
      <c r="G778" s="1"/>
      <c r="H778" s="1"/>
      <c r="I778" s="1"/>
      <c r="J778" s="1"/>
      <c r="K778" s="1"/>
      <c r="L778" s="1"/>
      <c r="M778" s="1"/>
      <c r="N778" s="1"/>
      <c r="O778" s="1"/>
      <c r="P778" s="1"/>
      <c r="Q778" s="1"/>
      <c r="R778" s="1"/>
      <c r="S778" s="1"/>
    </row>
    <row r="779" spans="1:19">
      <c r="A779" s="1"/>
      <c r="B779" s="1"/>
      <c r="C779" s="1"/>
      <c r="D779" s="1"/>
      <c r="E779" s="1"/>
      <c r="F779" s="1"/>
      <c r="G779" s="1"/>
      <c r="H779" s="1"/>
      <c r="I779" s="1"/>
      <c r="J779" s="1"/>
      <c r="K779" s="1"/>
      <c r="L779" s="1"/>
      <c r="M779" s="1"/>
      <c r="N779" s="1"/>
      <c r="O779" s="1"/>
      <c r="P779" s="1"/>
      <c r="Q779" s="1"/>
      <c r="R779" s="1"/>
      <c r="S779" s="1"/>
    </row>
    <row r="780" spans="1:19">
      <c r="A780" s="1"/>
      <c r="B780" s="1"/>
      <c r="C780" s="1"/>
      <c r="D780" s="1"/>
      <c r="E780" s="1"/>
      <c r="F780" s="1"/>
      <c r="G780" s="1"/>
      <c r="H780" s="1"/>
      <c r="I780" s="1"/>
      <c r="J780" s="1"/>
      <c r="K780" s="1"/>
      <c r="L780" s="1"/>
      <c r="M780" s="1"/>
      <c r="N780" s="1"/>
      <c r="O780" s="1"/>
      <c r="P780" s="1"/>
      <c r="Q780" s="1"/>
      <c r="R780" s="1"/>
      <c r="S780" s="1"/>
    </row>
    <row r="781" spans="1:19">
      <c r="A781" s="1"/>
      <c r="B781" s="1"/>
      <c r="C781" s="1"/>
      <c r="D781" s="1"/>
      <c r="E781" s="1"/>
      <c r="F781" s="1"/>
      <c r="G781" s="1"/>
      <c r="H781" s="1"/>
      <c r="I781" s="1"/>
      <c r="J781" s="1"/>
      <c r="K781" s="1"/>
      <c r="L781" s="1"/>
      <c r="M781" s="1"/>
      <c r="N781" s="1"/>
      <c r="O781" s="1"/>
      <c r="P781" s="1"/>
      <c r="Q781" s="1"/>
      <c r="R781" s="1"/>
      <c r="S781" s="1"/>
    </row>
    <row r="782" spans="1:19">
      <c r="A782" s="1"/>
      <c r="B782" s="1"/>
      <c r="C782" s="1"/>
      <c r="D782" s="1"/>
      <c r="E782" s="1"/>
      <c r="F782" s="1"/>
      <c r="G782" s="1"/>
      <c r="H782" s="1"/>
      <c r="I782" s="1"/>
      <c r="J782" s="1"/>
      <c r="K782" s="1"/>
      <c r="L782" s="1"/>
      <c r="M782" s="1"/>
      <c r="N782" s="1"/>
      <c r="O782" s="1"/>
      <c r="P782" s="1"/>
      <c r="Q782" s="1"/>
      <c r="R782" s="1"/>
      <c r="S782" s="1"/>
    </row>
    <row r="783" spans="1:19">
      <c r="A783" s="1"/>
      <c r="B783" s="1"/>
      <c r="C783" s="1"/>
      <c r="D783" s="1"/>
      <c r="E783" s="1"/>
      <c r="F783" s="1"/>
      <c r="G783" s="1"/>
      <c r="H783" s="1"/>
      <c r="I783" s="1"/>
      <c r="J783" s="1"/>
      <c r="K783" s="1"/>
      <c r="L783" s="1"/>
      <c r="M783" s="1"/>
      <c r="N783" s="1"/>
      <c r="O783" s="1"/>
      <c r="P783" s="1"/>
      <c r="Q783" s="1"/>
      <c r="R783" s="1"/>
      <c r="S783" s="1"/>
    </row>
    <row r="784" spans="1:19">
      <c r="A784" s="1"/>
      <c r="B784" s="1"/>
      <c r="C784" s="1"/>
      <c r="D784" s="1"/>
      <c r="E784" s="1"/>
      <c r="F784" s="1"/>
      <c r="G784" s="1"/>
      <c r="H784" s="1"/>
      <c r="I784" s="1"/>
      <c r="J784" s="1"/>
      <c r="K784" s="1"/>
      <c r="L784" s="1"/>
      <c r="M784" s="1"/>
      <c r="N784" s="1"/>
      <c r="O784" s="1"/>
      <c r="P784" s="1"/>
      <c r="Q784" s="1"/>
      <c r="R784" s="1"/>
      <c r="S784" s="1"/>
    </row>
    <row r="785" spans="1:19">
      <c r="A785" s="1"/>
      <c r="B785" s="1"/>
      <c r="C785" s="1"/>
      <c r="D785" s="1"/>
      <c r="E785" s="1"/>
      <c r="F785" s="1"/>
      <c r="G785" s="1"/>
      <c r="H785" s="1"/>
      <c r="I785" s="1"/>
      <c r="J785" s="1"/>
      <c r="K785" s="1"/>
      <c r="L785" s="1"/>
      <c r="M785" s="1"/>
      <c r="N785" s="1"/>
      <c r="O785" s="1"/>
      <c r="P785" s="1"/>
      <c r="Q785" s="1"/>
      <c r="R785" s="1"/>
      <c r="S785" s="1"/>
    </row>
    <row r="786" spans="1:19">
      <c r="A786" s="1"/>
      <c r="B786" s="1"/>
      <c r="C786" s="1"/>
      <c r="D786" s="1"/>
      <c r="E786" s="1"/>
      <c r="F786" s="1"/>
      <c r="G786" s="1"/>
      <c r="H786" s="1"/>
      <c r="I786" s="1"/>
      <c r="J786" s="1"/>
      <c r="K786" s="1"/>
      <c r="L786" s="1"/>
      <c r="M786" s="1"/>
      <c r="N786" s="1"/>
      <c r="O786" s="1"/>
      <c r="P786" s="1"/>
      <c r="Q786" s="1"/>
      <c r="R786" s="1"/>
      <c r="S786" s="1"/>
    </row>
    <row r="787" spans="1:19">
      <c r="A787" s="1"/>
      <c r="B787" s="1"/>
      <c r="C787" s="1"/>
      <c r="D787" s="1"/>
      <c r="E787" s="1"/>
      <c r="F787" s="1"/>
      <c r="G787" s="1"/>
      <c r="H787" s="1"/>
      <c r="I787" s="1"/>
      <c r="J787" s="1"/>
      <c r="K787" s="1"/>
      <c r="L787" s="1"/>
      <c r="M787" s="1"/>
      <c r="N787" s="1"/>
      <c r="O787" s="1"/>
      <c r="P787" s="1"/>
      <c r="Q787" s="1"/>
      <c r="R787" s="1"/>
      <c r="S787" s="1"/>
    </row>
    <row r="788" spans="1:19">
      <c r="A788" s="1"/>
      <c r="B788" s="1"/>
      <c r="C788" s="1"/>
      <c r="D788" s="1"/>
      <c r="E788" s="1"/>
      <c r="F788" s="1"/>
      <c r="G788" s="1"/>
      <c r="H788" s="1"/>
      <c r="I788" s="1"/>
      <c r="J788" s="1"/>
      <c r="K788" s="1"/>
      <c r="L788" s="1"/>
      <c r="M788" s="1"/>
      <c r="N788" s="1"/>
      <c r="O788" s="1"/>
      <c r="P788" s="1"/>
      <c r="Q788" s="1"/>
      <c r="R788" s="1"/>
      <c r="S788" s="1"/>
    </row>
    <row r="789" spans="1:19">
      <c r="A789" s="1"/>
      <c r="B789" s="1"/>
      <c r="C789" s="1"/>
      <c r="D789" s="1"/>
      <c r="E789" s="1"/>
      <c r="F789" s="1"/>
      <c r="G789" s="1"/>
      <c r="H789" s="1"/>
      <c r="I789" s="1"/>
      <c r="J789" s="1"/>
      <c r="K789" s="1"/>
      <c r="L789" s="1"/>
      <c r="M789" s="1"/>
      <c r="N789" s="1"/>
      <c r="O789" s="1"/>
      <c r="P789" s="1"/>
      <c r="Q789" s="1"/>
      <c r="R789" s="1"/>
      <c r="S789" s="1"/>
    </row>
    <row r="790" spans="1:19">
      <c r="A790" s="1"/>
      <c r="B790" s="1"/>
      <c r="C790" s="1"/>
      <c r="D790" s="1"/>
      <c r="E790" s="1"/>
      <c r="F790" s="1"/>
      <c r="G790" s="1"/>
      <c r="H790" s="1"/>
      <c r="I790" s="1"/>
      <c r="J790" s="1"/>
      <c r="K790" s="1"/>
      <c r="L790" s="1"/>
      <c r="M790" s="1"/>
      <c r="N790" s="1"/>
      <c r="O790" s="1"/>
      <c r="P790" s="1"/>
      <c r="Q790" s="1"/>
      <c r="R790" s="1"/>
      <c r="S790" s="1"/>
    </row>
    <row r="791" spans="1:19">
      <c r="A791" s="1"/>
      <c r="B791" s="1"/>
      <c r="C791" s="1"/>
      <c r="D791" s="1"/>
      <c r="E791" s="1"/>
      <c r="F791" s="1"/>
      <c r="G791" s="1"/>
      <c r="H791" s="1"/>
      <c r="I791" s="1"/>
      <c r="J791" s="1"/>
      <c r="K791" s="1"/>
      <c r="L791" s="1"/>
      <c r="M791" s="1"/>
      <c r="N791" s="1"/>
      <c r="O791" s="1"/>
      <c r="P791" s="1"/>
      <c r="Q791" s="1"/>
      <c r="R791" s="1"/>
      <c r="S791" s="1"/>
    </row>
    <row r="792" spans="1:19">
      <c r="A792" s="1"/>
      <c r="B792" s="1"/>
      <c r="C792" s="1"/>
      <c r="D792" s="1"/>
      <c r="E792" s="1"/>
      <c r="F792" s="1"/>
      <c r="G792" s="1"/>
      <c r="H792" s="1"/>
      <c r="I792" s="1"/>
      <c r="J792" s="1"/>
      <c r="K792" s="1"/>
      <c r="L792" s="1"/>
      <c r="M792" s="1"/>
      <c r="N792" s="1"/>
      <c r="O792" s="1"/>
      <c r="P792" s="1"/>
      <c r="Q792" s="1"/>
      <c r="R792" s="1"/>
      <c r="S792" s="1"/>
    </row>
    <row r="793" spans="1:19">
      <c r="A793" s="1"/>
      <c r="B793" s="1"/>
      <c r="C793" s="1"/>
      <c r="D793" s="1"/>
      <c r="E793" s="1"/>
      <c r="F793" s="1"/>
      <c r="G793" s="1"/>
      <c r="H793" s="1"/>
      <c r="I793" s="1"/>
      <c r="J793" s="1"/>
      <c r="K793" s="1"/>
      <c r="L793" s="1"/>
      <c r="M793" s="1"/>
      <c r="N793" s="1"/>
      <c r="O793" s="1"/>
      <c r="P793" s="1"/>
      <c r="Q793" s="1"/>
      <c r="R793" s="1"/>
      <c r="S793" s="1"/>
    </row>
    <row r="794" spans="1:19">
      <c r="A794" s="1"/>
      <c r="B794" s="1"/>
      <c r="C794" s="1"/>
      <c r="D794" s="1"/>
      <c r="E794" s="1"/>
      <c r="F794" s="1"/>
      <c r="G794" s="1"/>
      <c r="H794" s="1"/>
      <c r="I794" s="1"/>
      <c r="J794" s="1"/>
      <c r="K794" s="1"/>
      <c r="L794" s="1"/>
      <c r="M794" s="1"/>
      <c r="N794" s="1"/>
      <c r="O794" s="1"/>
      <c r="P794" s="1"/>
      <c r="Q794" s="1"/>
      <c r="R794" s="1"/>
      <c r="S794" s="1"/>
    </row>
    <row r="795" spans="1:19">
      <c r="A795" s="1"/>
      <c r="B795" s="1"/>
      <c r="C795" s="1"/>
      <c r="D795" s="1"/>
      <c r="E795" s="1"/>
      <c r="F795" s="1"/>
      <c r="G795" s="1"/>
      <c r="H795" s="1"/>
      <c r="I795" s="1"/>
      <c r="J795" s="1"/>
      <c r="K795" s="1"/>
      <c r="L795" s="1"/>
      <c r="M795" s="1"/>
      <c r="N795" s="1"/>
      <c r="O795" s="1"/>
      <c r="P795" s="1"/>
      <c r="Q795" s="1"/>
      <c r="R795" s="1"/>
      <c r="S795" s="1"/>
    </row>
    <row r="796" spans="1:19">
      <c r="A796" s="1"/>
      <c r="B796" s="1"/>
      <c r="C796" s="1"/>
      <c r="D796" s="1"/>
      <c r="E796" s="1"/>
      <c r="F796" s="1"/>
      <c r="G796" s="1"/>
      <c r="H796" s="1"/>
      <c r="I796" s="1"/>
      <c r="J796" s="1"/>
      <c r="K796" s="1"/>
      <c r="L796" s="1"/>
      <c r="M796" s="1"/>
      <c r="N796" s="1"/>
      <c r="O796" s="1"/>
      <c r="P796" s="1"/>
      <c r="Q796" s="1"/>
      <c r="R796" s="1"/>
      <c r="S796" s="1"/>
    </row>
    <row r="797" spans="1:19">
      <c r="A797" s="1"/>
      <c r="B797" s="1"/>
      <c r="C797" s="1"/>
      <c r="D797" s="1"/>
      <c r="E797" s="1"/>
      <c r="F797" s="1"/>
      <c r="G797" s="1"/>
      <c r="H797" s="1"/>
      <c r="I797" s="1"/>
      <c r="J797" s="1"/>
      <c r="K797" s="1"/>
      <c r="L797" s="1"/>
      <c r="M797" s="1"/>
      <c r="N797" s="1"/>
      <c r="O797" s="1"/>
      <c r="P797" s="1"/>
      <c r="Q797" s="1"/>
      <c r="R797" s="1"/>
      <c r="S797" s="1"/>
    </row>
    <row r="798" spans="1:19">
      <c r="A798" s="1"/>
      <c r="B798" s="1"/>
      <c r="C798" s="1"/>
      <c r="D798" s="1"/>
      <c r="E798" s="1"/>
      <c r="F798" s="1"/>
      <c r="G798" s="1"/>
      <c r="H798" s="1"/>
      <c r="I798" s="1"/>
      <c r="J798" s="1"/>
      <c r="K798" s="1"/>
      <c r="L798" s="1"/>
      <c r="M798" s="1"/>
      <c r="N798" s="1"/>
      <c r="O798" s="1"/>
      <c r="P798" s="1"/>
      <c r="Q798" s="1"/>
      <c r="R798" s="1"/>
      <c r="S798" s="1"/>
    </row>
    <row r="799" spans="1:19">
      <c r="A799" s="1"/>
      <c r="B799" s="1"/>
      <c r="C799" s="1"/>
      <c r="D799" s="1"/>
      <c r="E799" s="1"/>
      <c r="F799" s="1"/>
      <c r="G799" s="1"/>
      <c r="H799" s="1"/>
      <c r="I799" s="1"/>
      <c r="J799" s="1"/>
      <c r="K799" s="1"/>
      <c r="L799" s="1"/>
      <c r="M799" s="1"/>
      <c r="N799" s="1"/>
      <c r="O799" s="1"/>
      <c r="P799" s="1"/>
      <c r="Q799" s="1"/>
      <c r="R799" s="1"/>
      <c r="S799" s="1"/>
    </row>
    <row r="800" spans="1:19">
      <c r="A800" s="1"/>
      <c r="B800" s="1"/>
      <c r="C800" s="1"/>
      <c r="D800" s="1"/>
      <c r="E800" s="1"/>
      <c r="F800" s="1"/>
      <c r="G800" s="1"/>
      <c r="H800" s="1"/>
      <c r="I800" s="1"/>
      <c r="J800" s="1"/>
      <c r="K800" s="1"/>
      <c r="L800" s="1"/>
      <c r="M800" s="1"/>
      <c r="N800" s="1"/>
      <c r="O800" s="1"/>
      <c r="P800" s="1"/>
      <c r="Q800" s="1"/>
      <c r="R800" s="1"/>
      <c r="S800" s="1"/>
    </row>
    <row r="801" spans="1:19">
      <c r="A801" s="1"/>
      <c r="B801" s="1"/>
      <c r="C801" s="1"/>
      <c r="D801" s="1"/>
      <c r="E801" s="1"/>
      <c r="F801" s="1"/>
      <c r="G801" s="1"/>
      <c r="H801" s="1"/>
      <c r="I801" s="1"/>
      <c r="J801" s="1"/>
      <c r="K801" s="1"/>
      <c r="L801" s="1"/>
      <c r="M801" s="1"/>
      <c r="N801" s="1"/>
      <c r="O801" s="1"/>
      <c r="P801" s="1"/>
      <c r="Q801" s="1"/>
      <c r="R801" s="1"/>
      <c r="S801" s="1"/>
    </row>
    <row r="802" spans="1:19">
      <c r="A802" s="1"/>
      <c r="B802" s="1"/>
      <c r="C802" s="1"/>
      <c r="D802" s="1"/>
      <c r="E802" s="1"/>
      <c r="F802" s="1"/>
      <c r="G802" s="1"/>
      <c r="H802" s="1"/>
      <c r="I802" s="1"/>
      <c r="J802" s="1"/>
      <c r="K802" s="1"/>
      <c r="L802" s="1"/>
      <c r="M802" s="1"/>
      <c r="N802" s="1"/>
      <c r="O802" s="1"/>
      <c r="P802" s="1"/>
      <c r="Q802" s="1"/>
      <c r="R802" s="1"/>
      <c r="S802" s="1"/>
    </row>
    <row r="803" spans="1:19">
      <c r="A803" s="1"/>
      <c r="B803" s="1"/>
      <c r="C803" s="1"/>
      <c r="D803" s="1"/>
      <c r="E803" s="1"/>
      <c r="F803" s="1"/>
      <c r="G803" s="1"/>
      <c r="H803" s="1"/>
      <c r="I803" s="1"/>
      <c r="J803" s="1"/>
      <c r="K803" s="1"/>
      <c r="L803" s="1"/>
      <c r="M803" s="1"/>
      <c r="N803" s="1"/>
      <c r="O803" s="1"/>
      <c r="P803" s="1"/>
      <c r="Q803" s="1"/>
      <c r="R803" s="1"/>
      <c r="S803" s="1"/>
    </row>
    <row r="804" spans="1:19">
      <c r="A804" s="1"/>
      <c r="B804" s="1"/>
      <c r="C804" s="1"/>
      <c r="D804" s="1"/>
      <c r="E804" s="1"/>
      <c r="F804" s="1"/>
      <c r="G804" s="1"/>
      <c r="H804" s="1"/>
      <c r="I804" s="1"/>
      <c r="J804" s="1"/>
      <c r="K804" s="1"/>
      <c r="L804" s="1"/>
      <c r="M804" s="1"/>
      <c r="N804" s="1"/>
      <c r="O804" s="1"/>
      <c r="P804" s="1"/>
      <c r="Q804" s="1"/>
      <c r="R804" s="1"/>
      <c r="S804" s="1"/>
    </row>
    <row r="805" spans="1:19">
      <c r="A805" s="1"/>
      <c r="B805" s="1"/>
      <c r="C805" s="1"/>
      <c r="D805" s="1"/>
      <c r="E805" s="1"/>
      <c r="F805" s="1"/>
      <c r="G805" s="1"/>
      <c r="H805" s="1"/>
      <c r="I805" s="1"/>
      <c r="J805" s="1"/>
      <c r="K805" s="1"/>
      <c r="L805" s="1"/>
      <c r="M805" s="1"/>
      <c r="N805" s="1"/>
      <c r="O805" s="1"/>
      <c r="P805" s="1"/>
      <c r="Q805" s="1"/>
      <c r="R805" s="1"/>
      <c r="S805" s="1"/>
    </row>
    <row r="806" spans="1:19">
      <c r="A806" s="1"/>
      <c r="B806" s="1"/>
      <c r="C806" s="1"/>
      <c r="D806" s="1"/>
      <c r="E806" s="1"/>
      <c r="F806" s="1"/>
      <c r="G806" s="1"/>
      <c r="H806" s="1"/>
      <c r="I806" s="1"/>
      <c r="J806" s="1"/>
      <c r="K806" s="1"/>
      <c r="L806" s="1"/>
      <c r="M806" s="1"/>
      <c r="N806" s="1"/>
      <c r="O806" s="1"/>
      <c r="P806" s="1"/>
      <c r="Q806" s="1"/>
      <c r="R806" s="1"/>
      <c r="S806" s="1"/>
    </row>
    <row r="807" spans="1:19">
      <c r="A807" s="1"/>
      <c r="B807" s="1"/>
      <c r="C807" s="1"/>
      <c r="D807" s="1"/>
      <c r="E807" s="1"/>
      <c r="F807" s="1"/>
      <c r="G807" s="1"/>
      <c r="H807" s="1"/>
      <c r="I807" s="1"/>
      <c r="J807" s="1"/>
      <c r="K807" s="1"/>
      <c r="L807" s="1"/>
      <c r="M807" s="1"/>
      <c r="N807" s="1"/>
      <c r="O807" s="1"/>
      <c r="P807" s="1"/>
      <c r="Q807" s="1"/>
      <c r="R807" s="1"/>
      <c r="S807" s="1"/>
    </row>
    <row r="808" spans="1:19">
      <c r="A808" s="1"/>
      <c r="B808" s="1"/>
      <c r="C808" s="1"/>
      <c r="D808" s="1"/>
      <c r="E808" s="1"/>
      <c r="F808" s="1"/>
      <c r="G808" s="1"/>
      <c r="H808" s="1"/>
      <c r="I808" s="1"/>
      <c r="J808" s="1"/>
      <c r="K808" s="1"/>
      <c r="L808" s="1"/>
      <c r="M808" s="1"/>
      <c r="N808" s="1"/>
      <c r="O808" s="1"/>
      <c r="P808" s="1"/>
      <c r="Q808" s="1"/>
      <c r="R808" s="1"/>
      <c r="S808" s="1"/>
    </row>
    <row r="809" spans="1:19">
      <c r="A809" s="1"/>
      <c r="B809" s="1"/>
      <c r="C809" s="1"/>
      <c r="D809" s="1"/>
      <c r="E809" s="1"/>
      <c r="F809" s="1"/>
      <c r="G809" s="1"/>
      <c r="H809" s="1"/>
      <c r="I809" s="1"/>
      <c r="J809" s="1"/>
      <c r="K809" s="1"/>
      <c r="L809" s="1"/>
      <c r="M809" s="1"/>
      <c r="N809" s="1"/>
      <c r="O809" s="1"/>
      <c r="P809" s="1"/>
      <c r="Q809" s="1"/>
      <c r="R809" s="1"/>
      <c r="S809" s="1"/>
    </row>
    <row r="810" spans="1:19">
      <c r="A810" s="1"/>
      <c r="B810" s="1"/>
      <c r="C810" s="1"/>
      <c r="D810" s="1"/>
      <c r="E810" s="1"/>
      <c r="F810" s="1"/>
      <c r="G810" s="1"/>
      <c r="H810" s="1"/>
      <c r="I810" s="1"/>
      <c r="J810" s="1"/>
      <c r="K810" s="1"/>
      <c r="L810" s="1"/>
      <c r="M810" s="1"/>
      <c r="N810" s="1"/>
      <c r="O810" s="1"/>
      <c r="P810" s="1"/>
      <c r="Q810" s="1"/>
      <c r="R810" s="1"/>
      <c r="S810" s="1"/>
    </row>
    <row r="811" spans="1:19">
      <c r="A811" s="1"/>
      <c r="B811" s="1"/>
      <c r="C811" s="1"/>
      <c r="D811" s="1"/>
      <c r="E811" s="1"/>
      <c r="F811" s="1"/>
      <c r="G811" s="1"/>
      <c r="H811" s="1"/>
      <c r="I811" s="1"/>
      <c r="J811" s="1"/>
      <c r="K811" s="1"/>
      <c r="L811" s="1"/>
      <c r="M811" s="1"/>
      <c r="N811" s="1"/>
      <c r="O811" s="1"/>
      <c r="P811" s="1"/>
      <c r="Q811" s="1"/>
      <c r="R811" s="1"/>
      <c r="S811" s="1"/>
    </row>
    <row r="812" spans="1:19">
      <c r="A812" s="1"/>
      <c r="B812" s="1"/>
      <c r="C812" s="1"/>
      <c r="D812" s="1"/>
      <c r="E812" s="1"/>
      <c r="F812" s="1"/>
      <c r="G812" s="1"/>
      <c r="H812" s="1"/>
      <c r="I812" s="1"/>
      <c r="J812" s="1"/>
      <c r="K812" s="1"/>
      <c r="L812" s="1"/>
      <c r="M812" s="1"/>
      <c r="N812" s="1"/>
      <c r="O812" s="1"/>
      <c r="P812" s="1"/>
      <c r="Q812" s="1"/>
      <c r="R812" s="1"/>
      <c r="S812" s="1"/>
    </row>
    <row r="813" spans="1:19">
      <c r="A813" s="1"/>
      <c r="B813" s="1"/>
      <c r="C813" s="1"/>
      <c r="D813" s="1"/>
      <c r="E813" s="1"/>
      <c r="F813" s="1"/>
      <c r="G813" s="1"/>
      <c r="H813" s="1"/>
      <c r="I813" s="1"/>
      <c r="J813" s="1"/>
      <c r="K813" s="1"/>
      <c r="L813" s="1"/>
      <c r="M813" s="1"/>
      <c r="N813" s="1"/>
      <c r="O813" s="1"/>
      <c r="P813" s="1"/>
      <c r="Q813" s="1"/>
      <c r="R813" s="1"/>
      <c r="S813" s="1"/>
    </row>
    <row r="814" spans="1:19">
      <c r="A814" s="1"/>
      <c r="B814" s="1"/>
      <c r="C814" s="1"/>
      <c r="D814" s="1"/>
      <c r="E814" s="1"/>
      <c r="F814" s="1"/>
      <c r="G814" s="1"/>
      <c r="H814" s="1"/>
      <c r="I814" s="1"/>
      <c r="J814" s="1"/>
      <c r="K814" s="1"/>
      <c r="L814" s="1"/>
      <c r="M814" s="1"/>
      <c r="N814" s="1"/>
      <c r="O814" s="1"/>
      <c r="P814" s="1"/>
      <c r="Q814" s="1"/>
      <c r="R814" s="1"/>
      <c r="S814" s="1"/>
    </row>
    <row r="815" spans="1:19">
      <c r="A815" s="1"/>
      <c r="B815" s="1"/>
      <c r="C815" s="1"/>
      <c r="D815" s="1"/>
      <c r="E815" s="1"/>
      <c r="F815" s="1"/>
      <c r="G815" s="1"/>
      <c r="H815" s="1"/>
      <c r="I815" s="1"/>
      <c r="J815" s="1"/>
      <c r="K815" s="1"/>
      <c r="L815" s="1"/>
      <c r="M815" s="1"/>
      <c r="N815" s="1"/>
      <c r="O815" s="1"/>
      <c r="P815" s="1"/>
      <c r="Q815" s="1"/>
      <c r="R815" s="1"/>
      <c r="S815" s="1"/>
    </row>
    <row r="816" spans="1:19">
      <c r="A816" s="1"/>
      <c r="B816" s="1"/>
      <c r="C816" s="1"/>
      <c r="D816" s="1"/>
      <c r="E816" s="1"/>
      <c r="F816" s="1"/>
      <c r="G816" s="1"/>
      <c r="H816" s="1"/>
      <c r="I816" s="1"/>
      <c r="J816" s="1"/>
      <c r="K816" s="1"/>
      <c r="L816" s="1"/>
      <c r="M816" s="1"/>
      <c r="N816" s="1"/>
      <c r="O816" s="1"/>
      <c r="P816" s="1"/>
      <c r="Q816" s="1"/>
      <c r="R816" s="1"/>
      <c r="S816" s="1"/>
    </row>
    <row r="817" spans="1:19">
      <c r="A817" s="1"/>
      <c r="B817" s="1"/>
      <c r="C817" s="1"/>
      <c r="D817" s="1"/>
      <c r="E817" s="1"/>
      <c r="F817" s="1"/>
      <c r="G817" s="1"/>
      <c r="H817" s="1"/>
      <c r="I817" s="1"/>
      <c r="J817" s="1"/>
      <c r="K817" s="1"/>
      <c r="L817" s="1"/>
      <c r="M817" s="1"/>
      <c r="N817" s="1"/>
      <c r="O817" s="1"/>
      <c r="P817" s="1"/>
      <c r="Q817" s="1"/>
      <c r="R817" s="1"/>
      <c r="S817" s="1"/>
    </row>
    <row r="818" spans="1:19">
      <c r="A818" s="1"/>
      <c r="B818" s="1"/>
      <c r="C818" s="1"/>
      <c r="D818" s="1"/>
      <c r="E818" s="1"/>
      <c r="F818" s="1"/>
      <c r="G818" s="1"/>
      <c r="H818" s="1"/>
      <c r="I818" s="1"/>
      <c r="J818" s="1"/>
      <c r="K818" s="1"/>
      <c r="L818" s="1"/>
      <c r="M818" s="1"/>
      <c r="N818" s="1"/>
      <c r="O818" s="1"/>
      <c r="P818" s="1"/>
      <c r="Q818" s="1"/>
      <c r="R818" s="1"/>
      <c r="S818" s="1"/>
    </row>
    <row r="819" spans="1:19">
      <c r="A819" s="1"/>
      <c r="B819" s="1"/>
      <c r="C819" s="1"/>
      <c r="D819" s="1"/>
      <c r="E819" s="1"/>
      <c r="F819" s="1"/>
      <c r="G819" s="1"/>
      <c r="H819" s="1"/>
      <c r="I819" s="1"/>
      <c r="J819" s="1"/>
      <c r="K819" s="1"/>
      <c r="L819" s="1"/>
      <c r="M819" s="1"/>
      <c r="N819" s="1"/>
      <c r="O819" s="1"/>
      <c r="P819" s="1"/>
      <c r="Q819" s="1"/>
      <c r="R819" s="1"/>
      <c r="S819" s="1"/>
    </row>
    <row r="820" spans="1:19">
      <c r="A820" s="1"/>
      <c r="B820" s="1"/>
      <c r="C820" s="1"/>
      <c r="D820" s="1"/>
      <c r="E820" s="1"/>
      <c r="F820" s="1"/>
      <c r="G820" s="1"/>
      <c r="H820" s="1"/>
      <c r="I820" s="1"/>
      <c r="J820" s="1"/>
      <c r="K820" s="1"/>
      <c r="L820" s="1"/>
      <c r="M820" s="1"/>
      <c r="N820" s="1"/>
      <c r="O820" s="1"/>
      <c r="P820" s="1"/>
      <c r="Q820" s="1"/>
      <c r="R820" s="1"/>
      <c r="S820" s="1"/>
    </row>
    <row r="821" spans="1:19">
      <c r="A821" s="1"/>
      <c r="B821" s="1"/>
      <c r="C821" s="1"/>
      <c r="D821" s="1"/>
      <c r="E821" s="1"/>
      <c r="F821" s="1"/>
      <c r="G821" s="1"/>
      <c r="H821" s="1"/>
      <c r="I821" s="1"/>
      <c r="J821" s="1"/>
      <c r="K821" s="1"/>
      <c r="L821" s="1"/>
      <c r="M821" s="1"/>
      <c r="N821" s="1"/>
      <c r="O821" s="1"/>
      <c r="P821" s="1"/>
      <c r="Q821" s="1"/>
      <c r="R821" s="1"/>
      <c r="S821" s="1"/>
    </row>
    <row r="822" spans="1:19">
      <c r="A822" s="1"/>
      <c r="B822" s="1"/>
      <c r="C822" s="1"/>
      <c r="D822" s="1"/>
      <c r="E822" s="1"/>
      <c r="F822" s="1"/>
      <c r="G822" s="1"/>
      <c r="H822" s="1"/>
      <c r="I822" s="1"/>
      <c r="J822" s="1"/>
      <c r="K822" s="1"/>
      <c r="L822" s="1"/>
      <c r="M822" s="1"/>
      <c r="N822" s="1"/>
      <c r="O822" s="1"/>
      <c r="P822" s="1"/>
      <c r="Q822" s="1"/>
      <c r="R822" s="1"/>
      <c r="S822" s="1"/>
    </row>
    <row r="823" spans="1:19">
      <c r="A823" s="1"/>
      <c r="B823" s="1"/>
      <c r="C823" s="1"/>
      <c r="D823" s="1"/>
      <c r="E823" s="1"/>
      <c r="F823" s="1"/>
      <c r="G823" s="1"/>
      <c r="H823" s="1"/>
      <c r="I823" s="1"/>
      <c r="J823" s="1"/>
      <c r="K823" s="1"/>
      <c r="L823" s="1"/>
      <c r="M823" s="1"/>
      <c r="N823" s="1"/>
      <c r="O823" s="1"/>
      <c r="P823" s="1"/>
      <c r="Q823" s="1"/>
      <c r="R823" s="1"/>
      <c r="S823" s="1"/>
    </row>
    <row r="824" spans="1:19">
      <c r="A824" s="1"/>
      <c r="B824" s="1"/>
      <c r="C824" s="1"/>
      <c r="D824" s="1"/>
      <c r="E824" s="1"/>
      <c r="F824" s="1"/>
      <c r="G824" s="1"/>
      <c r="H824" s="1"/>
      <c r="I824" s="1"/>
      <c r="J824" s="1"/>
      <c r="K824" s="1"/>
      <c r="L824" s="1"/>
      <c r="M824" s="1"/>
      <c r="N824" s="1"/>
      <c r="O824" s="1"/>
      <c r="P824" s="1"/>
      <c r="Q824" s="1"/>
      <c r="R824" s="1"/>
      <c r="S824" s="1"/>
    </row>
    <row r="825" spans="1:19">
      <c r="A825" s="1"/>
      <c r="B825" s="1"/>
      <c r="C825" s="1"/>
      <c r="D825" s="1"/>
      <c r="E825" s="1"/>
      <c r="F825" s="1"/>
      <c r="G825" s="1"/>
      <c r="H825" s="1"/>
      <c r="I825" s="1"/>
      <c r="J825" s="1"/>
      <c r="K825" s="1"/>
      <c r="L825" s="1"/>
      <c r="M825" s="1"/>
      <c r="N825" s="1"/>
      <c r="O825" s="1"/>
      <c r="P825" s="1"/>
      <c r="Q825" s="1"/>
      <c r="R825" s="1"/>
      <c r="S825" s="1"/>
    </row>
    <row r="826" spans="1:19">
      <c r="A826" s="1"/>
      <c r="B826" s="1"/>
      <c r="C826" s="1"/>
      <c r="D826" s="1"/>
      <c r="E826" s="1"/>
      <c r="F826" s="1"/>
      <c r="G826" s="1"/>
      <c r="H826" s="1"/>
      <c r="I826" s="1"/>
      <c r="J826" s="1"/>
      <c r="K826" s="1"/>
      <c r="L826" s="1"/>
      <c r="M826" s="1"/>
      <c r="N826" s="1"/>
      <c r="O826" s="1"/>
      <c r="P826" s="1"/>
      <c r="Q826" s="1"/>
      <c r="R826" s="1"/>
      <c r="S826" s="1"/>
    </row>
    <row r="827" spans="1:19">
      <c r="A827" s="1"/>
      <c r="B827" s="1"/>
      <c r="C827" s="1"/>
      <c r="D827" s="1"/>
      <c r="E827" s="1"/>
      <c r="F827" s="1"/>
      <c r="G827" s="1"/>
      <c r="H827" s="1"/>
      <c r="I827" s="1"/>
      <c r="J827" s="1"/>
      <c r="K827" s="1"/>
      <c r="L827" s="1"/>
      <c r="M827" s="1"/>
      <c r="N827" s="1"/>
      <c r="O827" s="1"/>
      <c r="P827" s="1"/>
      <c r="Q827" s="1"/>
      <c r="R827" s="1"/>
      <c r="S827" s="1"/>
    </row>
    <row r="828" spans="1:19">
      <c r="A828" s="1"/>
      <c r="B828" s="1"/>
      <c r="C828" s="1"/>
      <c r="D828" s="1"/>
      <c r="E828" s="1"/>
      <c r="F828" s="1"/>
      <c r="G828" s="1"/>
      <c r="H828" s="1"/>
      <c r="I828" s="1"/>
      <c r="J828" s="1"/>
      <c r="K828" s="1"/>
      <c r="L828" s="1"/>
      <c r="M828" s="1"/>
      <c r="N828" s="1"/>
      <c r="O828" s="1"/>
      <c r="P828" s="1"/>
      <c r="Q828" s="1"/>
      <c r="R828" s="1"/>
      <c r="S828" s="1"/>
    </row>
    <row r="829" spans="1:19">
      <c r="A829" s="1"/>
      <c r="B829" s="1"/>
      <c r="C829" s="1"/>
      <c r="D829" s="1"/>
      <c r="E829" s="1"/>
      <c r="F829" s="1"/>
      <c r="G829" s="1"/>
      <c r="H829" s="1"/>
      <c r="I829" s="1"/>
      <c r="J829" s="1"/>
      <c r="K829" s="1"/>
      <c r="L829" s="1"/>
      <c r="M829" s="1"/>
      <c r="N829" s="1"/>
      <c r="O829" s="1"/>
      <c r="P829" s="1"/>
      <c r="Q829" s="1"/>
      <c r="R829" s="1"/>
      <c r="S829" s="1"/>
    </row>
    <row r="830" spans="1:19">
      <c r="A830" s="1"/>
      <c r="B830" s="1"/>
      <c r="C830" s="1"/>
      <c r="D830" s="1"/>
      <c r="E830" s="1"/>
      <c r="F830" s="1"/>
      <c r="G830" s="1"/>
      <c r="H830" s="1"/>
      <c r="I830" s="1"/>
      <c r="J830" s="1"/>
      <c r="K830" s="1"/>
      <c r="L830" s="1"/>
      <c r="M830" s="1"/>
      <c r="N830" s="1"/>
      <c r="O830" s="1"/>
      <c r="P830" s="1"/>
      <c r="Q830" s="1"/>
      <c r="R830" s="1"/>
      <c r="S830" s="1"/>
    </row>
    <row r="831" spans="1:19">
      <c r="A831" s="1"/>
      <c r="B831" s="1"/>
      <c r="C831" s="1"/>
      <c r="D831" s="1"/>
      <c r="E831" s="1"/>
      <c r="F831" s="1"/>
      <c r="G831" s="1"/>
      <c r="H831" s="1"/>
      <c r="I831" s="1"/>
      <c r="J831" s="1"/>
      <c r="K831" s="1"/>
      <c r="L831" s="1"/>
      <c r="M831" s="1"/>
      <c r="N831" s="1"/>
      <c r="O831" s="1"/>
      <c r="P831" s="1"/>
      <c r="Q831" s="1"/>
      <c r="R831" s="1"/>
      <c r="S831" s="1"/>
    </row>
    <row r="832" spans="1:19">
      <c r="A832" s="1"/>
      <c r="B832" s="1"/>
      <c r="C832" s="1"/>
      <c r="D832" s="1"/>
      <c r="E832" s="1"/>
      <c r="F832" s="1"/>
      <c r="G832" s="1"/>
      <c r="H832" s="1"/>
      <c r="I832" s="1"/>
      <c r="J832" s="1"/>
      <c r="K832" s="1"/>
      <c r="L832" s="1"/>
      <c r="M832" s="1"/>
      <c r="N832" s="1"/>
      <c r="O832" s="1"/>
      <c r="P832" s="1"/>
      <c r="Q832" s="1"/>
      <c r="R832" s="1"/>
      <c r="S832" s="1"/>
    </row>
    <row r="833" spans="1:19">
      <c r="A833" s="1"/>
      <c r="B833" s="1"/>
      <c r="C833" s="1"/>
      <c r="D833" s="1"/>
      <c r="E833" s="1"/>
      <c r="F833" s="1"/>
      <c r="G833" s="1"/>
      <c r="H833" s="1"/>
      <c r="I833" s="1"/>
      <c r="J833" s="1"/>
      <c r="K833" s="1"/>
      <c r="L833" s="1"/>
      <c r="M833" s="1"/>
      <c r="N833" s="1"/>
      <c r="O833" s="1"/>
      <c r="P833" s="1"/>
      <c r="Q833" s="1"/>
      <c r="R833" s="1"/>
      <c r="S833" s="1"/>
    </row>
    <row r="834" spans="1:19">
      <c r="A834" s="1"/>
      <c r="B834" s="1"/>
      <c r="C834" s="1"/>
      <c r="D834" s="1"/>
      <c r="E834" s="1"/>
      <c r="F834" s="1"/>
      <c r="G834" s="1"/>
      <c r="H834" s="1"/>
      <c r="I834" s="1"/>
      <c r="J834" s="1"/>
      <c r="K834" s="1"/>
      <c r="L834" s="1"/>
      <c r="M834" s="1"/>
      <c r="N834" s="1"/>
      <c r="O834" s="1"/>
      <c r="P834" s="1"/>
      <c r="Q834" s="1"/>
      <c r="R834" s="1"/>
      <c r="S834" s="1"/>
    </row>
    <row r="835" spans="1:19">
      <c r="A835" s="1"/>
      <c r="B835" s="1"/>
      <c r="C835" s="1"/>
      <c r="D835" s="1"/>
      <c r="E835" s="1"/>
      <c r="F835" s="1"/>
      <c r="G835" s="1"/>
      <c r="H835" s="1"/>
      <c r="I835" s="1"/>
      <c r="J835" s="1"/>
      <c r="K835" s="1"/>
      <c r="L835" s="1"/>
      <c r="M835" s="1"/>
      <c r="N835" s="1"/>
      <c r="O835" s="1"/>
      <c r="P835" s="1"/>
      <c r="Q835" s="1"/>
      <c r="R835" s="1"/>
      <c r="S835" s="1"/>
    </row>
    <row r="836" spans="1:19">
      <c r="A836" s="1"/>
      <c r="B836" s="1"/>
      <c r="C836" s="1"/>
      <c r="D836" s="1"/>
      <c r="E836" s="1"/>
      <c r="F836" s="1"/>
      <c r="G836" s="1"/>
      <c r="H836" s="1"/>
      <c r="I836" s="1"/>
      <c r="J836" s="1"/>
      <c r="K836" s="1"/>
      <c r="L836" s="1"/>
      <c r="M836" s="1"/>
      <c r="N836" s="1"/>
      <c r="O836" s="1"/>
      <c r="P836" s="1"/>
      <c r="Q836" s="1"/>
      <c r="R836" s="1"/>
      <c r="S836" s="1"/>
    </row>
    <row r="837" spans="1:19">
      <c r="A837" s="1"/>
      <c r="B837" s="1"/>
      <c r="C837" s="1"/>
      <c r="D837" s="1"/>
      <c r="E837" s="1"/>
      <c r="F837" s="1"/>
      <c r="G837" s="1"/>
      <c r="H837" s="1"/>
      <c r="I837" s="1"/>
      <c r="J837" s="1"/>
      <c r="K837" s="1"/>
      <c r="L837" s="1"/>
      <c r="M837" s="1"/>
      <c r="N837" s="1"/>
      <c r="O837" s="1"/>
      <c r="P837" s="1"/>
      <c r="Q837" s="1"/>
      <c r="R837" s="1"/>
      <c r="S837" s="1"/>
    </row>
    <row r="838" spans="1:19">
      <c r="A838" s="1"/>
      <c r="B838" s="1"/>
      <c r="C838" s="1"/>
      <c r="D838" s="1"/>
      <c r="E838" s="1"/>
      <c r="F838" s="1"/>
      <c r="G838" s="1"/>
      <c r="H838" s="1"/>
      <c r="I838" s="1"/>
      <c r="J838" s="1"/>
      <c r="K838" s="1"/>
      <c r="L838" s="1"/>
      <c r="M838" s="1"/>
      <c r="N838" s="1"/>
      <c r="O838" s="1"/>
      <c r="P838" s="1"/>
      <c r="Q838" s="1"/>
      <c r="R838" s="1"/>
      <c r="S838" s="1"/>
    </row>
    <row r="839" spans="1:19">
      <c r="A839" s="1"/>
      <c r="B839" s="1"/>
      <c r="C839" s="1"/>
      <c r="D839" s="1"/>
      <c r="E839" s="1"/>
      <c r="F839" s="1"/>
      <c r="G839" s="1"/>
      <c r="H839" s="1"/>
      <c r="I839" s="1"/>
      <c r="J839" s="1"/>
      <c r="K839" s="1"/>
      <c r="L839" s="1"/>
      <c r="M839" s="1"/>
      <c r="N839" s="1"/>
      <c r="O839" s="1"/>
      <c r="P839" s="1"/>
      <c r="Q839" s="1"/>
      <c r="R839" s="1"/>
      <c r="S839" s="1"/>
    </row>
    <row r="840" spans="1:19">
      <c r="A840" s="1"/>
      <c r="B840" s="1"/>
      <c r="C840" s="1"/>
      <c r="D840" s="1"/>
      <c r="E840" s="1"/>
      <c r="F840" s="1"/>
      <c r="G840" s="1"/>
      <c r="H840" s="1"/>
      <c r="I840" s="1"/>
      <c r="J840" s="1"/>
      <c r="K840" s="1"/>
      <c r="L840" s="1"/>
      <c r="M840" s="1"/>
      <c r="N840" s="1"/>
      <c r="O840" s="1"/>
      <c r="P840" s="1"/>
      <c r="Q840" s="1"/>
      <c r="R840" s="1"/>
      <c r="S840" s="1"/>
    </row>
    <row r="841" spans="1:19">
      <c r="A841" s="1"/>
      <c r="B841" s="1"/>
      <c r="C841" s="1"/>
      <c r="D841" s="1"/>
      <c r="E841" s="1"/>
      <c r="F841" s="1"/>
      <c r="G841" s="1"/>
      <c r="H841" s="1"/>
      <c r="I841" s="1"/>
      <c r="J841" s="1"/>
      <c r="K841" s="1"/>
      <c r="L841" s="1"/>
      <c r="M841" s="1"/>
      <c r="N841" s="1"/>
      <c r="O841" s="1"/>
      <c r="P841" s="1"/>
      <c r="Q841" s="1"/>
      <c r="R841" s="1"/>
      <c r="S841" s="1"/>
    </row>
    <row r="842" spans="1:19">
      <c r="A842" s="1"/>
      <c r="B842" s="1"/>
      <c r="C842" s="1"/>
      <c r="D842" s="1"/>
      <c r="E842" s="1"/>
      <c r="F842" s="1"/>
      <c r="G842" s="1"/>
      <c r="H842" s="1"/>
      <c r="I842" s="1"/>
      <c r="J842" s="1"/>
      <c r="K842" s="1"/>
      <c r="L842" s="1"/>
      <c r="M842" s="1"/>
      <c r="N842" s="1"/>
      <c r="O842" s="1"/>
      <c r="P842" s="1"/>
      <c r="Q842" s="1"/>
      <c r="R842" s="1"/>
      <c r="S842" s="1"/>
    </row>
    <row r="843" spans="1:19">
      <c r="A843" s="1"/>
      <c r="B843" s="1"/>
      <c r="C843" s="1"/>
      <c r="D843" s="1"/>
      <c r="E843" s="1"/>
      <c r="F843" s="1"/>
      <c r="G843" s="1"/>
      <c r="H843" s="1"/>
      <c r="I843" s="1"/>
      <c r="J843" s="1"/>
      <c r="K843" s="1"/>
      <c r="L843" s="1"/>
      <c r="M843" s="1"/>
      <c r="N843" s="1"/>
      <c r="O843" s="1"/>
      <c r="P843" s="1"/>
      <c r="Q843" s="1"/>
      <c r="R843" s="1"/>
      <c r="S843" s="1"/>
    </row>
    <row r="844" spans="1:19">
      <c r="A844" s="1"/>
      <c r="B844" s="1"/>
      <c r="C844" s="1"/>
      <c r="D844" s="1"/>
      <c r="E844" s="1"/>
      <c r="F844" s="1"/>
      <c r="G844" s="1"/>
      <c r="H844" s="1"/>
      <c r="I844" s="1"/>
      <c r="J844" s="1"/>
      <c r="K844" s="1"/>
      <c r="L844" s="1"/>
      <c r="M844" s="1"/>
      <c r="N844" s="1"/>
      <c r="O844" s="1"/>
      <c r="P844" s="1"/>
      <c r="Q844" s="1"/>
      <c r="R844" s="1"/>
      <c r="S844" s="1"/>
    </row>
    <row r="845" spans="1:19">
      <c r="A845" s="1"/>
      <c r="B845" s="1"/>
      <c r="C845" s="1"/>
      <c r="D845" s="1"/>
      <c r="E845" s="1"/>
      <c r="F845" s="1"/>
      <c r="G845" s="1"/>
      <c r="H845" s="1"/>
      <c r="I845" s="1"/>
      <c r="J845" s="1"/>
      <c r="K845" s="1"/>
      <c r="L845" s="1"/>
      <c r="M845" s="1"/>
      <c r="N845" s="1"/>
      <c r="O845" s="1"/>
      <c r="P845" s="1"/>
      <c r="Q845" s="1"/>
      <c r="R845" s="1"/>
      <c r="S845" s="1"/>
    </row>
    <row r="846" spans="1:19">
      <c r="A846" s="1"/>
      <c r="B846" s="1"/>
      <c r="C846" s="1"/>
      <c r="D846" s="1"/>
      <c r="E846" s="1"/>
      <c r="F846" s="1"/>
      <c r="G846" s="1"/>
      <c r="H846" s="1"/>
      <c r="I846" s="1"/>
      <c r="J846" s="1"/>
      <c r="K846" s="1"/>
      <c r="L846" s="1"/>
      <c r="M846" s="1"/>
      <c r="N846" s="1"/>
      <c r="O846" s="1"/>
      <c r="P846" s="1"/>
      <c r="Q846" s="1"/>
      <c r="R846" s="1"/>
      <c r="S846" s="1"/>
    </row>
    <row r="847" spans="1:19">
      <c r="A847" s="1"/>
      <c r="B847" s="1"/>
      <c r="C847" s="1"/>
      <c r="D847" s="1"/>
      <c r="E847" s="1"/>
      <c r="F847" s="1"/>
      <c r="G847" s="1"/>
      <c r="H847" s="1"/>
      <c r="I847" s="1"/>
      <c r="J847" s="1"/>
      <c r="K847" s="1"/>
      <c r="L847" s="1"/>
      <c r="M847" s="1"/>
      <c r="N847" s="1"/>
      <c r="O847" s="1"/>
      <c r="P847" s="1"/>
      <c r="Q847" s="1"/>
      <c r="R847" s="1"/>
      <c r="S847" s="1"/>
    </row>
    <row r="848" spans="1:19">
      <c r="A848" s="1"/>
      <c r="B848" s="1"/>
      <c r="C848" s="1"/>
      <c r="D848" s="1"/>
      <c r="E848" s="1"/>
      <c r="F848" s="1"/>
      <c r="G848" s="1"/>
      <c r="H848" s="1"/>
      <c r="I848" s="1"/>
      <c r="J848" s="1"/>
      <c r="K848" s="1"/>
      <c r="L848" s="1"/>
      <c r="M848" s="1"/>
      <c r="N848" s="1"/>
      <c r="O848" s="1"/>
      <c r="P848" s="1"/>
      <c r="Q848" s="1"/>
      <c r="R848" s="1"/>
      <c r="S848" s="1"/>
    </row>
    <row r="849" spans="1:19">
      <c r="A849" s="1"/>
      <c r="B849" s="1"/>
      <c r="C849" s="1"/>
      <c r="D849" s="1"/>
      <c r="E849" s="1"/>
      <c r="F849" s="1"/>
      <c r="G849" s="1"/>
      <c r="H849" s="1"/>
      <c r="I849" s="1"/>
      <c r="J849" s="1"/>
      <c r="K849" s="1"/>
      <c r="L849" s="1"/>
      <c r="M849" s="1"/>
      <c r="N849" s="1"/>
      <c r="O849" s="1"/>
      <c r="P849" s="1"/>
      <c r="Q849" s="1"/>
      <c r="R849" s="1"/>
      <c r="S849" s="1"/>
    </row>
    <row r="850" spans="1:19">
      <c r="A850" s="1"/>
      <c r="B850" s="1"/>
      <c r="C850" s="1"/>
      <c r="D850" s="1"/>
      <c r="E850" s="1"/>
      <c r="F850" s="1"/>
      <c r="G850" s="1"/>
      <c r="H850" s="1"/>
      <c r="I850" s="1"/>
      <c r="J850" s="1"/>
      <c r="K850" s="1"/>
      <c r="L850" s="1"/>
      <c r="M850" s="1"/>
      <c r="N850" s="1"/>
      <c r="O850" s="1"/>
      <c r="P850" s="1"/>
      <c r="Q850" s="1"/>
      <c r="R850" s="1"/>
      <c r="S850" s="1"/>
    </row>
    <row r="851" spans="1:19">
      <c r="A851" s="1"/>
      <c r="B851" s="1"/>
      <c r="C851" s="1"/>
      <c r="D851" s="1"/>
      <c r="E851" s="1"/>
      <c r="F851" s="1"/>
      <c r="G851" s="1"/>
      <c r="H851" s="1"/>
      <c r="I851" s="1"/>
      <c r="J851" s="1"/>
      <c r="K851" s="1"/>
      <c r="L851" s="1"/>
      <c r="M851" s="1"/>
      <c r="N851" s="1"/>
      <c r="O851" s="1"/>
      <c r="P851" s="1"/>
      <c r="Q851" s="1"/>
      <c r="R851" s="1"/>
      <c r="S851" s="1"/>
    </row>
    <row r="852" spans="1:19">
      <c r="A852" s="1"/>
      <c r="B852" s="1"/>
      <c r="C852" s="1"/>
      <c r="D852" s="1"/>
      <c r="E852" s="1"/>
      <c r="F852" s="1"/>
      <c r="G852" s="1"/>
      <c r="H852" s="1"/>
      <c r="I852" s="1"/>
      <c r="J852" s="1"/>
      <c r="K852" s="1"/>
      <c r="L852" s="1"/>
      <c r="M852" s="1"/>
      <c r="N852" s="1"/>
      <c r="O852" s="1"/>
      <c r="P852" s="1"/>
      <c r="Q852" s="1"/>
      <c r="R852" s="1"/>
      <c r="S852" s="1"/>
    </row>
    <row r="853" spans="1:19">
      <c r="A853" s="1"/>
      <c r="B853" s="1"/>
      <c r="C853" s="1"/>
      <c r="D853" s="1"/>
      <c r="E853" s="1"/>
      <c r="F853" s="1"/>
      <c r="G853" s="1"/>
      <c r="H853" s="1"/>
      <c r="I853" s="1"/>
      <c r="J853" s="1"/>
      <c r="K853" s="1"/>
      <c r="L853" s="1"/>
      <c r="M853" s="1"/>
      <c r="N853" s="1"/>
      <c r="O853" s="1"/>
      <c r="P853" s="1"/>
      <c r="Q853" s="1"/>
      <c r="R853" s="1"/>
      <c r="S853" s="1"/>
    </row>
    <row r="854" spans="1:19">
      <c r="A854" s="1"/>
      <c r="B854" s="1"/>
      <c r="C854" s="1"/>
      <c r="D854" s="1"/>
      <c r="E854" s="1"/>
      <c r="F854" s="1"/>
      <c r="G854" s="1"/>
      <c r="H854" s="1"/>
      <c r="I854" s="1"/>
      <c r="J854" s="1"/>
      <c r="K854" s="1"/>
      <c r="L854" s="1"/>
      <c r="M854" s="1"/>
      <c r="N854" s="1"/>
      <c r="O854" s="1"/>
      <c r="P854" s="1"/>
      <c r="Q854" s="1"/>
      <c r="R854" s="1"/>
      <c r="S854" s="1"/>
    </row>
    <row r="855" spans="1:19">
      <c r="A855" s="1"/>
      <c r="B855" s="1"/>
      <c r="C855" s="1"/>
      <c r="D855" s="1"/>
      <c r="E855" s="1"/>
      <c r="F855" s="1"/>
      <c r="G855" s="1"/>
      <c r="H855" s="1"/>
      <c r="I855" s="1"/>
      <c r="J855" s="1"/>
      <c r="K855" s="1"/>
      <c r="L855" s="1"/>
      <c r="M855" s="1"/>
      <c r="N855" s="1"/>
      <c r="O855" s="1"/>
      <c r="P855" s="1"/>
      <c r="Q855" s="1"/>
      <c r="R855" s="1"/>
      <c r="S855" s="1"/>
    </row>
    <row r="856" spans="1:19">
      <c r="A856" s="1"/>
      <c r="B856" s="1"/>
      <c r="C856" s="1"/>
      <c r="D856" s="1"/>
      <c r="E856" s="1"/>
      <c r="F856" s="1"/>
      <c r="G856" s="1"/>
      <c r="H856" s="1"/>
      <c r="I856" s="1"/>
      <c r="J856" s="1"/>
      <c r="K856" s="1"/>
      <c r="L856" s="1"/>
      <c r="M856" s="1"/>
      <c r="N856" s="1"/>
      <c r="O856" s="1"/>
      <c r="P856" s="1"/>
      <c r="Q856" s="1"/>
      <c r="R856" s="1"/>
      <c r="S856" s="1"/>
    </row>
    <row r="857" spans="1:19">
      <c r="A857" s="1"/>
      <c r="B857" s="1"/>
      <c r="C857" s="1"/>
      <c r="D857" s="1"/>
      <c r="E857" s="1"/>
      <c r="F857" s="1"/>
      <c r="G857" s="1"/>
      <c r="H857" s="1"/>
      <c r="I857" s="1"/>
      <c r="J857" s="1"/>
      <c r="K857" s="1"/>
      <c r="L857" s="1"/>
      <c r="M857" s="1"/>
      <c r="N857" s="1"/>
      <c r="O857" s="1"/>
      <c r="P857" s="1"/>
      <c r="Q857" s="1"/>
      <c r="R857" s="1"/>
      <c r="S857" s="1"/>
    </row>
    <row r="858" spans="1:19">
      <c r="A858" s="1"/>
      <c r="B858" s="1"/>
      <c r="C858" s="1"/>
      <c r="D858" s="1"/>
      <c r="E858" s="1"/>
      <c r="F858" s="1"/>
      <c r="G858" s="1"/>
      <c r="H858" s="1"/>
      <c r="I858" s="1"/>
      <c r="J858" s="1"/>
      <c r="K858" s="1"/>
      <c r="L858" s="1"/>
      <c r="M858" s="1"/>
      <c r="N858" s="1"/>
      <c r="O858" s="1"/>
      <c r="P858" s="1"/>
      <c r="Q858" s="1"/>
      <c r="R858" s="1"/>
      <c r="S858" s="1"/>
    </row>
    <row r="859" spans="1:19">
      <c r="A859" s="1"/>
      <c r="B859" s="1"/>
      <c r="C859" s="1"/>
      <c r="D859" s="1"/>
      <c r="E859" s="1"/>
      <c r="F859" s="1"/>
      <c r="G859" s="1"/>
      <c r="H859" s="1"/>
      <c r="I859" s="1"/>
      <c r="J859" s="1"/>
      <c r="K859" s="1"/>
      <c r="L859" s="1"/>
      <c r="M859" s="1"/>
      <c r="N859" s="1"/>
      <c r="O859" s="1"/>
      <c r="P859" s="1"/>
      <c r="Q859" s="1"/>
      <c r="R859" s="1"/>
      <c r="S859" s="1"/>
    </row>
    <row r="860" spans="1:19">
      <c r="A860" s="1"/>
      <c r="B860" s="1"/>
      <c r="C860" s="1"/>
      <c r="D860" s="1"/>
      <c r="E860" s="1"/>
      <c r="F860" s="1"/>
      <c r="G860" s="1"/>
      <c r="H860" s="1"/>
      <c r="I860" s="1"/>
      <c r="J860" s="1"/>
      <c r="K860" s="1"/>
      <c r="L860" s="1"/>
      <c r="M860" s="1"/>
      <c r="N860" s="1"/>
      <c r="O860" s="1"/>
      <c r="P860" s="1"/>
      <c r="Q860" s="1"/>
      <c r="R860" s="1"/>
      <c r="S860" s="1"/>
    </row>
    <row r="861" spans="1:19">
      <c r="A861" s="1"/>
      <c r="B861" s="1"/>
      <c r="C861" s="1"/>
      <c r="D861" s="1"/>
      <c r="E861" s="1"/>
      <c r="F861" s="1"/>
      <c r="G861" s="1"/>
      <c r="H861" s="1"/>
      <c r="I861" s="1"/>
      <c r="J861" s="1"/>
      <c r="K861" s="1"/>
      <c r="L861" s="1"/>
      <c r="M861" s="1"/>
      <c r="N861" s="1"/>
      <c r="O861" s="1"/>
      <c r="P861" s="1"/>
      <c r="Q861" s="1"/>
      <c r="R861" s="1"/>
      <c r="S861" s="1"/>
    </row>
    <row r="862" spans="1:19">
      <c r="A862" s="1"/>
      <c r="B862" s="1"/>
      <c r="C862" s="1"/>
      <c r="D862" s="1"/>
      <c r="E862" s="1"/>
      <c r="F862" s="1"/>
      <c r="G862" s="1"/>
      <c r="H862" s="1"/>
      <c r="I862" s="1"/>
      <c r="J862" s="1"/>
      <c r="K862" s="1"/>
      <c r="L862" s="1"/>
      <c r="M862" s="1"/>
      <c r="N862" s="1"/>
      <c r="O862" s="1"/>
      <c r="P862" s="1"/>
      <c r="Q862" s="1"/>
      <c r="R862" s="1"/>
      <c r="S862" s="1"/>
    </row>
    <row r="863" spans="1:19">
      <c r="A863" s="1"/>
      <c r="B863" s="1"/>
      <c r="C863" s="1"/>
      <c r="D863" s="1"/>
      <c r="E863" s="1"/>
      <c r="F863" s="1"/>
      <c r="G863" s="1"/>
      <c r="H863" s="1"/>
      <c r="I863" s="1"/>
      <c r="J863" s="1"/>
      <c r="K863" s="1"/>
      <c r="L863" s="1"/>
      <c r="M863" s="1"/>
      <c r="N863" s="1"/>
      <c r="O863" s="1"/>
      <c r="P863" s="1"/>
      <c r="Q863" s="1"/>
      <c r="R863" s="1"/>
      <c r="S863" s="1"/>
    </row>
    <row r="864" spans="1:19">
      <c r="A864" s="1"/>
      <c r="B864" s="1"/>
      <c r="C864" s="1"/>
      <c r="D864" s="1"/>
      <c r="E864" s="1"/>
      <c r="F864" s="1"/>
      <c r="G864" s="1"/>
      <c r="H864" s="1"/>
      <c r="I864" s="1"/>
      <c r="J864" s="1"/>
      <c r="K864" s="1"/>
      <c r="L864" s="1"/>
      <c r="M864" s="1"/>
      <c r="N864" s="1"/>
      <c r="O864" s="1"/>
      <c r="P864" s="1"/>
      <c r="Q864" s="1"/>
      <c r="R864" s="1"/>
      <c r="S864" s="1"/>
    </row>
    <row r="865" spans="1:19">
      <c r="A865" s="1"/>
      <c r="B865" s="1"/>
      <c r="C865" s="1"/>
      <c r="D865" s="1"/>
      <c r="E865" s="1"/>
      <c r="F865" s="1"/>
      <c r="G865" s="1"/>
      <c r="H865" s="1"/>
      <c r="I865" s="1"/>
      <c r="J865" s="1"/>
      <c r="K865" s="1"/>
      <c r="L865" s="1"/>
      <c r="M865" s="1"/>
      <c r="N865" s="1"/>
      <c r="O865" s="1"/>
      <c r="P865" s="1"/>
      <c r="Q865" s="1"/>
      <c r="R865" s="1"/>
      <c r="S865" s="1"/>
    </row>
    <row r="866" spans="1:19">
      <c r="A866" s="1"/>
      <c r="B866" s="1"/>
      <c r="C866" s="1"/>
      <c r="D866" s="1"/>
      <c r="E866" s="1"/>
      <c r="F866" s="1"/>
      <c r="G866" s="1"/>
      <c r="H866" s="1"/>
      <c r="I866" s="1"/>
      <c r="J866" s="1"/>
      <c r="K866" s="1"/>
      <c r="L866" s="1"/>
      <c r="M866" s="1"/>
      <c r="N866" s="1"/>
      <c r="O866" s="1"/>
      <c r="P866" s="1"/>
      <c r="Q866" s="1"/>
      <c r="R866" s="1"/>
      <c r="S866" s="1"/>
    </row>
    <row r="867" spans="1:19">
      <c r="A867" s="1"/>
      <c r="B867" s="1"/>
      <c r="C867" s="1"/>
      <c r="D867" s="1"/>
      <c r="E867" s="1"/>
      <c r="F867" s="1"/>
      <c r="G867" s="1"/>
      <c r="H867" s="1"/>
      <c r="I867" s="1"/>
      <c r="J867" s="1"/>
      <c r="K867" s="1"/>
      <c r="L867" s="1"/>
      <c r="M867" s="1"/>
      <c r="N867" s="1"/>
      <c r="O867" s="1"/>
      <c r="P867" s="1"/>
      <c r="Q867" s="1"/>
      <c r="R867" s="1"/>
      <c r="S867" s="1"/>
    </row>
    <row r="868" spans="1:19">
      <c r="A868" s="1"/>
      <c r="B868" s="1"/>
      <c r="C868" s="1"/>
      <c r="D868" s="1"/>
      <c r="E868" s="1"/>
      <c r="F868" s="1"/>
      <c r="G868" s="1"/>
      <c r="H868" s="1"/>
      <c r="I868" s="1"/>
      <c r="J868" s="1"/>
      <c r="K868" s="1"/>
      <c r="L868" s="1"/>
      <c r="M868" s="1"/>
      <c r="N868" s="1"/>
      <c r="O868" s="1"/>
      <c r="P868" s="1"/>
      <c r="Q868" s="1"/>
      <c r="R868" s="1"/>
      <c r="S868" s="1"/>
    </row>
    <row r="869" spans="1:19">
      <c r="A869" s="1"/>
      <c r="B869" s="1"/>
      <c r="C869" s="1"/>
      <c r="D869" s="1"/>
      <c r="E869" s="1"/>
      <c r="F869" s="1"/>
      <c r="G869" s="1"/>
      <c r="H869" s="1"/>
      <c r="I869" s="1"/>
      <c r="J869" s="1"/>
      <c r="K869" s="1"/>
      <c r="L869" s="1"/>
      <c r="M869" s="1"/>
      <c r="N869" s="1"/>
      <c r="O869" s="1"/>
      <c r="P869" s="1"/>
      <c r="Q869" s="1"/>
      <c r="R869" s="1"/>
      <c r="S869" s="1"/>
    </row>
    <row r="870" spans="1:19">
      <c r="A870" s="1"/>
      <c r="B870" s="1"/>
      <c r="C870" s="1"/>
      <c r="D870" s="1"/>
      <c r="E870" s="1"/>
      <c r="F870" s="1"/>
      <c r="G870" s="1"/>
      <c r="H870" s="1"/>
      <c r="I870" s="1"/>
      <c r="J870" s="1"/>
      <c r="K870" s="1"/>
      <c r="L870" s="1"/>
      <c r="M870" s="1"/>
      <c r="N870" s="1"/>
      <c r="O870" s="1"/>
      <c r="P870" s="1"/>
      <c r="Q870" s="1"/>
      <c r="R870" s="1"/>
      <c r="S870" s="1"/>
    </row>
    <row r="871" spans="1:19">
      <c r="A871" s="1"/>
      <c r="B871" s="1"/>
      <c r="C871" s="1"/>
      <c r="D871" s="1"/>
      <c r="E871" s="1"/>
      <c r="F871" s="1"/>
      <c r="G871" s="1"/>
      <c r="H871" s="1"/>
      <c r="I871" s="1"/>
      <c r="J871" s="1"/>
      <c r="K871" s="1"/>
      <c r="L871" s="1"/>
      <c r="M871" s="1"/>
      <c r="N871" s="1"/>
      <c r="O871" s="1"/>
      <c r="P871" s="1"/>
      <c r="Q871" s="1"/>
      <c r="R871" s="1"/>
      <c r="S871" s="1"/>
    </row>
    <row r="872" spans="1:19">
      <c r="A872" s="1"/>
      <c r="B872" s="1"/>
      <c r="C872" s="1"/>
      <c r="D872" s="1"/>
      <c r="E872" s="1"/>
      <c r="F872" s="1"/>
      <c r="G872" s="1"/>
      <c r="H872" s="1"/>
      <c r="I872" s="1"/>
      <c r="J872" s="1"/>
      <c r="K872" s="1"/>
      <c r="L872" s="1"/>
      <c r="M872" s="1"/>
      <c r="N872" s="1"/>
      <c r="O872" s="1"/>
      <c r="P872" s="1"/>
      <c r="Q872" s="1"/>
      <c r="R872" s="1"/>
      <c r="S872" s="1"/>
    </row>
    <row r="873" spans="1:19">
      <c r="A873" s="1"/>
      <c r="B873" s="1"/>
      <c r="C873" s="1"/>
      <c r="D873" s="1"/>
      <c r="E873" s="1"/>
      <c r="F873" s="1"/>
      <c r="G873" s="1"/>
      <c r="H873" s="1"/>
      <c r="I873" s="1"/>
      <c r="J873" s="1"/>
      <c r="K873" s="1"/>
      <c r="L873" s="1"/>
      <c r="M873" s="1"/>
      <c r="N873" s="1"/>
      <c r="O873" s="1"/>
      <c r="P873" s="1"/>
      <c r="Q873" s="1"/>
      <c r="R873" s="1"/>
      <c r="S873" s="1"/>
    </row>
    <row r="874" spans="1:19">
      <c r="A874" s="1"/>
      <c r="B874" s="1"/>
      <c r="C874" s="1"/>
      <c r="D874" s="1"/>
      <c r="E874" s="1"/>
      <c r="F874" s="1"/>
      <c r="G874" s="1"/>
      <c r="H874" s="1"/>
      <c r="I874" s="1"/>
      <c r="J874" s="1"/>
      <c r="K874" s="1"/>
      <c r="L874" s="1"/>
      <c r="M874" s="1"/>
      <c r="N874" s="1"/>
      <c r="O874" s="1"/>
      <c r="P874" s="1"/>
      <c r="Q874" s="1"/>
      <c r="R874" s="1"/>
      <c r="S874" s="1"/>
    </row>
    <row r="875" spans="1:19">
      <c r="A875" s="1"/>
      <c r="B875" s="1"/>
      <c r="C875" s="1"/>
      <c r="D875" s="1"/>
      <c r="E875" s="1"/>
      <c r="F875" s="1"/>
      <c r="G875" s="1"/>
      <c r="H875" s="1"/>
      <c r="I875" s="1"/>
      <c r="J875" s="1"/>
      <c r="K875" s="1"/>
      <c r="L875" s="1"/>
      <c r="M875" s="1"/>
      <c r="N875" s="1"/>
      <c r="O875" s="1"/>
      <c r="P875" s="1"/>
      <c r="Q875" s="1"/>
      <c r="R875" s="1"/>
      <c r="S875" s="1"/>
    </row>
    <row r="876" spans="1:19">
      <c r="A876" s="1"/>
      <c r="B876" s="1"/>
      <c r="C876" s="1"/>
      <c r="D876" s="1"/>
      <c r="E876" s="1"/>
      <c r="F876" s="1"/>
      <c r="G876" s="1"/>
      <c r="H876" s="1"/>
      <c r="I876" s="1"/>
      <c r="J876" s="1"/>
      <c r="K876" s="1"/>
      <c r="L876" s="1"/>
      <c r="M876" s="1"/>
      <c r="N876" s="1"/>
      <c r="O876" s="1"/>
      <c r="P876" s="1"/>
      <c r="Q876" s="1"/>
      <c r="R876" s="1"/>
      <c r="S876" s="1"/>
    </row>
    <row r="877" spans="1:19">
      <c r="A877" s="1"/>
      <c r="B877" s="1"/>
      <c r="C877" s="1"/>
      <c r="D877" s="1"/>
      <c r="E877" s="1"/>
      <c r="F877" s="1"/>
      <c r="G877" s="1"/>
      <c r="H877" s="1"/>
      <c r="I877" s="1"/>
      <c r="J877" s="1"/>
      <c r="K877" s="1"/>
      <c r="L877" s="1"/>
      <c r="M877" s="1"/>
      <c r="N877" s="1"/>
      <c r="O877" s="1"/>
      <c r="P877" s="1"/>
      <c r="Q877" s="1"/>
      <c r="R877" s="1"/>
      <c r="S877" s="1"/>
    </row>
    <row r="878" spans="1:19">
      <c r="A878" s="1"/>
      <c r="B878" s="1"/>
      <c r="C878" s="1"/>
      <c r="D878" s="1"/>
      <c r="E878" s="1"/>
      <c r="F878" s="1"/>
      <c r="G878" s="1"/>
      <c r="H878" s="1"/>
      <c r="I878" s="1"/>
      <c r="J878" s="1"/>
      <c r="K878" s="1"/>
      <c r="L878" s="1"/>
      <c r="M878" s="1"/>
      <c r="N878" s="1"/>
      <c r="O878" s="1"/>
      <c r="P878" s="1"/>
      <c r="Q878" s="1"/>
      <c r="R878" s="1"/>
      <c r="S878" s="1"/>
    </row>
    <row r="879" spans="1:19">
      <c r="A879" s="1"/>
      <c r="B879" s="1"/>
      <c r="C879" s="1"/>
      <c r="D879" s="1"/>
      <c r="E879" s="1"/>
      <c r="F879" s="1"/>
      <c r="G879" s="1"/>
      <c r="H879" s="1"/>
      <c r="I879" s="1"/>
      <c r="J879" s="1"/>
      <c r="K879" s="1"/>
      <c r="L879" s="1"/>
      <c r="M879" s="1"/>
      <c r="N879" s="1"/>
      <c r="O879" s="1"/>
      <c r="P879" s="1"/>
      <c r="Q879" s="1"/>
      <c r="R879" s="1"/>
      <c r="S879" s="1"/>
    </row>
    <row r="880" spans="1:19">
      <c r="A880" s="1"/>
      <c r="B880" s="1"/>
      <c r="C880" s="1"/>
      <c r="D880" s="1"/>
      <c r="E880" s="1"/>
      <c r="F880" s="1"/>
      <c r="G880" s="1"/>
      <c r="H880" s="1"/>
      <c r="I880" s="1"/>
      <c r="J880" s="1"/>
      <c r="K880" s="1"/>
      <c r="L880" s="1"/>
      <c r="M880" s="1"/>
      <c r="N880" s="1"/>
      <c r="O880" s="1"/>
      <c r="P880" s="1"/>
      <c r="Q880" s="1"/>
      <c r="R880" s="1"/>
      <c r="S880" s="1"/>
    </row>
    <row r="881" spans="1:19">
      <c r="A881" s="1"/>
      <c r="B881" s="1"/>
      <c r="C881" s="1"/>
      <c r="D881" s="1"/>
      <c r="E881" s="1"/>
      <c r="F881" s="1"/>
      <c r="G881" s="1"/>
      <c r="H881" s="1"/>
      <c r="I881" s="1"/>
      <c r="J881" s="1"/>
      <c r="K881" s="1"/>
      <c r="L881" s="1"/>
      <c r="M881" s="1"/>
      <c r="N881" s="1"/>
      <c r="O881" s="1"/>
      <c r="P881" s="1"/>
      <c r="Q881" s="1"/>
      <c r="R881" s="1"/>
      <c r="S881" s="1"/>
    </row>
    <row r="882" spans="1:19">
      <c r="A882" s="1"/>
      <c r="B882" s="1"/>
      <c r="C882" s="1"/>
      <c r="D882" s="1"/>
      <c r="E882" s="1"/>
      <c r="F882" s="1"/>
      <c r="G882" s="1"/>
      <c r="H882" s="1"/>
      <c r="I882" s="1"/>
      <c r="J882" s="1"/>
      <c r="K882" s="1"/>
      <c r="L882" s="1"/>
      <c r="M882" s="1"/>
      <c r="N882" s="1"/>
      <c r="O882" s="1"/>
      <c r="P882" s="1"/>
      <c r="Q882" s="1"/>
      <c r="R882" s="1"/>
      <c r="S882" s="1"/>
    </row>
    <row r="883" spans="1:19">
      <c r="A883" s="1"/>
      <c r="B883" s="1"/>
      <c r="C883" s="1"/>
      <c r="D883" s="1"/>
      <c r="E883" s="1"/>
      <c r="F883" s="1"/>
      <c r="G883" s="1"/>
      <c r="H883" s="1"/>
      <c r="I883" s="1"/>
      <c r="J883" s="1"/>
      <c r="K883" s="1"/>
      <c r="L883" s="1"/>
      <c r="M883" s="1"/>
      <c r="N883" s="1"/>
      <c r="O883" s="1"/>
      <c r="P883" s="1"/>
      <c r="Q883" s="1"/>
      <c r="R883" s="1"/>
      <c r="S883" s="1"/>
    </row>
    <row r="884" spans="1:19">
      <c r="A884" s="1"/>
      <c r="B884" s="1"/>
      <c r="C884" s="1"/>
      <c r="D884" s="1"/>
      <c r="E884" s="1"/>
      <c r="F884" s="1"/>
      <c r="G884" s="1"/>
      <c r="H884" s="1"/>
      <c r="I884" s="1"/>
      <c r="J884" s="1"/>
      <c r="K884" s="1"/>
      <c r="L884" s="1"/>
      <c r="M884" s="1"/>
      <c r="N884" s="1"/>
      <c r="O884" s="1"/>
      <c r="P884" s="1"/>
      <c r="Q884" s="1"/>
      <c r="R884" s="1"/>
      <c r="S884" s="1"/>
    </row>
    <row r="885" spans="1:19">
      <c r="A885" s="1"/>
      <c r="B885" s="1"/>
      <c r="C885" s="1"/>
      <c r="D885" s="1"/>
      <c r="E885" s="1"/>
      <c r="F885" s="1"/>
      <c r="G885" s="1"/>
      <c r="H885" s="1"/>
      <c r="I885" s="1"/>
      <c r="J885" s="1"/>
      <c r="K885" s="1"/>
      <c r="L885" s="1"/>
      <c r="M885" s="1"/>
      <c r="N885" s="1"/>
      <c r="O885" s="1"/>
      <c r="P885" s="1"/>
      <c r="Q885" s="1"/>
      <c r="R885" s="1"/>
      <c r="S885" s="1"/>
    </row>
    <row r="886" spans="1:19">
      <c r="A886" s="1"/>
      <c r="B886" s="1"/>
      <c r="C886" s="1"/>
      <c r="D886" s="1"/>
      <c r="E886" s="1"/>
      <c r="F886" s="1"/>
      <c r="G886" s="1"/>
      <c r="H886" s="1"/>
      <c r="I886" s="1"/>
      <c r="J886" s="1"/>
      <c r="K886" s="1"/>
      <c r="L886" s="1"/>
      <c r="M886" s="1"/>
      <c r="N886" s="1"/>
      <c r="O886" s="1"/>
      <c r="P886" s="1"/>
      <c r="Q886" s="1"/>
      <c r="R886" s="1"/>
      <c r="S886" s="1"/>
    </row>
    <row r="887" spans="1:19">
      <c r="A887" s="1"/>
      <c r="B887" s="1"/>
      <c r="C887" s="1"/>
      <c r="D887" s="1"/>
      <c r="E887" s="1"/>
      <c r="F887" s="1"/>
      <c r="G887" s="1"/>
      <c r="H887" s="1"/>
      <c r="I887" s="1"/>
      <c r="J887" s="1"/>
      <c r="K887" s="1"/>
      <c r="L887" s="1"/>
      <c r="M887" s="1"/>
      <c r="N887" s="1"/>
      <c r="O887" s="1"/>
      <c r="P887" s="1"/>
      <c r="Q887" s="1"/>
      <c r="R887" s="1"/>
      <c r="S887" s="1"/>
    </row>
    <row r="888" spans="1:19">
      <c r="A888" s="1"/>
      <c r="B888" s="1"/>
      <c r="C888" s="1"/>
      <c r="D888" s="1"/>
      <c r="E888" s="1"/>
      <c r="F888" s="1"/>
      <c r="G888" s="1"/>
      <c r="H888" s="1"/>
      <c r="I888" s="1"/>
      <c r="J888" s="1"/>
      <c r="K888" s="1"/>
      <c r="L888" s="1"/>
      <c r="M888" s="1"/>
      <c r="N888" s="1"/>
      <c r="O888" s="1"/>
      <c r="P888" s="1"/>
      <c r="Q888" s="1"/>
      <c r="R888" s="1"/>
      <c r="S888" s="1"/>
    </row>
    <row r="889" spans="1:19">
      <c r="A889" s="1"/>
      <c r="B889" s="1"/>
      <c r="C889" s="1"/>
      <c r="D889" s="1"/>
      <c r="E889" s="1"/>
      <c r="F889" s="1"/>
      <c r="G889" s="1"/>
      <c r="H889" s="1"/>
      <c r="I889" s="1"/>
      <c r="J889" s="1"/>
      <c r="K889" s="1"/>
      <c r="L889" s="1"/>
      <c r="M889" s="1"/>
      <c r="N889" s="1"/>
      <c r="O889" s="1"/>
      <c r="P889" s="1"/>
      <c r="Q889" s="1"/>
      <c r="R889" s="1"/>
      <c r="S889" s="1"/>
    </row>
    <row r="890" spans="1:19">
      <c r="A890" s="1"/>
      <c r="B890" s="1"/>
      <c r="C890" s="1"/>
      <c r="D890" s="1"/>
      <c r="E890" s="1"/>
      <c r="F890" s="1"/>
      <c r="G890" s="1"/>
      <c r="H890" s="1"/>
      <c r="I890" s="1"/>
      <c r="J890" s="1"/>
      <c r="K890" s="1"/>
      <c r="L890" s="1"/>
      <c r="M890" s="1"/>
      <c r="N890" s="1"/>
      <c r="O890" s="1"/>
      <c r="P890" s="1"/>
      <c r="Q890" s="1"/>
      <c r="R890" s="1"/>
      <c r="S890" s="1"/>
    </row>
    <row r="891" spans="1:19">
      <c r="A891" s="1"/>
      <c r="B891" s="1"/>
      <c r="C891" s="1"/>
      <c r="D891" s="1"/>
      <c r="E891" s="1"/>
      <c r="F891" s="1"/>
      <c r="G891" s="1"/>
      <c r="H891" s="1"/>
      <c r="I891" s="1"/>
      <c r="J891" s="1"/>
      <c r="K891" s="1"/>
      <c r="L891" s="1"/>
      <c r="M891" s="1"/>
      <c r="N891" s="1"/>
      <c r="O891" s="1"/>
      <c r="P891" s="1"/>
      <c r="Q891" s="1"/>
      <c r="R891" s="1"/>
      <c r="S891" s="1"/>
    </row>
    <row r="892" spans="1:19">
      <c r="A892" s="1"/>
      <c r="B892" s="1"/>
      <c r="C892" s="1"/>
      <c r="D892" s="1"/>
      <c r="E892" s="1"/>
      <c r="F892" s="1"/>
      <c r="G892" s="1"/>
      <c r="H892" s="1"/>
      <c r="I892" s="1"/>
      <c r="J892" s="1"/>
      <c r="K892" s="1"/>
      <c r="L892" s="1"/>
      <c r="M892" s="1"/>
      <c r="N892" s="1"/>
      <c r="O892" s="1"/>
      <c r="P892" s="1"/>
      <c r="Q892" s="1"/>
      <c r="R892" s="1"/>
      <c r="S892" s="1"/>
    </row>
    <row r="893" spans="1:19">
      <c r="A893" s="1"/>
      <c r="B893" s="1"/>
      <c r="C893" s="1"/>
      <c r="D893" s="1"/>
      <c r="E893" s="1"/>
      <c r="F893" s="1"/>
      <c r="G893" s="1"/>
      <c r="H893" s="1"/>
      <c r="I893" s="1"/>
      <c r="J893" s="1"/>
      <c r="K893" s="1"/>
      <c r="L893" s="1"/>
      <c r="M893" s="1"/>
      <c r="N893" s="1"/>
      <c r="O893" s="1"/>
      <c r="P893" s="1"/>
      <c r="Q893" s="1"/>
      <c r="R893" s="1"/>
      <c r="S893" s="1"/>
    </row>
    <row r="894" spans="1:19">
      <c r="A894" s="1"/>
      <c r="B894" s="1"/>
      <c r="C894" s="1"/>
      <c r="D894" s="1"/>
      <c r="E894" s="1"/>
      <c r="F894" s="1"/>
      <c r="G894" s="1"/>
      <c r="H894" s="1"/>
      <c r="I894" s="1"/>
      <c r="J894" s="1"/>
      <c r="K894" s="1"/>
      <c r="L894" s="1"/>
      <c r="M894" s="1"/>
      <c r="N894" s="1"/>
      <c r="O894" s="1"/>
      <c r="P894" s="1"/>
      <c r="Q894" s="1"/>
      <c r="R894" s="1"/>
      <c r="S894" s="1"/>
    </row>
    <row r="895" spans="1:19">
      <c r="A895" s="1"/>
      <c r="B895" s="1"/>
      <c r="C895" s="1"/>
      <c r="D895" s="1"/>
      <c r="E895" s="1"/>
      <c r="F895" s="1"/>
      <c r="G895" s="1"/>
      <c r="H895" s="1"/>
      <c r="I895" s="1"/>
      <c r="J895" s="1"/>
      <c r="K895" s="1"/>
      <c r="L895" s="1"/>
      <c r="M895" s="1"/>
      <c r="N895" s="1"/>
      <c r="O895" s="1"/>
      <c r="P895" s="1"/>
      <c r="Q895" s="1"/>
      <c r="R895" s="1"/>
      <c r="S895" s="1"/>
    </row>
    <row r="896" spans="1:19">
      <c r="A896" s="1"/>
      <c r="B896" s="1"/>
      <c r="C896" s="1"/>
      <c r="D896" s="1"/>
      <c r="E896" s="1"/>
      <c r="F896" s="1"/>
      <c r="G896" s="1"/>
      <c r="H896" s="1"/>
      <c r="I896" s="1"/>
      <c r="J896" s="1"/>
      <c r="K896" s="1"/>
      <c r="L896" s="1"/>
      <c r="M896" s="1"/>
      <c r="N896" s="1"/>
      <c r="O896" s="1"/>
      <c r="P896" s="1"/>
      <c r="Q896" s="1"/>
      <c r="R896" s="1"/>
      <c r="S896" s="1"/>
    </row>
    <row r="897" spans="1:19">
      <c r="A897" s="1"/>
      <c r="B897" s="1"/>
      <c r="C897" s="1"/>
      <c r="D897" s="1"/>
      <c r="E897" s="1"/>
      <c r="F897" s="1"/>
      <c r="G897" s="1"/>
      <c r="H897" s="1"/>
      <c r="I897" s="1"/>
      <c r="J897" s="1"/>
      <c r="K897" s="1"/>
      <c r="L897" s="1"/>
      <c r="M897" s="1"/>
      <c r="N897" s="1"/>
      <c r="O897" s="1"/>
      <c r="P897" s="1"/>
      <c r="Q897" s="1"/>
      <c r="R897" s="1"/>
      <c r="S897" s="1"/>
    </row>
    <row r="898" spans="1:19">
      <c r="A898" s="1"/>
      <c r="B898" s="1"/>
      <c r="C898" s="1"/>
      <c r="D898" s="1"/>
      <c r="E898" s="1"/>
      <c r="F898" s="1"/>
      <c r="G898" s="1"/>
      <c r="H898" s="1"/>
      <c r="I898" s="1"/>
      <c r="J898" s="1"/>
      <c r="K898" s="1"/>
      <c r="L898" s="1"/>
      <c r="M898" s="1"/>
      <c r="N898" s="1"/>
      <c r="O898" s="1"/>
      <c r="P898" s="1"/>
      <c r="Q898" s="1"/>
      <c r="R898" s="1"/>
      <c r="S898" s="1"/>
    </row>
    <row r="899" spans="1:19">
      <c r="A899" s="1"/>
      <c r="B899" s="1"/>
      <c r="C899" s="1"/>
      <c r="D899" s="1"/>
      <c r="E899" s="1"/>
      <c r="F899" s="1"/>
      <c r="G899" s="1"/>
      <c r="H899" s="1"/>
      <c r="I899" s="1"/>
      <c r="J899" s="1"/>
      <c r="K899" s="1"/>
      <c r="L899" s="1"/>
      <c r="M899" s="1"/>
      <c r="N899" s="1"/>
      <c r="O899" s="1"/>
      <c r="P899" s="1"/>
      <c r="Q899" s="1"/>
      <c r="R899" s="1"/>
      <c r="S899" s="1"/>
    </row>
    <row r="900" spans="1:19">
      <c r="A900" s="1"/>
      <c r="B900" s="1"/>
      <c r="C900" s="1"/>
      <c r="D900" s="1"/>
      <c r="E900" s="1"/>
      <c r="F900" s="1"/>
      <c r="G900" s="1"/>
      <c r="H900" s="1"/>
      <c r="I900" s="1"/>
      <c r="J900" s="1"/>
      <c r="K900" s="1"/>
      <c r="L900" s="1"/>
      <c r="M900" s="1"/>
      <c r="N900" s="1"/>
      <c r="O900" s="1"/>
      <c r="P900" s="1"/>
      <c r="Q900" s="1"/>
      <c r="R900" s="1"/>
      <c r="S900" s="1"/>
    </row>
    <row r="901" spans="1:19">
      <c r="A901" s="1"/>
      <c r="B901" s="1"/>
      <c r="C901" s="1"/>
      <c r="D901" s="1"/>
      <c r="E901" s="1"/>
      <c r="F901" s="1"/>
      <c r="G901" s="1"/>
      <c r="H901" s="1"/>
      <c r="I901" s="1"/>
      <c r="J901" s="1"/>
      <c r="K901" s="1"/>
      <c r="L901" s="1"/>
      <c r="M901" s="1"/>
      <c r="N901" s="1"/>
      <c r="O901" s="1"/>
      <c r="P901" s="1"/>
      <c r="Q901" s="1"/>
      <c r="R901" s="1"/>
      <c r="S901" s="1"/>
    </row>
    <row r="902" spans="1:19">
      <c r="A902" s="1"/>
      <c r="B902" s="1"/>
      <c r="C902" s="1"/>
      <c r="D902" s="1"/>
      <c r="E902" s="1"/>
      <c r="F902" s="1"/>
      <c r="G902" s="1"/>
      <c r="H902" s="1"/>
      <c r="I902" s="1"/>
      <c r="J902" s="1"/>
      <c r="K902" s="1"/>
      <c r="L902" s="1"/>
      <c r="M902" s="1"/>
      <c r="N902" s="1"/>
      <c r="O902" s="1"/>
      <c r="P902" s="1"/>
      <c r="Q902" s="1"/>
      <c r="R902" s="1"/>
      <c r="S902" s="1"/>
    </row>
    <row r="903" spans="1:19">
      <c r="A903" s="1"/>
      <c r="B903" s="1"/>
      <c r="C903" s="1"/>
      <c r="D903" s="1"/>
      <c r="E903" s="1"/>
      <c r="F903" s="1"/>
      <c r="G903" s="1"/>
      <c r="H903" s="1"/>
      <c r="I903" s="1"/>
      <c r="J903" s="1"/>
      <c r="K903" s="1"/>
      <c r="L903" s="1"/>
      <c r="M903" s="1"/>
      <c r="N903" s="1"/>
      <c r="O903" s="1"/>
      <c r="P903" s="1"/>
      <c r="Q903" s="1"/>
      <c r="R903" s="1"/>
      <c r="S903" s="1"/>
    </row>
    <row r="904" spans="1:19">
      <c r="A904" s="1"/>
      <c r="B904" s="1"/>
      <c r="C904" s="1"/>
      <c r="D904" s="1"/>
      <c r="E904" s="1"/>
      <c r="F904" s="1"/>
      <c r="G904" s="1"/>
      <c r="H904" s="1"/>
      <c r="I904" s="1"/>
      <c r="J904" s="1"/>
      <c r="K904" s="1"/>
      <c r="L904" s="1"/>
      <c r="M904" s="1"/>
      <c r="N904" s="1"/>
      <c r="O904" s="1"/>
      <c r="P904" s="1"/>
      <c r="Q904" s="1"/>
      <c r="R904" s="1"/>
      <c r="S904" s="1"/>
    </row>
    <row r="905" spans="1:19">
      <c r="A905" s="1"/>
      <c r="B905" s="1"/>
      <c r="C905" s="1"/>
      <c r="D905" s="1"/>
      <c r="E905" s="1"/>
      <c r="F905" s="1"/>
      <c r="G905" s="1"/>
      <c r="H905" s="1"/>
      <c r="I905" s="1"/>
      <c r="J905" s="1"/>
      <c r="K905" s="1"/>
      <c r="L905" s="1"/>
      <c r="M905" s="1"/>
      <c r="N905" s="1"/>
      <c r="O905" s="1"/>
      <c r="P905" s="1"/>
      <c r="Q905" s="1"/>
      <c r="R905" s="1"/>
      <c r="S905" s="1"/>
    </row>
    <row r="906" spans="1:19">
      <c r="A906" s="1"/>
      <c r="B906" s="1"/>
      <c r="C906" s="1"/>
      <c r="D906" s="1"/>
      <c r="E906" s="1"/>
      <c r="F906" s="1"/>
      <c r="G906" s="1"/>
      <c r="H906" s="1"/>
      <c r="I906" s="1"/>
      <c r="J906" s="1"/>
      <c r="K906" s="1"/>
      <c r="L906" s="1"/>
      <c r="M906" s="1"/>
      <c r="N906" s="1"/>
      <c r="O906" s="1"/>
      <c r="P906" s="1"/>
      <c r="Q906" s="1"/>
      <c r="R906" s="1"/>
      <c r="S906" s="1"/>
    </row>
    <row r="907" spans="1:19">
      <c r="A907" s="1"/>
      <c r="B907" s="1"/>
      <c r="C907" s="1"/>
      <c r="D907" s="1"/>
      <c r="E907" s="1"/>
      <c r="F907" s="1"/>
      <c r="G907" s="1"/>
      <c r="H907" s="1"/>
      <c r="I907" s="1"/>
      <c r="J907" s="1"/>
      <c r="K907" s="1"/>
      <c r="L907" s="1"/>
      <c r="M907" s="1"/>
      <c r="N907" s="1"/>
      <c r="O907" s="1"/>
      <c r="P907" s="1"/>
      <c r="Q907" s="1"/>
      <c r="R907" s="1"/>
      <c r="S907" s="1"/>
    </row>
    <row r="908" spans="1:19">
      <c r="A908" s="1"/>
      <c r="B908" s="1"/>
      <c r="C908" s="1"/>
      <c r="D908" s="1"/>
      <c r="E908" s="1"/>
      <c r="F908" s="1"/>
      <c r="G908" s="1"/>
      <c r="H908" s="1"/>
      <c r="I908" s="1"/>
      <c r="J908" s="1"/>
      <c r="K908" s="1"/>
      <c r="L908" s="1"/>
      <c r="M908" s="1"/>
      <c r="N908" s="1"/>
      <c r="O908" s="1"/>
      <c r="P908" s="1"/>
      <c r="Q908" s="1"/>
      <c r="R908" s="1"/>
      <c r="S908" s="1"/>
    </row>
    <row r="909" spans="1:19">
      <c r="A909" s="1"/>
      <c r="B909" s="1"/>
      <c r="C909" s="1"/>
      <c r="D909" s="1"/>
      <c r="E909" s="1"/>
      <c r="F909" s="1"/>
      <c r="G909" s="1"/>
      <c r="H909" s="1"/>
      <c r="I909" s="1"/>
      <c r="J909" s="1"/>
      <c r="K909" s="1"/>
      <c r="L909" s="1"/>
      <c r="M909" s="1"/>
      <c r="N909" s="1"/>
      <c r="O909" s="1"/>
      <c r="P909" s="1"/>
      <c r="Q909" s="1"/>
      <c r="R909" s="1"/>
      <c r="S909" s="1"/>
    </row>
    <row r="910" spans="1:19">
      <c r="A910" s="1"/>
      <c r="B910" s="1"/>
      <c r="C910" s="1"/>
      <c r="D910" s="1"/>
      <c r="E910" s="1"/>
      <c r="F910" s="1"/>
      <c r="G910" s="1"/>
      <c r="H910" s="1"/>
      <c r="I910" s="1"/>
      <c r="J910" s="1"/>
      <c r="K910" s="1"/>
      <c r="L910" s="1"/>
      <c r="M910" s="1"/>
      <c r="N910" s="1"/>
      <c r="O910" s="1"/>
      <c r="P910" s="1"/>
      <c r="Q910" s="1"/>
      <c r="R910" s="1"/>
      <c r="S910" s="1"/>
    </row>
    <row r="911" spans="1:19">
      <c r="A911" s="1"/>
      <c r="B911" s="1"/>
      <c r="C911" s="1"/>
      <c r="D911" s="1"/>
      <c r="E911" s="1"/>
      <c r="F911" s="1"/>
      <c r="G911" s="1"/>
      <c r="H911" s="1"/>
      <c r="I911" s="1"/>
      <c r="J911" s="1"/>
      <c r="K911" s="1"/>
      <c r="L911" s="1"/>
      <c r="M911" s="1"/>
      <c r="N911" s="1"/>
      <c r="O911" s="1"/>
      <c r="P911" s="1"/>
      <c r="Q911" s="1"/>
      <c r="R911" s="1"/>
      <c r="S911" s="1"/>
    </row>
    <row r="912" spans="1:19">
      <c r="A912" s="1"/>
      <c r="B912" s="1"/>
      <c r="C912" s="1"/>
      <c r="D912" s="1"/>
      <c r="E912" s="1"/>
      <c r="F912" s="1"/>
      <c r="G912" s="1"/>
      <c r="H912" s="1"/>
      <c r="I912" s="1"/>
      <c r="J912" s="1"/>
      <c r="K912" s="1"/>
      <c r="L912" s="1"/>
      <c r="M912" s="1"/>
      <c r="N912" s="1"/>
      <c r="O912" s="1"/>
      <c r="P912" s="1"/>
      <c r="Q912" s="1"/>
      <c r="R912" s="1"/>
      <c r="S912" s="1"/>
    </row>
    <row r="913" spans="1:19">
      <c r="A913" s="1"/>
      <c r="B913" s="1"/>
      <c r="C913" s="1"/>
      <c r="D913" s="1"/>
      <c r="E913" s="1"/>
      <c r="F913" s="1"/>
      <c r="G913" s="1"/>
      <c r="H913" s="1"/>
      <c r="I913" s="1"/>
      <c r="J913" s="1"/>
      <c r="K913" s="1"/>
      <c r="L913" s="1"/>
      <c r="M913" s="1"/>
      <c r="N913" s="1"/>
      <c r="O913" s="1"/>
      <c r="P913" s="1"/>
      <c r="Q913" s="1"/>
      <c r="R913" s="1"/>
      <c r="S913" s="1"/>
    </row>
    <row r="914" spans="1:19">
      <c r="A914" s="1"/>
      <c r="B914" s="1"/>
      <c r="C914" s="1"/>
      <c r="D914" s="1"/>
      <c r="E914" s="1"/>
      <c r="F914" s="1"/>
      <c r="G914" s="1"/>
      <c r="H914" s="1"/>
      <c r="I914" s="1"/>
      <c r="J914" s="1"/>
      <c r="K914" s="1"/>
      <c r="L914" s="1"/>
      <c r="M914" s="1"/>
      <c r="N914" s="1"/>
      <c r="O914" s="1"/>
      <c r="P914" s="1"/>
      <c r="Q914" s="1"/>
      <c r="R914" s="1"/>
      <c r="S914" s="1"/>
    </row>
    <row r="915" spans="1:19">
      <c r="A915" s="1"/>
      <c r="B915" s="1"/>
      <c r="C915" s="1"/>
      <c r="D915" s="1"/>
      <c r="E915" s="1"/>
      <c r="F915" s="1"/>
      <c r="G915" s="1"/>
      <c r="H915" s="1"/>
      <c r="I915" s="1"/>
      <c r="J915" s="1"/>
      <c r="K915" s="1"/>
      <c r="L915" s="1"/>
      <c r="M915" s="1"/>
      <c r="N915" s="1"/>
      <c r="O915" s="1"/>
      <c r="P915" s="1"/>
      <c r="Q915" s="1"/>
      <c r="R915" s="1"/>
      <c r="S915" s="1"/>
    </row>
    <row r="916" spans="1:19">
      <c r="A916" s="1"/>
      <c r="B916" s="1"/>
      <c r="C916" s="1"/>
      <c r="D916" s="1"/>
      <c r="E916" s="1"/>
      <c r="F916" s="1"/>
      <c r="G916" s="1"/>
      <c r="H916" s="1"/>
      <c r="I916" s="1"/>
      <c r="J916" s="1"/>
      <c r="K916" s="1"/>
      <c r="L916" s="1"/>
      <c r="M916" s="1"/>
      <c r="N916" s="1"/>
      <c r="O916" s="1"/>
      <c r="P916" s="1"/>
      <c r="Q916" s="1"/>
      <c r="R916" s="1"/>
      <c r="S916" s="1"/>
    </row>
    <row r="917" spans="1:19">
      <c r="A917" s="1"/>
      <c r="B917" s="1"/>
      <c r="C917" s="1"/>
      <c r="D917" s="1"/>
      <c r="E917" s="1"/>
      <c r="F917" s="1"/>
      <c r="G917" s="1"/>
      <c r="H917" s="1"/>
      <c r="I917" s="1"/>
      <c r="J917" s="1"/>
      <c r="K917" s="1"/>
      <c r="L917" s="1"/>
      <c r="M917" s="1"/>
      <c r="N917" s="1"/>
      <c r="O917" s="1"/>
      <c r="P917" s="1"/>
      <c r="Q917" s="1"/>
      <c r="R917" s="1"/>
      <c r="S917" s="1"/>
    </row>
    <row r="918" spans="1:19">
      <c r="A918" s="1"/>
      <c r="B918" s="1"/>
      <c r="C918" s="1"/>
      <c r="D918" s="1"/>
      <c r="E918" s="1"/>
      <c r="F918" s="1"/>
      <c r="G918" s="1"/>
      <c r="H918" s="1"/>
      <c r="I918" s="1"/>
      <c r="J918" s="1"/>
      <c r="K918" s="1"/>
      <c r="L918" s="1"/>
      <c r="M918" s="1"/>
      <c r="N918" s="1"/>
      <c r="O918" s="1"/>
      <c r="P918" s="1"/>
      <c r="Q918" s="1"/>
      <c r="R918" s="1"/>
      <c r="S918" s="1"/>
    </row>
    <row r="919" spans="1:19">
      <c r="A919" s="1"/>
      <c r="B919" s="1"/>
      <c r="C919" s="1"/>
      <c r="D919" s="1"/>
      <c r="E919" s="1"/>
      <c r="F919" s="1"/>
      <c r="G919" s="1"/>
      <c r="H919" s="1"/>
      <c r="I919" s="1"/>
      <c r="J919" s="1"/>
      <c r="K919" s="1"/>
      <c r="L919" s="1"/>
      <c r="M919" s="1"/>
      <c r="N919" s="1"/>
      <c r="O919" s="1"/>
      <c r="P919" s="1"/>
      <c r="Q919" s="1"/>
      <c r="R919" s="1"/>
      <c r="S919" s="1"/>
    </row>
    <row r="920" spans="1:19">
      <c r="A920" s="1"/>
      <c r="B920" s="1"/>
      <c r="C920" s="1"/>
      <c r="D920" s="1"/>
      <c r="E920" s="1"/>
      <c r="F920" s="1"/>
      <c r="G920" s="1"/>
      <c r="H920" s="1"/>
      <c r="I920" s="1"/>
      <c r="J920" s="1"/>
      <c r="K920" s="1"/>
      <c r="L920" s="1"/>
      <c r="M920" s="1"/>
      <c r="N920" s="1"/>
      <c r="O920" s="1"/>
      <c r="P920" s="1"/>
      <c r="Q920" s="1"/>
      <c r="R920" s="1"/>
      <c r="S920" s="1"/>
    </row>
    <row r="921" spans="1:19">
      <c r="A921" s="1"/>
      <c r="B921" s="1"/>
      <c r="C921" s="1"/>
      <c r="D921" s="1"/>
      <c r="E921" s="1"/>
      <c r="F921" s="1"/>
      <c r="G921" s="1"/>
      <c r="H921" s="1"/>
      <c r="I921" s="1"/>
      <c r="J921" s="1"/>
      <c r="K921" s="1"/>
      <c r="L921" s="1"/>
      <c r="M921" s="1"/>
      <c r="N921" s="1"/>
      <c r="O921" s="1"/>
      <c r="P921" s="1"/>
      <c r="Q921" s="1"/>
      <c r="R921" s="1"/>
      <c r="S921" s="1"/>
    </row>
    <row r="922" spans="1:19">
      <c r="A922" s="1"/>
      <c r="B922" s="1"/>
      <c r="C922" s="1"/>
      <c r="D922" s="1"/>
      <c r="E922" s="1"/>
      <c r="F922" s="1"/>
      <c r="G922" s="1"/>
      <c r="H922" s="1"/>
      <c r="I922" s="1"/>
      <c r="J922" s="1"/>
      <c r="K922" s="1"/>
      <c r="L922" s="1"/>
      <c r="M922" s="1"/>
      <c r="N922" s="1"/>
      <c r="O922" s="1"/>
      <c r="P922" s="1"/>
      <c r="Q922" s="1"/>
      <c r="R922" s="1"/>
      <c r="S922" s="1"/>
    </row>
    <row r="923" spans="1:19">
      <c r="A923" s="1"/>
      <c r="B923" s="1"/>
      <c r="C923" s="1"/>
      <c r="D923" s="1"/>
      <c r="E923" s="1"/>
      <c r="F923" s="1"/>
      <c r="G923" s="1"/>
      <c r="H923" s="1"/>
      <c r="I923" s="1"/>
      <c r="J923" s="1"/>
      <c r="K923" s="1"/>
      <c r="L923" s="1"/>
      <c r="M923" s="1"/>
      <c r="N923" s="1"/>
      <c r="O923" s="1"/>
      <c r="P923" s="1"/>
      <c r="Q923" s="1"/>
      <c r="R923" s="1"/>
      <c r="S923" s="1"/>
    </row>
    <row r="924" spans="1:19">
      <c r="A924" s="1"/>
      <c r="B924" s="1"/>
      <c r="C924" s="1"/>
      <c r="D924" s="1"/>
      <c r="E924" s="1"/>
      <c r="F924" s="1"/>
      <c r="G924" s="1"/>
      <c r="H924" s="1"/>
      <c r="I924" s="1"/>
      <c r="J924" s="1"/>
      <c r="K924" s="1"/>
      <c r="L924" s="1"/>
      <c r="M924" s="1"/>
      <c r="N924" s="1"/>
      <c r="O924" s="1"/>
      <c r="P924" s="1"/>
      <c r="Q924" s="1"/>
      <c r="R924" s="1"/>
      <c r="S924" s="1"/>
    </row>
    <row r="925" spans="1:19">
      <c r="A925" s="1"/>
      <c r="B925" s="1"/>
      <c r="C925" s="1"/>
      <c r="D925" s="1"/>
      <c r="E925" s="1"/>
      <c r="F925" s="1"/>
      <c r="G925" s="1"/>
      <c r="H925" s="1"/>
      <c r="I925" s="1"/>
      <c r="J925" s="1"/>
      <c r="K925" s="1"/>
      <c r="L925" s="1"/>
      <c r="M925" s="1"/>
      <c r="N925" s="1"/>
      <c r="O925" s="1"/>
      <c r="P925" s="1"/>
      <c r="Q925" s="1"/>
      <c r="R925" s="1"/>
      <c r="S925" s="1"/>
    </row>
    <row r="926" spans="1:19">
      <c r="A926" s="1"/>
      <c r="B926" s="1"/>
      <c r="C926" s="1"/>
      <c r="D926" s="1"/>
      <c r="E926" s="1"/>
      <c r="F926" s="1"/>
      <c r="G926" s="1"/>
      <c r="H926" s="1"/>
      <c r="I926" s="1"/>
      <c r="J926" s="1"/>
      <c r="K926" s="1"/>
      <c r="L926" s="1"/>
      <c r="M926" s="1"/>
      <c r="N926" s="1"/>
      <c r="O926" s="1"/>
      <c r="P926" s="1"/>
      <c r="Q926" s="1"/>
      <c r="R926" s="1"/>
      <c r="S926" s="1"/>
    </row>
    <row r="927" spans="1:19">
      <c r="A927" s="1"/>
      <c r="B927" s="1"/>
      <c r="C927" s="1"/>
      <c r="D927" s="1"/>
      <c r="E927" s="1"/>
      <c r="F927" s="1"/>
      <c r="G927" s="1"/>
      <c r="H927" s="1"/>
      <c r="I927" s="1"/>
      <c r="J927" s="1"/>
      <c r="K927" s="1"/>
      <c r="L927" s="1"/>
      <c r="M927" s="1"/>
      <c r="N927" s="1"/>
      <c r="O927" s="1"/>
      <c r="P927" s="1"/>
      <c r="Q927" s="1"/>
      <c r="R927" s="1"/>
      <c r="S927" s="1"/>
    </row>
    <row r="928" spans="1:19">
      <c r="A928" s="1"/>
      <c r="B928" s="1"/>
      <c r="C928" s="1"/>
      <c r="D928" s="1"/>
      <c r="E928" s="1"/>
      <c r="F928" s="1"/>
      <c r="G928" s="1"/>
      <c r="H928" s="1"/>
      <c r="I928" s="1"/>
      <c r="J928" s="1"/>
      <c r="K928" s="1"/>
      <c r="L928" s="1"/>
      <c r="M928" s="1"/>
      <c r="N928" s="1"/>
      <c r="O928" s="1"/>
      <c r="P928" s="1"/>
      <c r="Q928" s="1"/>
      <c r="R928" s="1"/>
      <c r="S928" s="1"/>
    </row>
    <row r="929" spans="1:19">
      <c r="A929" s="1"/>
      <c r="B929" s="1"/>
      <c r="C929" s="1"/>
      <c r="D929" s="1"/>
      <c r="E929" s="1"/>
      <c r="F929" s="1"/>
      <c r="G929" s="1"/>
      <c r="H929" s="1"/>
      <c r="I929" s="1"/>
      <c r="J929" s="1"/>
      <c r="K929" s="1"/>
      <c r="L929" s="1"/>
      <c r="M929" s="1"/>
      <c r="N929" s="1"/>
      <c r="O929" s="1"/>
      <c r="P929" s="1"/>
      <c r="Q929" s="1"/>
      <c r="R929" s="1"/>
      <c r="S929" s="1"/>
    </row>
    <row r="930" spans="1:19">
      <c r="A930" s="1"/>
      <c r="B930" s="1"/>
      <c r="C930" s="1"/>
      <c r="D930" s="1"/>
      <c r="E930" s="1"/>
      <c r="F930" s="1"/>
      <c r="G930" s="1"/>
      <c r="H930" s="1"/>
      <c r="I930" s="1"/>
      <c r="J930" s="1"/>
      <c r="K930" s="1"/>
      <c r="L930" s="1"/>
      <c r="M930" s="1"/>
      <c r="N930" s="1"/>
      <c r="O930" s="1"/>
      <c r="P930" s="1"/>
      <c r="Q930" s="1"/>
      <c r="R930" s="1"/>
      <c r="S930" s="1"/>
    </row>
    <row r="931" spans="1:19">
      <c r="A931" s="1"/>
      <c r="B931" s="1"/>
      <c r="C931" s="1"/>
      <c r="D931" s="1"/>
      <c r="E931" s="1"/>
      <c r="F931" s="1"/>
      <c r="G931" s="1"/>
      <c r="H931" s="1"/>
      <c r="I931" s="1"/>
      <c r="J931" s="1"/>
      <c r="K931" s="1"/>
      <c r="L931" s="1"/>
      <c r="M931" s="1"/>
      <c r="N931" s="1"/>
      <c r="O931" s="1"/>
      <c r="P931" s="1"/>
      <c r="Q931" s="1"/>
      <c r="R931" s="1"/>
      <c r="S931" s="1"/>
    </row>
    <row r="932" spans="1:19">
      <c r="A932" s="1"/>
      <c r="B932" s="1"/>
      <c r="C932" s="1"/>
      <c r="D932" s="1"/>
      <c r="E932" s="1"/>
      <c r="F932" s="1"/>
      <c r="G932" s="1"/>
      <c r="H932" s="1"/>
      <c r="I932" s="1"/>
      <c r="J932" s="1"/>
      <c r="K932" s="1"/>
      <c r="L932" s="1"/>
      <c r="M932" s="1"/>
      <c r="N932" s="1"/>
      <c r="O932" s="1"/>
      <c r="P932" s="1"/>
      <c r="Q932" s="1"/>
      <c r="R932" s="1"/>
      <c r="S932" s="1"/>
    </row>
    <row r="933" spans="1:19">
      <c r="A933" s="1"/>
      <c r="B933" s="1"/>
      <c r="C933" s="1"/>
      <c r="D933" s="1"/>
      <c r="E933" s="1"/>
      <c r="F933" s="1"/>
      <c r="G933" s="1"/>
      <c r="H933" s="1"/>
      <c r="I933" s="1"/>
      <c r="J933" s="1"/>
      <c r="K933" s="1"/>
      <c r="L933" s="1"/>
      <c r="M933" s="1"/>
      <c r="N933" s="1"/>
      <c r="O933" s="1"/>
      <c r="P933" s="1"/>
      <c r="Q933" s="1"/>
      <c r="R933" s="1"/>
      <c r="S933" s="1"/>
    </row>
    <row r="934" spans="1:19">
      <c r="A934" s="1"/>
      <c r="B934" s="1"/>
      <c r="C934" s="1"/>
      <c r="D934" s="1"/>
      <c r="E934" s="1"/>
      <c r="F934" s="1"/>
      <c r="G934" s="1"/>
      <c r="H934" s="1"/>
      <c r="I934" s="1"/>
      <c r="J934" s="1"/>
      <c r="K934" s="1"/>
      <c r="L934" s="1"/>
      <c r="M934" s="1"/>
      <c r="N934" s="1"/>
      <c r="O934" s="1"/>
      <c r="P934" s="1"/>
      <c r="Q934" s="1"/>
      <c r="R934" s="1"/>
      <c r="S934" s="1"/>
    </row>
    <row r="935" spans="1:19">
      <c r="A935" s="1"/>
      <c r="B935" s="1"/>
      <c r="C935" s="1"/>
      <c r="D935" s="1"/>
      <c r="E935" s="1"/>
      <c r="F935" s="1"/>
      <c r="G935" s="1"/>
      <c r="H935" s="1"/>
      <c r="I935" s="1"/>
      <c r="J935" s="1"/>
      <c r="K935" s="1"/>
      <c r="L935" s="1"/>
      <c r="M935" s="1"/>
      <c r="N935" s="1"/>
      <c r="O935" s="1"/>
      <c r="P935" s="1"/>
      <c r="Q935" s="1"/>
      <c r="R935" s="1"/>
      <c r="S935" s="1"/>
    </row>
    <row r="936" spans="1:19">
      <c r="A936" s="1"/>
      <c r="B936" s="1"/>
      <c r="C936" s="1"/>
      <c r="D936" s="1"/>
      <c r="E936" s="1"/>
      <c r="F936" s="1"/>
      <c r="G936" s="1"/>
      <c r="H936" s="1"/>
      <c r="I936" s="1"/>
      <c r="J936" s="1"/>
      <c r="K936" s="1"/>
      <c r="L936" s="1"/>
      <c r="M936" s="1"/>
      <c r="N936" s="1"/>
      <c r="O936" s="1"/>
      <c r="P936" s="1"/>
      <c r="Q936" s="1"/>
      <c r="R936" s="1"/>
      <c r="S936" s="1"/>
    </row>
    <row r="937" spans="1:19">
      <c r="A937" s="1"/>
      <c r="B937" s="1"/>
      <c r="C937" s="1"/>
      <c r="D937" s="1"/>
      <c r="E937" s="1"/>
      <c r="F937" s="1"/>
      <c r="G937" s="1"/>
      <c r="H937" s="1"/>
      <c r="I937" s="1"/>
      <c r="J937" s="1"/>
      <c r="K937" s="1"/>
      <c r="L937" s="1"/>
      <c r="M937" s="1"/>
      <c r="N937" s="1"/>
      <c r="O937" s="1"/>
      <c r="P937" s="1"/>
      <c r="Q937" s="1"/>
      <c r="R937" s="1"/>
      <c r="S937" s="1"/>
    </row>
    <row r="938" spans="1:19">
      <c r="A938" s="1"/>
      <c r="B938" s="1"/>
      <c r="C938" s="1"/>
      <c r="D938" s="1"/>
      <c r="E938" s="1"/>
      <c r="F938" s="1"/>
      <c r="G938" s="1"/>
      <c r="H938" s="1"/>
      <c r="I938" s="1"/>
      <c r="J938" s="1"/>
      <c r="K938" s="1"/>
      <c r="L938" s="1"/>
      <c r="M938" s="1"/>
      <c r="N938" s="1"/>
      <c r="O938" s="1"/>
      <c r="P938" s="1"/>
      <c r="Q938" s="1"/>
      <c r="R938" s="1"/>
      <c r="S938" s="1"/>
    </row>
    <row r="939" spans="1:19">
      <c r="A939" s="1"/>
      <c r="B939" s="1"/>
      <c r="C939" s="1"/>
      <c r="D939" s="1"/>
      <c r="E939" s="1"/>
      <c r="F939" s="1"/>
      <c r="G939" s="1"/>
      <c r="H939" s="1"/>
      <c r="I939" s="1"/>
      <c r="J939" s="1"/>
      <c r="K939" s="1"/>
      <c r="L939" s="1"/>
      <c r="M939" s="1"/>
      <c r="N939" s="1"/>
      <c r="O939" s="1"/>
      <c r="P939" s="1"/>
      <c r="Q939" s="1"/>
      <c r="R939" s="1"/>
      <c r="S939" s="1"/>
    </row>
    <row r="940" spans="1:19">
      <c r="A940" s="1"/>
      <c r="B940" s="1"/>
      <c r="C940" s="1"/>
      <c r="D940" s="1"/>
      <c r="E940" s="1"/>
      <c r="F940" s="1"/>
      <c r="G940" s="1"/>
      <c r="H940" s="1"/>
      <c r="I940" s="1"/>
      <c r="J940" s="1"/>
      <c r="K940" s="1"/>
      <c r="L940" s="1"/>
      <c r="M940" s="1"/>
      <c r="N940" s="1"/>
      <c r="O940" s="1"/>
      <c r="P940" s="1"/>
      <c r="Q940" s="1"/>
      <c r="R940" s="1"/>
      <c r="S940" s="1"/>
    </row>
    <row r="941" spans="1:19">
      <c r="A941" s="1"/>
      <c r="B941" s="1"/>
      <c r="C941" s="1"/>
      <c r="D941" s="1"/>
      <c r="E941" s="1"/>
      <c r="F941" s="1"/>
      <c r="G941" s="1"/>
      <c r="H941" s="1"/>
      <c r="I941" s="1"/>
      <c r="J941" s="1"/>
      <c r="K941" s="1"/>
      <c r="L941" s="1"/>
      <c r="M941" s="1"/>
      <c r="N941" s="1"/>
      <c r="O941" s="1"/>
      <c r="P941" s="1"/>
      <c r="Q941" s="1"/>
      <c r="R941" s="1"/>
      <c r="S941" s="1"/>
    </row>
    <row r="942" spans="1:19">
      <c r="A942" s="1"/>
      <c r="B942" s="1"/>
      <c r="C942" s="1"/>
      <c r="D942" s="1"/>
      <c r="E942" s="1"/>
      <c r="F942" s="1"/>
      <c r="G942" s="1"/>
      <c r="H942" s="1"/>
      <c r="I942" s="1"/>
      <c r="J942" s="1"/>
      <c r="K942" s="1"/>
      <c r="L942" s="1"/>
      <c r="M942" s="1"/>
      <c r="N942" s="1"/>
      <c r="O942" s="1"/>
      <c r="P942" s="1"/>
      <c r="Q942" s="1"/>
      <c r="R942" s="1"/>
      <c r="S942" s="1"/>
    </row>
    <row r="943" spans="1:19">
      <c r="A943" s="1"/>
      <c r="B943" s="1"/>
      <c r="C943" s="1"/>
      <c r="D943" s="1"/>
      <c r="E943" s="1"/>
      <c r="F943" s="1"/>
      <c r="G943" s="1"/>
      <c r="H943" s="1"/>
      <c r="I943" s="1"/>
      <c r="J943" s="1"/>
      <c r="K943" s="1"/>
      <c r="L943" s="1"/>
      <c r="M943" s="1"/>
      <c r="N943" s="1"/>
      <c r="O943" s="1"/>
      <c r="P943" s="1"/>
      <c r="Q943" s="1"/>
      <c r="R943" s="1"/>
      <c r="S943" s="1"/>
    </row>
    <row r="944" spans="1:19">
      <c r="A944" s="1"/>
      <c r="B944" s="1"/>
      <c r="C944" s="1"/>
      <c r="D944" s="1"/>
      <c r="E944" s="1"/>
      <c r="F944" s="1"/>
      <c r="G944" s="1"/>
      <c r="H944" s="1"/>
      <c r="I944" s="1"/>
      <c r="J944" s="1"/>
      <c r="K944" s="1"/>
      <c r="L944" s="1"/>
      <c r="M944" s="1"/>
      <c r="N944" s="1"/>
      <c r="O944" s="1"/>
      <c r="P944" s="1"/>
      <c r="Q944" s="1"/>
      <c r="R944" s="1"/>
      <c r="S944" s="1"/>
    </row>
    <row r="945" spans="1:19">
      <c r="A945" s="1"/>
      <c r="B945" s="1"/>
      <c r="C945" s="1"/>
      <c r="D945" s="1"/>
      <c r="E945" s="1"/>
      <c r="F945" s="1"/>
      <c r="G945" s="1"/>
      <c r="H945" s="1"/>
      <c r="I945" s="1"/>
      <c r="J945" s="1"/>
      <c r="K945" s="1"/>
      <c r="L945" s="1"/>
      <c r="M945" s="1"/>
      <c r="N945" s="1"/>
      <c r="O945" s="1"/>
      <c r="P945" s="1"/>
      <c r="Q945" s="1"/>
      <c r="R945" s="1"/>
      <c r="S945" s="1"/>
    </row>
    <row r="946" spans="1:19">
      <c r="A946" s="1"/>
      <c r="B946" s="1"/>
      <c r="C946" s="1"/>
      <c r="D946" s="1"/>
      <c r="E946" s="1"/>
      <c r="F946" s="1"/>
      <c r="G946" s="1"/>
      <c r="H946" s="1"/>
      <c r="I946" s="1"/>
      <c r="J946" s="1"/>
      <c r="K946" s="1"/>
      <c r="L946" s="1"/>
      <c r="M946" s="1"/>
      <c r="N946" s="1"/>
      <c r="O946" s="1"/>
      <c r="P946" s="1"/>
      <c r="Q946" s="1"/>
      <c r="R946" s="1"/>
      <c r="S946" s="1"/>
    </row>
    <row r="947" spans="1:19">
      <c r="A947" s="1"/>
      <c r="B947" s="1"/>
      <c r="C947" s="1"/>
      <c r="D947" s="1"/>
      <c r="E947" s="1"/>
      <c r="F947" s="1"/>
      <c r="G947" s="1"/>
      <c r="H947" s="1"/>
      <c r="I947" s="1"/>
      <c r="J947" s="1"/>
      <c r="K947" s="1"/>
      <c r="L947" s="1"/>
      <c r="M947" s="1"/>
      <c r="N947" s="1"/>
      <c r="O947" s="1"/>
      <c r="P947" s="1"/>
      <c r="Q947" s="1"/>
      <c r="R947" s="1"/>
      <c r="S947" s="1"/>
    </row>
    <row r="948" spans="1:19">
      <c r="A948" s="1"/>
      <c r="B948" s="1"/>
      <c r="C948" s="1"/>
      <c r="D948" s="1"/>
      <c r="E948" s="1"/>
      <c r="F948" s="1"/>
      <c r="G948" s="1"/>
      <c r="H948" s="1"/>
      <c r="I948" s="1"/>
      <c r="J948" s="1"/>
      <c r="K948" s="1"/>
      <c r="L948" s="1"/>
      <c r="M948" s="1"/>
      <c r="N948" s="1"/>
      <c r="O948" s="1"/>
      <c r="P948" s="1"/>
      <c r="Q948" s="1"/>
      <c r="R948" s="1"/>
      <c r="S948" s="1"/>
    </row>
    <row r="949" spans="1:19">
      <c r="A949" s="1"/>
      <c r="B949" s="1"/>
      <c r="C949" s="1"/>
      <c r="D949" s="1"/>
      <c r="E949" s="1"/>
      <c r="F949" s="1"/>
      <c r="G949" s="1"/>
      <c r="H949" s="1"/>
      <c r="I949" s="1"/>
      <c r="J949" s="1"/>
      <c r="K949" s="1"/>
      <c r="L949" s="1"/>
      <c r="M949" s="1"/>
      <c r="N949" s="1"/>
      <c r="O949" s="1"/>
      <c r="P949" s="1"/>
      <c r="Q949" s="1"/>
      <c r="R949" s="1"/>
      <c r="S949" s="1"/>
    </row>
    <row r="950" spans="1:19">
      <c r="A950" s="1"/>
      <c r="B950" s="1"/>
      <c r="C950" s="1"/>
      <c r="D950" s="1"/>
      <c r="E950" s="1"/>
      <c r="F950" s="1"/>
      <c r="G950" s="1"/>
      <c r="H950" s="1"/>
      <c r="I950" s="1"/>
      <c r="J950" s="1"/>
      <c r="K950" s="1"/>
      <c r="L950" s="1"/>
      <c r="M950" s="1"/>
      <c r="N950" s="1"/>
      <c r="O950" s="1"/>
      <c r="P950" s="1"/>
      <c r="Q950" s="1"/>
      <c r="R950" s="1"/>
      <c r="S950" s="1"/>
    </row>
    <row r="951" spans="1:19">
      <c r="A951" s="1"/>
      <c r="B951" s="1"/>
      <c r="C951" s="1"/>
      <c r="D951" s="1"/>
      <c r="E951" s="1"/>
      <c r="F951" s="1"/>
      <c r="G951" s="1"/>
      <c r="H951" s="1"/>
      <c r="I951" s="1"/>
      <c r="J951" s="1"/>
      <c r="K951" s="1"/>
      <c r="L951" s="1"/>
      <c r="M951" s="1"/>
      <c r="N951" s="1"/>
      <c r="O951" s="1"/>
      <c r="P951" s="1"/>
      <c r="Q951" s="1"/>
      <c r="R951" s="1"/>
      <c r="S951" s="1"/>
    </row>
    <row r="952" spans="1:19">
      <c r="A952" s="1"/>
      <c r="B952" s="1"/>
      <c r="C952" s="1"/>
      <c r="D952" s="1"/>
      <c r="E952" s="1"/>
      <c r="F952" s="1"/>
      <c r="G952" s="1"/>
      <c r="H952" s="1"/>
      <c r="I952" s="1"/>
      <c r="J952" s="1"/>
      <c r="K952" s="1"/>
      <c r="L952" s="1"/>
      <c r="M952" s="1"/>
      <c r="N952" s="1"/>
      <c r="O952" s="1"/>
      <c r="P952" s="1"/>
      <c r="Q952" s="1"/>
      <c r="R952" s="1"/>
      <c r="S952" s="1"/>
    </row>
    <row r="953" spans="1:19">
      <c r="A953" s="1"/>
      <c r="B953" s="1"/>
      <c r="C953" s="1"/>
      <c r="D953" s="1"/>
      <c r="E953" s="1"/>
      <c r="F953" s="1"/>
      <c r="G953" s="1"/>
      <c r="H953" s="1"/>
      <c r="I953" s="1"/>
      <c r="J953" s="1"/>
      <c r="K953" s="1"/>
      <c r="L953" s="1"/>
      <c r="M953" s="1"/>
      <c r="N953" s="1"/>
      <c r="O953" s="1"/>
      <c r="P953" s="1"/>
      <c r="Q953" s="1"/>
      <c r="R953" s="1"/>
      <c r="S953" s="1"/>
    </row>
    <row r="954" spans="1:19">
      <c r="A954" s="1"/>
      <c r="B954" s="1"/>
      <c r="C954" s="1"/>
      <c r="D954" s="1"/>
      <c r="E954" s="1"/>
      <c r="F954" s="1"/>
      <c r="G954" s="1"/>
      <c r="H954" s="1"/>
      <c r="I954" s="1"/>
      <c r="J954" s="1"/>
      <c r="K954" s="1"/>
      <c r="L954" s="1"/>
      <c r="M954" s="1"/>
      <c r="N954" s="1"/>
      <c r="O954" s="1"/>
      <c r="P954" s="1"/>
      <c r="Q954" s="1"/>
      <c r="R954" s="1"/>
      <c r="S954" s="1"/>
    </row>
    <row r="955" spans="1:19">
      <c r="A955" s="1"/>
      <c r="B955" s="1"/>
      <c r="C955" s="1"/>
      <c r="D955" s="1"/>
      <c r="E955" s="1"/>
      <c r="F955" s="1"/>
      <c r="G955" s="1"/>
      <c r="H955" s="1"/>
      <c r="I955" s="1"/>
      <c r="J955" s="1"/>
      <c r="K955" s="1"/>
      <c r="L955" s="1"/>
      <c r="M955" s="1"/>
      <c r="N955" s="1"/>
      <c r="O955" s="1"/>
      <c r="P955" s="1"/>
      <c r="Q955" s="1"/>
      <c r="R955" s="1"/>
      <c r="S955" s="1"/>
    </row>
    <row r="956" spans="1:19">
      <c r="A956" s="1"/>
      <c r="B956" s="1"/>
      <c r="C956" s="1"/>
      <c r="D956" s="1"/>
      <c r="E956" s="1"/>
      <c r="F956" s="1"/>
      <c r="G956" s="1"/>
      <c r="H956" s="1"/>
      <c r="I956" s="1"/>
      <c r="J956" s="1"/>
      <c r="K956" s="1"/>
      <c r="L956" s="1"/>
      <c r="M956" s="1"/>
      <c r="N956" s="1"/>
      <c r="O956" s="1"/>
      <c r="P956" s="1"/>
      <c r="Q956" s="1"/>
      <c r="R956" s="1"/>
      <c r="S956" s="1"/>
    </row>
    <row r="957" spans="1:19">
      <c r="A957" s="1"/>
      <c r="B957" s="1"/>
      <c r="C957" s="1"/>
      <c r="D957" s="1"/>
      <c r="E957" s="1"/>
      <c r="F957" s="1"/>
      <c r="G957" s="1"/>
      <c r="H957" s="1"/>
      <c r="I957" s="1"/>
      <c r="J957" s="1"/>
      <c r="K957" s="1"/>
      <c r="L957" s="1"/>
      <c r="M957" s="1"/>
      <c r="N957" s="1"/>
      <c r="O957" s="1"/>
      <c r="P957" s="1"/>
      <c r="Q957" s="1"/>
      <c r="R957" s="1"/>
      <c r="S957" s="1"/>
    </row>
    <row r="958" spans="1:19">
      <c r="A958" s="1"/>
      <c r="B958" s="1"/>
      <c r="C958" s="1"/>
      <c r="D958" s="1"/>
      <c r="E958" s="1"/>
      <c r="F958" s="1"/>
      <c r="G958" s="1"/>
      <c r="H958" s="1"/>
      <c r="I958" s="1"/>
      <c r="J958" s="1"/>
      <c r="K958" s="1"/>
      <c r="L958" s="1"/>
      <c r="M958" s="1"/>
      <c r="N958" s="1"/>
      <c r="O958" s="1"/>
      <c r="P958" s="1"/>
      <c r="Q958" s="1"/>
      <c r="R958" s="1"/>
      <c r="S958" s="1"/>
    </row>
    <row r="959" spans="1:19">
      <c r="A959" s="1"/>
      <c r="B959" s="1"/>
      <c r="C959" s="1"/>
      <c r="D959" s="1"/>
      <c r="E959" s="1"/>
      <c r="F959" s="1"/>
      <c r="G959" s="1"/>
      <c r="H959" s="1"/>
      <c r="I959" s="1"/>
      <c r="J959" s="1"/>
      <c r="K959" s="1"/>
      <c r="L959" s="1"/>
      <c r="M959" s="1"/>
      <c r="N959" s="1"/>
      <c r="O959" s="1"/>
      <c r="P959" s="1"/>
      <c r="Q959" s="1"/>
      <c r="R959" s="1"/>
      <c r="S959" s="1"/>
    </row>
    <row r="960" spans="1:19">
      <c r="A960" s="1"/>
      <c r="B960" s="1"/>
      <c r="C960" s="1"/>
      <c r="D960" s="1"/>
      <c r="E960" s="1"/>
      <c r="F960" s="1"/>
      <c r="G960" s="1"/>
      <c r="H960" s="1"/>
      <c r="I960" s="1"/>
      <c r="J960" s="1"/>
      <c r="K960" s="1"/>
      <c r="L960" s="1"/>
      <c r="M960" s="1"/>
      <c r="N960" s="1"/>
      <c r="O960" s="1"/>
      <c r="P960" s="1"/>
      <c r="Q960" s="1"/>
      <c r="R960" s="1"/>
      <c r="S960" s="1"/>
    </row>
    <row r="961" spans="1:19">
      <c r="A961" s="1"/>
      <c r="B961" s="1"/>
      <c r="C961" s="1"/>
      <c r="D961" s="1"/>
      <c r="E961" s="1"/>
      <c r="F961" s="1"/>
      <c r="G961" s="1"/>
      <c r="H961" s="1"/>
      <c r="I961" s="1"/>
      <c r="J961" s="1"/>
      <c r="K961" s="1"/>
      <c r="L961" s="1"/>
      <c r="M961" s="1"/>
      <c r="N961" s="1"/>
      <c r="O961" s="1"/>
      <c r="P961" s="1"/>
      <c r="Q961" s="1"/>
      <c r="R961" s="1"/>
      <c r="S961" s="1"/>
    </row>
    <row r="962" spans="1:19">
      <c r="A962" s="1"/>
      <c r="B962" s="1"/>
      <c r="C962" s="1"/>
      <c r="D962" s="1"/>
      <c r="E962" s="1"/>
      <c r="F962" s="1"/>
      <c r="G962" s="1"/>
      <c r="H962" s="1"/>
      <c r="I962" s="1"/>
      <c r="J962" s="1"/>
      <c r="K962" s="1"/>
      <c r="L962" s="1"/>
      <c r="M962" s="1"/>
      <c r="N962" s="1"/>
      <c r="O962" s="1"/>
      <c r="P962" s="1"/>
      <c r="Q962" s="1"/>
      <c r="R962" s="1"/>
      <c r="S962" s="1"/>
    </row>
    <row r="963" spans="1:19">
      <c r="A963" s="1"/>
      <c r="B963" s="1"/>
      <c r="C963" s="1"/>
      <c r="D963" s="1"/>
      <c r="E963" s="1"/>
      <c r="F963" s="1"/>
      <c r="G963" s="1"/>
      <c r="H963" s="1"/>
      <c r="I963" s="1"/>
      <c r="J963" s="1"/>
      <c r="K963" s="1"/>
      <c r="L963" s="1"/>
      <c r="M963" s="1"/>
      <c r="N963" s="1"/>
      <c r="O963" s="1"/>
      <c r="P963" s="1"/>
      <c r="Q963" s="1"/>
      <c r="R963" s="1"/>
      <c r="S963" s="1"/>
    </row>
    <row r="964" spans="1:19">
      <c r="A964" s="1"/>
      <c r="B964" s="1"/>
      <c r="C964" s="1"/>
      <c r="D964" s="1"/>
      <c r="E964" s="1"/>
      <c r="F964" s="1"/>
      <c r="G964" s="1"/>
      <c r="H964" s="1"/>
      <c r="I964" s="1"/>
      <c r="J964" s="1"/>
      <c r="K964" s="1"/>
      <c r="L964" s="1"/>
      <c r="M964" s="1"/>
      <c r="N964" s="1"/>
      <c r="O964" s="1"/>
      <c r="P964" s="1"/>
      <c r="Q964" s="1"/>
      <c r="R964" s="1"/>
      <c r="S964" s="1"/>
    </row>
    <row r="965" spans="1:19">
      <c r="A965" s="1"/>
      <c r="B965" s="1"/>
      <c r="C965" s="1"/>
      <c r="D965" s="1"/>
      <c r="E965" s="1"/>
      <c r="F965" s="1"/>
      <c r="G965" s="1"/>
      <c r="H965" s="1"/>
      <c r="I965" s="1"/>
      <c r="J965" s="1"/>
      <c r="K965" s="1"/>
      <c r="L965" s="1"/>
      <c r="M965" s="1"/>
      <c r="N965" s="1"/>
      <c r="O965" s="1"/>
      <c r="P965" s="1"/>
      <c r="Q965" s="1"/>
      <c r="R965" s="1"/>
      <c r="S965" s="1"/>
    </row>
    <row r="966" spans="1:19">
      <c r="A966" s="1"/>
      <c r="B966" s="1"/>
      <c r="C966" s="1"/>
      <c r="D966" s="1"/>
      <c r="E966" s="1"/>
      <c r="F966" s="1"/>
      <c r="G966" s="1"/>
      <c r="H966" s="1"/>
      <c r="I966" s="1"/>
      <c r="J966" s="1"/>
      <c r="K966" s="1"/>
      <c r="L966" s="1"/>
      <c r="M966" s="1"/>
      <c r="N966" s="1"/>
      <c r="O966" s="1"/>
      <c r="P966" s="1"/>
      <c r="Q966" s="1"/>
      <c r="R966" s="1"/>
      <c r="S966" s="1"/>
    </row>
    <row r="967" spans="1:19">
      <c r="A967" s="1"/>
      <c r="B967" s="1"/>
      <c r="C967" s="1"/>
      <c r="D967" s="1"/>
      <c r="E967" s="1"/>
      <c r="F967" s="1"/>
      <c r="G967" s="1"/>
      <c r="H967" s="1"/>
      <c r="I967" s="1"/>
      <c r="J967" s="1"/>
      <c r="K967" s="1"/>
      <c r="L967" s="1"/>
      <c r="M967" s="1"/>
      <c r="N967" s="1"/>
      <c r="O967" s="1"/>
      <c r="P967" s="1"/>
      <c r="Q967" s="1"/>
      <c r="R967" s="1"/>
      <c r="S967" s="1"/>
    </row>
    <row r="968" spans="1:19">
      <c r="A968" s="1"/>
      <c r="B968" s="1"/>
      <c r="C968" s="1"/>
      <c r="D968" s="1"/>
      <c r="E968" s="1"/>
      <c r="F968" s="1"/>
      <c r="G968" s="1"/>
      <c r="H968" s="1"/>
      <c r="I968" s="1"/>
      <c r="J968" s="1"/>
      <c r="K968" s="1"/>
      <c r="L968" s="1"/>
      <c r="M968" s="1"/>
      <c r="N968" s="1"/>
      <c r="O968" s="1"/>
      <c r="P968" s="1"/>
      <c r="Q968" s="1"/>
      <c r="R968" s="1"/>
      <c r="S968" s="1"/>
    </row>
    <row r="969" spans="1:19">
      <c r="A969" s="1"/>
      <c r="B969" s="1"/>
      <c r="C969" s="1"/>
      <c r="D969" s="1"/>
      <c r="E969" s="1"/>
      <c r="F969" s="1"/>
      <c r="G969" s="1"/>
      <c r="H969" s="1"/>
      <c r="I969" s="1"/>
      <c r="J969" s="1"/>
      <c r="K969" s="1"/>
      <c r="L969" s="1"/>
      <c r="M969" s="1"/>
      <c r="N969" s="1"/>
      <c r="O969" s="1"/>
      <c r="P969" s="1"/>
      <c r="Q969" s="1"/>
      <c r="R969" s="1"/>
      <c r="S969" s="1"/>
    </row>
    <row r="970" spans="1:19">
      <c r="A970" s="1"/>
      <c r="B970" s="1"/>
      <c r="C970" s="1"/>
      <c r="D970" s="1"/>
      <c r="E970" s="1"/>
      <c r="F970" s="1"/>
      <c r="G970" s="1"/>
      <c r="H970" s="1"/>
      <c r="I970" s="1"/>
      <c r="J970" s="1"/>
      <c r="K970" s="1"/>
      <c r="L970" s="1"/>
      <c r="M970" s="1"/>
      <c r="N970" s="1"/>
      <c r="O970" s="1"/>
      <c r="P970" s="1"/>
      <c r="Q970" s="1"/>
      <c r="R970" s="1"/>
      <c r="S970" s="1"/>
    </row>
    <row r="971" spans="1:19">
      <c r="A971" s="1"/>
      <c r="B971" s="1"/>
      <c r="C971" s="1"/>
      <c r="D971" s="1"/>
      <c r="E971" s="1"/>
      <c r="F971" s="1"/>
      <c r="G971" s="1"/>
      <c r="H971" s="1"/>
      <c r="I971" s="1"/>
      <c r="J971" s="1"/>
      <c r="K971" s="1"/>
      <c r="L971" s="1"/>
      <c r="M971" s="1"/>
      <c r="N971" s="1"/>
      <c r="O971" s="1"/>
      <c r="P971" s="1"/>
      <c r="Q971" s="1"/>
      <c r="R971" s="1"/>
      <c r="S971" s="1"/>
    </row>
    <row r="972" spans="1:19">
      <c r="A972" s="1"/>
      <c r="B972" s="1"/>
      <c r="C972" s="1"/>
      <c r="D972" s="1"/>
      <c r="E972" s="1"/>
      <c r="F972" s="1"/>
      <c r="G972" s="1"/>
      <c r="H972" s="1"/>
      <c r="I972" s="1"/>
      <c r="J972" s="1"/>
      <c r="K972" s="1"/>
      <c r="L972" s="1"/>
      <c r="M972" s="1"/>
      <c r="N972" s="1"/>
      <c r="O972" s="1"/>
      <c r="P972" s="1"/>
      <c r="Q972" s="1"/>
      <c r="R972" s="1"/>
      <c r="S972" s="1"/>
    </row>
    <row r="973" spans="1:19">
      <c r="A973" s="1"/>
      <c r="B973" s="1"/>
      <c r="C973" s="1"/>
      <c r="D973" s="1"/>
      <c r="E973" s="1"/>
      <c r="F973" s="1"/>
      <c r="G973" s="1"/>
      <c r="H973" s="1"/>
      <c r="I973" s="1"/>
      <c r="J973" s="1"/>
      <c r="K973" s="1"/>
      <c r="L973" s="1"/>
      <c r="M973" s="1"/>
      <c r="N973" s="1"/>
      <c r="O973" s="1"/>
      <c r="P973" s="1"/>
      <c r="Q973" s="1"/>
      <c r="R973" s="1"/>
      <c r="S973" s="1"/>
    </row>
    <row r="974" spans="1:19">
      <c r="A974" s="1"/>
      <c r="B974" s="1"/>
      <c r="C974" s="1"/>
      <c r="D974" s="1"/>
      <c r="E974" s="1"/>
      <c r="F974" s="1"/>
      <c r="G974" s="1"/>
      <c r="H974" s="1"/>
      <c r="I974" s="1"/>
      <c r="J974" s="1"/>
      <c r="K974" s="1"/>
      <c r="L974" s="1"/>
      <c r="M974" s="1"/>
      <c r="N974" s="1"/>
      <c r="O974" s="1"/>
      <c r="P974" s="1"/>
      <c r="Q974" s="1"/>
      <c r="R974" s="1"/>
      <c r="S974" s="1"/>
    </row>
    <row r="975" spans="1:19">
      <c r="A975" s="1"/>
      <c r="B975" s="1"/>
      <c r="C975" s="1"/>
      <c r="D975" s="1"/>
      <c r="E975" s="1"/>
      <c r="F975" s="1"/>
      <c r="G975" s="1"/>
      <c r="H975" s="1"/>
      <c r="I975" s="1"/>
      <c r="J975" s="1"/>
      <c r="K975" s="1"/>
      <c r="L975" s="1"/>
      <c r="M975" s="1"/>
      <c r="N975" s="1"/>
      <c r="O975" s="1"/>
      <c r="P975" s="1"/>
      <c r="Q975" s="1"/>
      <c r="R975" s="1"/>
      <c r="S975" s="1"/>
    </row>
    <row r="976" spans="1:19">
      <c r="A976" s="1"/>
      <c r="B976" s="1"/>
      <c r="C976" s="1"/>
      <c r="D976" s="1"/>
      <c r="E976" s="1"/>
      <c r="F976" s="1"/>
      <c r="G976" s="1"/>
      <c r="H976" s="1"/>
      <c r="I976" s="1"/>
      <c r="J976" s="1"/>
      <c r="K976" s="1"/>
      <c r="L976" s="1"/>
      <c r="M976" s="1"/>
      <c r="N976" s="1"/>
      <c r="O976" s="1"/>
      <c r="P976" s="1"/>
      <c r="Q976" s="1"/>
      <c r="R976" s="1"/>
      <c r="S976" s="1"/>
    </row>
    <row r="977" spans="1:19">
      <c r="A977" s="1"/>
      <c r="B977" s="1"/>
      <c r="C977" s="1"/>
      <c r="D977" s="1"/>
      <c r="E977" s="1"/>
      <c r="F977" s="1"/>
      <c r="G977" s="1"/>
      <c r="H977" s="1"/>
      <c r="I977" s="1"/>
      <c r="J977" s="1"/>
      <c r="K977" s="1"/>
      <c r="L977" s="1"/>
      <c r="M977" s="1"/>
      <c r="N977" s="1"/>
      <c r="O977" s="1"/>
      <c r="P977" s="1"/>
      <c r="Q977" s="1"/>
      <c r="R977" s="1"/>
      <c r="S977" s="1"/>
    </row>
    <row r="978" spans="1:19">
      <c r="A978" s="1"/>
      <c r="B978" s="1"/>
      <c r="C978" s="1"/>
      <c r="D978" s="1"/>
      <c r="E978" s="1"/>
      <c r="F978" s="1"/>
      <c r="G978" s="1"/>
      <c r="H978" s="1"/>
      <c r="I978" s="1"/>
      <c r="J978" s="1"/>
      <c r="K978" s="1"/>
      <c r="L978" s="1"/>
      <c r="M978" s="1"/>
      <c r="N978" s="1"/>
      <c r="O978" s="1"/>
      <c r="P978" s="1"/>
      <c r="Q978" s="1"/>
      <c r="R978" s="1"/>
      <c r="S978" s="1"/>
    </row>
    <row r="979" spans="1:19">
      <c r="A979" s="1"/>
      <c r="B979" s="1"/>
      <c r="C979" s="1"/>
      <c r="D979" s="1"/>
      <c r="E979" s="1"/>
      <c r="F979" s="1"/>
      <c r="G979" s="1"/>
      <c r="H979" s="1"/>
      <c r="I979" s="1"/>
      <c r="J979" s="1"/>
      <c r="K979" s="1"/>
      <c r="L979" s="1"/>
      <c r="M979" s="1"/>
      <c r="N979" s="1"/>
      <c r="O979" s="1"/>
      <c r="P979" s="1"/>
      <c r="Q979" s="1"/>
      <c r="R979" s="1"/>
      <c r="S979" s="1"/>
    </row>
    <row r="980" spans="1:19">
      <c r="A980" s="1"/>
      <c r="B980" s="1"/>
      <c r="C980" s="1"/>
      <c r="D980" s="1"/>
      <c r="E980" s="1"/>
      <c r="F980" s="1"/>
      <c r="G980" s="1"/>
      <c r="H980" s="1"/>
      <c r="I980" s="1"/>
      <c r="J980" s="1"/>
      <c r="K980" s="1"/>
      <c r="L980" s="1"/>
      <c r="M980" s="1"/>
      <c r="N980" s="1"/>
      <c r="O980" s="1"/>
      <c r="P980" s="1"/>
      <c r="Q980" s="1"/>
      <c r="R980" s="1"/>
      <c r="S980" s="1"/>
    </row>
    <row r="981" spans="1:19">
      <c r="A981" s="1"/>
      <c r="B981" s="1"/>
      <c r="C981" s="1"/>
      <c r="D981" s="1"/>
      <c r="E981" s="1"/>
      <c r="F981" s="1"/>
      <c r="G981" s="1"/>
      <c r="H981" s="1"/>
      <c r="I981" s="1"/>
      <c r="J981" s="1"/>
      <c r="K981" s="1"/>
      <c r="L981" s="1"/>
      <c r="M981" s="1"/>
      <c r="N981" s="1"/>
      <c r="O981" s="1"/>
      <c r="P981" s="1"/>
      <c r="Q981" s="1"/>
      <c r="R981" s="1"/>
      <c r="S981" s="1"/>
    </row>
    <row r="982" spans="1:19">
      <c r="A982" s="1"/>
      <c r="B982" s="1"/>
      <c r="C982" s="1"/>
      <c r="D982" s="1"/>
      <c r="E982" s="1"/>
      <c r="F982" s="1"/>
      <c r="G982" s="1"/>
      <c r="H982" s="1"/>
      <c r="I982" s="1"/>
      <c r="J982" s="1"/>
      <c r="K982" s="1"/>
      <c r="L982" s="1"/>
      <c r="M982" s="1"/>
      <c r="N982" s="1"/>
      <c r="O982" s="1"/>
      <c r="P982" s="1"/>
      <c r="Q982" s="1"/>
      <c r="R982" s="1"/>
      <c r="S982" s="1"/>
    </row>
    <row r="983" spans="1:19">
      <c r="A983" s="1"/>
      <c r="B983" s="1"/>
      <c r="C983" s="1"/>
      <c r="D983" s="1"/>
      <c r="E983" s="1"/>
      <c r="F983" s="1"/>
      <c r="G983" s="1"/>
      <c r="H983" s="1"/>
      <c r="I983" s="1"/>
      <c r="J983" s="1"/>
      <c r="K983" s="1"/>
      <c r="L983" s="1"/>
      <c r="M983" s="1"/>
      <c r="N983" s="1"/>
      <c r="O983" s="1"/>
      <c r="P983" s="1"/>
      <c r="Q983" s="1"/>
      <c r="R983" s="1"/>
      <c r="S983" s="1"/>
    </row>
    <row r="984" spans="1:19">
      <c r="A984" s="1"/>
      <c r="B984" s="1"/>
      <c r="C984" s="1"/>
      <c r="D984" s="1"/>
      <c r="E984" s="1"/>
      <c r="F984" s="1"/>
      <c r="G984" s="1"/>
      <c r="H984" s="1"/>
      <c r="I984" s="1"/>
      <c r="J984" s="1"/>
      <c r="K984" s="1"/>
      <c r="L984" s="1"/>
      <c r="M984" s="1"/>
      <c r="N984" s="1"/>
      <c r="O984" s="1"/>
      <c r="P984" s="1"/>
      <c r="Q984" s="1"/>
      <c r="R984" s="1"/>
      <c r="S984" s="1"/>
    </row>
    <row r="985" spans="1:19">
      <c r="A985" s="1"/>
      <c r="B985" s="1"/>
      <c r="C985" s="1"/>
      <c r="D985" s="1"/>
      <c r="E985" s="1"/>
      <c r="F985" s="1"/>
      <c r="G985" s="1"/>
      <c r="H985" s="1"/>
      <c r="I985" s="1"/>
      <c r="J985" s="1"/>
      <c r="K985" s="1"/>
      <c r="L985" s="1"/>
      <c r="M985" s="1"/>
      <c r="N985" s="1"/>
      <c r="O985" s="1"/>
      <c r="P985" s="1"/>
      <c r="Q985" s="1"/>
      <c r="R985" s="1"/>
      <c r="S985" s="1"/>
    </row>
    <row r="986" spans="1:19">
      <c r="A986" s="1"/>
      <c r="B986" s="1"/>
      <c r="C986" s="1"/>
      <c r="D986" s="1"/>
      <c r="E986" s="1"/>
      <c r="F986" s="1"/>
      <c r="G986" s="1"/>
      <c r="H986" s="1"/>
      <c r="I986" s="1"/>
      <c r="J986" s="1"/>
      <c r="K986" s="1"/>
      <c r="L986" s="1"/>
      <c r="M986" s="1"/>
      <c r="N986" s="1"/>
      <c r="O986" s="1"/>
      <c r="P986" s="1"/>
      <c r="Q986" s="1"/>
      <c r="R986" s="1"/>
      <c r="S986" s="1"/>
    </row>
    <row r="987" spans="1:19">
      <c r="A987" s="1"/>
      <c r="B987" s="1"/>
      <c r="C987" s="1"/>
      <c r="D987" s="1"/>
      <c r="E987" s="1"/>
      <c r="F987" s="1"/>
      <c r="G987" s="1"/>
      <c r="H987" s="1"/>
      <c r="I987" s="1"/>
      <c r="J987" s="1"/>
      <c r="K987" s="1"/>
      <c r="L987" s="1"/>
      <c r="M987" s="1"/>
      <c r="N987" s="1"/>
      <c r="O987" s="1"/>
      <c r="P987" s="1"/>
      <c r="Q987" s="1"/>
      <c r="R987" s="1"/>
      <c r="S987" s="1"/>
    </row>
    <row r="988" spans="1:19">
      <c r="A988" s="1"/>
      <c r="B988" s="1"/>
      <c r="C988" s="1"/>
      <c r="D988" s="1"/>
      <c r="E988" s="1"/>
      <c r="F988" s="1"/>
      <c r="G988" s="1"/>
      <c r="H988" s="1"/>
      <c r="I988" s="1"/>
      <c r="J988" s="1"/>
      <c r="K988" s="1"/>
      <c r="L988" s="1"/>
      <c r="M988" s="1"/>
      <c r="N988" s="1"/>
      <c r="O988" s="1"/>
      <c r="P988" s="1"/>
      <c r="Q988" s="1"/>
      <c r="R988" s="1"/>
      <c r="S988" s="1"/>
    </row>
    <row r="989" spans="1:19">
      <c r="A989" s="1"/>
      <c r="B989" s="1"/>
      <c r="C989" s="1"/>
      <c r="D989" s="1"/>
      <c r="E989" s="1"/>
      <c r="F989" s="1"/>
      <c r="G989" s="1"/>
      <c r="H989" s="1"/>
      <c r="I989" s="1"/>
      <c r="J989" s="1"/>
      <c r="K989" s="1"/>
      <c r="L989" s="1"/>
      <c r="M989" s="1"/>
      <c r="N989" s="1"/>
      <c r="O989" s="1"/>
      <c r="P989" s="1"/>
      <c r="Q989" s="1"/>
      <c r="R989" s="1"/>
      <c r="S989" s="1"/>
    </row>
    <row r="990" spans="1:19">
      <c r="A990" s="1"/>
      <c r="B990" s="1"/>
      <c r="C990" s="1"/>
      <c r="D990" s="1"/>
      <c r="E990" s="1"/>
      <c r="F990" s="1"/>
      <c r="G990" s="1"/>
      <c r="H990" s="1"/>
      <c r="I990" s="1"/>
      <c r="J990" s="1"/>
      <c r="K990" s="1"/>
      <c r="L990" s="1"/>
      <c r="M990" s="1"/>
      <c r="N990" s="1"/>
      <c r="O990" s="1"/>
      <c r="P990" s="1"/>
      <c r="Q990" s="1"/>
      <c r="R990" s="1"/>
      <c r="S990" s="1"/>
    </row>
    <row r="991" spans="1:19">
      <c r="A991" s="1"/>
      <c r="B991" s="1"/>
      <c r="C991" s="1"/>
      <c r="D991" s="1"/>
      <c r="E991" s="1"/>
      <c r="F991" s="1"/>
      <c r="G991" s="1"/>
      <c r="H991" s="1"/>
      <c r="I991" s="1"/>
      <c r="J991" s="1"/>
      <c r="K991" s="1"/>
      <c r="L991" s="1"/>
      <c r="M991" s="1"/>
      <c r="N991" s="1"/>
      <c r="O991" s="1"/>
      <c r="P991" s="1"/>
      <c r="Q991" s="1"/>
      <c r="R991" s="1"/>
      <c r="S991" s="1"/>
    </row>
    <row r="992" spans="1:19">
      <c r="A992" s="1"/>
      <c r="B992" s="1"/>
      <c r="C992" s="1"/>
      <c r="D992" s="1"/>
      <c r="E992" s="1"/>
      <c r="F992" s="1"/>
      <c r="G992" s="1"/>
      <c r="H992" s="1"/>
      <c r="I992" s="1"/>
      <c r="J992" s="1"/>
      <c r="K992" s="1"/>
      <c r="L992" s="1"/>
      <c r="M992" s="1"/>
      <c r="N992" s="1"/>
      <c r="O992" s="1"/>
      <c r="P992" s="1"/>
      <c r="Q992" s="1"/>
      <c r="R992" s="1"/>
      <c r="S992" s="1"/>
    </row>
    <row r="993" spans="1:19">
      <c r="A993" s="1"/>
      <c r="B993" s="1"/>
      <c r="C993" s="1"/>
      <c r="D993" s="1"/>
      <c r="E993" s="1"/>
      <c r="F993" s="1"/>
      <c r="G993" s="1"/>
      <c r="H993" s="1"/>
      <c r="I993" s="1"/>
      <c r="J993" s="1"/>
      <c r="K993" s="1"/>
      <c r="L993" s="1"/>
      <c r="M993" s="1"/>
      <c r="N993" s="1"/>
      <c r="O993" s="1"/>
      <c r="P993" s="1"/>
      <c r="Q993" s="1"/>
      <c r="R993" s="1"/>
      <c r="S993" s="1"/>
    </row>
    <row r="994" spans="1:19">
      <c r="A994" s="1"/>
      <c r="B994" s="1"/>
      <c r="C994" s="1"/>
      <c r="D994" s="1"/>
      <c r="E994" s="1"/>
      <c r="F994" s="1"/>
      <c r="G994" s="1"/>
      <c r="H994" s="1"/>
      <c r="I994" s="1"/>
      <c r="J994" s="1"/>
      <c r="K994" s="1"/>
      <c r="L994" s="1"/>
      <c r="M994" s="1"/>
      <c r="N994" s="1"/>
      <c r="O994" s="1"/>
      <c r="P994" s="1"/>
      <c r="Q994" s="1"/>
      <c r="R994" s="1"/>
      <c r="S994" s="1"/>
    </row>
    <row r="995" spans="1:19">
      <c r="A995" s="1"/>
      <c r="B995" s="1"/>
      <c r="C995" s="1"/>
      <c r="D995" s="1"/>
      <c r="E995" s="1"/>
      <c r="F995" s="1"/>
      <c r="G995" s="1"/>
      <c r="H995" s="1"/>
      <c r="I995" s="1"/>
      <c r="J995" s="1"/>
      <c r="K995" s="1"/>
      <c r="L995" s="1"/>
      <c r="M995" s="1"/>
      <c r="N995" s="1"/>
      <c r="O995" s="1"/>
      <c r="P995" s="1"/>
      <c r="Q995" s="1"/>
      <c r="R995" s="1"/>
      <c r="S995" s="1"/>
    </row>
    <row r="996" spans="1:19">
      <c r="A996" s="1"/>
      <c r="B996" s="1"/>
      <c r="C996" s="1"/>
      <c r="D996" s="1"/>
      <c r="E996" s="1"/>
      <c r="F996" s="1"/>
      <c r="G996" s="1"/>
      <c r="H996" s="1"/>
      <c r="I996" s="1"/>
      <c r="J996" s="1"/>
      <c r="K996" s="1"/>
      <c r="L996" s="1"/>
      <c r="M996" s="1"/>
      <c r="N996" s="1"/>
      <c r="O996" s="1"/>
      <c r="P996" s="1"/>
      <c r="Q996" s="1"/>
      <c r="R996" s="1"/>
      <c r="S996" s="1"/>
    </row>
    <row r="997" spans="1:19">
      <c r="A997" s="1"/>
      <c r="B997" s="1"/>
      <c r="C997" s="1"/>
      <c r="D997" s="1"/>
      <c r="E997" s="1"/>
      <c r="F997" s="1"/>
      <c r="G997" s="1"/>
      <c r="H997" s="1"/>
      <c r="I997" s="1"/>
      <c r="J997" s="1"/>
      <c r="K997" s="1"/>
      <c r="L997" s="1"/>
      <c r="M997" s="1"/>
      <c r="N997" s="1"/>
      <c r="O997" s="1"/>
      <c r="P997" s="1"/>
      <c r="Q997" s="1"/>
      <c r="R997" s="1"/>
      <c r="S997" s="1"/>
    </row>
    <row r="998" spans="1:19">
      <c r="A998" s="1"/>
      <c r="B998" s="1"/>
      <c r="C998" s="1"/>
      <c r="D998" s="1"/>
      <c r="E998" s="1"/>
      <c r="F998" s="1"/>
      <c r="G998" s="1"/>
      <c r="H998" s="1"/>
      <c r="I998" s="1"/>
      <c r="J998" s="1"/>
      <c r="K998" s="1"/>
      <c r="L998" s="1"/>
      <c r="M998" s="1"/>
      <c r="N998" s="1"/>
      <c r="O998" s="1"/>
      <c r="P998" s="1"/>
      <c r="Q998" s="1"/>
      <c r="R998" s="1"/>
      <c r="S998" s="1"/>
    </row>
    <row r="999" spans="1:19">
      <c r="A999" s="1"/>
      <c r="B999" s="1"/>
      <c r="C999" s="1"/>
      <c r="D999" s="1"/>
      <c r="E999" s="1"/>
      <c r="F999" s="1"/>
      <c r="G999" s="1"/>
      <c r="H999" s="1"/>
      <c r="I999" s="1"/>
      <c r="J999" s="1"/>
      <c r="K999" s="1"/>
      <c r="L999" s="1"/>
      <c r="M999" s="1"/>
      <c r="N999" s="1"/>
      <c r="O999" s="1"/>
      <c r="P999" s="1"/>
      <c r="Q999" s="1"/>
      <c r="R999" s="1"/>
      <c r="S999" s="1"/>
    </row>
    <row r="1000" spans="1:19">
      <c r="A1000" s="1"/>
      <c r="B1000" s="1"/>
      <c r="C1000" s="1"/>
      <c r="D1000" s="1"/>
      <c r="E1000" s="1"/>
      <c r="F1000" s="1"/>
      <c r="G1000" s="1"/>
      <c r="H1000" s="1"/>
      <c r="I1000" s="1"/>
      <c r="J1000" s="1"/>
      <c r="K1000" s="1"/>
      <c r="L1000" s="1"/>
      <c r="M1000" s="1"/>
      <c r="N1000" s="1"/>
      <c r="O1000" s="1"/>
      <c r="P1000" s="1"/>
      <c r="Q1000" s="1"/>
      <c r="R1000" s="1"/>
      <c r="S1000" s="1"/>
    </row>
  </sheetData>
  <mergeCells count="32">
    <mergeCell ref="D112:I112"/>
    <mergeCell ref="D105:O105"/>
    <mergeCell ref="D77:D78"/>
    <mergeCell ref="D59:O59"/>
    <mergeCell ref="D58:O58"/>
    <mergeCell ref="D75:O75"/>
    <mergeCell ref="D74:O74"/>
    <mergeCell ref="D98:I98"/>
    <mergeCell ref="D91:O91"/>
    <mergeCell ref="D119:O119"/>
    <mergeCell ref="D132:O132"/>
    <mergeCell ref="H149:I149"/>
    <mergeCell ref="J149:K149"/>
    <mergeCell ref="H147:I147"/>
    <mergeCell ref="H148:I148"/>
    <mergeCell ref="J148:K148"/>
    <mergeCell ref="D5:O5"/>
    <mergeCell ref="D6:O6"/>
    <mergeCell ref="D7:O7"/>
    <mergeCell ref="D9:O9"/>
    <mergeCell ref="D10:O10"/>
    <mergeCell ref="D12:D13"/>
    <mergeCell ref="D44:D45"/>
    <mergeCell ref="D28:D29"/>
    <mergeCell ref="B13:C13"/>
    <mergeCell ref="D8:L8"/>
    <mergeCell ref="D42:O42"/>
    <mergeCell ref="B14:C14"/>
    <mergeCell ref="B15:C15"/>
    <mergeCell ref="D34:O34"/>
    <mergeCell ref="D24:I24"/>
    <mergeCell ref="D26:O2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1000"/>
  <sheetViews>
    <sheetView showGridLines="0" workbookViewId="0"/>
  </sheetViews>
  <sheetFormatPr baseColWidth="10" defaultColWidth="15.140625" defaultRowHeight="15" customHeight="1"/>
  <cols>
    <col min="1" max="1" width="3" customWidth="1"/>
    <col min="2" max="2" width="11.7109375" customWidth="1"/>
    <col min="3" max="3" width="14.7109375" customWidth="1"/>
    <col min="4" max="4" width="14.42578125" customWidth="1"/>
    <col min="5" max="13" width="7.42578125" customWidth="1"/>
    <col min="14" max="15" width="8.28515625" customWidth="1"/>
    <col min="16" max="19" width="8.5703125" customWidth="1"/>
    <col min="20" max="26" width="7.5703125" customWidth="1"/>
  </cols>
  <sheetData>
    <row r="1" spans="1:20">
      <c r="A1" s="1"/>
      <c r="B1" s="1"/>
      <c r="C1" s="1"/>
      <c r="D1" s="1"/>
      <c r="E1" s="1"/>
      <c r="F1" s="1"/>
      <c r="G1" s="1"/>
      <c r="H1" s="1"/>
      <c r="I1" s="1"/>
      <c r="J1" s="1"/>
      <c r="K1" s="1"/>
      <c r="L1" s="1"/>
      <c r="M1" s="1"/>
      <c r="N1" s="1"/>
      <c r="O1" s="1"/>
      <c r="P1" s="1"/>
      <c r="Q1" s="1"/>
      <c r="R1" s="1"/>
      <c r="S1" s="1"/>
    </row>
    <row r="2" spans="1:20" ht="15.75" customHeight="1">
      <c r="A2" s="1"/>
      <c r="B2" s="1"/>
      <c r="C2" s="1"/>
      <c r="D2" s="1"/>
      <c r="E2" s="1"/>
      <c r="F2" s="1"/>
      <c r="G2" s="1"/>
      <c r="H2" s="1"/>
      <c r="I2" s="1"/>
      <c r="J2" s="1"/>
      <c r="K2" s="1"/>
      <c r="L2" s="1"/>
      <c r="M2" s="1"/>
      <c r="N2" s="1"/>
      <c r="O2" s="1"/>
      <c r="P2" s="1"/>
      <c r="Q2" s="1"/>
      <c r="R2" s="1"/>
      <c r="S2" s="1"/>
    </row>
    <row r="3" spans="1:20" ht="15.75" customHeight="1">
      <c r="A3" s="1"/>
      <c r="B3" s="1"/>
      <c r="C3" s="9"/>
      <c r="D3" s="5"/>
      <c r="E3" s="6"/>
      <c r="F3" s="6"/>
      <c r="G3" s="6"/>
      <c r="H3" s="6"/>
      <c r="I3" s="6"/>
      <c r="J3" s="6"/>
      <c r="K3" s="6"/>
      <c r="L3" s="7"/>
      <c r="M3" s="8"/>
      <c r="N3" s="9"/>
      <c r="O3" s="9"/>
      <c r="P3" s="9"/>
      <c r="Q3" s="37"/>
      <c r="R3" s="39"/>
      <c r="S3" s="39"/>
      <c r="T3" s="39"/>
    </row>
    <row r="4" spans="1:20" ht="15.75" customHeight="1">
      <c r="A4" s="1"/>
      <c r="B4" s="1"/>
      <c r="C4" s="10"/>
      <c r="D4" s="1056" t="s">
        <v>0</v>
      </c>
      <c r="E4" s="992"/>
      <c r="F4" s="992"/>
      <c r="G4" s="992"/>
      <c r="H4" s="992"/>
      <c r="I4" s="992"/>
      <c r="J4" s="992"/>
      <c r="K4" s="992"/>
      <c r="L4" s="992"/>
      <c r="M4" s="1014"/>
      <c r="N4" s="10"/>
      <c r="O4" s="10"/>
      <c r="P4" s="10"/>
      <c r="Q4" s="37"/>
      <c r="R4" s="39"/>
      <c r="S4" s="39"/>
      <c r="T4" s="39"/>
    </row>
    <row r="5" spans="1:20" ht="15.75" customHeight="1">
      <c r="A5" s="1"/>
      <c r="B5" s="1"/>
      <c r="C5" s="10"/>
      <c r="D5" s="1056" t="s">
        <v>1</v>
      </c>
      <c r="E5" s="992"/>
      <c r="F5" s="992"/>
      <c r="G5" s="992"/>
      <c r="H5" s="992"/>
      <c r="I5" s="992"/>
      <c r="J5" s="992"/>
      <c r="K5" s="992"/>
      <c r="L5" s="992"/>
      <c r="M5" s="1014"/>
      <c r="N5" s="10"/>
      <c r="O5" s="10"/>
      <c r="P5" s="10"/>
      <c r="Q5" s="37"/>
      <c r="R5" s="39"/>
      <c r="S5" s="39"/>
      <c r="T5" s="39"/>
    </row>
    <row r="6" spans="1:20" ht="15.75" customHeight="1">
      <c r="A6" s="1"/>
      <c r="B6" s="1"/>
      <c r="C6" s="10"/>
      <c r="D6" s="1056" t="s">
        <v>2</v>
      </c>
      <c r="E6" s="992"/>
      <c r="F6" s="992"/>
      <c r="G6" s="992"/>
      <c r="H6" s="992"/>
      <c r="I6" s="992"/>
      <c r="J6" s="992"/>
      <c r="K6" s="992"/>
      <c r="L6" s="992"/>
      <c r="M6" s="1014"/>
      <c r="N6" s="10"/>
      <c r="O6" s="10"/>
      <c r="P6" s="10"/>
      <c r="Q6" s="37"/>
      <c r="R6" s="39"/>
      <c r="S6" s="39"/>
      <c r="T6" s="39"/>
    </row>
    <row r="7" spans="1:20" ht="17.25" customHeight="1">
      <c r="A7" s="1"/>
      <c r="B7" s="1"/>
      <c r="C7" s="3"/>
      <c r="D7" s="14"/>
      <c r="E7" s="15"/>
      <c r="F7" s="15"/>
      <c r="G7" s="15"/>
      <c r="H7" s="15"/>
      <c r="I7" s="15"/>
      <c r="J7" s="15"/>
      <c r="K7" s="15"/>
      <c r="L7" s="17"/>
      <c r="M7" s="18"/>
      <c r="N7" s="41"/>
      <c r="O7" s="41"/>
      <c r="P7" s="41"/>
      <c r="Q7" s="37"/>
      <c r="R7" s="39"/>
      <c r="S7" s="39"/>
      <c r="T7" s="39"/>
    </row>
    <row r="8" spans="1:20" ht="24.75" customHeight="1">
      <c r="A8" s="1"/>
      <c r="B8" s="1"/>
      <c r="C8" s="19"/>
      <c r="D8" s="1057" t="s">
        <v>3</v>
      </c>
      <c r="E8" s="992"/>
      <c r="F8" s="992"/>
      <c r="G8" s="992"/>
      <c r="H8" s="992"/>
      <c r="I8" s="992"/>
      <c r="J8" s="992"/>
      <c r="K8" s="992"/>
      <c r="L8" s="992"/>
      <c r="M8" s="1014"/>
      <c r="N8" s="19"/>
      <c r="O8" s="19"/>
      <c r="P8" s="19"/>
      <c r="Q8" s="37"/>
      <c r="R8" s="39"/>
      <c r="S8" s="39"/>
      <c r="T8" s="39"/>
    </row>
    <row r="9" spans="1:20" ht="25.5" customHeight="1">
      <c r="A9" s="1"/>
      <c r="B9" s="1"/>
      <c r="C9" s="19"/>
      <c r="D9" s="1058" t="s">
        <v>4</v>
      </c>
      <c r="E9" s="1011"/>
      <c r="F9" s="1011"/>
      <c r="G9" s="1011"/>
      <c r="H9" s="1011"/>
      <c r="I9" s="1011"/>
      <c r="J9" s="1011"/>
      <c r="K9" s="1011"/>
      <c r="L9" s="1011"/>
      <c r="M9" s="1030"/>
      <c r="N9" s="19"/>
      <c r="O9" s="19"/>
      <c r="P9" s="19"/>
      <c r="Q9" s="37"/>
      <c r="R9" s="39"/>
      <c r="S9" s="39"/>
      <c r="T9" s="39"/>
    </row>
    <row r="10" spans="1:20" ht="9.75" customHeight="1">
      <c r="A10" s="1"/>
      <c r="B10" s="1"/>
      <c r="C10" s="65"/>
      <c r="D10" s="65"/>
      <c r="E10" s="65"/>
      <c r="F10" s="65"/>
      <c r="G10" s="65"/>
      <c r="H10" s="65"/>
      <c r="I10" s="65"/>
      <c r="J10" s="65"/>
      <c r="K10" s="65"/>
      <c r="L10" s="37"/>
      <c r="M10" s="37"/>
      <c r="N10" s="37"/>
      <c r="O10" s="37"/>
      <c r="P10" s="37"/>
      <c r="Q10" s="39"/>
      <c r="R10" s="39"/>
      <c r="S10" s="39"/>
      <c r="T10" s="39"/>
    </row>
    <row r="11" spans="1:20" ht="23.25" customHeight="1">
      <c r="A11" s="1"/>
      <c r="B11" s="1"/>
      <c r="C11" s="1042" t="s">
        <v>23</v>
      </c>
      <c r="D11" s="992"/>
      <c r="E11" s="992"/>
      <c r="F11" s="992"/>
      <c r="G11" s="992"/>
      <c r="H11" s="992"/>
      <c r="I11" s="992"/>
      <c r="J11" s="992"/>
      <c r="K11" s="992"/>
      <c r="L11" s="992"/>
      <c r="M11" s="992"/>
      <c r="N11" s="992"/>
      <c r="O11" s="992"/>
      <c r="P11" s="37"/>
      <c r="Q11" s="39"/>
      <c r="R11" s="39"/>
      <c r="S11" s="39"/>
      <c r="T11" s="39"/>
    </row>
    <row r="12" spans="1:20" ht="4.5" customHeight="1">
      <c r="A12" s="1"/>
      <c r="B12" s="1"/>
      <c r="C12" s="67"/>
      <c r="D12" s="67"/>
      <c r="E12" s="1"/>
      <c r="F12" s="1"/>
      <c r="G12" s="1"/>
      <c r="H12" s="1"/>
      <c r="I12" s="1"/>
      <c r="J12" s="1"/>
      <c r="K12" s="1"/>
      <c r="L12" s="67"/>
      <c r="M12" s="67"/>
      <c r="N12" s="67"/>
      <c r="O12" s="67"/>
      <c r="P12" s="11"/>
      <c r="Q12" s="11"/>
      <c r="R12" s="11"/>
      <c r="S12" s="11"/>
      <c r="T12" s="11"/>
    </row>
    <row r="13" spans="1:20" ht="21" customHeight="1">
      <c r="A13" s="1"/>
      <c r="B13" s="38" t="s">
        <v>20</v>
      </c>
      <c r="C13" s="1051" t="s">
        <v>24</v>
      </c>
      <c r="D13" s="1052"/>
      <c r="E13" s="71">
        <v>2001</v>
      </c>
      <c r="F13" s="30">
        <v>2002</v>
      </c>
      <c r="G13" s="72">
        <v>2003</v>
      </c>
      <c r="H13" s="30">
        <v>2004</v>
      </c>
      <c r="I13" s="30">
        <v>2005</v>
      </c>
      <c r="J13" s="30">
        <v>2006</v>
      </c>
      <c r="K13" s="30">
        <v>2007</v>
      </c>
      <c r="L13" s="30">
        <v>2008</v>
      </c>
      <c r="M13" s="30">
        <v>2009</v>
      </c>
      <c r="N13" s="30">
        <v>2010</v>
      </c>
      <c r="O13" s="32">
        <v>2011</v>
      </c>
      <c r="P13" s="37"/>
      <c r="Q13" s="37"/>
      <c r="R13" s="37"/>
      <c r="S13" s="37"/>
      <c r="T13" s="11"/>
    </row>
    <row r="14" spans="1:20" ht="15.75" customHeight="1">
      <c r="A14" s="1"/>
      <c r="B14" s="38" t="s">
        <v>21</v>
      </c>
      <c r="C14" s="1053" t="s">
        <v>27</v>
      </c>
      <c r="D14" s="1054"/>
      <c r="E14" s="95">
        <v>1407886</v>
      </c>
      <c r="F14" s="97">
        <v>1431777</v>
      </c>
      <c r="G14" s="99">
        <v>1455907</v>
      </c>
      <c r="H14" s="101">
        <v>1562085</v>
      </c>
      <c r="I14" s="99">
        <v>1534594</v>
      </c>
      <c r="J14" s="101">
        <v>1562417</v>
      </c>
      <c r="K14" s="99">
        <v>1453756</v>
      </c>
      <c r="L14" s="101">
        <v>1493566</v>
      </c>
      <c r="M14" s="99">
        <v>1503928</v>
      </c>
      <c r="N14" s="101">
        <v>1535625</v>
      </c>
      <c r="O14" s="102">
        <v>1576423</v>
      </c>
      <c r="P14" s="103"/>
      <c r="Q14" s="103"/>
      <c r="R14" s="103"/>
      <c r="S14" s="103"/>
      <c r="T14" s="11"/>
    </row>
    <row r="15" spans="1:20" ht="15.75" customHeight="1">
      <c r="A15" s="1"/>
      <c r="B15" s="104" t="s">
        <v>43</v>
      </c>
      <c r="C15" s="1050" t="s">
        <v>45</v>
      </c>
      <c r="D15" s="1045"/>
      <c r="E15" s="144">
        <v>190719</v>
      </c>
      <c r="F15" s="145">
        <v>212922</v>
      </c>
      <c r="G15" s="146">
        <v>237141</v>
      </c>
      <c r="H15" s="145">
        <v>268414</v>
      </c>
      <c r="I15" s="146">
        <v>297234</v>
      </c>
      <c r="J15" s="145">
        <v>329232</v>
      </c>
      <c r="K15" s="146">
        <v>371445</v>
      </c>
      <c r="L15" s="145">
        <v>432249</v>
      </c>
      <c r="M15" s="146">
        <v>491853</v>
      </c>
      <c r="N15" s="145">
        <v>560520</v>
      </c>
      <c r="O15" s="149">
        <f>'FROTA SEGUNDO TIPO'!L29</f>
        <v>634416</v>
      </c>
      <c r="P15" s="103"/>
      <c r="Q15" s="103"/>
      <c r="R15" s="103"/>
      <c r="S15" s="103"/>
      <c r="T15" s="11"/>
    </row>
    <row r="16" spans="1:20" ht="15.75" customHeight="1">
      <c r="A16" s="1"/>
      <c r="B16" s="1"/>
      <c r="C16" s="1055" t="s">
        <v>97</v>
      </c>
      <c r="D16" s="1054"/>
      <c r="E16" s="193">
        <v>2064</v>
      </c>
      <c r="F16" s="195">
        <v>3352</v>
      </c>
      <c r="G16" s="197">
        <v>3144</v>
      </c>
      <c r="H16" s="195">
        <v>4341</v>
      </c>
      <c r="I16" s="197">
        <v>4704</v>
      </c>
      <c r="J16" s="195">
        <v>4599</v>
      </c>
      <c r="K16" s="197">
        <v>7984</v>
      </c>
      <c r="L16" s="195">
        <v>9941</v>
      </c>
      <c r="M16" s="197">
        <v>12254</v>
      </c>
      <c r="N16" s="195">
        <v>13646</v>
      </c>
      <c r="O16" s="235">
        <v>14705</v>
      </c>
      <c r="P16" s="103"/>
      <c r="Q16" s="103"/>
      <c r="R16" s="103"/>
      <c r="S16" s="103"/>
      <c r="T16" s="11"/>
    </row>
    <row r="17" spans="1:20" ht="15.75" customHeight="1">
      <c r="A17" s="1"/>
      <c r="B17" s="1"/>
      <c r="C17" s="1050" t="s">
        <v>169</v>
      </c>
      <c r="D17" s="1045"/>
      <c r="E17" s="144">
        <v>131</v>
      </c>
      <c r="F17" s="145">
        <v>194</v>
      </c>
      <c r="G17" s="146">
        <v>190</v>
      </c>
      <c r="H17" s="145">
        <v>358</v>
      </c>
      <c r="I17" s="146">
        <v>327</v>
      </c>
      <c r="J17" s="145">
        <v>313</v>
      </c>
      <c r="K17" s="146">
        <v>364</v>
      </c>
      <c r="L17" s="145">
        <v>472</v>
      </c>
      <c r="M17" s="146">
        <v>420</v>
      </c>
      <c r="N17" s="145">
        <v>484</v>
      </c>
      <c r="O17" s="149">
        <v>501</v>
      </c>
      <c r="P17" s="103"/>
      <c r="Q17" s="103"/>
      <c r="R17" s="103"/>
      <c r="S17" s="103"/>
      <c r="T17" s="11"/>
    </row>
    <row r="18" spans="1:20" ht="15.75" customHeight="1">
      <c r="A18" s="1"/>
      <c r="B18" s="1"/>
      <c r="C18" s="1070" t="s">
        <v>17</v>
      </c>
      <c r="D18" s="1045"/>
      <c r="E18" s="193">
        <v>2735</v>
      </c>
      <c r="F18" s="195">
        <v>4285</v>
      </c>
      <c r="G18" s="197">
        <v>4146</v>
      </c>
      <c r="H18" s="195">
        <v>6074</v>
      </c>
      <c r="I18" s="197">
        <v>6446</v>
      </c>
      <c r="J18" s="195">
        <v>6668</v>
      </c>
      <c r="K18" s="197">
        <v>11519</v>
      </c>
      <c r="L18" s="195">
        <v>14546</v>
      </c>
      <c r="M18" s="197">
        <v>18299</v>
      </c>
      <c r="N18" s="195">
        <v>20377</v>
      </c>
      <c r="O18" s="235">
        <v>21782</v>
      </c>
      <c r="P18" s="103"/>
      <c r="Q18" s="103"/>
      <c r="R18" s="103"/>
      <c r="S18" s="103"/>
      <c r="T18" s="11"/>
    </row>
    <row r="19" spans="1:20" ht="15.75" customHeight="1">
      <c r="A19" s="1"/>
      <c r="B19" s="1"/>
      <c r="C19" s="1050" t="s">
        <v>174</v>
      </c>
      <c r="D19" s="1045"/>
      <c r="E19" s="144">
        <v>269</v>
      </c>
      <c r="F19" s="145">
        <v>418</v>
      </c>
      <c r="G19" s="146">
        <v>407</v>
      </c>
      <c r="H19" s="145">
        <v>474</v>
      </c>
      <c r="I19" s="146">
        <v>513</v>
      </c>
      <c r="J19" s="145">
        <v>483</v>
      </c>
      <c r="K19" s="146">
        <v>665</v>
      </c>
      <c r="L19" s="145">
        <v>865</v>
      </c>
      <c r="M19" s="146">
        <v>1078</v>
      </c>
      <c r="N19" s="145">
        <v>1242</v>
      </c>
      <c r="O19" s="149">
        <v>1288</v>
      </c>
      <c r="P19" s="103"/>
      <c r="Q19" s="103"/>
      <c r="R19" s="103"/>
      <c r="S19" s="103"/>
      <c r="T19" s="11"/>
    </row>
    <row r="20" spans="1:20" ht="15.75" customHeight="1">
      <c r="A20" s="1"/>
      <c r="B20" s="1"/>
      <c r="C20" s="1064" t="s">
        <v>175</v>
      </c>
      <c r="D20" s="1049"/>
      <c r="E20" s="311">
        <v>4197</v>
      </c>
      <c r="F20" s="358">
        <v>6315</v>
      </c>
      <c r="G20" s="359">
        <v>5963</v>
      </c>
      <c r="H20" s="358">
        <v>8199</v>
      </c>
      <c r="I20" s="359">
        <v>8845</v>
      </c>
      <c r="J20" s="358">
        <v>8499</v>
      </c>
      <c r="K20" s="359">
        <v>15858</v>
      </c>
      <c r="L20" s="358">
        <v>17880</v>
      </c>
      <c r="M20" s="359">
        <v>21202</v>
      </c>
      <c r="N20" s="358">
        <v>23706</v>
      </c>
      <c r="O20" s="360">
        <v>25223</v>
      </c>
      <c r="P20" s="103"/>
      <c r="Q20" s="103"/>
      <c r="R20" s="103"/>
      <c r="S20" s="103"/>
      <c r="T20" s="11"/>
    </row>
    <row r="21" spans="1:20" ht="18" customHeight="1">
      <c r="A21" s="1"/>
      <c r="B21" s="1"/>
      <c r="C21" s="1066" t="s">
        <v>236</v>
      </c>
      <c r="D21" s="999"/>
      <c r="E21" s="999"/>
      <c r="F21" s="999"/>
      <c r="G21" s="999"/>
      <c r="H21" s="999"/>
      <c r="I21" s="999"/>
      <c r="J21" s="999"/>
      <c r="K21" s="999"/>
      <c r="L21" s="999"/>
      <c r="M21" s="999"/>
      <c r="N21" s="999"/>
      <c r="O21" s="361"/>
      <c r="P21" s="103"/>
      <c r="Q21" s="103"/>
      <c r="R21" s="103"/>
      <c r="S21" s="103"/>
      <c r="T21" s="11"/>
    </row>
    <row r="22" spans="1:20" ht="15.75" customHeight="1">
      <c r="A22" s="1"/>
      <c r="B22" s="1"/>
      <c r="C22" s="368" t="s">
        <v>237</v>
      </c>
      <c r="D22" s="370"/>
      <c r="E22" s="103"/>
      <c r="F22" s="103"/>
      <c r="G22" s="103"/>
      <c r="H22" s="103"/>
      <c r="I22" s="103"/>
      <c r="J22" s="103"/>
      <c r="K22" s="103"/>
      <c r="L22" s="103"/>
      <c r="M22" s="103"/>
      <c r="N22" s="103"/>
      <c r="O22" s="103"/>
      <c r="P22" s="103"/>
      <c r="Q22" s="103"/>
      <c r="R22" s="103"/>
      <c r="S22" s="103"/>
      <c r="T22" s="11"/>
    </row>
    <row r="23" spans="1:20" ht="24" customHeight="1">
      <c r="A23" s="1"/>
      <c r="B23" s="1"/>
      <c r="C23" s="370"/>
      <c r="D23" s="370"/>
      <c r="E23" s="103"/>
      <c r="F23" s="103"/>
      <c r="G23" s="103"/>
      <c r="H23" s="103"/>
      <c r="I23" s="103"/>
      <c r="J23" s="103"/>
      <c r="K23" s="103"/>
      <c r="L23" s="103"/>
      <c r="M23" s="103"/>
      <c r="N23" s="103"/>
      <c r="O23" s="103"/>
      <c r="P23" s="103"/>
      <c r="Q23" s="103"/>
      <c r="R23" s="103"/>
      <c r="S23" s="103"/>
      <c r="T23" s="11"/>
    </row>
    <row r="24" spans="1:20" ht="24.75" customHeight="1">
      <c r="A24" s="1"/>
      <c r="B24" s="1"/>
      <c r="C24" s="1042" t="s">
        <v>244</v>
      </c>
      <c r="D24" s="992"/>
      <c r="E24" s="992"/>
      <c r="F24" s="992"/>
      <c r="G24" s="992"/>
      <c r="H24" s="992"/>
      <c r="I24" s="992"/>
      <c r="J24" s="992"/>
      <c r="K24" s="992"/>
      <c r="L24" s="992"/>
      <c r="M24" s="992"/>
      <c r="N24" s="992"/>
      <c r="O24" s="992"/>
      <c r="P24" s="103"/>
      <c r="Q24" s="103"/>
      <c r="R24" s="103"/>
      <c r="S24" s="103"/>
      <c r="T24" s="11"/>
    </row>
    <row r="25" spans="1:20" ht="3.75" customHeight="1">
      <c r="A25" s="1"/>
      <c r="B25" s="1"/>
      <c r="C25" s="1065"/>
      <c r="D25" s="999"/>
      <c r="E25" s="103"/>
      <c r="F25" s="103"/>
      <c r="G25" s="103"/>
      <c r="H25" s="103"/>
      <c r="I25" s="103"/>
      <c r="J25" s="103"/>
      <c r="K25" s="103"/>
      <c r="L25" s="103"/>
      <c r="M25" s="103"/>
      <c r="N25" s="103"/>
      <c r="O25" s="103"/>
      <c r="P25" s="103"/>
      <c r="Q25" s="103"/>
      <c r="R25" s="103"/>
      <c r="S25" s="103"/>
      <c r="T25" s="11"/>
    </row>
    <row r="26" spans="1:20" ht="23.25" customHeight="1">
      <c r="A26" s="1"/>
      <c r="B26" s="1"/>
      <c r="C26" s="1051" t="s">
        <v>24</v>
      </c>
      <c r="D26" s="1052"/>
      <c r="E26" s="30">
        <v>2001</v>
      </c>
      <c r="F26" s="30">
        <v>2002</v>
      </c>
      <c r="G26" s="30">
        <v>2003</v>
      </c>
      <c r="H26" s="72">
        <v>2004</v>
      </c>
      <c r="I26" s="30">
        <v>2005</v>
      </c>
      <c r="J26" s="72">
        <v>2006</v>
      </c>
      <c r="K26" s="30">
        <v>2007</v>
      </c>
      <c r="L26" s="30">
        <v>2008</v>
      </c>
      <c r="M26" s="30">
        <v>2009</v>
      </c>
      <c r="N26" s="30">
        <v>2010</v>
      </c>
      <c r="O26" s="32">
        <v>2011</v>
      </c>
      <c r="P26" s="37"/>
      <c r="Q26" s="37"/>
      <c r="R26" s="37"/>
      <c r="S26" s="37"/>
      <c r="T26" s="11"/>
    </row>
    <row r="27" spans="1:20" ht="15.75" customHeight="1">
      <c r="A27" s="1"/>
      <c r="B27" s="1"/>
      <c r="C27" s="1061" t="s">
        <v>272</v>
      </c>
      <c r="D27" s="1062"/>
      <c r="E27" s="485">
        <f t="shared" ref="E27:O27" si="0">E15*100/E14</f>
        <v>13.546480325821834</v>
      </c>
      <c r="F27" s="485">
        <f t="shared" si="0"/>
        <v>14.871170580334788</v>
      </c>
      <c r="G27" s="485">
        <f t="shared" si="0"/>
        <v>16.288196979614771</v>
      </c>
      <c r="H27" s="495">
        <f t="shared" si="0"/>
        <v>17.183059820688374</v>
      </c>
      <c r="I27" s="485">
        <f t="shared" si="0"/>
        <v>19.368901481434179</v>
      </c>
      <c r="J27" s="495">
        <f t="shared" si="0"/>
        <v>21.071967342905253</v>
      </c>
      <c r="K27" s="495">
        <f t="shared" si="0"/>
        <v>25.550711398611597</v>
      </c>
      <c r="L27" s="495">
        <f t="shared" si="0"/>
        <v>28.94073646561317</v>
      </c>
      <c r="M27" s="495">
        <f t="shared" si="0"/>
        <v>32.704557664994603</v>
      </c>
      <c r="N27" s="495">
        <f t="shared" si="0"/>
        <v>36.501098901098899</v>
      </c>
      <c r="O27" s="497">
        <f t="shared" si="0"/>
        <v>40.244020798986057</v>
      </c>
      <c r="P27" s="498"/>
      <c r="Q27" s="498"/>
      <c r="R27" s="498"/>
      <c r="S27" s="498"/>
      <c r="T27" s="11"/>
    </row>
    <row r="28" spans="1:20" ht="15.75" customHeight="1">
      <c r="A28" s="1"/>
      <c r="B28" s="1"/>
      <c r="C28" s="1046" t="s">
        <v>305</v>
      </c>
      <c r="D28" s="1045"/>
      <c r="E28" s="499">
        <f t="shared" ref="E28:O28" si="1">E16*10000/E15</f>
        <v>108.22204394947541</v>
      </c>
      <c r="F28" s="499">
        <f t="shared" si="1"/>
        <v>157.42854190736514</v>
      </c>
      <c r="G28" s="499">
        <f t="shared" si="1"/>
        <v>132.57935152504206</v>
      </c>
      <c r="H28" s="499">
        <f t="shared" si="1"/>
        <v>161.72777872987251</v>
      </c>
      <c r="I28" s="499">
        <f t="shared" si="1"/>
        <v>158.2591493570722</v>
      </c>
      <c r="J28" s="499">
        <f t="shared" si="1"/>
        <v>139.68873013558829</v>
      </c>
      <c r="K28" s="499">
        <f t="shared" si="1"/>
        <v>214.94433900039036</v>
      </c>
      <c r="L28" s="499">
        <f t="shared" si="1"/>
        <v>229.98318099058645</v>
      </c>
      <c r="M28" s="499">
        <f t="shared" si="1"/>
        <v>249.13947866537359</v>
      </c>
      <c r="N28" s="499">
        <f t="shared" si="1"/>
        <v>243.45250838507101</v>
      </c>
      <c r="O28" s="518">
        <f t="shared" si="1"/>
        <v>231.78797508259564</v>
      </c>
      <c r="P28" s="498"/>
      <c r="Q28" s="498"/>
      <c r="R28" s="498"/>
      <c r="S28" s="498"/>
      <c r="T28" s="37"/>
    </row>
    <row r="29" spans="1:20" ht="15.75" customHeight="1">
      <c r="A29" s="1"/>
      <c r="B29" s="1"/>
      <c r="C29" s="1063" t="s">
        <v>330</v>
      </c>
      <c r="D29" s="1054"/>
      <c r="E29" s="521">
        <f t="shared" ref="E29:O29" si="2">E16*100000/E14</f>
        <v>146.60277891817947</v>
      </c>
      <c r="F29" s="521">
        <f t="shared" si="2"/>
        <v>234.11467009178105</v>
      </c>
      <c r="G29" s="521">
        <f t="shared" si="2"/>
        <v>215.94785930694749</v>
      </c>
      <c r="H29" s="521">
        <f t="shared" si="2"/>
        <v>277.89780965824525</v>
      </c>
      <c r="I29" s="521">
        <f t="shared" si="2"/>
        <v>306.53058724327087</v>
      </c>
      <c r="J29" s="521">
        <f t="shared" si="2"/>
        <v>294.35163595890214</v>
      </c>
      <c r="K29" s="521">
        <f t="shared" si="2"/>
        <v>549.19807725643091</v>
      </c>
      <c r="L29" s="521">
        <f t="shared" si="2"/>
        <v>665.58826325719792</v>
      </c>
      <c r="M29" s="521">
        <f t="shared" si="2"/>
        <v>814.79964466384024</v>
      </c>
      <c r="N29" s="521">
        <f t="shared" si="2"/>
        <v>888.62840862840858</v>
      </c>
      <c r="O29" s="524">
        <f t="shared" si="2"/>
        <v>932.80800901788416</v>
      </c>
      <c r="P29" s="498"/>
      <c r="Q29" s="498"/>
      <c r="R29" s="498"/>
      <c r="S29" s="498"/>
      <c r="T29" s="37"/>
    </row>
    <row r="30" spans="1:20" ht="15.75" customHeight="1">
      <c r="A30" s="1"/>
      <c r="B30" s="1"/>
      <c r="C30" s="1059" t="s">
        <v>331</v>
      </c>
      <c r="D30" s="1060"/>
      <c r="E30" s="499">
        <f t="shared" ref="E30:O30" si="3">E17*10000/E15</f>
        <v>6.8687440684986809</v>
      </c>
      <c r="F30" s="499">
        <f t="shared" si="3"/>
        <v>9.111317759555142</v>
      </c>
      <c r="G30" s="499">
        <f t="shared" si="3"/>
        <v>8.012110938218191</v>
      </c>
      <c r="H30" s="499">
        <f t="shared" si="3"/>
        <v>13.337605341003078</v>
      </c>
      <c r="I30" s="499">
        <f t="shared" si="3"/>
        <v>11.001433214235249</v>
      </c>
      <c r="J30" s="499">
        <f t="shared" si="3"/>
        <v>9.5069738057053996</v>
      </c>
      <c r="K30" s="499">
        <f t="shared" si="3"/>
        <v>9.7995665576330282</v>
      </c>
      <c r="L30" s="499">
        <f t="shared" si="3"/>
        <v>10.919631971386863</v>
      </c>
      <c r="M30" s="499">
        <f t="shared" si="3"/>
        <v>8.5391366932803088</v>
      </c>
      <c r="N30" s="499">
        <f t="shared" si="3"/>
        <v>8.6348390779990005</v>
      </c>
      <c r="O30" s="518">
        <f t="shared" si="3"/>
        <v>7.8970265567072708</v>
      </c>
      <c r="P30" s="498"/>
      <c r="Q30" s="498"/>
      <c r="R30" s="498"/>
      <c r="S30" s="498"/>
      <c r="T30" s="37"/>
    </row>
    <row r="31" spans="1:20" ht="15.75" customHeight="1">
      <c r="A31" s="1"/>
      <c r="B31" s="1"/>
      <c r="C31" s="1067" t="s">
        <v>337</v>
      </c>
      <c r="D31" s="1060"/>
      <c r="E31" s="521">
        <f t="shared" ref="E31:O31" si="4">E17*100000/E14</f>
        <v>9.3047306387022815</v>
      </c>
      <c r="F31" s="521">
        <f t="shared" si="4"/>
        <v>13.54959606139783</v>
      </c>
      <c r="G31" s="521">
        <f t="shared" si="4"/>
        <v>13.050284118422399</v>
      </c>
      <c r="H31" s="521">
        <f t="shared" si="4"/>
        <v>22.918087043918863</v>
      </c>
      <c r="I31" s="521">
        <f t="shared" si="4"/>
        <v>21.308567608110028</v>
      </c>
      <c r="J31" s="521">
        <f t="shared" si="4"/>
        <v>20.033064156367985</v>
      </c>
      <c r="K31" s="521">
        <f t="shared" si="4"/>
        <v>25.03858969455672</v>
      </c>
      <c r="L31" s="521">
        <f t="shared" si="4"/>
        <v>31.602219118539121</v>
      </c>
      <c r="M31" s="521">
        <f t="shared" si="4"/>
        <v>27.926868839465719</v>
      </c>
      <c r="N31" s="521">
        <f t="shared" si="4"/>
        <v>31.518111518111517</v>
      </c>
      <c r="O31" s="524">
        <f t="shared" si="4"/>
        <v>31.780810099827267</v>
      </c>
      <c r="P31" s="498"/>
      <c r="Q31" s="498"/>
      <c r="R31" s="498"/>
      <c r="S31" s="498"/>
      <c r="T31" s="37"/>
    </row>
    <row r="32" spans="1:20" ht="15.75" customHeight="1">
      <c r="A32" s="1"/>
      <c r="B32" s="1"/>
      <c r="C32" s="1059" t="s">
        <v>354</v>
      </c>
      <c r="D32" s="1060"/>
      <c r="E32" s="499">
        <f t="shared" ref="E32:O32" si="5">E18*10000/E15</f>
        <v>143.40469486522056</v>
      </c>
      <c r="F32" s="499">
        <f t="shared" si="5"/>
        <v>201.24740515306075</v>
      </c>
      <c r="G32" s="499">
        <f t="shared" si="5"/>
        <v>174.83269447290851</v>
      </c>
      <c r="H32" s="499">
        <f t="shared" si="5"/>
        <v>226.29222022696283</v>
      </c>
      <c r="I32" s="499">
        <f t="shared" si="5"/>
        <v>216.86617277969546</v>
      </c>
      <c r="J32" s="499">
        <f t="shared" si="5"/>
        <v>202.531953151577</v>
      </c>
      <c r="K32" s="499">
        <f t="shared" si="5"/>
        <v>310.1132065312496</v>
      </c>
      <c r="L32" s="499">
        <f t="shared" si="5"/>
        <v>336.51899715210448</v>
      </c>
      <c r="M32" s="499">
        <f t="shared" si="5"/>
        <v>372.04205321508664</v>
      </c>
      <c r="N32" s="499">
        <f t="shared" si="5"/>
        <v>363.53742952972237</v>
      </c>
      <c r="O32" s="518">
        <f t="shared" si="5"/>
        <v>343.33938614410732</v>
      </c>
      <c r="P32" s="498"/>
      <c r="Q32" s="498"/>
      <c r="R32" s="498"/>
      <c r="S32" s="498"/>
      <c r="T32" s="37"/>
    </row>
    <row r="33" spans="1:20" ht="15.75" customHeight="1">
      <c r="A33" s="1"/>
      <c r="B33" s="1"/>
      <c r="C33" s="1067" t="s">
        <v>358</v>
      </c>
      <c r="D33" s="1060"/>
      <c r="E33" s="521">
        <f t="shared" ref="E33:O33" si="6">E18*100000/E14</f>
        <v>194.26288776221938</v>
      </c>
      <c r="F33" s="521">
        <f t="shared" si="6"/>
        <v>299.27844908809124</v>
      </c>
      <c r="G33" s="521">
        <f t="shared" si="6"/>
        <v>284.77093660515402</v>
      </c>
      <c r="H33" s="521">
        <f t="shared" si="6"/>
        <v>388.839275711629</v>
      </c>
      <c r="I33" s="521">
        <f t="shared" si="6"/>
        <v>420.04595352256035</v>
      </c>
      <c r="J33" s="521">
        <f t="shared" si="6"/>
        <v>426.77467027048476</v>
      </c>
      <c r="K33" s="521">
        <f t="shared" si="6"/>
        <v>792.36130409779912</v>
      </c>
      <c r="L33" s="521">
        <f t="shared" si="6"/>
        <v>973.91076122514835</v>
      </c>
      <c r="M33" s="521">
        <f t="shared" si="6"/>
        <v>1216.7470783175791</v>
      </c>
      <c r="N33" s="521">
        <f t="shared" si="6"/>
        <v>1326.951566951567</v>
      </c>
      <c r="O33" s="524">
        <f t="shared" si="6"/>
        <v>1381.7357397094561</v>
      </c>
      <c r="P33" s="498"/>
      <c r="Q33" s="498"/>
      <c r="R33" s="498"/>
      <c r="S33" s="498"/>
      <c r="T33" s="37"/>
    </row>
    <row r="34" spans="1:20" ht="15.75" customHeight="1">
      <c r="A34" s="1"/>
      <c r="B34" s="1"/>
      <c r="C34" s="1059" t="s">
        <v>360</v>
      </c>
      <c r="D34" s="1060"/>
      <c r="E34" s="499">
        <f t="shared" ref="E34:O34" si="7">E19*10000/E15</f>
        <v>14.104520262795003</v>
      </c>
      <c r="F34" s="499">
        <f t="shared" si="7"/>
        <v>19.631602182959018</v>
      </c>
      <c r="G34" s="499">
        <f t="shared" si="7"/>
        <v>17.162785009762125</v>
      </c>
      <c r="H34" s="499">
        <f t="shared" si="7"/>
        <v>17.6592875185348</v>
      </c>
      <c r="I34" s="499">
        <f t="shared" si="7"/>
        <v>17.259129170956218</v>
      </c>
      <c r="J34" s="499">
        <f t="shared" si="7"/>
        <v>14.670505904650824</v>
      </c>
      <c r="K34" s="499">
        <f t="shared" si="7"/>
        <v>17.903054287983416</v>
      </c>
      <c r="L34" s="499">
        <f t="shared" si="7"/>
        <v>20.011613676376349</v>
      </c>
      <c r="M34" s="499">
        <f t="shared" si="7"/>
        <v>21.917117512752792</v>
      </c>
      <c r="N34" s="499">
        <f t="shared" si="7"/>
        <v>22.157996146435451</v>
      </c>
      <c r="O34" s="518">
        <f t="shared" si="7"/>
        <v>20.302136137802325</v>
      </c>
      <c r="P34" s="498"/>
      <c r="Q34" s="498"/>
      <c r="R34" s="498"/>
      <c r="S34" s="498"/>
      <c r="T34" s="37"/>
    </row>
    <row r="35" spans="1:20" ht="15.75" customHeight="1">
      <c r="A35" s="1"/>
      <c r="B35" s="1"/>
      <c r="C35" s="1067" t="s">
        <v>361</v>
      </c>
      <c r="D35" s="1060"/>
      <c r="E35" s="521">
        <f t="shared" ref="E35:O35" si="8">E17*100000/E14</f>
        <v>9.3047306387022815</v>
      </c>
      <c r="F35" s="521">
        <f t="shared" si="8"/>
        <v>13.54959606139783</v>
      </c>
      <c r="G35" s="521">
        <f t="shared" si="8"/>
        <v>13.050284118422399</v>
      </c>
      <c r="H35" s="521">
        <f t="shared" si="8"/>
        <v>22.918087043918863</v>
      </c>
      <c r="I35" s="521">
        <f t="shared" si="8"/>
        <v>21.308567608110028</v>
      </c>
      <c r="J35" s="521">
        <f t="shared" si="8"/>
        <v>20.033064156367985</v>
      </c>
      <c r="K35" s="521">
        <f t="shared" si="8"/>
        <v>25.03858969455672</v>
      </c>
      <c r="L35" s="521">
        <f t="shared" si="8"/>
        <v>31.602219118539121</v>
      </c>
      <c r="M35" s="521">
        <f t="shared" si="8"/>
        <v>27.926868839465719</v>
      </c>
      <c r="N35" s="521">
        <f t="shared" si="8"/>
        <v>31.518111518111517</v>
      </c>
      <c r="O35" s="524">
        <f t="shared" si="8"/>
        <v>31.780810099827267</v>
      </c>
      <c r="P35" s="498"/>
      <c r="Q35" s="498"/>
      <c r="R35" s="498"/>
      <c r="S35" s="498"/>
      <c r="T35" s="37"/>
    </row>
    <row r="36" spans="1:20" ht="15.75" customHeight="1">
      <c r="A36" s="1"/>
      <c r="B36" s="1"/>
      <c r="C36" s="1068" t="s">
        <v>362</v>
      </c>
      <c r="D36" s="1069"/>
      <c r="E36" s="613">
        <f t="shared" ref="E36:O36" si="9">E20/E15</f>
        <v>2.2006197599609898E-2</v>
      </c>
      <c r="F36" s="613">
        <f t="shared" si="9"/>
        <v>2.9658748274015836E-2</v>
      </c>
      <c r="G36" s="613">
        <f t="shared" si="9"/>
        <v>2.5145377644523723E-2</v>
      </c>
      <c r="H36" s="613">
        <f t="shared" si="9"/>
        <v>3.0546096701364309E-2</v>
      </c>
      <c r="I36" s="613">
        <f t="shared" si="9"/>
        <v>2.9757699321073632E-2</v>
      </c>
      <c r="J36" s="613">
        <f t="shared" si="9"/>
        <v>2.5814623122904213E-2</v>
      </c>
      <c r="K36" s="613">
        <f t="shared" si="9"/>
        <v>4.2692727052457295E-2</v>
      </c>
      <c r="L36" s="613">
        <f t="shared" si="9"/>
        <v>4.1365046535677352E-2</v>
      </c>
      <c r="M36" s="613">
        <f t="shared" si="9"/>
        <v>4.3106375278792644E-2</v>
      </c>
      <c r="N36" s="613">
        <f t="shared" si="9"/>
        <v>4.2292870905587671E-2</v>
      </c>
      <c r="O36" s="615">
        <f t="shared" si="9"/>
        <v>3.9757824518927641E-2</v>
      </c>
      <c r="P36" s="498"/>
      <c r="Q36" s="498"/>
      <c r="R36" s="498"/>
      <c r="S36" s="498"/>
      <c r="T36" s="37"/>
    </row>
    <row r="37" spans="1:20" ht="13.5" customHeight="1">
      <c r="A37" s="1"/>
      <c r="B37" s="1"/>
      <c r="C37" s="1066" t="s">
        <v>236</v>
      </c>
      <c r="D37" s="999"/>
      <c r="E37" s="999"/>
      <c r="F37" s="999"/>
      <c r="G37" s="999"/>
      <c r="H37" s="999"/>
      <c r="I37" s="999"/>
      <c r="J37" s="999"/>
      <c r="K37" s="999"/>
      <c r="L37" s="999"/>
      <c r="M37" s="999"/>
      <c r="N37" s="999"/>
      <c r="O37" s="361"/>
      <c r="P37" s="37"/>
      <c r="Q37" s="37"/>
      <c r="R37" s="37"/>
      <c r="S37" s="37"/>
      <c r="T37" s="37"/>
    </row>
    <row r="38" spans="1:20" ht="11.25" customHeight="1">
      <c r="A38" s="1"/>
      <c r="B38" s="1"/>
      <c r="C38" s="368" t="s">
        <v>237</v>
      </c>
      <c r="D38" s="11"/>
      <c r="E38" s="11"/>
      <c r="F38" s="11"/>
      <c r="G38" s="11"/>
      <c r="H38" s="11"/>
      <c r="I38" s="11"/>
      <c r="J38" s="11"/>
      <c r="K38" s="1"/>
      <c r="L38" s="1"/>
      <c r="M38" s="1"/>
      <c r="N38" s="1"/>
      <c r="O38" s="1"/>
      <c r="P38" s="1"/>
      <c r="Q38" s="1"/>
      <c r="R38" s="1"/>
      <c r="S38" s="1"/>
    </row>
    <row r="39" spans="1:20" ht="15.75" customHeight="1">
      <c r="A39" s="1"/>
      <c r="B39" s="1"/>
      <c r="C39" s="67"/>
      <c r="D39" s="1"/>
      <c r="E39" s="1"/>
      <c r="F39" s="1"/>
      <c r="G39" s="1"/>
      <c r="H39" s="1"/>
      <c r="I39" s="1"/>
      <c r="J39" s="1"/>
      <c r="K39" s="1"/>
      <c r="L39" s="1"/>
      <c r="M39" s="1"/>
      <c r="N39" s="1"/>
      <c r="O39" s="1"/>
      <c r="P39" s="1"/>
      <c r="Q39" s="1"/>
      <c r="R39" s="1"/>
      <c r="S39" s="1"/>
    </row>
    <row r="40" spans="1:20" ht="15.75" customHeight="1">
      <c r="A40" s="1"/>
      <c r="B40" s="1"/>
      <c r="C40" s="67"/>
      <c r="D40" s="1"/>
      <c r="E40" s="1"/>
      <c r="F40" s="1"/>
      <c r="G40" s="1"/>
      <c r="H40" s="1"/>
      <c r="I40" s="1"/>
      <c r="J40" s="1"/>
      <c r="K40" s="1"/>
      <c r="L40" s="1"/>
      <c r="M40" s="1"/>
      <c r="N40" s="1"/>
      <c r="O40" s="1"/>
      <c r="P40" s="1"/>
      <c r="Q40" s="1"/>
      <c r="R40" s="1"/>
      <c r="S40" s="1"/>
    </row>
    <row r="41" spans="1:20" ht="21.75" customHeight="1">
      <c r="A41" s="1"/>
      <c r="B41" s="1"/>
      <c r="C41" s="1042" t="s">
        <v>369</v>
      </c>
      <c r="D41" s="992"/>
      <c r="E41" s="992"/>
      <c r="F41" s="992"/>
      <c r="G41" s="992"/>
      <c r="H41" s="992"/>
      <c r="I41" s="992"/>
      <c r="J41" s="992"/>
      <c r="K41" s="992"/>
      <c r="L41" s="992"/>
      <c r="M41" s="992"/>
      <c r="N41" s="992"/>
      <c r="O41" s="992"/>
      <c r="P41" s="451"/>
      <c r="Q41" s="451"/>
      <c r="R41" s="1"/>
      <c r="S41" s="1"/>
    </row>
    <row r="42" spans="1:20" ht="6" customHeight="1">
      <c r="A42" s="1"/>
      <c r="B42" s="1"/>
      <c r="C42" s="1"/>
      <c r="D42" s="1"/>
      <c r="E42" s="1"/>
      <c r="F42" s="1"/>
      <c r="G42" s="1"/>
      <c r="H42" s="1"/>
      <c r="I42" s="1"/>
      <c r="J42" s="1"/>
      <c r="K42" s="1"/>
      <c r="L42" s="1"/>
      <c r="M42" s="1"/>
      <c r="N42" s="1"/>
      <c r="O42" s="1"/>
      <c r="P42" s="1"/>
      <c r="Q42" s="1"/>
      <c r="R42" s="1"/>
      <c r="S42" s="1"/>
    </row>
    <row r="43" spans="1:20" ht="41.25" customHeight="1">
      <c r="A43" s="1"/>
      <c r="B43" s="1"/>
      <c r="C43" s="1051" t="s">
        <v>24</v>
      </c>
      <c r="D43" s="1052"/>
      <c r="E43" s="508" t="s">
        <v>320</v>
      </c>
      <c r="F43" s="508" t="s">
        <v>321</v>
      </c>
      <c r="G43" s="508" t="s">
        <v>322</v>
      </c>
      <c r="H43" s="618" t="s">
        <v>323</v>
      </c>
      <c r="I43" s="508" t="s">
        <v>324</v>
      </c>
      <c r="J43" s="618" t="s">
        <v>325</v>
      </c>
      <c r="K43" s="508" t="s">
        <v>326</v>
      </c>
      <c r="L43" s="618" t="s">
        <v>327</v>
      </c>
      <c r="M43" s="508" t="s">
        <v>328</v>
      </c>
      <c r="N43" s="511" t="s">
        <v>329</v>
      </c>
      <c r="O43" s="512"/>
      <c r="P43" s="512"/>
      <c r="Q43" s="512"/>
      <c r="R43" s="512"/>
      <c r="S43" s="11"/>
    </row>
    <row r="44" spans="1:20" ht="16.5" customHeight="1">
      <c r="A44" s="1"/>
      <c r="B44" s="1"/>
      <c r="C44" s="1061" t="s">
        <v>9</v>
      </c>
      <c r="D44" s="1062"/>
      <c r="E44" s="646">
        <f t="shared" ref="E44:N44" si="10">(F14-E14)/E14</f>
        <v>1.6969413716735587E-2</v>
      </c>
      <c r="F44" s="646">
        <f t="shared" si="10"/>
        <v>1.6853183142346888E-2</v>
      </c>
      <c r="G44" s="646">
        <f t="shared" si="10"/>
        <v>7.2929108796097555E-2</v>
      </c>
      <c r="H44" s="647">
        <f t="shared" si="10"/>
        <v>-1.7598914271630545E-2</v>
      </c>
      <c r="I44" s="646">
        <f t="shared" si="10"/>
        <v>1.8130528335181813E-2</v>
      </c>
      <c r="J44" s="647">
        <f t="shared" si="10"/>
        <v>-6.9546734322527212E-2</v>
      </c>
      <c r="K44" s="646">
        <f t="shared" si="10"/>
        <v>2.7384237795063271E-2</v>
      </c>
      <c r="L44" s="647">
        <f t="shared" si="10"/>
        <v>6.9377583581843724E-3</v>
      </c>
      <c r="M44" s="646">
        <f t="shared" si="10"/>
        <v>2.1076141942965355E-2</v>
      </c>
      <c r="N44" s="656">
        <f t="shared" si="10"/>
        <v>2.6567684167684166E-2</v>
      </c>
      <c r="O44" s="512"/>
      <c r="P44" s="512"/>
      <c r="Q44" s="512"/>
      <c r="R44" s="512"/>
      <c r="S44" s="11"/>
    </row>
    <row r="45" spans="1:20" ht="15.75" customHeight="1">
      <c r="A45" s="1"/>
      <c r="B45" s="1"/>
      <c r="C45" s="1046" t="s">
        <v>373</v>
      </c>
      <c r="D45" s="1045"/>
      <c r="E45" s="556">
        <f t="shared" ref="E45:N45" si="11">(F27-E27)/E27</f>
        <v>9.7788519427284323E-2</v>
      </c>
      <c r="F45" s="556">
        <f t="shared" si="11"/>
        <v>9.5286809577305134E-2</v>
      </c>
      <c r="G45" s="556">
        <f t="shared" si="11"/>
        <v>5.493934302203949E-2</v>
      </c>
      <c r="H45" s="659">
        <f t="shared" si="11"/>
        <v>0.12720910498804497</v>
      </c>
      <c r="I45" s="556">
        <f t="shared" si="11"/>
        <v>8.7927849863015065E-2</v>
      </c>
      <c r="J45" s="659">
        <f t="shared" si="11"/>
        <v>0.21254513082824691</v>
      </c>
      <c r="K45" s="556">
        <f t="shared" si="11"/>
        <v>0.13267830449471496</v>
      </c>
      <c r="L45" s="659">
        <f t="shared" si="11"/>
        <v>0.13005270974543209</v>
      </c>
      <c r="M45" s="556">
        <f t="shared" si="11"/>
        <v>0.11608599862422028</v>
      </c>
      <c r="N45" s="582">
        <f t="shared" si="11"/>
        <v>0.10254271818031412</v>
      </c>
      <c r="O45" s="661"/>
      <c r="P45" s="681"/>
      <c r="Q45" s="681"/>
      <c r="R45" s="681"/>
      <c r="S45" s="11"/>
    </row>
    <row r="46" spans="1:20" ht="15.75" customHeight="1">
      <c r="A46" s="1"/>
      <c r="B46" s="1"/>
      <c r="C46" s="1063" t="s">
        <v>305</v>
      </c>
      <c r="D46" s="1054"/>
      <c r="E46" s="588">
        <f t="shared" ref="E46:N46" si="12">(F28-E28)/E28</f>
        <v>0.45468091492397156</v>
      </c>
      <c r="F46" s="588">
        <f t="shared" si="12"/>
        <v>-0.15784425162843066</v>
      </c>
      <c r="G46" s="588">
        <f t="shared" si="12"/>
        <v>0.2198564623339917</v>
      </c>
      <c r="H46" s="694">
        <f t="shared" si="12"/>
        <v>-2.1447332054153924E-2</v>
      </c>
      <c r="I46" s="588">
        <f t="shared" si="12"/>
        <v>-0.1173418364557515</v>
      </c>
      <c r="J46" s="694">
        <f t="shared" si="12"/>
        <v>0.53873786948850866</v>
      </c>
      <c r="K46" s="588">
        <f t="shared" si="12"/>
        <v>6.9966215719543923E-2</v>
      </c>
      <c r="L46" s="694">
        <f t="shared" si="12"/>
        <v>8.3294341752631187E-2</v>
      </c>
      <c r="M46" s="588">
        <f t="shared" si="12"/>
        <v>-2.282645171599202E-2</v>
      </c>
      <c r="N46" s="590">
        <f t="shared" si="12"/>
        <v>-4.7912972348699241E-2</v>
      </c>
      <c r="O46" s="696"/>
      <c r="P46" s="696"/>
      <c r="Q46" s="696"/>
      <c r="R46" s="696"/>
      <c r="S46" s="11"/>
    </row>
    <row r="47" spans="1:20" ht="15.75" customHeight="1">
      <c r="A47" s="1"/>
      <c r="B47" s="1"/>
      <c r="C47" s="1046" t="s">
        <v>330</v>
      </c>
      <c r="D47" s="1045"/>
      <c r="E47" s="556">
        <f t="shared" ref="E47:N47" si="13">(F29-E29)/E29</f>
        <v>0.59693200783351374</v>
      </c>
      <c r="F47" s="556">
        <f t="shared" si="13"/>
        <v>-7.7597917198915983E-2</v>
      </c>
      <c r="G47" s="556">
        <f t="shared" si="13"/>
        <v>0.28687457495581065</v>
      </c>
      <c r="H47" s="659">
        <f t="shared" si="13"/>
        <v>0.10303347701890059</v>
      </c>
      <c r="I47" s="556">
        <f t="shared" si="13"/>
        <v>-3.9731601971268189E-2</v>
      </c>
      <c r="J47" s="659">
        <f t="shared" si="13"/>
        <v>0.86578911126932157</v>
      </c>
      <c r="K47" s="556">
        <f t="shared" si="13"/>
        <v>0.21192751908783949</v>
      </c>
      <c r="L47" s="659">
        <f t="shared" si="13"/>
        <v>0.22417970634945492</v>
      </c>
      <c r="M47" s="556">
        <f t="shared" si="13"/>
        <v>9.0609715465729837E-2</v>
      </c>
      <c r="N47" s="582">
        <f t="shared" si="13"/>
        <v>4.9716619410881166E-2</v>
      </c>
      <c r="O47" s="699"/>
      <c r="P47" s="696"/>
      <c r="Q47" s="696"/>
      <c r="R47" s="696"/>
      <c r="S47" s="11"/>
    </row>
    <row r="48" spans="1:20" ht="15.75" customHeight="1">
      <c r="A48" s="1"/>
      <c r="B48" s="1"/>
      <c r="C48" s="1044" t="s">
        <v>386</v>
      </c>
      <c r="D48" s="1045"/>
      <c r="E48" s="588">
        <f t="shared" ref="E48:N48" si="14">(F30-E30)/E30</f>
        <v>0.32648962731648645</v>
      </c>
      <c r="F48" s="588">
        <f t="shared" si="14"/>
        <v>-0.12064191485191046</v>
      </c>
      <c r="G48" s="588">
        <f t="shared" si="14"/>
        <v>0.66468056219516358</v>
      </c>
      <c r="H48" s="694">
        <f t="shared" si="14"/>
        <v>-0.17515678917158103</v>
      </c>
      <c r="I48" s="588">
        <f t="shared" si="14"/>
        <v>-0.13584224704433062</v>
      </c>
      <c r="J48" s="694">
        <f t="shared" si="14"/>
        <v>3.07766443778393E-2</v>
      </c>
      <c r="K48" s="588">
        <f t="shared" si="14"/>
        <v>0.1142974443988443</v>
      </c>
      <c r="L48" s="694">
        <f t="shared" si="14"/>
        <v>-0.21800142022590679</v>
      </c>
      <c r="M48" s="588">
        <f t="shared" si="14"/>
        <v>1.1207501197867308E-2</v>
      </c>
      <c r="N48" s="590">
        <f t="shared" si="14"/>
        <v>-8.5446007114553787E-2</v>
      </c>
      <c r="O48" s="699"/>
      <c r="P48" s="696"/>
      <c r="Q48" s="696"/>
      <c r="R48" s="696"/>
      <c r="S48" s="11"/>
    </row>
    <row r="49" spans="1:19" ht="15.75" customHeight="1">
      <c r="A49" s="1"/>
      <c r="B49" s="1"/>
      <c r="C49" s="1046" t="s">
        <v>387</v>
      </c>
      <c r="D49" s="1045"/>
      <c r="E49" s="556">
        <f t="shared" ref="E49:N49" si="15">(F31-E31)/E31</f>
        <v>0.45620508400741566</v>
      </c>
      <c r="F49" s="556">
        <f t="shared" si="15"/>
        <v>-3.6850688442140948E-2</v>
      </c>
      <c r="G49" s="556">
        <f t="shared" si="15"/>
        <v>0.7561370186237254</v>
      </c>
      <c r="H49" s="659">
        <f t="shared" si="15"/>
        <v>-7.0229222566632513E-2</v>
      </c>
      <c r="I49" s="556">
        <f t="shared" si="15"/>
        <v>-5.9858713884484077E-2</v>
      </c>
      <c r="J49" s="659">
        <f t="shared" si="15"/>
        <v>0.24986320111182841</v>
      </c>
      <c r="K49" s="556">
        <f t="shared" si="15"/>
        <v>0.26214054002447695</v>
      </c>
      <c r="L49" s="659">
        <f t="shared" si="15"/>
        <v>-0.11630038590920647</v>
      </c>
      <c r="M49" s="556">
        <f t="shared" si="15"/>
        <v>0.12859453379072425</v>
      </c>
      <c r="N49" s="582">
        <f t="shared" si="15"/>
        <v>8.3348452385795056E-3</v>
      </c>
      <c r="O49" s="699"/>
      <c r="P49" s="696"/>
      <c r="Q49" s="696"/>
      <c r="R49" s="696"/>
      <c r="S49" s="11"/>
    </row>
    <row r="50" spans="1:19" ht="15.75" customHeight="1">
      <c r="A50" s="1"/>
      <c r="B50" s="1"/>
      <c r="C50" s="1044" t="s">
        <v>354</v>
      </c>
      <c r="D50" s="1045"/>
      <c r="E50" s="588">
        <f t="shared" ref="E50:N50" si="16">(F32-E32)/E32</f>
        <v>0.40335297489530503</v>
      </c>
      <c r="F50" s="588">
        <f t="shared" si="16"/>
        <v>-0.13125491312577303</v>
      </c>
      <c r="G50" s="588">
        <f t="shared" si="16"/>
        <v>0.29433582722725987</v>
      </c>
      <c r="H50" s="694">
        <f t="shared" si="16"/>
        <v>-4.1654315105545313E-2</v>
      </c>
      <c r="I50" s="588">
        <f t="shared" si="16"/>
        <v>-6.6097074727647573E-2</v>
      </c>
      <c r="J50" s="694">
        <f t="shared" si="16"/>
        <v>0.53118163186407275</v>
      </c>
      <c r="K50" s="588">
        <f t="shared" si="16"/>
        <v>8.5148874877710196E-2</v>
      </c>
      <c r="L50" s="694">
        <f t="shared" si="16"/>
        <v>0.10556032902631635</v>
      </c>
      <c r="M50" s="588">
        <f t="shared" si="16"/>
        <v>-2.2859307467716649E-2</v>
      </c>
      <c r="N50" s="590">
        <f t="shared" si="16"/>
        <v>-5.5559735380600425E-2</v>
      </c>
      <c r="O50" s="699"/>
      <c r="P50" s="696"/>
      <c r="Q50" s="696"/>
      <c r="R50" s="696"/>
      <c r="S50" s="11"/>
    </row>
    <row r="51" spans="1:19" ht="15.75" customHeight="1">
      <c r="A51" s="1"/>
      <c r="B51" s="1"/>
      <c r="C51" s="1046" t="s">
        <v>358</v>
      </c>
      <c r="D51" s="1045"/>
      <c r="E51" s="556">
        <f t="shared" ref="E51:N51" si="17">(F33-E33)/E33</f>
        <v>0.54058478454419168</v>
      </c>
      <c r="F51" s="556">
        <f t="shared" si="17"/>
        <v>-4.8474965461569187E-2</v>
      </c>
      <c r="G51" s="556">
        <f t="shared" si="17"/>
        <v>0.3654457872250137</v>
      </c>
      <c r="H51" s="659">
        <f t="shared" si="17"/>
        <v>8.0255981739033103E-2</v>
      </c>
      <c r="I51" s="556">
        <f t="shared" si="17"/>
        <v>1.601900147233061E-2</v>
      </c>
      <c r="J51" s="659">
        <f t="shared" si="17"/>
        <v>0.85662683213043045</v>
      </c>
      <c r="K51" s="556">
        <f t="shared" si="17"/>
        <v>0.22912458772083227</v>
      </c>
      <c r="L51" s="659">
        <f t="shared" si="17"/>
        <v>0.24934144560324031</v>
      </c>
      <c r="M51" s="556">
        <f t="shared" si="17"/>
        <v>9.0573045621255913E-2</v>
      </c>
      <c r="N51" s="582">
        <f t="shared" si="17"/>
        <v>4.1285736512407842E-2</v>
      </c>
      <c r="O51" s="699"/>
      <c r="P51" s="696"/>
      <c r="Q51" s="696"/>
      <c r="R51" s="696"/>
      <c r="S51" s="11"/>
    </row>
    <row r="52" spans="1:19" ht="15.75" customHeight="1">
      <c r="A52" s="1"/>
      <c r="B52" s="1"/>
      <c r="C52" s="1044" t="s">
        <v>389</v>
      </c>
      <c r="D52" s="1045"/>
      <c r="E52" s="588">
        <f t="shared" ref="E52:N52" si="18">(F34-E34)/E34</f>
        <v>0.39186599878504119</v>
      </c>
      <c r="F52" s="588">
        <f t="shared" si="18"/>
        <v>-0.1257572942946002</v>
      </c>
      <c r="G52" s="588">
        <f t="shared" si="18"/>
        <v>2.8929017551071485E-2</v>
      </c>
      <c r="H52" s="694">
        <f t="shared" si="18"/>
        <v>-2.265993727994885E-2</v>
      </c>
      <c r="I52" s="588">
        <f t="shared" si="18"/>
        <v>-0.14998574033859988</v>
      </c>
      <c r="J52" s="694">
        <f t="shared" si="18"/>
        <v>0.22034334768972172</v>
      </c>
      <c r="K52" s="588">
        <f t="shared" si="18"/>
        <v>0.11777651759723506</v>
      </c>
      <c r="L52" s="694">
        <f t="shared" si="18"/>
        <v>9.5219899164148109E-2</v>
      </c>
      <c r="M52" s="588">
        <f t="shared" si="18"/>
        <v>1.0990434008600811E-2</v>
      </c>
      <c r="N52" s="590">
        <f t="shared" si="18"/>
        <v>-8.3755769085268911E-2</v>
      </c>
      <c r="O52" s="699"/>
      <c r="P52" s="696"/>
      <c r="Q52" s="696"/>
      <c r="R52" s="696"/>
      <c r="S52" s="11"/>
    </row>
    <row r="53" spans="1:19" ht="16.5" customHeight="1">
      <c r="A53" s="1"/>
      <c r="B53" s="1"/>
      <c r="C53" s="1048" t="s">
        <v>391</v>
      </c>
      <c r="D53" s="1049"/>
      <c r="E53" s="613">
        <f t="shared" ref="E53:N53" si="19">(F35-E35)/E35</f>
        <v>0.45620508400741566</v>
      </c>
      <c r="F53" s="613">
        <f t="shared" si="19"/>
        <v>-3.6850688442140948E-2</v>
      </c>
      <c r="G53" s="613">
        <f t="shared" si="19"/>
        <v>0.7561370186237254</v>
      </c>
      <c r="H53" s="711">
        <f t="shared" si="19"/>
        <v>-7.0229222566632513E-2</v>
      </c>
      <c r="I53" s="613">
        <f t="shared" si="19"/>
        <v>-5.9858713884484077E-2</v>
      </c>
      <c r="J53" s="711">
        <f t="shared" si="19"/>
        <v>0.24986320111182841</v>
      </c>
      <c r="K53" s="613">
        <f t="shared" si="19"/>
        <v>0.26214054002447695</v>
      </c>
      <c r="L53" s="711">
        <f t="shared" si="19"/>
        <v>-0.11630038590920647</v>
      </c>
      <c r="M53" s="613">
        <f t="shared" si="19"/>
        <v>0.12859453379072425</v>
      </c>
      <c r="N53" s="615">
        <f t="shared" si="19"/>
        <v>8.3348452385795056E-3</v>
      </c>
      <c r="O53" s="699"/>
      <c r="P53" s="696"/>
      <c r="Q53" s="696"/>
      <c r="R53" s="696"/>
      <c r="S53" s="11"/>
    </row>
    <row r="54" spans="1:19" ht="25.5" customHeight="1">
      <c r="A54" s="1"/>
      <c r="B54" s="1"/>
      <c r="C54" s="1047" t="s">
        <v>236</v>
      </c>
      <c r="D54" s="999"/>
      <c r="E54" s="999"/>
      <c r="F54" s="999"/>
      <c r="G54" s="999"/>
      <c r="H54" s="999"/>
      <c r="I54" s="999"/>
      <c r="J54" s="999"/>
      <c r="K54" s="999"/>
      <c r="L54" s="999"/>
      <c r="M54" s="999"/>
      <c r="N54" s="729"/>
      <c r="O54" s="729"/>
      <c r="P54" s="37"/>
      <c r="Q54" s="37"/>
      <c r="R54" s="37"/>
      <c r="S54" s="1"/>
    </row>
    <row r="55" spans="1:19" ht="12" customHeight="1">
      <c r="A55" s="1"/>
      <c r="B55" s="1"/>
      <c r="C55" s="368" t="s">
        <v>237</v>
      </c>
      <c r="D55" s="11"/>
      <c r="E55" s="1"/>
      <c r="F55" s="1"/>
      <c r="G55" s="1"/>
      <c r="H55" s="1"/>
      <c r="I55" s="1"/>
      <c r="J55" s="1"/>
      <c r="K55" s="1"/>
      <c r="L55" s="1"/>
      <c r="M55" s="1"/>
      <c r="N55" s="1"/>
      <c r="O55" s="1"/>
      <c r="P55" s="1"/>
      <c r="Q55" s="1"/>
      <c r="R55" s="1"/>
      <c r="S55" s="1"/>
    </row>
    <row r="56" spans="1:19">
      <c r="A56" s="1"/>
      <c r="B56" s="1"/>
      <c r="C56" s="1"/>
      <c r="D56" s="1"/>
      <c r="E56" s="1"/>
      <c r="F56" s="11"/>
      <c r="G56" s="1"/>
      <c r="H56" s="1"/>
      <c r="I56" s="1"/>
      <c r="J56" s="1"/>
      <c r="K56" s="1"/>
      <c r="L56" s="1"/>
      <c r="M56" s="1"/>
      <c r="N56" s="1"/>
      <c r="O56" s="1"/>
      <c r="P56" s="1"/>
      <c r="Q56" s="1"/>
      <c r="R56" s="1"/>
      <c r="S56" s="1"/>
    </row>
    <row r="57" spans="1:19" ht="18" customHeight="1">
      <c r="A57" s="1"/>
      <c r="B57" s="1"/>
      <c r="C57" s="731"/>
      <c r="D57" s="731"/>
      <c r="E57" s="733"/>
      <c r="F57" s="734"/>
      <c r="G57" s="735"/>
      <c r="H57" s="735"/>
      <c r="I57" s="735"/>
      <c r="J57" s="735"/>
      <c r="K57" s="735"/>
      <c r="L57" s="735"/>
      <c r="M57" s="735"/>
      <c r="N57" s="735"/>
      <c r="O57" s="735"/>
      <c r="P57" s="735"/>
      <c r="Q57" s="735"/>
      <c r="R57" s="735"/>
      <c r="S57" s="1"/>
    </row>
    <row r="58" spans="1:19" ht="22.5" customHeight="1">
      <c r="A58" s="1"/>
      <c r="B58" s="1"/>
      <c r="C58" s="1042" t="s">
        <v>397</v>
      </c>
      <c r="D58" s="992"/>
      <c r="E58" s="992"/>
      <c r="F58" s="992"/>
      <c r="G58" s="992"/>
      <c r="H58" s="992"/>
      <c r="I58" s="992"/>
      <c r="J58" s="992"/>
      <c r="K58" s="992"/>
      <c r="L58" s="992"/>
      <c r="M58" s="992"/>
      <c r="N58" s="750"/>
      <c r="O58" s="750"/>
      <c r="P58" s="1"/>
      <c r="Q58" s="1"/>
      <c r="R58" s="1"/>
      <c r="S58" s="1"/>
    </row>
    <row r="59" spans="1:19">
      <c r="A59" s="1"/>
      <c r="B59" s="1"/>
      <c r="C59" s="1"/>
      <c r="D59" s="1"/>
      <c r="E59" s="1"/>
      <c r="F59" s="1043"/>
      <c r="G59" s="1043"/>
      <c r="H59" s="1043"/>
      <c r="I59" s="1"/>
      <c r="J59" s="1"/>
      <c r="K59" s="1"/>
      <c r="L59" s="1"/>
      <c r="M59" s="1"/>
      <c r="N59" s="1"/>
      <c r="O59" s="1"/>
      <c r="P59" s="1"/>
      <c r="Q59" s="1"/>
      <c r="R59" s="1"/>
      <c r="S59" s="1"/>
    </row>
    <row r="60" spans="1:19">
      <c r="A60" s="1"/>
      <c r="B60" s="1"/>
      <c r="C60" s="1"/>
      <c r="D60" s="1"/>
      <c r="E60" s="1"/>
      <c r="F60" s="999"/>
      <c r="G60" s="999"/>
      <c r="H60" s="999"/>
      <c r="I60" s="1"/>
      <c r="J60" s="1"/>
      <c r="K60" s="1"/>
      <c r="L60" s="1"/>
      <c r="M60" s="1"/>
      <c r="N60" s="1"/>
      <c r="O60" s="1"/>
      <c r="P60" s="1"/>
      <c r="Q60" s="1"/>
      <c r="R60" s="1"/>
      <c r="S60" s="1"/>
    </row>
    <row r="61" spans="1:19">
      <c r="A61" s="1"/>
      <c r="B61" s="1"/>
      <c r="C61" s="1"/>
      <c r="D61" s="1"/>
      <c r="E61" s="1"/>
      <c r="F61" s="999"/>
      <c r="G61" s="999"/>
      <c r="H61" s="999"/>
      <c r="I61" s="1"/>
      <c r="J61" s="1"/>
      <c r="K61" s="1"/>
      <c r="L61" s="1"/>
      <c r="M61" s="1"/>
      <c r="N61" s="1"/>
      <c r="O61" s="1"/>
      <c r="P61" s="1"/>
      <c r="Q61" s="1"/>
      <c r="R61" s="1"/>
      <c r="S61" s="1"/>
    </row>
    <row r="62" spans="1:19" ht="15.75" customHeight="1">
      <c r="A62" s="1"/>
      <c r="B62" s="1"/>
      <c r="C62" s="1"/>
      <c r="D62" s="1"/>
      <c r="E62" s="1"/>
      <c r="F62" s="753"/>
      <c r="G62" s="753"/>
      <c r="H62" s="754"/>
      <c r="I62" s="1"/>
      <c r="J62" s="1"/>
      <c r="K62" s="1"/>
      <c r="L62" s="1"/>
      <c r="M62" s="1"/>
      <c r="N62" s="1"/>
      <c r="O62" s="1"/>
      <c r="P62" s="1"/>
      <c r="Q62" s="1"/>
      <c r="R62" s="1"/>
      <c r="S62" s="1"/>
    </row>
    <row r="63" spans="1:19">
      <c r="A63" s="1"/>
      <c r="B63" s="1"/>
      <c r="C63" s="1"/>
      <c r="D63" s="1"/>
      <c r="E63" s="1"/>
      <c r="F63" s="764"/>
      <c r="G63" s="764"/>
      <c r="H63" s="764"/>
      <c r="I63" s="1"/>
      <c r="J63" s="1"/>
      <c r="K63" s="1"/>
      <c r="L63" s="1"/>
      <c r="M63" s="1"/>
      <c r="N63" s="1"/>
      <c r="O63" s="1"/>
      <c r="P63" s="1"/>
      <c r="Q63" s="1"/>
      <c r="R63" s="1"/>
      <c r="S63" s="1"/>
    </row>
    <row r="64" spans="1:19">
      <c r="A64" s="1"/>
      <c r="B64" s="1"/>
      <c r="C64" s="1"/>
      <c r="D64" s="1"/>
      <c r="E64" s="1"/>
      <c r="F64" s="764"/>
      <c r="G64" s="764"/>
      <c r="H64" s="764"/>
      <c r="I64" s="1"/>
      <c r="J64" s="1"/>
      <c r="K64" s="1"/>
      <c r="L64" s="1"/>
      <c r="M64" s="1"/>
      <c r="N64" s="1"/>
      <c r="O64" s="1"/>
      <c r="P64" s="1"/>
      <c r="Q64" s="1"/>
      <c r="R64" s="1"/>
      <c r="S64" s="1"/>
    </row>
    <row r="65" spans="1:19">
      <c r="A65" s="1"/>
      <c r="B65" s="1"/>
      <c r="C65" s="1"/>
      <c r="D65" s="1"/>
      <c r="E65" s="1"/>
      <c r="F65" s="764"/>
      <c r="G65" s="764"/>
      <c r="H65" s="764"/>
      <c r="I65" s="1"/>
      <c r="J65" s="1"/>
      <c r="K65" s="1"/>
      <c r="L65" s="1"/>
      <c r="M65" s="1"/>
      <c r="N65" s="1"/>
      <c r="O65" s="1"/>
      <c r="P65" s="1"/>
      <c r="Q65" s="1"/>
      <c r="R65" s="1"/>
      <c r="S65" s="1"/>
    </row>
    <row r="66" spans="1:19">
      <c r="A66" s="1"/>
      <c r="B66" s="1"/>
      <c r="C66" s="1"/>
      <c r="D66" s="1"/>
      <c r="E66" s="1"/>
      <c r="F66" s="782"/>
      <c r="G66" s="764"/>
      <c r="H66" s="764"/>
      <c r="I66" s="1"/>
      <c r="J66" s="1"/>
      <c r="K66" s="1"/>
      <c r="L66" s="1"/>
      <c r="M66" s="1"/>
      <c r="N66" s="1"/>
      <c r="O66" s="1"/>
      <c r="P66" s="1"/>
      <c r="Q66" s="1"/>
      <c r="R66" s="1"/>
      <c r="S66" s="1"/>
    </row>
    <row r="67" spans="1:19">
      <c r="A67" s="1"/>
      <c r="B67" s="1"/>
      <c r="C67" s="1"/>
      <c r="D67" s="1"/>
      <c r="E67" s="1"/>
      <c r="F67" s="793"/>
      <c r="G67" s="793"/>
      <c r="H67" s="793"/>
      <c r="I67" s="1"/>
      <c r="J67" s="1"/>
      <c r="K67" s="1"/>
      <c r="L67" s="1"/>
      <c r="M67" s="1"/>
      <c r="N67" s="1"/>
      <c r="O67" s="1"/>
      <c r="P67" s="1"/>
      <c r="Q67" s="1"/>
      <c r="R67" s="1"/>
      <c r="S67" s="1"/>
    </row>
    <row r="68" spans="1:19">
      <c r="A68" s="1"/>
      <c r="B68" s="1"/>
      <c r="C68" s="1"/>
      <c r="D68" s="1"/>
      <c r="E68" s="1"/>
      <c r="F68" s="793"/>
      <c r="G68" s="793"/>
      <c r="H68" s="795"/>
      <c r="I68" s="1"/>
      <c r="J68" s="1"/>
      <c r="K68" s="1"/>
      <c r="L68" s="1"/>
      <c r="M68" s="1"/>
      <c r="N68" s="1"/>
      <c r="O68" s="1"/>
      <c r="P68" s="1"/>
      <c r="Q68" s="1"/>
      <c r="R68" s="1"/>
      <c r="S68" s="1"/>
    </row>
    <row r="69" spans="1:19">
      <c r="A69" s="1"/>
      <c r="B69" s="1"/>
      <c r="C69" s="1"/>
      <c r="D69" s="1"/>
      <c r="E69" s="1"/>
      <c r="F69" s="793"/>
      <c r="G69" s="793"/>
      <c r="H69" s="793"/>
      <c r="I69" s="1"/>
      <c r="J69" s="1"/>
      <c r="K69" s="1"/>
      <c r="L69" s="1"/>
      <c r="M69" s="1"/>
      <c r="N69" s="1"/>
      <c r="O69" s="1"/>
      <c r="P69" s="1"/>
      <c r="Q69" s="1"/>
      <c r="R69" s="1"/>
      <c r="S69" s="1"/>
    </row>
    <row r="70" spans="1:19">
      <c r="A70" s="1"/>
      <c r="B70" s="1"/>
      <c r="C70" s="1"/>
      <c r="D70" s="1"/>
      <c r="E70" s="1"/>
      <c r="F70" s="793"/>
      <c r="G70" s="793"/>
      <c r="H70" s="793"/>
      <c r="I70" s="1"/>
      <c r="J70" s="1"/>
      <c r="K70" s="1"/>
      <c r="L70" s="1"/>
      <c r="M70" s="1"/>
      <c r="N70" s="1"/>
      <c r="O70" s="1"/>
      <c r="P70" s="1"/>
      <c r="Q70" s="1"/>
      <c r="R70" s="1"/>
      <c r="S70" s="1"/>
    </row>
    <row r="71" spans="1:19">
      <c r="A71" s="1"/>
      <c r="B71" s="1"/>
      <c r="C71" s="1"/>
      <c r="D71" s="1"/>
      <c r="E71" s="1"/>
      <c r="F71" s="1"/>
      <c r="G71" s="1"/>
      <c r="H71" s="1"/>
      <c r="I71" s="1"/>
      <c r="J71" s="1"/>
      <c r="K71" s="1"/>
      <c r="L71" s="1"/>
      <c r="M71" s="1"/>
      <c r="N71" s="1"/>
      <c r="O71" s="1"/>
      <c r="P71" s="1"/>
      <c r="Q71" s="1"/>
      <c r="R71" s="1"/>
      <c r="S71" s="1"/>
    </row>
    <row r="72" spans="1:19" ht="24" customHeight="1">
      <c r="A72" s="1"/>
      <c r="B72" s="1"/>
      <c r="C72" s="1042" t="s">
        <v>423</v>
      </c>
      <c r="D72" s="992"/>
      <c r="E72" s="992"/>
      <c r="F72" s="992"/>
      <c r="G72" s="992"/>
      <c r="H72" s="992"/>
      <c r="I72" s="992"/>
      <c r="J72" s="992"/>
      <c r="K72" s="992"/>
      <c r="L72" s="992"/>
      <c r="M72" s="992"/>
      <c r="N72" s="750"/>
      <c r="O72" s="750"/>
      <c r="P72" s="1"/>
      <c r="Q72" s="1"/>
      <c r="R72" s="1"/>
      <c r="S72" s="1"/>
    </row>
    <row r="73" spans="1:19">
      <c r="A73" s="1"/>
      <c r="B73" s="1"/>
      <c r="C73" s="1"/>
      <c r="D73" s="1"/>
      <c r="E73" s="1"/>
      <c r="F73" s="1"/>
      <c r="G73" s="1"/>
      <c r="H73" s="1"/>
      <c r="I73" s="1"/>
      <c r="J73" s="1"/>
      <c r="K73" s="1"/>
      <c r="L73" s="1"/>
      <c r="M73" s="1"/>
      <c r="N73" s="1"/>
      <c r="O73" s="1"/>
      <c r="P73" s="1"/>
      <c r="Q73" s="1"/>
      <c r="R73" s="1"/>
      <c r="S73" s="1"/>
    </row>
    <row r="74" spans="1:19">
      <c r="A74" s="1"/>
      <c r="B74" s="1"/>
      <c r="C74" s="1"/>
      <c r="D74" s="1"/>
      <c r="E74" s="1"/>
      <c r="F74" s="1"/>
      <c r="G74" s="1"/>
      <c r="H74" s="1"/>
      <c r="I74" s="1"/>
      <c r="J74" s="1"/>
      <c r="K74" s="1"/>
      <c r="L74" s="1"/>
      <c r="M74" s="1"/>
      <c r="N74" s="1"/>
      <c r="O74" s="1"/>
      <c r="P74" s="1"/>
      <c r="Q74" s="1"/>
      <c r="R74" s="1"/>
      <c r="S74" s="1"/>
    </row>
    <row r="75" spans="1:19">
      <c r="A75" s="1"/>
      <c r="B75" s="1"/>
      <c r="C75" s="1"/>
      <c r="D75" s="1"/>
      <c r="E75" s="1"/>
      <c r="F75" s="1"/>
      <c r="G75" s="1"/>
      <c r="H75" s="1"/>
      <c r="I75" s="1"/>
      <c r="J75" s="1"/>
      <c r="K75" s="1"/>
      <c r="L75" s="1"/>
      <c r="M75" s="1"/>
      <c r="N75" s="1"/>
      <c r="O75" s="1"/>
      <c r="P75" s="1"/>
      <c r="Q75" s="1"/>
      <c r="R75" s="1"/>
      <c r="S75" s="1"/>
    </row>
    <row r="76" spans="1:19">
      <c r="A76" s="1"/>
      <c r="B76" s="1"/>
      <c r="C76" s="1"/>
      <c r="D76" s="1"/>
      <c r="E76" s="1"/>
      <c r="F76" s="1"/>
      <c r="G76" s="1"/>
      <c r="H76" s="1"/>
      <c r="I76" s="1"/>
      <c r="J76" s="1"/>
      <c r="K76" s="1"/>
      <c r="L76" s="1"/>
      <c r="M76" s="1"/>
      <c r="N76" s="1"/>
      <c r="O76" s="1"/>
      <c r="P76" s="1"/>
      <c r="Q76" s="1"/>
      <c r="R76" s="1"/>
      <c r="S76" s="1"/>
    </row>
    <row r="77" spans="1:19">
      <c r="A77" s="1"/>
      <c r="B77" s="1"/>
      <c r="C77" s="1"/>
      <c r="D77" s="1"/>
      <c r="E77" s="1"/>
      <c r="F77" s="1"/>
      <c r="G77" s="1"/>
      <c r="H77" s="1"/>
      <c r="I77" s="1"/>
      <c r="J77" s="1"/>
      <c r="K77" s="1"/>
      <c r="L77" s="1"/>
      <c r="M77" s="1"/>
      <c r="N77" s="1"/>
      <c r="O77" s="1"/>
      <c r="P77" s="1"/>
      <c r="Q77" s="1"/>
      <c r="R77" s="1"/>
      <c r="S77" s="1"/>
    </row>
    <row r="78" spans="1:19">
      <c r="A78" s="1"/>
      <c r="B78" s="1"/>
      <c r="C78" s="1"/>
      <c r="D78" s="1"/>
      <c r="E78" s="1"/>
      <c r="F78" s="1"/>
      <c r="G78" s="1"/>
      <c r="H78" s="1"/>
      <c r="I78" s="1"/>
      <c r="J78" s="1"/>
      <c r="K78" s="1"/>
      <c r="L78" s="1"/>
      <c r="M78" s="1"/>
      <c r="N78" s="1"/>
      <c r="O78" s="1"/>
      <c r="P78" s="1"/>
      <c r="Q78" s="1"/>
      <c r="R78" s="1"/>
      <c r="S78" s="1"/>
    </row>
    <row r="79" spans="1:19">
      <c r="A79" s="1"/>
      <c r="B79" s="1"/>
      <c r="C79" s="1"/>
      <c r="D79" s="1"/>
      <c r="E79" s="1"/>
      <c r="F79" s="1"/>
      <c r="G79" s="1"/>
      <c r="H79" s="1"/>
      <c r="I79" s="1"/>
      <c r="J79" s="1"/>
      <c r="K79" s="1"/>
      <c r="L79" s="1"/>
      <c r="M79" s="1"/>
      <c r="N79" s="1"/>
      <c r="O79" s="1"/>
      <c r="P79" s="1"/>
      <c r="Q79" s="1"/>
      <c r="R79" s="1"/>
      <c r="S79" s="1"/>
    </row>
    <row r="80" spans="1:19">
      <c r="A80" s="1"/>
      <c r="B80" s="1"/>
      <c r="C80" s="1"/>
      <c r="D80" s="1"/>
      <c r="E80" s="1"/>
      <c r="F80" s="1"/>
      <c r="G80" s="1"/>
      <c r="H80" s="1"/>
      <c r="I80" s="1"/>
      <c r="J80" s="1"/>
      <c r="K80" s="1"/>
      <c r="L80" s="1"/>
      <c r="M80" s="1"/>
      <c r="N80" s="1"/>
      <c r="O80" s="1"/>
      <c r="P80" s="1"/>
      <c r="Q80" s="1"/>
      <c r="R80" s="1"/>
      <c r="S80" s="1"/>
    </row>
    <row r="81" spans="1:19">
      <c r="A81" s="1"/>
      <c r="B81" s="1"/>
      <c r="C81" s="1"/>
      <c r="D81" s="1"/>
      <c r="E81" s="1"/>
      <c r="F81" s="1"/>
      <c r="G81" s="1"/>
      <c r="H81" s="1"/>
      <c r="I81" s="1"/>
      <c r="J81" s="1"/>
      <c r="K81" s="1"/>
      <c r="L81" s="1"/>
      <c r="M81" s="1"/>
      <c r="N81" s="1"/>
      <c r="O81" s="1"/>
      <c r="P81" s="1"/>
      <c r="Q81" s="1"/>
      <c r="R81" s="1"/>
      <c r="S81" s="1"/>
    </row>
    <row r="82" spans="1:19">
      <c r="A82" s="1"/>
      <c r="B82" s="1"/>
      <c r="C82" s="1"/>
      <c r="D82" s="1"/>
      <c r="E82" s="1"/>
      <c r="F82" s="1"/>
      <c r="G82" s="1"/>
      <c r="H82" s="1"/>
      <c r="I82" s="1"/>
      <c r="J82" s="1"/>
      <c r="K82" s="1"/>
      <c r="L82" s="1"/>
      <c r="M82" s="1"/>
      <c r="N82" s="1"/>
      <c r="O82" s="1"/>
      <c r="P82" s="1"/>
      <c r="Q82" s="1"/>
      <c r="R82" s="1"/>
      <c r="S82" s="1"/>
    </row>
    <row r="83" spans="1:19">
      <c r="A83" s="1"/>
      <c r="B83" s="1"/>
      <c r="C83" s="1"/>
      <c r="D83" s="1"/>
      <c r="E83" s="1"/>
      <c r="F83" s="1"/>
      <c r="G83" s="1"/>
      <c r="H83" s="1"/>
      <c r="I83" s="1"/>
      <c r="J83" s="1"/>
      <c r="K83" s="1"/>
      <c r="L83" s="1"/>
      <c r="M83" s="1"/>
      <c r="N83" s="1"/>
      <c r="O83" s="1"/>
      <c r="P83" s="1"/>
      <c r="Q83" s="1"/>
      <c r="R83" s="1"/>
      <c r="S83" s="1"/>
    </row>
    <row r="84" spans="1:19">
      <c r="A84" s="1"/>
      <c r="B84" s="1"/>
      <c r="C84" s="1"/>
      <c r="D84" s="1"/>
      <c r="E84" s="1"/>
      <c r="F84" s="1"/>
      <c r="G84" s="1"/>
      <c r="H84" s="1"/>
      <c r="I84" s="1"/>
      <c r="J84" s="1"/>
      <c r="K84" s="1"/>
      <c r="L84" s="1"/>
      <c r="M84" s="1"/>
      <c r="N84" s="1"/>
      <c r="O84" s="1"/>
      <c r="P84" s="1"/>
      <c r="Q84" s="1"/>
      <c r="R84" s="1"/>
      <c r="S84" s="1"/>
    </row>
    <row r="85" spans="1:19">
      <c r="A85" s="1"/>
      <c r="B85" s="1"/>
      <c r="C85" s="1"/>
      <c r="D85" s="1"/>
      <c r="E85" s="1"/>
      <c r="F85" s="1"/>
      <c r="G85" s="1"/>
      <c r="H85" s="1"/>
      <c r="I85" s="1"/>
      <c r="J85" s="1"/>
      <c r="K85" s="1"/>
      <c r="L85" s="1"/>
      <c r="M85" s="1"/>
      <c r="N85" s="1"/>
      <c r="O85" s="1"/>
      <c r="P85" s="1"/>
      <c r="Q85" s="1"/>
      <c r="R85" s="1"/>
      <c r="S85" s="1"/>
    </row>
    <row r="86" spans="1:19">
      <c r="A86" s="1"/>
      <c r="B86" s="1"/>
      <c r="C86" s="1"/>
      <c r="D86" s="1"/>
      <c r="E86" s="1"/>
      <c r="F86" s="1"/>
      <c r="G86" s="1"/>
      <c r="H86" s="1"/>
      <c r="I86" s="1"/>
      <c r="J86" s="1"/>
      <c r="K86" s="1"/>
      <c r="L86" s="1"/>
      <c r="M86" s="1"/>
      <c r="N86" s="1"/>
      <c r="O86" s="1"/>
      <c r="P86" s="1"/>
      <c r="Q86" s="1"/>
      <c r="R86" s="1"/>
      <c r="S86" s="1"/>
    </row>
    <row r="87" spans="1:19" ht="21.75" customHeight="1">
      <c r="A87" s="1"/>
      <c r="B87" s="1"/>
      <c r="C87" s="1042" t="s">
        <v>424</v>
      </c>
      <c r="D87" s="992"/>
      <c r="E87" s="992"/>
      <c r="F87" s="992"/>
      <c r="G87" s="992"/>
      <c r="H87" s="992"/>
      <c r="I87" s="992"/>
      <c r="J87" s="992"/>
      <c r="K87" s="992"/>
      <c r="L87" s="992"/>
      <c r="M87" s="992"/>
      <c r="N87" s="750"/>
      <c r="O87" s="750"/>
      <c r="P87" s="1"/>
      <c r="Q87" s="1"/>
      <c r="R87" s="1"/>
      <c r="S87" s="1"/>
    </row>
    <row r="88" spans="1:19">
      <c r="A88" s="1"/>
      <c r="B88" s="1"/>
      <c r="C88" s="1"/>
      <c r="D88" s="1"/>
      <c r="E88" s="1"/>
      <c r="F88" s="1"/>
      <c r="G88" s="1"/>
      <c r="H88" s="1"/>
      <c r="I88" s="1"/>
      <c r="J88" s="1"/>
      <c r="K88" s="1"/>
      <c r="L88" s="1"/>
      <c r="M88" s="1"/>
      <c r="N88" s="1"/>
      <c r="O88" s="1"/>
      <c r="P88" s="1"/>
      <c r="Q88" s="1"/>
      <c r="R88" s="1"/>
      <c r="S88" s="1"/>
    </row>
    <row r="89" spans="1:19">
      <c r="A89" s="1"/>
      <c r="B89" s="1"/>
      <c r="C89" s="1"/>
      <c r="D89" s="1"/>
      <c r="E89" s="1"/>
      <c r="F89" s="1"/>
      <c r="G89" s="1"/>
      <c r="H89" s="1"/>
      <c r="I89" s="1"/>
      <c r="J89" s="1"/>
      <c r="K89" s="1"/>
      <c r="L89" s="1"/>
      <c r="M89" s="1"/>
      <c r="N89" s="1"/>
      <c r="O89" s="1"/>
      <c r="P89" s="1"/>
      <c r="Q89" s="1"/>
      <c r="R89" s="1"/>
      <c r="S89" s="1"/>
    </row>
    <row r="90" spans="1:19">
      <c r="A90" s="1"/>
      <c r="B90" s="1"/>
      <c r="C90" s="1"/>
      <c r="D90" s="1"/>
      <c r="E90" s="1"/>
      <c r="F90" s="1"/>
      <c r="G90" s="1"/>
      <c r="H90" s="1"/>
      <c r="I90" s="1"/>
      <c r="J90" s="1"/>
      <c r="K90" s="1"/>
      <c r="L90" s="1"/>
      <c r="M90" s="1"/>
      <c r="N90" s="1"/>
      <c r="O90" s="1"/>
      <c r="P90" s="1"/>
      <c r="Q90" s="1"/>
      <c r="R90" s="1"/>
      <c r="S90" s="1"/>
    </row>
    <row r="91" spans="1:19">
      <c r="A91" s="1"/>
      <c r="B91" s="1"/>
      <c r="C91" s="1"/>
      <c r="D91" s="1"/>
      <c r="E91" s="1"/>
      <c r="F91" s="1"/>
      <c r="G91" s="1"/>
      <c r="H91" s="1"/>
      <c r="I91" s="1"/>
      <c r="J91" s="1"/>
      <c r="K91" s="1"/>
      <c r="L91" s="1"/>
      <c r="M91" s="1"/>
      <c r="N91" s="1"/>
      <c r="O91" s="1"/>
      <c r="P91" s="1"/>
      <c r="Q91" s="1"/>
      <c r="R91" s="1"/>
      <c r="S91" s="1"/>
    </row>
    <row r="92" spans="1:19">
      <c r="A92" s="1"/>
      <c r="B92" s="1"/>
      <c r="C92" s="1"/>
      <c r="D92" s="1"/>
      <c r="E92" s="1"/>
      <c r="F92" s="1"/>
      <c r="G92" s="1"/>
      <c r="H92" s="1"/>
      <c r="I92" s="1"/>
      <c r="J92" s="1"/>
      <c r="K92" s="1"/>
      <c r="L92" s="1"/>
      <c r="M92" s="1"/>
      <c r="N92" s="1"/>
      <c r="O92" s="1"/>
      <c r="P92" s="1"/>
      <c r="Q92" s="1"/>
      <c r="R92" s="1"/>
      <c r="S92" s="1"/>
    </row>
    <row r="93" spans="1:19">
      <c r="A93" s="1"/>
      <c r="B93" s="1"/>
      <c r="C93" s="1"/>
      <c r="D93" s="1"/>
      <c r="E93" s="1"/>
      <c r="F93" s="1"/>
      <c r="G93" s="1"/>
      <c r="H93" s="1"/>
      <c r="I93" s="1"/>
      <c r="J93" s="1"/>
      <c r="K93" s="1"/>
      <c r="L93" s="1"/>
      <c r="M93" s="1"/>
      <c r="N93" s="1"/>
      <c r="O93" s="1"/>
      <c r="P93" s="1"/>
      <c r="Q93" s="1"/>
      <c r="R93" s="1"/>
      <c r="S93" s="1"/>
    </row>
    <row r="94" spans="1:19">
      <c r="A94" s="1"/>
      <c r="B94" s="1"/>
      <c r="C94" s="1"/>
      <c r="D94" s="1"/>
      <c r="E94" s="1"/>
      <c r="F94" s="1"/>
      <c r="G94" s="1"/>
      <c r="H94" s="1"/>
      <c r="I94" s="1"/>
      <c r="J94" s="1"/>
      <c r="K94" s="1"/>
      <c r="L94" s="1"/>
      <c r="M94" s="1"/>
      <c r="N94" s="1"/>
      <c r="O94" s="1"/>
      <c r="P94" s="1"/>
      <c r="Q94" s="1"/>
      <c r="R94" s="1"/>
      <c r="S94" s="1"/>
    </row>
    <row r="95" spans="1:19">
      <c r="A95" s="1"/>
      <c r="B95" s="1"/>
      <c r="C95" s="1"/>
      <c r="D95" s="1"/>
      <c r="E95" s="1"/>
      <c r="F95" s="1"/>
      <c r="G95" s="1"/>
      <c r="H95" s="1"/>
      <c r="I95" s="1"/>
      <c r="J95" s="1"/>
      <c r="K95" s="1"/>
      <c r="L95" s="1"/>
      <c r="M95" s="1"/>
      <c r="N95" s="1"/>
      <c r="O95" s="1"/>
      <c r="P95" s="1"/>
      <c r="Q95" s="1"/>
      <c r="R95" s="1"/>
      <c r="S95" s="1"/>
    </row>
    <row r="96" spans="1:19">
      <c r="A96" s="1"/>
      <c r="B96" s="1"/>
      <c r="C96" s="1"/>
      <c r="D96" s="1"/>
      <c r="E96" s="1"/>
      <c r="F96" s="1"/>
      <c r="G96" s="1"/>
      <c r="H96" s="1"/>
      <c r="I96" s="1"/>
      <c r="J96" s="1"/>
      <c r="K96" s="1"/>
      <c r="L96" s="1"/>
      <c r="M96" s="1"/>
      <c r="N96" s="1"/>
      <c r="O96" s="1"/>
      <c r="P96" s="1"/>
      <c r="Q96" s="1"/>
      <c r="R96" s="1"/>
      <c r="S96" s="1"/>
    </row>
    <row r="97" spans="1:19">
      <c r="A97" s="1"/>
      <c r="B97" s="1"/>
      <c r="C97" s="1"/>
      <c r="D97" s="1"/>
      <c r="E97" s="1"/>
      <c r="F97" s="1"/>
      <c r="G97" s="1"/>
      <c r="H97" s="1"/>
      <c r="I97" s="1"/>
      <c r="J97" s="1"/>
      <c r="K97" s="1"/>
      <c r="L97" s="1"/>
      <c r="M97" s="1"/>
      <c r="N97" s="1"/>
      <c r="O97" s="1"/>
      <c r="P97" s="1"/>
      <c r="Q97" s="1"/>
      <c r="R97" s="1"/>
      <c r="S97" s="1"/>
    </row>
    <row r="98" spans="1:19">
      <c r="A98" s="1"/>
      <c r="B98" s="1"/>
      <c r="C98" s="1"/>
      <c r="D98" s="1"/>
      <c r="E98" s="1"/>
      <c r="F98" s="1"/>
      <c r="G98" s="1"/>
      <c r="H98" s="1"/>
      <c r="I98" s="1"/>
      <c r="J98" s="1"/>
      <c r="K98" s="1"/>
      <c r="L98" s="1"/>
      <c r="M98" s="1"/>
      <c r="N98" s="1"/>
      <c r="O98" s="1"/>
      <c r="P98" s="1"/>
      <c r="Q98" s="1"/>
      <c r="R98" s="1"/>
      <c r="S98" s="1"/>
    </row>
    <row r="99" spans="1:19">
      <c r="A99" s="1"/>
      <c r="B99" s="1"/>
      <c r="C99" s="1"/>
      <c r="D99" s="1"/>
      <c r="E99" s="1"/>
      <c r="F99" s="1"/>
      <c r="G99" s="1"/>
      <c r="H99" s="1"/>
      <c r="I99" s="1"/>
      <c r="J99" s="1"/>
      <c r="K99" s="1"/>
      <c r="L99" s="1"/>
      <c r="M99" s="1"/>
      <c r="N99" s="1"/>
      <c r="O99" s="1"/>
      <c r="P99" s="1"/>
      <c r="Q99" s="1"/>
      <c r="R99" s="1"/>
      <c r="S99" s="1"/>
    </row>
    <row r="100" spans="1:19">
      <c r="A100" s="1"/>
      <c r="B100" s="1"/>
      <c r="C100" s="1"/>
      <c r="D100" s="1"/>
      <c r="E100" s="1"/>
      <c r="F100" s="1"/>
      <c r="G100" s="1"/>
      <c r="H100" s="1"/>
      <c r="I100" s="1"/>
      <c r="J100" s="1"/>
      <c r="K100" s="1"/>
      <c r="L100" s="1"/>
      <c r="M100" s="1"/>
      <c r="N100" s="1"/>
      <c r="O100" s="1"/>
      <c r="P100" s="1"/>
      <c r="Q100" s="1"/>
      <c r="R100" s="1"/>
      <c r="S100" s="1"/>
    </row>
    <row r="101" spans="1:19">
      <c r="A101" s="1"/>
      <c r="B101" s="1"/>
      <c r="C101" s="1"/>
      <c r="D101" s="1"/>
      <c r="E101" s="1"/>
      <c r="F101" s="1"/>
      <c r="G101" s="1"/>
      <c r="H101" s="1"/>
      <c r="I101" s="1"/>
      <c r="J101" s="1"/>
      <c r="K101" s="1"/>
      <c r="L101" s="1"/>
      <c r="M101" s="1"/>
      <c r="N101" s="1"/>
      <c r="O101" s="1"/>
      <c r="P101" s="1"/>
      <c r="Q101" s="1"/>
      <c r="R101" s="1"/>
      <c r="S101" s="1"/>
    </row>
    <row r="102" spans="1:19" ht="20.25" customHeight="1">
      <c r="A102" s="1"/>
      <c r="B102" s="1"/>
      <c r="C102" s="1042" t="s">
        <v>426</v>
      </c>
      <c r="D102" s="992"/>
      <c r="E102" s="992"/>
      <c r="F102" s="992"/>
      <c r="G102" s="992"/>
      <c r="H102" s="992"/>
      <c r="I102" s="992"/>
      <c r="J102" s="992"/>
      <c r="K102" s="992"/>
      <c r="L102" s="992"/>
      <c r="M102" s="992"/>
      <c r="N102" s="750"/>
      <c r="O102" s="750"/>
      <c r="P102" s="1"/>
      <c r="Q102" s="1"/>
      <c r="R102" s="1"/>
      <c r="S102" s="1"/>
    </row>
    <row r="103" spans="1:19">
      <c r="A103" s="1"/>
      <c r="B103" s="1"/>
      <c r="C103" s="1"/>
      <c r="D103" s="1"/>
      <c r="E103" s="1"/>
      <c r="F103" s="1"/>
      <c r="G103" s="1"/>
      <c r="H103" s="1"/>
      <c r="I103" s="1"/>
      <c r="J103" s="1"/>
      <c r="K103" s="1"/>
      <c r="L103" s="1"/>
      <c r="M103" s="1"/>
      <c r="N103" s="1"/>
      <c r="O103" s="1"/>
      <c r="P103" s="1"/>
      <c r="Q103" s="1"/>
      <c r="R103" s="1"/>
      <c r="S103" s="1"/>
    </row>
    <row r="104" spans="1:19">
      <c r="A104" s="1"/>
      <c r="B104" s="1"/>
      <c r="C104" s="1"/>
      <c r="D104" s="1"/>
      <c r="E104" s="1"/>
      <c r="F104" s="1"/>
      <c r="G104" s="1"/>
      <c r="H104" s="1"/>
      <c r="I104" s="1"/>
      <c r="J104" s="1"/>
      <c r="K104" s="1"/>
      <c r="L104" s="1"/>
      <c r="M104" s="1"/>
      <c r="N104" s="1"/>
      <c r="O104" s="1"/>
      <c r="P104" s="1"/>
      <c r="Q104" s="1"/>
      <c r="R104" s="1"/>
      <c r="S104" s="1"/>
    </row>
    <row r="105" spans="1:19">
      <c r="A105" s="1"/>
      <c r="B105" s="1"/>
      <c r="C105" s="1"/>
      <c r="D105" s="1"/>
      <c r="E105" s="1"/>
      <c r="F105" s="1"/>
      <c r="G105" s="1"/>
      <c r="H105" s="1"/>
      <c r="I105" s="1"/>
      <c r="J105" s="1"/>
      <c r="K105" s="1"/>
      <c r="L105" s="1"/>
      <c r="M105" s="1"/>
      <c r="N105" s="1"/>
      <c r="O105" s="1"/>
      <c r="P105" s="1"/>
      <c r="Q105" s="1"/>
      <c r="R105" s="1"/>
      <c r="S105" s="1"/>
    </row>
    <row r="106" spans="1:19">
      <c r="A106" s="1"/>
      <c r="B106" s="1"/>
      <c r="C106" s="1"/>
      <c r="D106" s="1"/>
      <c r="E106" s="1"/>
      <c r="F106" s="1"/>
      <c r="G106" s="1"/>
      <c r="H106" s="1"/>
      <c r="I106" s="1"/>
      <c r="J106" s="1"/>
      <c r="K106" s="1"/>
      <c r="L106" s="1"/>
      <c r="M106" s="1"/>
      <c r="N106" s="1"/>
      <c r="O106" s="1"/>
      <c r="P106" s="1"/>
      <c r="Q106" s="1"/>
      <c r="R106" s="1"/>
      <c r="S106" s="1"/>
    </row>
    <row r="107" spans="1:19">
      <c r="A107" s="1"/>
      <c r="B107" s="1"/>
      <c r="C107" s="1"/>
      <c r="D107" s="1"/>
      <c r="E107" s="1"/>
      <c r="F107" s="1"/>
      <c r="G107" s="1"/>
      <c r="H107" s="1"/>
      <c r="I107" s="1"/>
      <c r="J107" s="1"/>
      <c r="K107" s="1"/>
      <c r="L107" s="1"/>
      <c r="M107" s="1"/>
      <c r="N107" s="1"/>
      <c r="O107" s="1"/>
      <c r="P107" s="1"/>
      <c r="Q107" s="1"/>
      <c r="R107" s="1"/>
      <c r="S107" s="1"/>
    </row>
    <row r="108" spans="1:19">
      <c r="A108" s="1"/>
      <c r="B108" s="1"/>
      <c r="C108" s="1"/>
      <c r="D108" s="1"/>
      <c r="E108" s="1"/>
      <c r="F108" s="1"/>
      <c r="G108" s="1"/>
      <c r="H108" s="1"/>
      <c r="I108" s="1"/>
      <c r="J108" s="1"/>
      <c r="K108" s="1"/>
      <c r="L108" s="1"/>
      <c r="M108" s="1"/>
      <c r="N108" s="1"/>
      <c r="O108" s="1"/>
      <c r="P108" s="1"/>
      <c r="Q108" s="1"/>
      <c r="R108" s="1"/>
      <c r="S108" s="1"/>
    </row>
    <row r="109" spans="1:19">
      <c r="A109" s="1"/>
      <c r="B109" s="1"/>
      <c r="C109" s="1"/>
      <c r="D109" s="1"/>
      <c r="E109" s="1"/>
      <c r="F109" s="1"/>
      <c r="G109" s="1"/>
      <c r="H109" s="1"/>
      <c r="I109" s="1"/>
      <c r="J109" s="1"/>
      <c r="K109" s="1"/>
      <c r="L109" s="1"/>
      <c r="M109" s="1"/>
      <c r="N109" s="1"/>
      <c r="O109" s="1"/>
      <c r="P109" s="1"/>
      <c r="Q109" s="1"/>
      <c r="R109" s="1"/>
      <c r="S109" s="1"/>
    </row>
    <row r="110" spans="1:19">
      <c r="A110" s="1"/>
      <c r="B110" s="1"/>
      <c r="C110" s="1"/>
      <c r="D110" s="1"/>
      <c r="E110" s="1"/>
      <c r="F110" s="1"/>
      <c r="G110" s="1"/>
      <c r="H110" s="1"/>
      <c r="I110" s="1"/>
      <c r="J110" s="1"/>
      <c r="K110" s="1"/>
      <c r="L110" s="1"/>
      <c r="M110" s="1"/>
      <c r="N110" s="1"/>
      <c r="O110" s="1"/>
      <c r="P110" s="1"/>
      <c r="Q110" s="1"/>
      <c r="R110" s="1"/>
      <c r="S110" s="1"/>
    </row>
    <row r="111" spans="1:19">
      <c r="A111" s="1"/>
      <c r="B111" s="1"/>
      <c r="C111" s="1"/>
      <c r="D111" s="1"/>
      <c r="E111" s="1"/>
      <c r="F111" s="1"/>
      <c r="G111" s="1"/>
      <c r="H111" s="1"/>
      <c r="I111" s="1"/>
      <c r="J111" s="1"/>
      <c r="K111" s="1"/>
      <c r="L111" s="1"/>
      <c r="M111" s="1"/>
      <c r="N111" s="1"/>
      <c r="O111" s="1"/>
      <c r="P111" s="1"/>
      <c r="Q111" s="1"/>
      <c r="R111" s="1"/>
      <c r="S111" s="1"/>
    </row>
    <row r="112" spans="1:19">
      <c r="A112" s="1"/>
      <c r="B112" s="1"/>
      <c r="C112" s="1"/>
      <c r="D112" s="1"/>
      <c r="E112" s="1"/>
      <c r="F112" s="1"/>
      <c r="G112" s="1"/>
      <c r="H112" s="1"/>
      <c r="I112" s="1"/>
      <c r="J112" s="1"/>
      <c r="K112" s="1"/>
      <c r="L112" s="1"/>
      <c r="M112" s="1"/>
      <c r="N112" s="1"/>
      <c r="O112" s="1"/>
      <c r="P112" s="1"/>
      <c r="Q112" s="1"/>
      <c r="R112" s="1"/>
      <c r="S112" s="1"/>
    </row>
    <row r="113" spans="1:19">
      <c r="A113" s="1"/>
      <c r="B113" s="1"/>
      <c r="C113" s="1"/>
      <c r="D113" s="1"/>
      <c r="E113" s="1"/>
      <c r="F113" s="1"/>
      <c r="G113" s="1"/>
      <c r="H113" s="1"/>
      <c r="I113" s="1"/>
      <c r="J113" s="1"/>
      <c r="K113" s="1"/>
      <c r="L113" s="1"/>
      <c r="M113" s="1"/>
      <c r="N113" s="1"/>
      <c r="O113" s="1"/>
      <c r="P113" s="1"/>
      <c r="Q113" s="1"/>
      <c r="R113" s="1"/>
      <c r="S113" s="1"/>
    </row>
    <row r="114" spans="1:19">
      <c r="A114" s="1"/>
      <c r="B114" s="1"/>
      <c r="C114" s="1"/>
      <c r="D114" s="1"/>
      <c r="E114" s="1"/>
      <c r="F114" s="1"/>
      <c r="G114" s="1"/>
      <c r="H114" s="1"/>
      <c r="I114" s="1"/>
      <c r="J114" s="1"/>
      <c r="K114" s="1"/>
      <c r="L114" s="1"/>
      <c r="M114" s="1"/>
      <c r="N114" s="1"/>
      <c r="O114" s="1"/>
      <c r="P114" s="1"/>
      <c r="Q114" s="1"/>
      <c r="R114" s="1"/>
      <c r="S114" s="1"/>
    </row>
    <row r="115" spans="1:19">
      <c r="A115" s="1"/>
      <c r="B115" s="1"/>
      <c r="C115" s="1"/>
      <c r="D115" s="1"/>
      <c r="E115" s="1"/>
      <c r="F115" s="1"/>
      <c r="G115" s="1"/>
      <c r="H115" s="1"/>
      <c r="I115" s="1"/>
      <c r="J115" s="1"/>
      <c r="K115" s="1"/>
      <c r="L115" s="1"/>
      <c r="M115" s="1"/>
      <c r="N115" s="1"/>
      <c r="O115" s="1"/>
      <c r="P115" s="1"/>
      <c r="Q115" s="1"/>
      <c r="R115" s="1"/>
      <c r="S115" s="1"/>
    </row>
    <row r="116" spans="1:19" ht="22.5" customHeight="1">
      <c r="A116" s="1"/>
      <c r="B116" s="1"/>
      <c r="C116" s="1042" t="s">
        <v>427</v>
      </c>
      <c r="D116" s="992"/>
      <c r="E116" s="992"/>
      <c r="F116" s="992"/>
      <c r="G116" s="992"/>
      <c r="H116" s="992"/>
      <c r="I116" s="992"/>
      <c r="J116" s="992"/>
      <c r="K116" s="992"/>
      <c r="L116" s="992"/>
      <c r="M116" s="992"/>
      <c r="N116" s="1"/>
      <c r="O116" s="1"/>
      <c r="P116" s="1"/>
      <c r="Q116" s="1"/>
      <c r="R116" s="1"/>
      <c r="S116" s="1"/>
    </row>
    <row r="117" spans="1:19">
      <c r="A117" s="1"/>
      <c r="B117" s="1"/>
      <c r="C117" s="1"/>
      <c r="D117" s="1"/>
      <c r="E117" s="1"/>
      <c r="F117" s="1"/>
      <c r="G117" s="1"/>
      <c r="H117" s="1"/>
      <c r="I117" s="1"/>
      <c r="J117" s="1"/>
      <c r="K117" s="1"/>
      <c r="L117" s="1"/>
      <c r="M117" s="1"/>
      <c r="N117" s="1"/>
      <c r="O117" s="1"/>
      <c r="P117" s="1"/>
      <c r="Q117" s="1"/>
      <c r="R117" s="1"/>
      <c r="S117" s="1"/>
    </row>
    <row r="118" spans="1:19">
      <c r="A118" s="1"/>
      <c r="B118" s="1"/>
      <c r="C118" s="1"/>
      <c r="D118" s="1"/>
      <c r="E118" s="1"/>
      <c r="F118" s="1"/>
      <c r="G118" s="1"/>
      <c r="H118" s="1"/>
      <c r="I118" s="1"/>
      <c r="J118" s="1"/>
      <c r="K118" s="1"/>
      <c r="L118" s="1"/>
      <c r="M118" s="1"/>
      <c r="N118" s="1"/>
      <c r="O118" s="1"/>
      <c r="P118" s="1"/>
      <c r="Q118" s="1"/>
      <c r="R118" s="1"/>
      <c r="S118" s="1"/>
    </row>
    <row r="119" spans="1:19">
      <c r="A119" s="1"/>
      <c r="B119" s="1"/>
      <c r="C119" s="1"/>
      <c r="D119" s="1"/>
      <c r="E119" s="1"/>
      <c r="F119" s="1"/>
      <c r="G119" s="1"/>
      <c r="H119" s="1"/>
      <c r="I119" s="1"/>
      <c r="J119" s="1"/>
      <c r="K119" s="1"/>
      <c r="L119" s="1"/>
      <c r="M119" s="1"/>
      <c r="N119" s="1"/>
      <c r="O119" s="1"/>
      <c r="P119" s="1"/>
      <c r="Q119" s="1"/>
      <c r="R119" s="1"/>
      <c r="S119" s="1"/>
    </row>
    <row r="120" spans="1:19">
      <c r="A120" s="1"/>
      <c r="B120" s="1"/>
      <c r="C120" s="1"/>
      <c r="D120" s="1"/>
      <c r="E120" s="1"/>
      <c r="F120" s="1"/>
      <c r="G120" s="1"/>
      <c r="H120" s="1"/>
      <c r="I120" s="1"/>
      <c r="J120" s="1"/>
      <c r="K120" s="1"/>
      <c r="L120" s="1"/>
      <c r="M120" s="1"/>
      <c r="N120" s="1"/>
      <c r="O120" s="1"/>
      <c r="P120" s="1"/>
      <c r="Q120" s="1"/>
      <c r="R120" s="1"/>
      <c r="S120" s="1"/>
    </row>
    <row r="121" spans="1:19">
      <c r="A121" s="1"/>
      <c r="B121" s="1"/>
      <c r="C121" s="1"/>
      <c r="D121" s="1"/>
      <c r="E121" s="1"/>
      <c r="F121" s="1"/>
      <c r="G121" s="1"/>
      <c r="H121" s="1"/>
      <c r="I121" s="1"/>
      <c r="J121" s="1"/>
      <c r="K121" s="1"/>
      <c r="L121" s="1"/>
      <c r="M121" s="1"/>
      <c r="N121" s="1"/>
      <c r="O121" s="1"/>
      <c r="P121" s="1"/>
      <c r="Q121" s="1"/>
      <c r="R121" s="1"/>
      <c r="S121" s="1"/>
    </row>
    <row r="122" spans="1:19">
      <c r="A122" s="1"/>
      <c r="B122" s="1"/>
      <c r="C122" s="1"/>
      <c r="D122" s="1"/>
      <c r="E122" s="1"/>
      <c r="F122" s="1"/>
      <c r="G122" s="1"/>
      <c r="H122" s="1"/>
      <c r="I122" s="1"/>
      <c r="J122" s="1"/>
      <c r="K122" s="1"/>
      <c r="L122" s="1"/>
      <c r="M122" s="1"/>
      <c r="N122" s="1"/>
      <c r="O122" s="1"/>
      <c r="P122" s="1"/>
      <c r="Q122" s="1"/>
      <c r="R122" s="1"/>
      <c r="S122" s="1"/>
    </row>
    <row r="123" spans="1:19">
      <c r="A123" s="1"/>
      <c r="B123" s="1"/>
      <c r="C123" s="1"/>
      <c r="D123" s="1"/>
      <c r="E123" s="1"/>
      <c r="F123" s="1"/>
      <c r="G123" s="1"/>
      <c r="H123" s="1"/>
      <c r="I123" s="1"/>
      <c r="J123" s="1"/>
      <c r="K123" s="1"/>
      <c r="L123" s="1"/>
      <c r="M123" s="1"/>
      <c r="N123" s="1"/>
      <c r="O123" s="1"/>
      <c r="P123" s="1"/>
      <c r="Q123" s="1"/>
      <c r="R123" s="1"/>
      <c r="S123" s="1"/>
    </row>
    <row r="124" spans="1:19">
      <c r="A124" s="1"/>
      <c r="B124" s="1"/>
      <c r="C124" s="1"/>
      <c r="D124" s="1"/>
      <c r="E124" s="1"/>
      <c r="F124" s="1"/>
      <c r="G124" s="1"/>
      <c r="H124" s="1"/>
      <c r="I124" s="1"/>
      <c r="J124" s="1"/>
      <c r="K124" s="1"/>
      <c r="L124" s="1"/>
      <c r="M124" s="1"/>
      <c r="N124" s="1"/>
      <c r="O124" s="1"/>
      <c r="P124" s="1"/>
      <c r="Q124" s="1"/>
      <c r="R124" s="1"/>
      <c r="S124" s="1"/>
    </row>
    <row r="125" spans="1:19">
      <c r="A125" s="1"/>
      <c r="B125" s="1"/>
      <c r="C125" s="1"/>
      <c r="D125" s="1"/>
      <c r="E125" s="1"/>
      <c r="F125" s="1"/>
      <c r="G125" s="1"/>
      <c r="H125" s="1"/>
      <c r="I125" s="1"/>
      <c r="J125" s="1"/>
      <c r="K125" s="1"/>
      <c r="L125" s="1"/>
      <c r="M125" s="1"/>
      <c r="N125" s="1"/>
      <c r="O125" s="1"/>
      <c r="P125" s="1"/>
      <c r="Q125" s="1"/>
      <c r="R125" s="1"/>
      <c r="S125" s="1"/>
    </row>
    <row r="126" spans="1:19">
      <c r="A126" s="1"/>
      <c r="B126" s="1"/>
      <c r="C126" s="1"/>
      <c r="D126" s="1"/>
      <c r="E126" s="1"/>
      <c r="F126" s="1"/>
      <c r="G126" s="1"/>
      <c r="H126" s="1"/>
      <c r="I126" s="1"/>
      <c r="J126" s="1"/>
      <c r="K126" s="1"/>
      <c r="L126" s="1"/>
      <c r="M126" s="1"/>
      <c r="N126" s="1"/>
      <c r="O126" s="1"/>
      <c r="P126" s="1"/>
      <c r="Q126" s="1"/>
      <c r="R126" s="1"/>
      <c r="S126" s="1"/>
    </row>
    <row r="127" spans="1:19">
      <c r="A127" s="1"/>
      <c r="B127" s="1"/>
      <c r="C127" s="1"/>
      <c r="D127" s="1"/>
      <c r="E127" s="1"/>
      <c r="F127" s="1"/>
      <c r="G127" s="1"/>
      <c r="H127" s="1"/>
      <c r="I127" s="1"/>
      <c r="J127" s="1"/>
      <c r="K127" s="1"/>
      <c r="L127" s="1"/>
      <c r="M127" s="1"/>
      <c r="N127" s="1"/>
      <c r="O127" s="1"/>
      <c r="P127" s="1"/>
      <c r="Q127" s="1"/>
      <c r="R127" s="1"/>
      <c r="S127" s="1"/>
    </row>
    <row r="128" spans="1:19">
      <c r="A128" s="1"/>
      <c r="B128" s="1"/>
      <c r="C128" s="1"/>
      <c r="D128" s="1"/>
      <c r="E128" s="1"/>
      <c r="F128" s="1"/>
      <c r="G128" s="1"/>
      <c r="H128" s="1"/>
      <c r="I128" s="1"/>
      <c r="J128" s="1"/>
      <c r="K128" s="1"/>
      <c r="L128" s="1"/>
      <c r="M128" s="1"/>
      <c r="N128" s="1"/>
      <c r="O128" s="1"/>
      <c r="P128" s="1"/>
      <c r="Q128" s="1"/>
      <c r="R128" s="1"/>
      <c r="S128" s="1"/>
    </row>
    <row r="129" spans="1:19">
      <c r="A129" s="1"/>
      <c r="B129" s="1"/>
      <c r="C129" s="1"/>
      <c r="D129" s="1"/>
      <c r="E129" s="1"/>
      <c r="F129" s="1"/>
      <c r="G129" s="1"/>
      <c r="H129" s="1"/>
      <c r="I129" s="1"/>
      <c r="J129" s="1"/>
      <c r="K129" s="1"/>
      <c r="L129" s="1"/>
      <c r="M129" s="1"/>
      <c r="N129" s="1"/>
      <c r="O129" s="1"/>
      <c r="P129" s="1"/>
      <c r="Q129" s="1"/>
      <c r="R129" s="1"/>
      <c r="S129" s="1"/>
    </row>
    <row r="130" spans="1:19">
      <c r="A130" s="1"/>
      <c r="B130" s="1"/>
      <c r="C130" s="1"/>
      <c r="D130" s="323"/>
      <c r="E130" s="323"/>
      <c r="F130" s="323"/>
      <c r="G130" s="323"/>
      <c r="H130" s="323"/>
      <c r="I130" s="323"/>
      <c r="J130" s="323"/>
      <c r="K130" s="323"/>
      <c r="L130" s="1"/>
      <c r="M130" s="1"/>
      <c r="N130" s="1"/>
      <c r="O130" s="1"/>
      <c r="P130" s="1"/>
      <c r="Q130" s="1"/>
      <c r="R130" s="1"/>
      <c r="S130" s="1"/>
    </row>
    <row r="131" spans="1:19" ht="16.5" customHeight="1">
      <c r="A131" s="1"/>
      <c r="B131" s="1"/>
      <c r="C131" s="1"/>
      <c r="D131" s="1000" t="s">
        <v>20</v>
      </c>
      <c r="E131" s="999"/>
      <c r="F131" s="999"/>
      <c r="G131" s="999"/>
      <c r="H131" s="999"/>
      <c r="I131" s="999"/>
      <c r="J131" s="999"/>
      <c r="K131" s="999"/>
      <c r="L131" s="999"/>
      <c r="M131" s="999"/>
      <c r="N131" s="1"/>
      <c r="O131" s="1"/>
      <c r="P131" s="1"/>
      <c r="Q131" s="1"/>
      <c r="R131" s="1"/>
      <c r="S131" s="1"/>
    </row>
    <row r="132" spans="1:19" ht="18.75" customHeight="1">
      <c r="A132" s="1"/>
      <c r="B132" s="1"/>
      <c r="C132" s="1"/>
      <c r="D132" s="1000" t="s">
        <v>21</v>
      </c>
      <c r="E132" s="999"/>
      <c r="F132" s="999"/>
      <c r="G132" s="999"/>
      <c r="H132" s="999"/>
      <c r="I132" s="999"/>
      <c r="J132" s="999"/>
      <c r="K132" s="999"/>
      <c r="L132" s="999"/>
      <c r="M132" s="999"/>
      <c r="N132" s="1"/>
      <c r="O132" s="1"/>
      <c r="P132" s="1"/>
      <c r="Q132" s="1"/>
      <c r="R132" s="1"/>
      <c r="S132" s="1"/>
    </row>
    <row r="133" spans="1:19" ht="16.5" customHeight="1">
      <c r="A133" s="1"/>
      <c r="B133" s="1"/>
      <c r="C133" s="1"/>
      <c r="D133" s="1021" t="s">
        <v>43</v>
      </c>
      <c r="E133" s="999"/>
      <c r="F133" s="999"/>
      <c r="G133" s="999"/>
      <c r="H133" s="999"/>
      <c r="I133" s="999"/>
      <c r="J133" s="999"/>
      <c r="K133" s="999"/>
      <c r="L133" s="999"/>
      <c r="M133" s="999"/>
      <c r="N133" s="1"/>
      <c r="O133" s="1"/>
      <c r="P133" s="1"/>
      <c r="Q133" s="1"/>
      <c r="R133" s="1"/>
      <c r="S133" s="1"/>
    </row>
    <row r="134" spans="1:19">
      <c r="A134" s="1"/>
      <c r="B134" s="1"/>
      <c r="C134" s="1"/>
      <c r="D134" s="1"/>
      <c r="E134" s="1"/>
      <c r="F134" s="1"/>
      <c r="G134" s="1"/>
      <c r="H134" s="1"/>
      <c r="I134" s="1"/>
      <c r="J134" s="1"/>
      <c r="K134" s="1"/>
      <c r="L134" s="1"/>
      <c r="M134" s="1"/>
      <c r="N134" s="1"/>
      <c r="O134" s="1"/>
      <c r="P134" s="1"/>
      <c r="Q134" s="1"/>
      <c r="R134" s="1"/>
      <c r="S134" s="1"/>
    </row>
    <row r="135" spans="1:19">
      <c r="A135" s="1"/>
      <c r="B135" s="1"/>
      <c r="C135" s="1"/>
      <c r="D135" s="1"/>
      <c r="E135" s="1"/>
      <c r="F135" s="1"/>
      <c r="G135" s="1"/>
      <c r="H135" s="1"/>
      <c r="I135" s="1"/>
      <c r="J135" s="1"/>
      <c r="K135" s="1"/>
      <c r="L135" s="1"/>
      <c r="M135" s="1"/>
      <c r="N135" s="1"/>
      <c r="O135" s="1"/>
      <c r="P135" s="1"/>
      <c r="Q135" s="1"/>
      <c r="R135" s="1"/>
      <c r="S135" s="1"/>
    </row>
    <row r="136" spans="1:19">
      <c r="A136" s="1"/>
      <c r="B136" s="1"/>
      <c r="C136" s="1"/>
      <c r="D136" s="1"/>
      <c r="E136" s="1"/>
      <c r="F136" s="1"/>
      <c r="G136" s="1"/>
      <c r="H136" s="1"/>
      <c r="I136" s="1"/>
      <c r="J136" s="1"/>
      <c r="K136" s="1"/>
      <c r="L136" s="1"/>
      <c r="M136" s="1"/>
      <c r="N136" s="1"/>
      <c r="O136" s="1"/>
      <c r="P136" s="1"/>
      <c r="Q136" s="1"/>
      <c r="R136" s="1"/>
      <c r="S136" s="1"/>
    </row>
    <row r="137" spans="1:19">
      <c r="A137" s="1"/>
      <c r="B137" s="1"/>
      <c r="C137" s="1"/>
      <c r="D137" s="1"/>
      <c r="E137" s="1"/>
      <c r="F137" s="1"/>
      <c r="G137" s="1"/>
      <c r="H137" s="1"/>
      <c r="I137" s="1"/>
      <c r="J137" s="1"/>
      <c r="K137" s="1"/>
      <c r="L137" s="1"/>
      <c r="M137" s="1"/>
      <c r="N137" s="1"/>
      <c r="O137" s="1"/>
      <c r="P137" s="1"/>
      <c r="Q137" s="1"/>
      <c r="R137" s="1"/>
      <c r="S137" s="1"/>
    </row>
    <row r="138" spans="1:19">
      <c r="A138" s="1"/>
      <c r="B138" s="1"/>
      <c r="C138" s="1"/>
      <c r="D138" s="1"/>
      <c r="E138" s="1"/>
      <c r="F138" s="1"/>
      <c r="G138" s="1"/>
      <c r="H138" s="1"/>
      <c r="I138" s="1"/>
      <c r="J138" s="1"/>
      <c r="K138" s="1"/>
      <c r="L138" s="1"/>
      <c r="M138" s="1"/>
      <c r="N138" s="1"/>
      <c r="O138" s="1"/>
      <c r="P138" s="1"/>
      <c r="Q138" s="1"/>
      <c r="R138" s="1"/>
      <c r="S138" s="1"/>
    </row>
    <row r="139" spans="1:19">
      <c r="A139" s="1"/>
      <c r="B139" s="1"/>
      <c r="C139" s="1"/>
      <c r="D139" s="1"/>
      <c r="E139" s="1"/>
      <c r="F139" s="1"/>
      <c r="G139" s="1"/>
      <c r="H139" s="1"/>
      <c r="I139" s="1"/>
      <c r="J139" s="1"/>
      <c r="K139" s="1"/>
      <c r="L139" s="1"/>
      <c r="M139" s="1"/>
      <c r="N139" s="1"/>
      <c r="O139" s="1"/>
      <c r="P139" s="1"/>
      <c r="Q139" s="1"/>
      <c r="R139" s="1"/>
      <c r="S139" s="1"/>
    </row>
    <row r="140" spans="1:19">
      <c r="A140" s="1"/>
      <c r="B140" s="1"/>
      <c r="C140" s="1"/>
      <c r="D140" s="1"/>
      <c r="E140" s="1"/>
      <c r="F140" s="1"/>
      <c r="G140" s="1"/>
      <c r="H140" s="1"/>
      <c r="I140" s="1"/>
      <c r="J140" s="1"/>
      <c r="K140" s="1"/>
      <c r="L140" s="1"/>
      <c r="M140" s="1"/>
      <c r="N140" s="1"/>
      <c r="O140" s="1"/>
      <c r="P140" s="1"/>
      <c r="Q140" s="1"/>
      <c r="R140" s="1"/>
      <c r="S140" s="1"/>
    </row>
    <row r="141" spans="1:19">
      <c r="A141" s="1"/>
      <c r="B141" s="1"/>
      <c r="C141" s="1"/>
      <c r="D141" s="1"/>
      <c r="E141" s="1"/>
      <c r="F141" s="1"/>
      <c r="G141" s="1"/>
      <c r="H141" s="1"/>
      <c r="I141" s="1"/>
      <c r="J141" s="1"/>
      <c r="K141" s="1"/>
      <c r="L141" s="1"/>
      <c r="M141" s="1"/>
      <c r="N141" s="1"/>
      <c r="O141" s="1"/>
      <c r="P141" s="1"/>
      <c r="Q141" s="1"/>
      <c r="R141" s="1"/>
      <c r="S141" s="1"/>
    </row>
    <row r="142" spans="1:19">
      <c r="A142" s="1"/>
      <c r="B142" s="1"/>
      <c r="C142" s="1"/>
      <c r="D142" s="1"/>
      <c r="E142" s="1"/>
      <c r="F142" s="1"/>
      <c r="G142" s="1"/>
      <c r="H142" s="1"/>
      <c r="I142" s="1"/>
      <c r="J142" s="1"/>
      <c r="K142" s="1"/>
      <c r="L142" s="1"/>
      <c r="M142" s="1"/>
      <c r="N142" s="1"/>
      <c r="O142" s="1"/>
      <c r="P142" s="1"/>
      <c r="Q142" s="1"/>
      <c r="R142" s="1"/>
      <c r="S142" s="1"/>
    </row>
    <row r="143" spans="1:19">
      <c r="A143" s="1"/>
      <c r="B143" s="1"/>
      <c r="C143" s="1"/>
      <c r="D143" s="1"/>
      <c r="E143" s="1"/>
      <c r="F143" s="1"/>
      <c r="G143" s="1"/>
      <c r="H143" s="1"/>
      <c r="I143" s="1"/>
      <c r="J143" s="1"/>
      <c r="K143" s="1"/>
      <c r="L143" s="1"/>
      <c r="M143" s="1"/>
      <c r="N143" s="1"/>
      <c r="O143" s="1"/>
      <c r="P143" s="1"/>
      <c r="Q143" s="1"/>
      <c r="R143" s="1"/>
      <c r="S143" s="1"/>
    </row>
    <row r="144" spans="1:19">
      <c r="A144" s="1"/>
      <c r="B144" s="1"/>
      <c r="C144" s="1"/>
      <c r="D144" s="1"/>
      <c r="E144" s="1"/>
      <c r="F144" s="1"/>
      <c r="G144" s="1"/>
      <c r="H144" s="1"/>
      <c r="I144" s="1"/>
      <c r="J144" s="1"/>
      <c r="K144" s="1"/>
      <c r="L144" s="1"/>
      <c r="M144" s="1"/>
      <c r="N144" s="1"/>
      <c r="O144" s="1"/>
      <c r="P144" s="1"/>
      <c r="Q144" s="1"/>
      <c r="R144" s="1"/>
      <c r="S144" s="1"/>
    </row>
    <row r="145" spans="1:19">
      <c r="A145" s="1"/>
      <c r="B145" s="1"/>
      <c r="C145" s="1"/>
      <c r="D145" s="1"/>
      <c r="E145" s="1"/>
      <c r="F145" s="1"/>
      <c r="G145" s="1"/>
      <c r="H145" s="1"/>
      <c r="I145" s="1"/>
      <c r="J145" s="1"/>
      <c r="K145" s="1"/>
      <c r="L145" s="1"/>
      <c r="M145" s="1"/>
      <c r="N145" s="1"/>
      <c r="O145" s="1"/>
      <c r="P145" s="1"/>
      <c r="Q145" s="1"/>
      <c r="R145" s="1"/>
      <c r="S145" s="1"/>
    </row>
    <row r="146" spans="1:19">
      <c r="A146" s="1"/>
      <c r="B146" s="1"/>
      <c r="C146" s="1"/>
      <c r="D146" s="1"/>
      <c r="E146" s="1"/>
      <c r="F146" s="1"/>
      <c r="G146" s="1"/>
      <c r="H146" s="1"/>
      <c r="I146" s="1"/>
      <c r="J146" s="1"/>
      <c r="K146" s="1"/>
      <c r="L146" s="1"/>
      <c r="M146" s="1"/>
      <c r="N146" s="1"/>
      <c r="O146" s="1"/>
      <c r="P146" s="1"/>
      <c r="Q146" s="1"/>
      <c r="R146" s="1"/>
      <c r="S146" s="1"/>
    </row>
    <row r="147" spans="1:19">
      <c r="A147" s="1"/>
      <c r="B147" s="1"/>
      <c r="C147" s="1"/>
      <c r="D147" s="1"/>
      <c r="E147" s="1"/>
      <c r="F147" s="1"/>
      <c r="G147" s="1"/>
      <c r="H147" s="1"/>
      <c r="I147" s="1"/>
      <c r="J147" s="1"/>
      <c r="K147" s="1"/>
      <c r="L147" s="1"/>
      <c r="M147" s="1"/>
      <c r="N147" s="1"/>
      <c r="O147" s="1"/>
      <c r="P147" s="1"/>
      <c r="Q147" s="1"/>
      <c r="R147" s="1"/>
      <c r="S147" s="1"/>
    </row>
    <row r="148" spans="1:19">
      <c r="A148" s="1"/>
      <c r="B148" s="1"/>
      <c r="C148" s="1"/>
      <c r="D148" s="1"/>
      <c r="E148" s="1"/>
      <c r="F148" s="1"/>
      <c r="G148" s="1"/>
      <c r="H148" s="1"/>
      <c r="I148" s="1"/>
      <c r="J148" s="1"/>
      <c r="K148" s="1"/>
      <c r="L148" s="1"/>
      <c r="M148" s="1"/>
      <c r="N148" s="1"/>
      <c r="O148" s="1"/>
      <c r="P148" s="1"/>
      <c r="Q148" s="1"/>
      <c r="R148" s="1"/>
      <c r="S148" s="1"/>
    </row>
    <row r="149" spans="1:19">
      <c r="A149" s="1"/>
      <c r="B149" s="1"/>
      <c r="C149" s="1"/>
      <c r="D149" s="1"/>
      <c r="E149" s="1"/>
      <c r="F149" s="1"/>
      <c r="G149" s="1"/>
      <c r="H149" s="1"/>
      <c r="I149" s="1"/>
      <c r="J149" s="1"/>
      <c r="K149" s="1"/>
      <c r="L149" s="1"/>
      <c r="M149" s="1"/>
      <c r="N149" s="1"/>
      <c r="O149" s="1"/>
      <c r="P149" s="1"/>
      <c r="Q149" s="1"/>
      <c r="R149" s="1"/>
      <c r="S149" s="1"/>
    </row>
    <row r="150" spans="1:19">
      <c r="A150" s="1"/>
      <c r="B150" s="1"/>
      <c r="C150" s="1"/>
      <c r="D150" s="1"/>
      <c r="E150" s="1"/>
      <c r="F150" s="1"/>
      <c r="G150" s="1"/>
      <c r="H150" s="1"/>
      <c r="I150" s="1"/>
      <c r="J150" s="1"/>
      <c r="K150" s="1"/>
      <c r="L150" s="1"/>
      <c r="M150" s="1"/>
      <c r="N150" s="1"/>
      <c r="O150" s="1"/>
      <c r="P150" s="1"/>
      <c r="Q150" s="1"/>
      <c r="R150" s="1"/>
      <c r="S150" s="1"/>
    </row>
    <row r="151" spans="1:19">
      <c r="A151" s="1"/>
      <c r="B151" s="1"/>
      <c r="C151" s="1"/>
      <c r="D151" s="1"/>
      <c r="E151" s="1"/>
      <c r="F151" s="1"/>
      <c r="G151" s="1"/>
      <c r="H151" s="1"/>
      <c r="I151" s="1"/>
      <c r="J151" s="1"/>
      <c r="K151" s="1"/>
      <c r="L151" s="1"/>
      <c r="M151" s="1"/>
      <c r="N151" s="1"/>
      <c r="O151" s="1"/>
      <c r="P151" s="1"/>
      <c r="Q151" s="1"/>
      <c r="R151" s="1"/>
      <c r="S151" s="1"/>
    </row>
    <row r="152" spans="1:19">
      <c r="A152" s="1"/>
      <c r="B152" s="1"/>
      <c r="C152" s="1"/>
      <c r="D152" s="1"/>
      <c r="E152" s="1"/>
      <c r="F152" s="1"/>
      <c r="G152" s="1"/>
      <c r="H152" s="1"/>
      <c r="I152" s="1"/>
      <c r="J152" s="1"/>
      <c r="K152" s="1"/>
      <c r="L152" s="1"/>
      <c r="M152" s="1"/>
      <c r="N152" s="1"/>
      <c r="O152" s="1"/>
      <c r="P152" s="1"/>
      <c r="Q152" s="1"/>
      <c r="R152" s="1"/>
      <c r="S152" s="1"/>
    </row>
    <row r="153" spans="1:19">
      <c r="A153" s="1"/>
      <c r="B153" s="1"/>
      <c r="C153" s="1"/>
      <c r="D153" s="1"/>
      <c r="E153" s="1"/>
      <c r="F153" s="1"/>
      <c r="G153" s="1"/>
      <c r="H153" s="1"/>
      <c r="I153" s="1"/>
      <c r="J153" s="1"/>
      <c r="K153" s="1"/>
      <c r="L153" s="1"/>
      <c r="M153" s="1"/>
      <c r="N153" s="1"/>
      <c r="O153" s="1"/>
      <c r="P153" s="1"/>
      <c r="Q153" s="1"/>
      <c r="R153" s="1"/>
      <c r="S153" s="1"/>
    </row>
    <row r="154" spans="1:19">
      <c r="A154" s="1"/>
      <c r="B154" s="1"/>
      <c r="C154" s="1"/>
      <c r="D154" s="1"/>
      <c r="E154" s="1"/>
      <c r="F154" s="1"/>
      <c r="G154" s="1"/>
      <c r="H154" s="1"/>
      <c r="I154" s="1"/>
      <c r="J154" s="1"/>
      <c r="K154" s="1"/>
      <c r="L154" s="1"/>
      <c r="M154" s="1"/>
      <c r="N154" s="1"/>
      <c r="O154" s="1"/>
      <c r="P154" s="1"/>
      <c r="Q154" s="1"/>
      <c r="R154" s="1"/>
      <c r="S154" s="1"/>
    </row>
    <row r="155" spans="1:19">
      <c r="A155" s="1"/>
      <c r="B155" s="1"/>
      <c r="C155" s="1"/>
      <c r="D155" s="1"/>
      <c r="E155" s="1"/>
      <c r="F155" s="1"/>
      <c r="G155" s="1"/>
      <c r="H155" s="1"/>
      <c r="I155" s="1"/>
      <c r="J155" s="1"/>
      <c r="K155" s="1"/>
      <c r="L155" s="1"/>
      <c r="M155" s="1"/>
      <c r="N155" s="1"/>
      <c r="O155" s="1"/>
      <c r="P155" s="1"/>
      <c r="Q155" s="1"/>
      <c r="R155" s="1"/>
      <c r="S155" s="1"/>
    </row>
    <row r="156" spans="1:19">
      <c r="A156" s="1"/>
      <c r="B156" s="1"/>
      <c r="C156" s="1"/>
      <c r="D156" s="1"/>
      <c r="E156" s="1"/>
      <c r="F156" s="1"/>
      <c r="G156" s="1"/>
      <c r="H156" s="1"/>
      <c r="I156" s="1"/>
      <c r="J156" s="1"/>
      <c r="K156" s="1"/>
      <c r="L156" s="1"/>
      <c r="M156" s="1"/>
      <c r="N156" s="1"/>
      <c r="O156" s="1"/>
      <c r="P156" s="1"/>
      <c r="Q156" s="1"/>
      <c r="R156" s="1"/>
      <c r="S156" s="1"/>
    </row>
    <row r="157" spans="1:19">
      <c r="A157" s="1"/>
      <c r="B157" s="1"/>
      <c r="C157" s="1"/>
      <c r="D157" s="1"/>
      <c r="E157" s="1"/>
      <c r="F157" s="1"/>
      <c r="G157" s="1"/>
      <c r="H157" s="1"/>
      <c r="I157" s="1"/>
      <c r="J157" s="1"/>
      <c r="K157" s="1"/>
      <c r="L157" s="1"/>
      <c r="M157" s="1"/>
      <c r="N157" s="1"/>
      <c r="O157" s="1"/>
      <c r="P157" s="1"/>
      <c r="Q157" s="1"/>
      <c r="R157" s="1"/>
      <c r="S157" s="1"/>
    </row>
    <row r="158" spans="1:19">
      <c r="A158" s="1"/>
      <c r="B158" s="1"/>
      <c r="C158" s="1"/>
      <c r="D158" s="1"/>
      <c r="E158" s="1"/>
      <c r="F158" s="1"/>
      <c r="G158" s="1"/>
      <c r="H158" s="1"/>
      <c r="I158" s="1"/>
      <c r="J158" s="1"/>
      <c r="K158" s="1"/>
      <c r="L158" s="1"/>
      <c r="M158" s="1"/>
      <c r="N158" s="1"/>
      <c r="O158" s="1"/>
      <c r="P158" s="1"/>
      <c r="Q158" s="1"/>
      <c r="R158" s="1"/>
      <c r="S158" s="1"/>
    </row>
    <row r="159" spans="1:19">
      <c r="A159" s="1"/>
      <c r="B159" s="1"/>
      <c r="C159" s="1"/>
      <c r="D159" s="1"/>
      <c r="E159" s="1"/>
      <c r="F159" s="1"/>
      <c r="G159" s="1"/>
      <c r="H159" s="1"/>
      <c r="I159" s="1"/>
      <c r="J159" s="1"/>
      <c r="K159" s="1"/>
      <c r="L159" s="1"/>
      <c r="M159" s="1"/>
      <c r="N159" s="1"/>
      <c r="O159" s="1"/>
      <c r="P159" s="1"/>
      <c r="Q159" s="1"/>
      <c r="R159" s="1"/>
      <c r="S159" s="1"/>
    </row>
    <row r="160" spans="1:19">
      <c r="A160" s="1"/>
      <c r="B160" s="1"/>
      <c r="C160" s="1"/>
      <c r="D160" s="1"/>
      <c r="E160" s="1"/>
      <c r="F160" s="1"/>
      <c r="G160" s="1"/>
      <c r="H160" s="1"/>
      <c r="I160" s="1"/>
      <c r="J160" s="1"/>
      <c r="K160" s="1"/>
      <c r="L160" s="1"/>
      <c r="M160" s="1"/>
      <c r="N160" s="1"/>
      <c r="O160" s="1"/>
      <c r="P160" s="1"/>
      <c r="Q160" s="1"/>
      <c r="R160" s="1"/>
      <c r="S160" s="1"/>
    </row>
    <row r="161" spans="1:19">
      <c r="A161" s="1"/>
      <c r="B161" s="1"/>
      <c r="C161" s="1"/>
      <c r="D161" s="1"/>
      <c r="E161" s="1"/>
      <c r="F161" s="1"/>
      <c r="G161" s="1"/>
      <c r="H161" s="1"/>
      <c r="I161" s="1"/>
      <c r="J161" s="1"/>
      <c r="K161" s="1"/>
      <c r="L161" s="1"/>
      <c r="M161" s="1"/>
      <c r="N161" s="1"/>
      <c r="O161" s="1"/>
      <c r="P161" s="1"/>
      <c r="Q161" s="1"/>
      <c r="R161" s="1"/>
      <c r="S161" s="1"/>
    </row>
    <row r="162" spans="1:19">
      <c r="A162" s="1"/>
      <c r="B162" s="1"/>
      <c r="C162" s="1"/>
      <c r="D162" s="1"/>
      <c r="E162" s="1"/>
      <c r="F162" s="1"/>
      <c r="G162" s="1"/>
      <c r="H162" s="1"/>
      <c r="I162" s="1"/>
      <c r="J162" s="1"/>
      <c r="K162" s="1"/>
      <c r="L162" s="1"/>
      <c r="M162" s="1"/>
      <c r="N162" s="1"/>
      <c r="O162" s="1"/>
      <c r="P162" s="1"/>
      <c r="Q162" s="1"/>
      <c r="R162" s="1"/>
      <c r="S162" s="1"/>
    </row>
    <row r="163" spans="1:19">
      <c r="A163" s="1"/>
      <c r="B163" s="1"/>
      <c r="C163" s="1"/>
      <c r="D163" s="1"/>
      <c r="E163" s="1"/>
      <c r="F163" s="1"/>
      <c r="G163" s="1"/>
      <c r="H163" s="1"/>
      <c r="I163" s="1"/>
      <c r="J163" s="1"/>
      <c r="K163" s="1"/>
      <c r="L163" s="1"/>
      <c r="M163" s="1"/>
      <c r="N163" s="1"/>
      <c r="O163" s="1"/>
      <c r="P163" s="1"/>
      <c r="Q163" s="1"/>
      <c r="R163" s="1"/>
      <c r="S163" s="1"/>
    </row>
    <row r="164" spans="1:19">
      <c r="A164" s="1"/>
      <c r="B164" s="1"/>
      <c r="C164" s="1"/>
      <c r="D164" s="1"/>
      <c r="E164" s="1"/>
      <c r="F164" s="1"/>
      <c r="G164" s="1"/>
      <c r="H164" s="1"/>
      <c r="I164" s="1"/>
      <c r="J164" s="1"/>
      <c r="K164" s="1"/>
      <c r="L164" s="1"/>
      <c r="M164" s="1"/>
      <c r="N164" s="1"/>
      <c r="O164" s="1"/>
      <c r="P164" s="1"/>
      <c r="Q164" s="1"/>
      <c r="R164" s="1"/>
      <c r="S164" s="1"/>
    </row>
    <row r="165" spans="1:19">
      <c r="A165" s="1"/>
      <c r="B165" s="1"/>
      <c r="C165" s="1"/>
      <c r="D165" s="1"/>
      <c r="E165" s="1"/>
      <c r="F165" s="1"/>
      <c r="G165" s="1"/>
      <c r="H165" s="1"/>
      <c r="I165" s="1"/>
      <c r="J165" s="1"/>
      <c r="K165" s="1"/>
      <c r="L165" s="1"/>
      <c r="M165" s="1"/>
      <c r="N165" s="1"/>
      <c r="O165" s="1"/>
      <c r="P165" s="1"/>
      <c r="Q165" s="1"/>
      <c r="R165" s="1"/>
      <c r="S165" s="1"/>
    </row>
    <row r="166" spans="1:19">
      <c r="A166" s="1"/>
      <c r="B166" s="1"/>
      <c r="C166" s="1"/>
      <c r="D166" s="1"/>
      <c r="E166" s="1"/>
      <c r="F166" s="1"/>
      <c r="G166" s="1"/>
      <c r="H166" s="1"/>
      <c r="I166" s="1"/>
      <c r="J166" s="1"/>
      <c r="K166" s="1"/>
      <c r="L166" s="1"/>
      <c r="M166" s="1"/>
      <c r="N166" s="1"/>
      <c r="O166" s="1"/>
      <c r="P166" s="1"/>
      <c r="Q166" s="1"/>
      <c r="R166" s="1"/>
      <c r="S166" s="1"/>
    </row>
    <row r="167" spans="1:19">
      <c r="A167" s="1"/>
      <c r="B167" s="1"/>
      <c r="C167" s="1"/>
      <c r="D167" s="1"/>
      <c r="E167" s="1"/>
      <c r="F167" s="1"/>
      <c r="G167" s="1"/>
      <c r="H167" s="1"/>
      <c r="I167" s="1"/>
      <c r="J167" s="1"/>
      <c r="K167" s="1"/>
      <c r="L167" s="1"/>
      <c r="M167" s="1"/>
      <c r="N167" s="1"/>
      <c r="O167" s="1"/>
      <c r="P167" s="1"/>
      <c r="Q167" s="1"/>
      <c r="R167" s="1"/>
      <c r="S167" s="1"/>
    </row>
    <row r="168" spans="1:19">
      <c r="A168" s="1"/>
      <c r="B168" s="1"/>
      <c r="C168" s="1"/>
      <c r="D168" s="1"/>
      <c r="E168" s="1"/>
      <c r="F168" s="1"/>
      <c r="G168" s="1"/>
      <c r="H168" s="1"/>
      <c r="I168" s="1"/>
      <c r="J168" s="1"/>
      <c r="K168" s="1"/>
      <c r="L168" s="1"/>
      <c r="M168" s="1"/>
      <c r="N168" s="1"/>
      <c r="O168" s="1"/>
      <c r="P168" s="1"/>
      <c r="Q168" s="1"/>
      <c r="R168" s="1"/>
      <c r="S168" s="1"/>
    </row>
    <row r="169" spans="1:19">
      <c r="A169" s="1"/>
      <c r="B169" s="1"/>
      <c r="C169" s="1"/>
      <c r="D169" s="1"/>
      <c r="E169" s="1"/>
      <c r="F169" s="1"/>
      <c r="G169" s="1"/>
      <c r="H169" s="1"/>
      <c r="I169" s="1"/>
      <c r="J169" s="1"/>
      <c r="K169" s="1"/>
      <c r="L169" s="1"/>
      <c r="M169" s="1"/>
      <c r="N169" s="1"/>
      <c r="O169" s="1"/>
      <c r="P169" s="1"/>
      <c r="Q169" s="1"/>
      <c r="R169" s="1"/>
      <c r="S169" s="1"/>
    </row>
    <row r="170" spans="1:19">
      <c r="A170" s="1"/>
      <c r="B170" s="1"/>
      <c r="C170" s="1"/>
      <c r="D170" s="1"/>
      <c r="E170" s="1"/>
      <c r="F170" s="1"/>
      <c r="G170" s="1"/>
      <c r="H170" s="1"/>
      <c r="I170" s="1"/>
      <c r="J170" s="1"/>
      <c r="K170" s="1"/>
      <c r="L170" s="1"/>
      <c r="M170" s="1"/>
      <c r="N170" s="1"/>
      <c r="O170" s="1"/>
      <c r="P170" s="1"/>
      <c r="Q170" s="1"/>
      <c r="R170" s="1"/>
      <c r="S170" s="1"/>
    </row>
    <row r="171" spans="1:19">
      <c r="A171" s="1"/>
      <c r="B171" s="1"/>
      <c r="C171" s="1"/>
      <c r="D171" s="1"/>
      <c r="E171" s="1"/>
      <c r="F171" s="1"/>
      <c r="G171" s="1"/>
      <c r="H171" s="1"/>
      <c r="I171" s="1"/>
      <c r="J171" s="1"/>
      <c r="K171" s="1"/>
      <c r="L171" s="1"/>
      <c r="M171" s="1"/>
      <c r="N171" s="1"/>
      <c r="O171" s="1"/>
      <c r="P171" s="1"/>
      <c r="Q171" s="1"/>
      <c r="R171" s="1"/>
      <c r="S171" s="1"/>
    </row>
    <row r="172" spans="1:19">
      <c r="A172" s="1"/>
      <c r="B172" s="1"/>
      <c r="C172" s="1"/>
      <c r="D172" s="1"/>
      <c r="E172" s="1"/>
      <c r="F172" s="1"/>
      <c r="G172" s="1"/>
      <c r="H172" s="1"/>
      <c r="I172" s="1"/>
      <c r="J172" s="1"/>
      <c r="K172" s="1"/>
      <c r="L172" s="1"/>
      <c r="M172" s="1"/>
      <c r="N172" s="1"/>
      <c r="O172" s="1"/>
      <c r="P172" s="1"/>
      <c r="Q172" s="1"/>
      <c r="R172" s="1"/>
      <c r="S172" s="1"/>
    </row>
    <row r="173" spans="1:19">
      <c r="A173" s="1"/>
      <c r="B173" s="1"/>
      <c r="C173" s="1"/>
      <c r="D173" s="1"/>
      <c r="E173" s="1"/>
      <c r="F173" s="1"/>
      <c r="G173" s="1"/>
      <c r="H173" s="1"/>
      <c r="I173" s="1"/>
      <c r="J173" s="1"/>
      <c r="K173" s="1"/>
      <c r="L173" s="1"/>
      <c r="M173" s="1"/>
      <c r="N173" s="1"/>
      <c r="O173" s="1"/>
      <c r="P173" s="1"/>
      <c r="Q173" s="1"/>
      <c r="R173" s="1"/>
      <c r="S173" s="1"/>
    </row>
    <row r="174" spans="1:19">
      <c r="A174" s="1"/>
      <c r="B174" s="1"/>
      <c r="C174" s="1"/>
      <c r="D174" s="1"/>
      <c r="E174" s="1"/>
      <c r="F174" s="1"/>
      <c r="G174" s="1"/>
      <c r="H174" s="1"/>
      <c r="I174" s="1"/>
      <c r="J174" s="1"/>
      <c r="K174" s="1"/>
      <c r="L174" s="1"/>
      <c r="M174" s="1"/>
      <c r="N174" s="1"/>
      <c r="O174" s="1"/>
      <c r="P174" s="1"/>
      <c r="Q174" s="1"/>
      <c r="R174" s="1"/>
      <c r="S174" s="1"/>
    </row>
    <row r="175" spans="1:19">
      <c r="A175" s="1"/>
      <c r="B175" s="1"/>
      <c r="C175" s="1"/>
      <c r="D175" s="1"/>
      <c r="E175" s="1"/>
      <c r="F175" s="1"/>
      <c r="G175" s="1"/>
      <c r="H175" s="1"/>
      <c r="I175" s="1"/>
      <c r="J175" s="1"/>
      <c r="K175" s="1"/>
      <c r="L175" s="1"/>
      <c r="M175" s="1"/>
      <c r="N175" s="1"/>
      <c r="O175" s="1"/>
      <c r="P175" s="1"/>
      <c r="Q175" s="1"/>
      <c r="R175" s="1"/>
      <c r="S175" s="1"/>
    </row>
    <row r="176" spans="1:19">
      <c r="A176" s="1"/>
      <c r="B176" s="1"/>
      <c r="C176" s="1"/>
      <c r="D176" s="1"/>
      <c r="E176" s="1"/>
      <c r="F176" s="1"/>
      <c r="G176" s="1"/>
      <c r="H176" s="1"/>
      <c r="I176" s="1"/>
      <c r="J176" s="1"/>
      <c r="K176" s="1"/>
      <c r="L176" s="1"/>
      <c r="M176" s="1"/>
      <c r="N176" s="1"/>
      <c r="O176" s="1"/>
      <c r="P176" s="1"/>
      <c r="Q176" s="1"/>
      <c r="R176" s="1"/>
      <c r="S176" s="1"/>
    </row>
    <row r="177" spans="1:19">
      <c r="A177" s="1"/>
      <c r="B177" s="1"/>
      <c r="C177" s="1"/>
      <c r="D177" s="1"/>
      <c r="E177" s="1"/>
      <c r="F177" s="1"/>
      <c r="G177" s="1"/>
      <c r="H177" s="1"/>
      <c r="I177" s="1"/>
      <c r="J177" s="1"/>
      <c r="K177" s="1"/>
      <c r="L177" s="1"/>
      <c r="M177" s="1"/>
      <c r="N177" s="1"/>
      <c r="O177" s="1"/>
      <c r="P177" s="1"/>
      <c r="Q177" s="1"/>
      <c r="R177" s="1"/>
      <c r="S177" s="1"/>
    </row>
    <row r="178" spans="1:19">
      <c r="A178" s="1"/>
      <c r="B178" s="1"/>
      <c r="C178" s="1"/>
      <c r="D178" s="1"/>
      <c r="E178" s="1"/>
      <c r="F178" s="1"/>
      <c r="G178" s="1"/>
      <c r="H178" s="1"/>
      <c r="I178" s="1"/>
      <c r="J178" s="1"/>
      <c r="K178" s="1"/>
      <c r="L178" s="1"/>
      <c r="M178" s="1"/>
      <c r="N178" s="1"/>
      <c r="O178" s="1"/>
      <c r="P178" s="1"/>
      <c r="Q178" s="1"/>
      <c r="R178" s="1"/>
      <c r="S178" s="1"/>
    </row>
    <row r="179" spans="1:19">
      <c r="A179" s="1"/>
      <c r="B179" s="1"/>
      <c r="C179" s="1"/>
      <c r="D179" s="1"/>
      <c r="E179" s="1"/>
      <c r="F179" s="1"/>
      <c r="G179" s="1"/>
      <c r="H179" s="1"/>
      <c r="I179" s="1"/>
      <c r="J179" s="1"/>
      <c r="K179" s="1"/>
      <c r="L179" s="1"/>
      <c r="M179" s="1"/>
      <c r="N179" s="1"/>
      <c r="O179" s="1"/>
      <c r="P179" s="1"/>
      <c r="Q179" s="1"/>
      <c r="R179" s="1"/>
      <c r="S179" s="1"/>
    </row>
    <row r="180" spans="1:19">
      <c r="A180" s="1"/>
      <c r="B180" s="1"/>
      <c r="C180" s="1"/>
      <c r="D180" s="1"/>
      <c r="E180" s="1"/>
      <c r="F180" s="1"/>
      <c r="G180" s="1"/>
      <c r="H180" s="1"/>
      <c r="I180" s="1"/>
      <c r="J180" s="1"/>
      <c r="K180" s="1"/>
      <c r="L180" s="1"/>
      <c r="M180" s="1"/>
      <c r="N180" s="1"/>
      <c r="O180" s="1"/>
      <c r="P180" s="1"/>
      <c r="Q180" s="1"/>
      <c r="R180" s="1"/>
      <c r="S180" s="1"/>
    </row>
    <row r="181" spans="1:19">
      <c r="A181" s="1"/>
      <c r="B181" s="1"/>
      <c r="C181" s="1"/>
      <c r="D181" s="1"/>
      <c r="E181" s="1"/>
      <c r="F181" s="1"/>
      <c r="G181" s="1"/>
      <c r="H181" s="1"/>
      <c r="I181" s="1"/>
      <c r="J181" s="1"/>
      <c r="K181" s="1"/>
      <c r="L181" s="1"/>
      <c r="M181" s="1"/>
      <c r="N181" s="1"/>
      <c r="O181" s="1"/>
      <c r="P181" s="1"/>
      <c r="Q181" s="1"/>
      <c r="R181" s="1"/>
      <c r="S181" s="1"/>
    </row>
    <row r="182" spans="1:19">
      <c r="A182" s="1"/>
      <c r="B182" s="1"/>
      <c r="C182" s="1"/>
      <c r="D182" s="1"/>
      <c r="E182" s="1"/>
      <c r="F182" s="1"/>
      <c r="G182" s="1"/>
      <c r="H182" s="1"/>
      <c r="I182" s="1"/>
      <c r="J182" s="1"/>
      <c r="K182" s="1"/>
      <c r="L182" s="1"/>
      <c r="M182" s="1"/>
      <c r="N182" s="1"/>
      <c r="O182" s="1"/>
      <c r="P182" s="1"/>
      <c r="Q182" s="1"/>
      <c r="R182" s="1"/>
      <c r="S182" s="1"/>
    </row>
    <row r="183" spans="1:19">
      <c r="A183" s="1"/>
      <c r="B183" s="1"/>
      <c r="C183" s="1"/>
      <c r="D183" s="1"/>
      <c r="E183" s="1"/>
      <c r="F183" s="1"/>
      <c r="G183" s="1"/>
      <c r="H183" s="1"/>
      <c r="I183" s="1"/>
      <c r="J183" s="1"/>
      <c r="K183" s="1"/>
      <c r="L183" s="1"/>
      <c r="M183" s="1"/>
      <c r="N183" s="1"/>
      <c r="O183" s="1"/>
      <c r="P183" s="1"/>
      <c r="Q183" s="1"/>
      <c r="R183" s="1"/>
      <c r="S183" s="1"/>
    </row>
    <row r="184" spans="1:19">
      <c r="A184" s="1"/>
      <c r="B184" s="1"/>
      <c r="C184" s="1"/>
      <c r="D184" s="1"/>
      <c r="E184" s="1"/>
      <c r="F184" s="1"/>
      <c r="G184" s="1"/>
      <c r="H184" s="1"/>
      <c r="I184" s="1"/>
      <c r="J184" s="1"/>
      <c r="K184" s="1"/>
      <c r="L184" s="1"/>
      <c r="M184" s="1"/>
      <c r="N184" s="1"/>
      <c r="O184" s="1"/>
      <c r="P184" s="1"/>
      <c r="Q184" s="1"/>
      <c r="R184" s="1"/>
      <c r="S184" s="1"/>
    </row>
    <row r="185" spans="1:19">
      <c r="A185" s="1"/>
      <c r="B185" s="1"/>
      <c r="C185" s="1"/>
      <c r="D185" s="1"/>
      <c r="E185" s="1"/>
      <c r="F185" s="1"/>
      <c r="G185" s="1"/>
      <c r="H185" s="1"/>
      <c r="I185" s="1"/>
      <c r="J185" s="1"/>
      <c r="K185" s="1"/>
      <c r="L185" s="1"/>
      <c r="M185" s="1"/>
      <c r="N185" s="1"/>
      <c r="O185" s="1"/>
      <c r="P185" s="1"/>
      <c r="Q185" s="1"/>
      <c r="R185" s="1"/>
      <c r="S185" s="1"/>
    </row>
    <row r="186" spans="1:19">
      <c r="A186" s="1"/>
      <c r="B186" s="1"/>
      <c r="C186" s="1"/>
      <c r="D186" s="1"/>
      <c r="E186" s="1"/>
      <c r="F186" s="1"/>
      <c r="G186" s="1"/>
      <c r="H186" s="1"/>
      <c r="I186" s="1"/>
      <c r="J186" s="1"/>
      <c r="K186" s="1"/>
      <c r="L186" s="1"/>
      <c r="M186" s="1"/>
      <c r="N186" s="1"/>
      <c r="O186" s="1"/>
      <c r="P186" s="1"/>
      <c r="Q186" s="1"/>
      <c r="R186" s="1"/>
      <c r="S186" s="1"/>
    </row>
    <row r="187" spans="1:19">
      <c r="A187" s="1"/>
      <c r="B187" s="1"/>
      <c r="C187" s="1"/>
      <c r="D187" s="1"/>
      <c r="E187" s="1"/>
      <c r="F187" s="1"/>
      <c r="G187" s="1"/>
      <c r="H187" s="1"/>
      <c r="I187" s="1"/>
      <c r="J187" s="1"/>
      <c r="K187" s="1"/>
      <c r="L187" s="1"/>
      <c r="M187" s="1"/>
      <c r="N187" s="1"/>
      <c r="O187" s="1"/>
      <c r="P187" s="1"/>
      <c r="Q187" s="1"/>
      <c r="R187" s="1"/>
      <c r="S187" s="1"/>
    </row>
    <row r="188" spans="1:19">
      <c r="A188" s="1"/>
      <c r="B188" s="1"/>
      <c r="C188" s="1"/>
      <c r="D188" s="1"/>
      <c r="E188" s="1"/>
      <c r="F188" s="1"/>
      <c r="G188" s="1"/>
      <c r="H188" s="1"/>
      <c r="I188" s="1"/>
      <c r="J188" s="1"/>
      <c r="K188" s="1"/>
      <c r="L188" s="1"/>
      <c r="M188" s="1"/>
      <c r="N188" s="1"/>
      <c r="O188" s="1"/>
      <c r="P188" s="1"/>
      <c r="Q188" s="1"/>
      <c r="R188" s="1"/>
      <c r="S188" s="1"/>
    </row>
    <row r="189" spans="1:19">
      <c r="A189" s="1"/>
      <c r="B189" s="1"/>
      <c r="C189" s="1"/>
      <c r="D189" s="1"/>
      <c r="E189" s="1"/>
      <c r="F189" s="1"/>
      <c r="G189" s="1"/>
      <c r="H189" s="1"/>
      <c r="I189" s="1"/>
      <c r="J189" s="1"/>
      <c r="K189" s="1"/>
      <c r="L189" s="1"/>
      <c r="M189" s="1"/>
      <c r="N189" s="1"/>
      <c r="O189" s="1"/>
      <c r="P189" s="1"/>
      <c r="Q189" s="1"/>
      <c r="R189" s="1"/>
      <c r="S189" s="1"/>
    </row>
    <row r="190" spans="1:19">
      <c r="A190" s="1"/>
      <c r="B190" s="1"/>
      <c r="C190" s="1"/>
      <c r="D190" s="1"/>
      <c r="E190" s="1"/>
      <c r="F190" s="1"/>
      <c r="G190" s="1"/>
      <c r="H190" s="1"/>
      <c r="I190" s="1"/>
      <c r="J190" s="1"/>
      <c r="K190" s="1"/>
      <c r="L190" s="1"/>
      <c r="M190" s="1"/>
      <c r="N190" s="1"/>
      <c r="O190" s="1"/>
      <c r="P190" s="1"/>
      <c r="Q190" s="1"/>
      <c r="R190" s="1"/>
      <c r="S190" s="1"/>
    </row>
    <row r="191" spans="1:19">
      <c r="A191" s="1"/>
      <c r="B191" s="1"/>
      <c r="C191" s="1"/>
      <c r="D191" s="1"/>
      <c r="E191" s="1"/>
      <c r="F191" s="1"/>
      <c r="G191" s="1"/>
      <c r="H191" s="1"/>
      <c r="I191" s="1"/>
      <c r="J191" s="1"/>
      <c r="K191" s="1"/>
      <c r="L191" s="1"/>
      <c r="M191" s="1"/>
      <c r="N191" s="1"/>
      <c r="O191" s="1"/>
      <c r="P191" s="1"/>
      <c r="Q191" s="1"/>
      <c r="R191" s="1"/>
      <c r="S191" s="1"/>
    </row>
    <row r="192" spans="1:19">
      <c r="A192" s="1"/>
      <c r="B192" s="1"/>
      <c r="C192" s="1"/>
      <c r="D192" s="1"/>
      <c r="E192" s="1"/>
      <c r="F192" s="1"/>
      <c r="G192" s="1"/>
      <c r="H192" s="1"/>
      <c r="I192" s="1"/>
      <c r="J192" s="1"/>
      <c r="K192" s="1"/>
      <c r="L192" s="1"/>
      <c r="M192" s="1"/>
      <c r="N192" s="1"/>
      <c r="O192" s="1"/>
      <c r="P192" s="1"/>
      <c r="Q192" s="1"/>
      <c r="R192" s="1"/>
      <c r="S192" s="1"/>
    </row>
    <row r="193" spans="1:19">
      <c r="A193" s="1"/>
      <c r="B193" s="1"/>
      <c r="C193" s="1"/>
      <c r="D193" s="1"/>
      <c r="E193" s="1"/>
      <c r="F193" s="1"/>
      <c r="G193" s="1"/>
      <c r="H193" s="1"/>
      <c r="I193" s="1"/>
      <c r="J193" s="1"/>
      <c r="K193" s="1"/>
      <c r="L193" s="1"/>
      <c r="M193" s="1"/>
      <c r="N193" s="1"/>
      <c r="O193" s="1"/>
      <c r="P193" s="1"/>
      <c r="Q193" s="1"/>
      <c r="R193" s="1"/>
      <c r="S193" s="1"/>
    </row>
    <row r="194" spans="1:19">
      <c r="A194" s="1"/>
      <c r="B194" s="1"/>
      <c r="C194" s="1"/>
      <c r="D194" s="1"/>
      <c r="E194" s="1"/>
      <c r="F194" s="1"/>
      <c r="G194" s="1"/>
      <c r="H194" s="1"/>
      <c r="I194" s="1"/>
      <c r="J194" s="1"/>
      <c r="K194" s="1"/>
      <c r="L194" s="1"/>
      <c r="M194" s="1"/>
      <c r="N194" s="1"/>
      <c r="O194" s="1"/>
      <c r="P194" s="1"/>
      <c r="Q194" s="1"/>
      <c r="R194" s="1"/>
      <c r="S194" s="1"/>
    </row>
    <row r="195" spans="1:19">
      <c r="A195" s="1"/>
      <c r="B195" s="1"/>
      <c r="C195" s="1"/>
      <c r="D195" s="1"/>
      <c r="E195" s="1"/>
      <c r="F195" s="1"/>
      <c r="G195" s="1"/>
      <c r="H195" s="1"/>
      <c r="I195" s="1"/>
      <c r="J195" s="1"/>
      <c r="K195" s="1"/>
      <c r="L195" s="1"/>
      <c r="M195" s="1"/>
      <c r="N195" s="1"/>
      <c r="O195" s="1"/>
      <c r="P195" s="1"/>
      <c r="Q195" s="1"/>
      <c r="R195" s="1"/>
      <c r="S195" s="1"/>
    </row>
    <row r="196" spans="1:19">
      <c r="A196" s="1"/>
      <c r="B196" s="1"/>
      <c r="C196" s="1"/>
      <c r="D196" s="1"/>
      <c r="E196" s="1"/>
      <c r="F196" s="1"/>
      <c r="G196" s="1"/>
      <c r="H196" s="1"/>
      <c r="I196" s="1"/>
      <c r="J196" s="1"/>
      <c r="K196" s="1"/>
      <c r="L196" s="1"/>
      <c r="M196" s="1"/>
      <c r="N196" s="1"/>
      <c r="O196" s="1"/>
      <c r="P196" s="1"/>
      <c r="Q196" s="1"/>
      <c r="R196" s="1"/>
      <c r="S196" s="1"/>
    </row>
    <row r="197" spans="1:19">
      <c r="A197" s="1"/>
      <c r="B197" s="1"/>
      <c r="C197" s="1"/>
      <c r="D197" s="1"/>
      <c r="E197" s="1"/>
      <c r="F197" s="1"/>
      <c r="G197" s="1"/>
      <c r="H197" s="1"/>
      <c r="I197" s="1"/>
      <c r="J197" s="1"/>
      <c r="K197" s="1"/>
      <c r="L197" s="1"/>
      <c r="M197" s="1"/>
      <c r="N197" s="1"/>
      <c r="O197" s="1"/>
      <c r="P197" s="1"/>
      <c r="Q197" s="1"/>
      <c r="R197" s="1"/>
      <c r="S197" s="1"/>
    </row>
    <row r="198" spans="1:19">
      <c r="A198" s="1"/>
      <c r="B198" s="1"/>
      <c r="C198" s="1"/>
      <c r="D198" s="1"/>
      <c r="E198" s="1"/>
      <c r="F198" s="1"/>
      <c r="G198" s="1"/>
      <c r="H198" s="1"/>
      <c r="I198" s="1"/>
      <c r="J198" s="1"/>
      <c r="K198" s="1"/>
      <c r="L198" s="1"/>
      <c r="M198" s="1"/>
      <c r="N198" s="1"/>
      <c r="O198" s="1"/>
      <c r="P198" s="1"/>
      <c r="Q198" s="1"/>
      <c r="R198" s="1"/>
      <c r="S198" s="1"/>
    </row>
    <row r="199" spans="1:19">
      <c r="A199" s="1"/>
      <c r="B199" s="1"/>
      <c r="C199" s="1"/>
      <c r="D199" s="1"/>
      <c r="E199" s="1"/>
      <c r="F199" s="1"/>
      <c r="G199" s="1"/>
      <c r="H199" s="1"/>
      <c r="I199" s="1"/>
      <c r="J199" s="1"/>
      <c r="K199" s="1"/>
      <c r="L199" s="1"/>
      <c r="M199" s="1"/>
      <c r="N199" s="1"/>
      <c r="O199" s="1"/>
      <c r="P199" s="1"/>
      <c r="Q199" s="1"/>
      <c r="R199" s="1"/>
      <c r="S199" s="1"/>
    </row>
    <row r="200" spans="1:19">
      <c r="A200" s="1"/>
      <c r="B200" s="1"/>
      <c r="C200" s="1"/>
      <c r="D200" s="1"/>
      <c r="E200" s="1"/>
      <c r="F200" s="1"/>
      <c r="G200" s="1"/>
      <c r="H200" s="1"/>
      <c r="I200" s="1"/>
      <c r="J200" s="1"/>
      <c r="K200" s="1"/>
      <c r="L200" s="1"/>
      <c r="M200" s="1"/>
      <c r="N200" s="1"/>
      <c r="O200" s="1"/>
      <c r="P200" s="1"/>
      <c r="Q200" s="1"/>
      <c r="R200" s="1"/>
      <c r="S200" s="1"/>
    </row>
    <row r="201" spans="1:19">
      <c r="A201" s="1"/>
      <c r="B201" s="1"/>
      <c r="C201" s="1"/>
      <c r="D201" s="1"/>
      <c r="E201" s="1"/>
      <c r="F201" s="1"/>
      <c r="G201" s="1"/>
      <c r="H201" s="1"/>
      <c r="I201" s="1"/>
      <c r="J201" s="1"/>
      <c r="K201" s="1"/>
      <c r="L201" s="1"/>
      <c r="M201" s="1"/>
      <c r="N201" s="1"/>
      <c r="O201" s="1"/>
      <c r="P201" s="1"/>
      <c r="Q201" s="1"/>
      <c r="R201" s="1"/>
      <c r="S201" s="1"/>
    </row>
    <row r="202" spans="1:19">
      <c r="A202" s="1"/>
      <c r="B202" s="1"/>
      <c r="C202" s="1"/>
      <c r="D202" s="1"/>
      <c r="E202" s="1"/>
      <c r="F202" s="1"/>
      <c r="G202" s="1"/>
      <c r="H202" s="1"/>
      <c r="I202" s="1"/>
      <c r="J202" s="1"/>
      <c r="K202" s="1"/>
      <c r="L202" s="1"/>
      <c r="M202" s="1"/>
      <c r="N202" s="1"/>
      <c r="O202" s="1"/>
      <c r="P202" s="1"/>
      <c r="Q202" s="1"/>
      <c r="R202" s="1"/>
      <c r="S202" s="1"/>
    </row>
    <row r="203" spans="1:19">
      <c r="A203" s="1"/>
      <c r="B203" s="1"/>
      <c r="C203" s="1"/>
      <c r="D203" s="1"/>
      <c r="E203" s="1"/>
      <c r="F203" s="1"/>
      <c r="G203" s="1"/>
      <c r="H203" s="1"/>
      <c r="I203" s="1"/>
      <c r="J203" s="1"/>
      <c r="K203" s="1"/>
      <c r="L203" s="1"/>
      <c r="M203" s="1"/>
      <c r="N203" s="1"/>
      <c r="O203" s="1"/>
      <c r="P203" s="1"/>
      <c r="Q203" s="1"/>
      <c r="R203" s="1"/>
      <c r="S203" s="1"/>
    </row>
    <row r="204" spans="1:19">
      <c r="A204" s="1"/>
      <c r="B204" s="1"/>
      <c r="C204" s="1"/>
      <c r="D204" s="1"/>
      <c r="E204" s="1"/>
      <c r="F204" s="1"/>
      <c r="G204" s="1"/>
      <c r="H204" s="1"/>
      <c r="I204" s="1"/>
      <c r="J204" s="1"/>
      <c r="K204" s="1"/>
      <c r="L204" s="1"/>
      <c r="M204" s="1"/>
      <c r="N204" s="1"/>
      <c r="O204" s="1"/>
      <c r="P204" s="1"/>
      <c r="Q204" s="1"/>
      <c r="R204" s="1"/>
      <c r="S204" s="1"/>
    </row>
    <row r="205" spans="1:19">
      <c r="A205" s="1"/>
      <c r="B205" s="1"/>
      <c r="C205" s="1"/>
      <c r="D205" s="1"/>
      <c r="E205" s="1"/>
      <c r="F205" s="1"/>
      <c r="G205" s="1"/>
      <c r="H205" s="1"/>
      <c r="I205" s="1"/>
      <c r="J205" s="1"/>
      <c r="K205" s="1"/>
      <c r="L205" s="1"/>
      <c r="M205" s="1"/>
      <c r="N205" s="1"/>
      <c r="O205" s="1"/>
      <c r="P205" s="1"/>
      <c r="Q205" s="1"/>
      <c r="R205" s="1"/>
      <c r="S205" s="1"/>
    </row>
    <row r="206" spans="1:19">
      <c r="A206" s="1"/>
      <c r="B206" s="1"/>
      <c r="C206" s="1"/>
      <c r="D206" s="1"/>
      <c r="E206" s="1"/>
      <c r="F206" s="1"/>
      <c r="G206" s="1"/>
      <c r="H206" s="1"/>
      <c r="I206" s="1"/>
      <c r="J206" s="1"/>
      <c r="K206" s="1"/>
      <c r="L206" s="1"/>
      <c r="M206" s="1"/>
      <c r="N206" s="1"/>
      <c r="O206" s="1"/>
      <c r="P206" s="1"/>
      <c r="Q206" s="1"/>
      <c r="R206" s="1"/>
      <c r="S206" s="1"/>
    </row>
    <row r="207" spans="1:19">
      <c r="A207" s="1"/>
      <c r="B207" s="1"/>
      <c r="C207" s="1"/>
      <c r="D207" s="1"/>
      <c r="E207" s="1"/>
      <c r="F207" s="1"/>
      <c r="G207" s="1"/>
      <c r="H207" s="1"/>
      <c r="I207" s="1"/>
      <c r="J207" s="1"/>
      <c r="K207" s="1"/>
      <c r="L207" s="1"/>
      <c r="M207" s="1"/>
      <c r="N207" s="1"/>
      <c r="O207" s="1"/>
      <c r="P207" s="1"/>
      <c r="Q207" s="1"/>
      <c r="R207" s="1"/>
      <c r="S207" s="1"/>
    </row>
    <row r="208" spans="1:19">
      <c r="A208" s="1"/>
      <c r="B208" s="1"/>
      <c r="C208" s="1"/>
      <c r="D208" s="1"/>
      <c r="E208" s="1"/>
      <c r="F208" s="1"/>
      <c r="G208" s="1"/>
      <c r="H208" s="1"/>
      <c r="I208" s="1"/>
      <c r="J208" s="1"/>
      <c r="K208" s="1"/>
      <c r="L208" s="1"/>
      <c r="M208" s="1"/>
      <c r="N208" s="1"/>
      <c r="O208" s="1"/>
      <c r="P208" s="1"/>
      <c r="Q208" s="1"/>
      <c r="R208" s="1"/>
      <c r="S208" s="1"/>
    </row>
    <row r="209" spans="1:19">
      <c r="A209" s="1"/>
      <c r="B209" s="1"/>
      <c r="C209" s="1"/>
      <c r="D209" s="1"/>
      <c r="E209" s="1"/>
      <c r="F209" s="1"/>
      <c r="G209" s="1"/>
      <c r="H209" s="1"/>
      <c r="I209" s="1"/>
      <c r="J209" s="1"/>
      <c r="K209" s="1"/>
      <c r="L209" s="1"/>
      <c r="M209" s="1"/>
      <c r="N209" s="1"/>
      <c r="O209" s="1"/>
      <c r="P209" s="1"/>
      <c r="Q209" s="1"/>
      <c r="R209" s="1"/>
      <c r="S209" s="1"/>
    </row>
    <row r="210" spans="1:19">
      <c r="A210" s="1"/>
      <c r="B210" s="1"/>
      <c r="C210" s="1"/>
      <c r="D210" s="1"/>
      <c r="E210" s="1"/>
      <c r="F210" s="1"/>
      <c r="G210" s="1"/>
      <c r="H210" s="1"/>
      <c r="I210" s="1"/>
      <c r="J210" s="1"/>
      <c r="K210" s="1"/>
      <c r="L210" s="1"/>
      <c r="M210" s="1"/>
      <c r="N210" s="1"/>
      <c r="O210" s="1"/>
      <c r="P210" s="1"/>
      <c r="Q210" s="1"/>
      <c r="R210" s="1"/>
      <c r="S210" s="1"/>
    </row>
    <row r="211" spans="1:19">
      <c r="A211" s="1"/>
      <c r="B211" s="1"/>
      <c r="C211" s="1"/>
      <c r="D211" s="1"/>
      <c r="E211" s="1"/>
      <c r="F211" s="1"/>
      <c r="G211" s="1"/>
      <c r="H211" s="1"/>
      <c r="I211" s="1"/>
      <c r="J211" s="1"/>
      <c r="K211" s="1"/>
      <c r="L211" s="1"/>
      <c r="M211" s="1"/>
      <c r="N211" s="1"/>
      <c r="O211" s="1"/>
      <c r="P211" s="1"/>
      <c r="Q211" s="1"/>
      <c r="R211" s="1"/>
      <c r="S211" s="1"/>
    </row>
    <row r="212" spans="1:19">
      <c r="A212" s="1"/>
      <c r="B212" s="1"/>
      <c r="C212" s="1"/>
      <c r="D212" s="1"/>
      <c r="E212" s="1"/>
      <c r="F212" s="1"/>
      <c r="G212" s="1"/>
      <c r="H212" s="1"/>
      <c r="I212" s="1"/>
      <c r="J212" s="1"/>
      <c r="K212" s="1"/>
      <c r="L212" s="1"/>
      <c r="M212" s="1"/>
      <c r="N212" s="1"/>
      <c r="O212" s="1"/>
      <c r="P212" s="1"/>
      <c r="Q212" s="1"/>
      <c r="R212" s="1"/>
      <c r="S212" s="1"/>
    </row>
    <row r="213" spans="1:19">
      <c r="A213" s="1"/>
      <c r="B213" s="1"/>
      <c r="C213" s="1"/>
      <c r="D213" s="1"/>
      <c r="E213" s="1"/>
      <c r="F213" s="1"/>
      <c r="G213" s="1"/>
      <c r="H213" s="1"/>
      <c r="I213" s="1"/>
      <c r="J213" s="1"/>
      <c r="K213" s="1"/>
      <c r="L213" s="1"/>
      <c r="M213" s="1"/>
      <c r="N213" s="1"/>
      <c r="O213" s="1"/>
      <c r="P213" s="1"/>
      <c r="Q213" s="1"/>
      <c r="R213" s="1"/>
      <c r="S213" s="1"/>
    </row>
    <row r="214" spans="1:19">
      <c r="A214" s="1"/>
      <c r="B214" s="1"/>
      <c r="C214" s="1"/>
      <c r="D214" s="1"/>
      <c r="E214" s="1"/>
      <c r="F214" s="1"/>
      <c r="G214" s="1"/>
      <c r="H214" s="1"/>
      <c r="I214" s="1"/>
      <c r="J214" s="1"/>
      <c r="K214" s="1"/>
      <c r="L214" s="1"/>
      <c r="M214" s="1"/>
      <c r="N214" s="1"/>
      <c r="O214" s="1"/>
      <c r="P214" s="1"/>
      <c r="Q214" s="1"/>
      <c r="R214" s="1"/>
      <c r="S214" s="1"/>
    </row>
    <row r="215" spans="1:19">
      <c r="A215" s="1"/>
      <c r="B215" s="1"/>
      <c r="C215" s="1"/>
      <c r="D215" s="1"/>
      <c r="E215" s="1"/>
      <c r="F215" s="1"/>
      <c r="G215" s="1"/>
      <c r="H215" s="1"/>
      <c r="I215" s="1"/>
      <c r="J215" s="1"/>
      <c r="K215" s="1"/>
      <c r="L215" s="1"/>
      <c r="M215" s="1"/>
      <c r="N215" s="1"/>
      <c r="O215" s="1"/>
      <c r="P215" s="1"/>
      <c r="Q215" s="1"/>
      <c r="R215" s="1"/>
      <c r="S215" s="1"/>
    </row>
    <row r="216" spans="1:19">
      <c r="A216" s="1"/>
      <c r="B216" s="1"/>
      <c r="C216" s="1"/>
      <c r="D216" s="1"/>
      <c r="E216" s="1"/>
      <c r="F216" s="1"/>
      <c r="G216" s="1"/>
      <c r="H216" s="1"/>
      <c r="I216" s="1"/>
      <c r="J216" s="1"/>
      <c r="K216" s="1"/>
      <c r="L216" s="1"/>
      <c r="M216" s="1"/>
      <c r="N216" s="1"/>
      <c r="O216" s="1"/>
      <c r="P216" s="1"/>
      <c r="Q216" s="1"/>
      <c r="R216" s="1"/>
      <c r="S216" s="1"/>
    </row>
    <row r="217" spans="1:19">
      <c r="A217" s="1"/>
      <c r="B217" s="1"/>
      <c r="C217" s="1"/>
      <c r="D217" s="1"/>
      <c r="E217" s="1"/>
      <c r="F217" s="1"/>
      <c r="G217" s="1"/>
      <c r="H217" s="1"/>
      <c r="I217" s="1"/>
      <c r="J217" s="1"/>
      <c r="K217" s="1"/>
      <c r="L217" s="1"/>
      <c r="M217" s="1"/>
      <c r="N217" s="1"/>
      <c r="O217" s="1"/>
      <c r="P217" s="1"/>
      <c r="Q217" s="1"/>
      <c r="R217" s="1"/>
      <c r="S217" s="1"/>
    </row>
    <row r="218" spans="1:19">
      <c r="A218" s="1"/>
      <c r="B218" s="1"/>
      <c r="C218" s="1"/>
      <c r="D218" s="1"/>
      <c r="E218" s="1"/>
      <c r="F218" s="1"/>
      <c r="G218" s="1"/>
      <c r="H218" s="1"/>
      <c r="I218" s="1"/>
      <c r="J218" s="1"/>
      <c r="K218" s="1"/>
      <c r="L218" s="1"/>
      <c r="M218" s="1"/>
      <c r="N218" s="1"/>
      <c r="O218" s="1"/>
      <c r="P218" s="1"/>
      <c r="Q218" s="1"/>
      <c r="R218" s="1"/>
      <c r="S218" s="1"/>
    </row>
    <row r="219" spans="1:19">
      <c r="A219" s="1"/>
      <c r="B219" s="1"/>
      <c r="C219" s="1"/>
      <c r="D219" s="1"/>
      <c r="E219" s="1"/>
      <c r="F219" s="1"/>
      <c r="G219" s="1"/>
      <c r="H219" s="1"/>
      <c r="I219" s="1"/>
      <c r="J219" s="1"/>
      <c r="K219" s="1"/>
      <c r="L219" s="1"/>
      <c r="M219" s="1"/>
      <c r="N219" s="1"/>
      <c r="O219" s="1"/>
      <c r="P219" s="1"/>
      <c r="Q219" s="1"/>
      <c r="R219" s="1"/>
      <c r="S219" s="1"/>
    </row>
    <row r="220" spans="1:19">
      <c r="A220" s="1"/>
      <c r="B220" s="1"/>
      <c r="C220" s="1"/>
      <c r="D220" s="1"/>
      <c r="E220" s="1"/>
      <c r="F220" s="1"/>
      <c r="G220" s="1"/>
      <c r="H220" s="1"/>
      <c r="I220" s="1"/>
      <c r="J220" s="1"/>
      <c r="K220" s="1"/>
      <c r="L220" s="1"/>
      <c r="M220" s="1"/>
      <c r="N220" s="1"/>
      <c r="O220" s="1"/>
      <c r="P220" s="1"/>
      <c r="Q220" s="1"/>
      <c r="R220" s="1"/>
      <c r="S220" s="1"/>
    </row>
    <row r="221" spans="1:19">
      <c r="A221" s="1"/>
      <c r="B221" s="1"/>
      <c r="C221" s="1"/>
      <c r="D221" s="1"/>
      <c r="E221" s="1"/>
      <c r="F221" s="1"/>
      <c r="G221" s="1"/>
      <c r="H221" s="1"/>
      <c r="I221" s="1"/>
      <c r="J221" s="1"/>
      <c r="K221" s="1"/>
      <c r="L221" s="1"/>
      <c r="M221" s="1"/>
      <c r="N221" s="1"/>
      <c r="O221" s="1"/>
      <c r="P221" s="1"/>
      <c r="Q221" s="1"/>
      <c r="R221" s="1"/>
      <c r="S221" s="1"/>
    </row>
    <row r="222" spans="1:19">
      <c r="A222" s="1"/>
      <c r="B222" s="1"/>
      <c r="C222" s="1"/>
      <c r="D222" s="1"/>
      <c r="E222" s="1"/>
      <c r="F222" s="1"/>
      <c r="G222" s="1"/>
      <c r="H222" s="1"/>
      <c r="I222" s="1"/>
      <c r="J222" s="1"/>
      <c r="K222" s="1"/>
      <c r="L222" s="1"/>
      <c r="M222" s="1"/>
      <c r="N222" s="1"/>
      <c r="O222" s="1"/>
      <c r="P222" s="1"/>
      <c r="Q222" s="1"/>
      <c r="R222" s="1"/>
      <c r="S222" s="1"/>
    </row>
    <row r="223" spans="1:19">
      <c r="A223" s="1"/>
      <c r="B223" s="1"/>
      <c r="C223" s="1"/>
      <c r="D223" s="1"/>
      <c r="E223" s="1"/>
      <c r="F223" s="1"/>
      <c r="G223" s="1"/>
      <c r="H223" s="1"/>
      <c r="I223" s="1"/>
      <c r="J223" s="1"/>
      <c r="K223" s="1"/>
      <c r="L223" s="1"/>
      <c r="M223" s="1"/>
      <c r="N223" s="1"/>
      <c r="O223" s="1"/>
      <c r="P223" s="1"/>
      <c r="Q223" s="1"/>
      <c r="R223" s="1"/>
      <c r="S223" s="1"/>
    </row>
    <row r="224" spans="1:19">
      <c r="A224" s="1"/>
      <c r="B224" s="1"/>
      <c r="C224" s="1"/>
      <c r="D224" s="1"/>
      <c r="E224" s="1"/>
      <c r="F224" s="1"/>
      <c r="G224" s="1"/>
      <c r="H224" s="1"/>
      <c r="I224" s="1"/>
      <c r="J224" s="1"/>
      <c r="K224" s="1"/>
      <c r="L224" s="1"/>
      <c r="M224" s="1"/>
      <c r="N224" s="1"/>
      <c r="O224" s="1"/>
      <c r="P224" s="1"/>
      <c r="Q224" s="1"/>
      <c r="R224" s="1"/>
      <c r="S224" s="1"/>
    </row>
    <row r="225" spans="1:19">
      <c r="A225" s="1"/>
      <c r="B225" s="1"/>
      <c r="C225" s="1"/>
      <c r="D225" s="1"/>
      <c r="E225" s="1"/>
      <c r="F225" s="1"/>
      <c r="G225" s="1"/>
      <c r="H225" s="1"/>
      <c r="I225" s="1"/>
      <c r="J225" s="1"/>
      <c r="K225" s="1"/>
      <c r="L225" s="1"/>
      <c r="M225" s="1"/>
      <c r="N225" s="1"/>
      <c r="O225" s="1"/>
      <c r="P225" s="1"/>
      <c r="Q225" s="1"/>
      <c r="R225" s="1"/>
      <c r="S225" s="1"/>
    </row>
    <row r="226" spans="1:19">
      <c r="A226" s="1"/>
      <c r="B226" s="1"/>
      <c r="C226" s="1"/>
      <c r="D226" s="1"/>
      <c r="E226" s="1"/>
      <c r="F226" s="1"/>
      <c r="G226" s="1"/>
      <c r="H226" s="1"/>
      <c r="I226" s="1"/>
      <c r="J226" s="1"/>
      <c r="K226" s="1"/>
      <c r="L226" s="1"/>
      <c r="M226" s="1"/>
      <c r="N226" s="1"/>
      <c r="O226" s="1"/>
      <c r="P226" s="1"/>
      <c r="Q226" s="1"/>
      <c r="R226" s="1"/>
      <c r="S226" s="1"/>
    </row>
    <row r="227" spans="1:19">
      <c r="A227" s="1"/>
      <c r="B227" s="1"/>
      <c r="C227" s="1"/>
      <c r="D227" s="1"/>
      <c r="E227" s="1"/>
      <c r="F227" s="1"/>
      <c r="G227" s="1"/>
      <c r="H227" s="1"/>
      <c r="I227" s="1"/>
      <c r="J227" s="1"/>
      <c r="K227" s="1"/>
      <c r="L227" s="1"/>
      <c r="M227" s="1"/>
      <c r="N227" s="1"/>
      <c r="O227" s="1"/>
      <c r="P227" s="1"/>
      <c r="Q227" s="1"/>
      <c r="R227" s="1"/>
      <c r="S227" s="1"/>
    </row>
    <row r="228" spans="1:19">
      <c r="A228" s="1"/>
      <c r="B228" s="1"/>
      <c r="C228" s="1"/>
      <c r="D228" s="1"/>
      <c r="E228" s="1"/>
      <c r="F228" s="1"/>
      <c r="G228" s="1"/>
      <c r="H228" s="1"/>
      <c r="I228" s="1"/>
      <c r="J228" s="1"/>
      <c r="K228" s="1"/>
      <c r="L228" s="1"/>
      <c r="M228" s="1"/>
      <c r="N228" s="1"/>
      <c r="O228" s="1"/>
      <c r="P228" s="1"/>
      <c r="Q228" s="1"/>
      <c r="R228" s="1"/>
      <c r="S228" s="1"/>
    </row>
    <row r="229" spans="1:19">
      <c r="A229" s="1"/>
      <c r="B229" s="1"/>
      <c r="C229" s="1"/>
      <c r="D229" s="1"/>
      <c r="E229" s="1"/>
      <c r="F229" s="1"/>
      <c r="G229" s="1"/>
      <c r="H229" s="1"/>
      <c r="I229" s="1"/>
      <c r="J229" s="1"/>
      <c r="K229" s="1"/>
      <c r="L229" s="1"/>
      <c r="M229" s="1"/>
      <c r="N229" s="1"/>
      <c r="O229" s="1"/>
      <c r="P229" s="1"/>
      <c r="Q229" s="1"/>
      <c r="R229" s="1"/>
      <c r="S229" s="1"/>
    </row>
    <row r="230" spans="1:19">
      <c r="A230" s="1"/>
      <c r="B230" s="1"/>
      <c r="C230" s="1"/>
      <c r="D230" s="1"/>
      <c r="E230" s="1"/>
      <c r="F230" s="1"/>
      <c r="G230" s="1"/>
      <c r="H230" s="1"/>
      <c r="I230" s="1"/>
      <c r="J230" s="1"/>
      <c r="K230" s="1"/>
      <c r="L230" s="1"/>
      <c r="M230" s="1"/>
      <c r="N230" s="1"/>
      <c r="O230" s="1"/>
      <c r="P230" s="1"/>
      <c r="Q230" s="1"/>
      <c r="R230" s="1"/>
      <c r="S230" s="1"/>
    </row>
    <row r="231" spans="1:19">
      <c r="A231" s="1"/>
      <c r="B231" s="1"/>
      <c r="C231" s="1"/>
      <c r="D231" s="1"/>
      <c r="E231" s="1"/>
      <c r="F231" s="1"/>
      <c r="G231" s="1"/>
      <c r="H231" s="1"/>
      <c r="I231" s="1"/>
      <c r="J231" s="1"/>
      <c r="K231" s="1"/>
      <c r="L231" s="1"/>
      <c r="M231" s="1"/>
      <c r="N231" s="1"/>
      <c r="O231" s="1"/>
      <c r="P231" s="1"/>
      <c r="Q231" s="1"/>
      <c r="R231" s="1"/>
      <c r="S231" s="1"/>
    </row>
    <row r="232" spans="1:19">
      <c r="A232" s="1"/>
      <c r="B232" s="1"/>
      <c r="C232" s="1"/>
      <c r="D232" s="1"/>
      <c r="E232" s="1"/>
      <c r="F232" s="1"/>
      <c r="G232" s="1"/>
      <c r="H232" s="1"/>
      <c r="I232" s="1"/>
      <c r="J232" s="1"/>
      <c r="K232" s="1"/>
      <c r="L232" s="1"/>
      <c r="M232" s="1"/>
      <c r="N232" s="1"/>
      <c r="O232" s="1"/>
      <c r="P232" s="1"/>
      <c r="Q232" s="1"/>
      <c r="R232" s="1"/>
      <c r="S232" s="1"/>
    </row>
    <row r="233" spans="1:19">
      <c r="A233" s="1"/>
      <c r="B233" s="1"/>
      <c r="C233" s="1"/>
      <c r="D233" s="1"/>
      <c r="E233" s="1"/>
      <c r="F233" s="1"/>
      <c r="G233" s="1"/>
      <c r="H233" s="1"/>
      <c r="I233" s="1"/>
      <c r="J233" s="1"/>
      <c r="K233" s="1"/>
      <c r="L233" s="1"/>
      <c r="M233" s="1"/>
      <c r="N233" s="1"/>
      <c r="O233" s="1"/>
      <c r="P233" s="1"/>
      <c r="Q233" s="1"/>
      <c r="R233" s="1"/>
      <c r="S233" s="1"/>
    </row>
    <row r="234" spans="1:19">
      <c r="A234" s="1"/>
      <c r="B234" s="1"/>
      <c r="C234" s="1"/>
      <c r="D234" s="1"/>
      <c r="E234" s="1"/>
      <c r="F234" s="1"/>
      <c r="G234" s="1"/>
      <c r="H234" s="1"/>
      <c r="I234" s="1"/>
      <c r="J234" s="1"/>
      <c r="K234" s="1"/>
      <c r="L234" s="1"/>
      <c r="M234" s="1"/>
      <c r="N234" s="1"/>
      <c r="O234" s="1"/>
      <c r="P234" s="1"/>
      <c r="Q234" s="1"/>
      <c r="R234" s="1"/>
      <c r="S234" s="1"/>
    </row>
    <row r="235" spans="1:19">
      <c r="A235" s="1"/>
      <c r="B235" s="1"/>
      <c r="C235" s="1"/>
      <c r="D235" s="1"/>
      <c r="E235" s="1"/>
      <c r="F235" s="1"/>
      <c r="G235" s="1"/>
      <c r="H235" s="1"/>
      <c r="I235" s="1"/>
      <c r="J235" s="1"/>
      <c r="K235" s="1"/>
      <c r="L235" s="1"/>
      <c r="M235" s="1"/>
      <c r="N235" s="1"/>
      <c r="O235" s="1"/>
      <c r="P235" s="1"/>
      <c r="Q235" s="1"/>
      <c r="R235" s="1"/>
      <c r="S235" s="1"/>
    </row>
    <row r="236" spans="1:19">
      <c r="A236" s="1"/>
      <c r="B236" s="1"/>
      <c r="C236" s="1"/>
      <c r="D236" s="1"/>
      <c r="E236" s="1"/>
      <c r="F236" s="1"/>
      <c r="G236" s="1"/>
      <c r="H236" s="1"/>
      <c r="I236" s="1"/>
      <c r="J236" s="1"/>
      <c r="K236" s="1"/>
      <c r="L236" s="1"/>
      <c r="M236" s="1"/>
      <c r="N236" s="1"/>
      <c r="O236" s="1"/>
      <c r="P236" s="1"/>
      <c r="Q236" s="1"/>
      <c r="R236" s="1"/>
      <c r="S236" s="1"/>
    </row>
    <row r="237" spans="1:19">
      <c r="A237" s="1"/>
      <c r="B237" s="1"/>
      <c r="C237" s="1"/>
      <c r="D237" s="1"/>
      <c r="E237" s="1"/>
      <c r="F237" s="1"/>
      <c r="G237" s="1"/>
      <c r="H237" s="1"/>
      <c r="I237" s="1"/>
      <c r="J237" s="1"/>
      <c r="K237" s="1"/>
      <c r="L237" s="1"/>
      <c r="M237" s="1"/>
      <c r="N237" s="1"/>
      <c r="O237" s="1"/>
      <c r="P237" s="1"/>
      <c r="Q237" s="1"/>
      <c r="R237" s="1"/>
      <c r="S237" s="1"/>
    </row>
    <row r="238" spans="1:19">
      <c r="A238" s="1"/>
      <c r="B238" s="1"/>
      <c r="C238" s="1"/>
      <c r="D238" s="1"/>
      <c r="E238" s="1"/>
      <c r="F238" s="1"/>
      <c r="G238" s="1"/>
      <c r="H238" s="1"/>
      <c r="I238" s="1"/>
      <c r="J238" s="1"/>
      <c r="K238" s="1"/>
      <c r="L238" s="1"/>
      <c r="M238" s="1"/>
      <c r="N238" s="1"/>
      <c r="O238" s="1"/>
      <c r="P238" s="1"/>
      <c r="Q238" s="1"/>
      <c r="R238" s="1"/>
      <c r="S238" s="1"/>
    </row>
    <row r="239" spans="1:19">
      <c r="A239" s="1"/>
      <c r="B239" s="1"/>
      <c r="C239" s="1"/>
      <c r="D239" s="1"/>
      <c r="E239" s="1"/>
      <c r="F239" s="1"/>
      <c r="G239" s="1"/>
      <c r="H239" s="1"/>
      <c r="I239" s="1"/>
      <c r="J239" s="1"/>
      <c r="K239" s="1"/>
      <c r="L239" s="1"/>
      <c r="M239" s="1"/>
      <c r="N239" s="1"/>
      <c r="O239" s="1"/>
      <c r="P239" s="1"/>
      <c r="Q239" s="1"/>
      <c r="R239" s="1"/>
      <c r="S239" s="1"/>
    </row>
    <row r="240" spans="1:19">
      <c r="A240" s="1"/>
      <c r="B240" s="1"/>
      <c r="C240" s="1"/>
      <c r="D240" s="1"/>
      <c r="E240" s="1"/>
      <c r="F240" s="1"/>
      <c r="G240" s="1"/>
      <c r="H240" s="1"/>
      <c r="I240" s="1"/>
      <c r="J240" s="1"/>
      <c r="K240" s="1"/>
      <c r="L240" s="1"/>
      <c r="M240" s="1"/>
      <c r="N240" s="1"/>
      <c r="O240" s="1"/>
      <c r="P240" s="1"/>
      <c r="Q240" s="1"/>
      <c r="R240" s="1"/>
      <c r="S240" s="1"/>
    </row>
    <row r="241" spans="1:19">
      <c r="A241" s="1"/>
      <c r="B241" s="1"/>
      <c r="C241" s="1"/>
      <c r="D241" s="1"/>
      <c r="E241" s="1"/>
      <c r="F241" s="1"/>
      <c r="G241" s="1"/>
      <c r="H241" s="1"/>
      <c r="I241" s="1"/>
      <c r="J241" s="1"/>
      <c r="K241" s="1"/>
      <c r="L241" s="1"/>
      <c r="M241" s="1"/>
      <c r="N241" s="1"/>
      <c r="O241" s="1"/>
      <c r="P241" s="1"/>
      <c r="Q241" s="1"/>
      <c r="R241" s="1"/>
      <c r="S241" s="1"/>
    </row>
    <row r="242" spans="1:19">
      <c r="A242" s="1"/>
      <c r="B242" s="1"/>
      <c r="C242" s="1"/>
      <c r="D242" s="1"/>
      <c r="E242" s="1"/>
      <c r="F242" s="1"/>
      <c r="G242" s="1"/>
      <c r="H242" s="1"/>
      <c r="I242" s="1"/>
      <c r="J242" s="1"/>
      <c r="K242" s="1"/>
      <c r="L242" s="1"/>
      <c r="M242" s="1"/>
      <c r="N242" s="1"/>
      <c r="O242" s="1"/>
      <c r="P242" s="1"/>
      <c r="Q242" s="1"/>
      <c r="R242" s="1"/>
      <c r="S242" s="1"/>
    </row>
    <row r="243" spans="1:19">
      <c r="A243" s="1"/>
      <c r="B243" s="1"/>
      <c r="C243" s="1"/>
      <c r="D243" s="1"/>
      <c r="E243" s="1"/>
      <c r="F243" s="1"/>
      <c r="G243" s="1"/>
      <c r="H243" s="1"/>
      <c r="I243" s="1"/>
      <c r="J243" s="1"/>
      <c r="K243" s="1"/>
      <c r="L243" s="1"/>
      <c r="M243" s="1"/>
      <c r="N243" s="1"/>
      <c r="O243" s="1"/>
      <c r="P243" s="1"/>
      <c r="Q243" s="1"/>
      <c r="R243" s="1"/>
      <c r="S243" s="1"/>
    </row>
    <row r="244" spans="1:19">
      <c r="A244" s="1"/>
      <c r="B244" s="1"/>
      <c r="C244" s="1"/>
      <c r="D244" s="1"/>
      <c r="E244" s="1"/>
      <c r="F244" s="1"/>
      <c r="G244" s="1"/>
      <c r="H244" s="1"/>
      <c r="I244" s="1"/>
      <c r="J244" s="1"/>
      <c r="K244" s="1"/>
      <c r="L244" s="1"/>
      <c r="M244" s="1"/>
      <c r="N244" s="1"/>
      <c r="O244" s="1"/>
      <c r="P244" s="1"/>
      <c r="Q244" s="1"/>
      <c r="R244" s="1"/>
      <c r="S244" s="1"/>
    </row>
    <row r="245" spans="1:19">
      <c r="A245" s="1"/>
      <c r="B245" s="1"/>
      <c r="C245" s="1"/>
      <c r="D245" s="1"/>
      <c r="E245" s="1"/>
      <c r="F245" s="1"/>
      <c r="G245" s="1"/>
      <c r="H245" s="1"/>
      <c r="I245" s="1"/>
      <c r="J245" s="1"/>
      <c r="K245" s="1"/>
      <c r="L245" s="1"/>
      <c r="M245" s="1"/>
      <c r="N245" s="1"/>
      <c r="O245" s="1"/>
      <c r="P245" s="1"/>
      <c r="Q245" s="1"/>
      <c r="R245" s="1"/>
      <c r="S245" s="1"/>
    </row>
    <row r="246" spans="1:19">
      <c r="A246" s="1"/>
      <c r="B246" s="1"/>
      <c r="C246" s="1"/>
      <c r="D246" s="1"/>
      <c r="E246" s="1"/>
      <c r="F246" s="1"/>
      <c r="G246" s="1"/>
      <c r="H246" s="1"/>
      <c r="I246" s="1"/>
      <c r="J246" s="1"/>
      <c r="K246" s="1"/>
      <c r="L246" s="1"/>
      <c r="M246" s="1"/>
      <c r="N246" s="1"/>
      <c r="O246" s="1"/>
      <c r="P246" s="1"/>
      <c r="Q246" s="1"/>
      <c r="R246" s="1"/>
      <c r="S246" s="1"/>
    </row>
    <row r="247" spans="1:19">
      <c r="A247" s="1"/>
      <c r="B247" s="1"/>
      <c r="C247" s="1"/>
      <c r="D247" s="1"/>
      <c r="E247" s="1"/>
      <c r="F247" s="1"/>
      <c r="G247" s="1"/>
      <c r="H247" s="1"/>
      <c r="I247" s="1"/>
      <c r="J247" s="1"/>
      <c r="K247" s="1"/>
      <c r="L247" s="1"/>
      <c r="M247" s="1"/>
      <c r="N247" s="1"/>
      <c r="O247" s="1"/>
      <c r="P247" s="1"/>
      <c r="Q247" s="1"/>
      <c r="R247" s="1"/>
      <c r="S247" s="1"/>
    </row>
    <row r="248" spans="1:19">
      <c r="A248" s="1"/>
      <c r="B248" s="1"/>
      <c r="C248" s="1"/>
      <c r="D248" s="1"/>
      <c r="E248" s="1"/>
      <c r="F248" s="1"/>
      <c r="G248" s="1"/>
      <c r="H248" s="1"/>
      <c r="I248" s="1"/>
      <c r="J248" s="1"/>
      <c r="K248" s="1"/>
      <c r="L248" s="1"/>
      <c r="M248" s="1"/>
      <c r="N248" s="1"/>
      <c r="O248" s="1"/>
      <c r="P248" s="1"/>
      <c r="Q248" s="1"/>
      <c r="R248" s="1"/>
      <c r="S248" s="1"/>
    </row>
    <row r="249" spans="1:19">
      <c r="A249" s="1"/>
      <c r="B249" s="1"/>
      <c r="C249" s="1"/>
      <c r="D249" s="1"/>
      <c r="E249" s="1"/>
      <c r="F249" s="1"/>
      <c r="G249" s="1"/>
      <c r="H249" s="1"/>
      <c r="I249" s="1"/>
      <c r="J249" s="1"/>
      <c r="K249" s="1"/>
      <c r="L249" s="1"/>
      <c r="M249" s="1"/>
      <c r="N249" s="1"/>
      <c r="O249" s="1"/>
      <c r="P249" s="1"/>
      <c r="Q249" s="1"/>
      <c r="R249" s="1"/>
      <c r="S249" s="1"/>
    </row>
    <row r="250" spans="1:19">
      <c r="A250" s="1"/>
      <c r="B250" s="1"/>
      <c r="C250" s="1"/>
      <c r="D250" s="1"/>
      <c r="E250" s="1"/>
      <c r="F250" s="1"/>
      <c r="G250" s="1"/>
      <c r="H250" s="1"/>
      <c r="I250" s="1"/>
      <c r="J250" s="1"/>
      <c r="K250" s="1"/>
      <c r="L250" s="1"/>
      <c r="M250" s="1"/>
      <c r="N250" s="1"/>
      <c r="O250" s="1"/>
      <c r="P250" s="1"/>
      <c r="Q250" s="1"/>
      <c r="R250" s="1"/>
      <c r="S250" s="1"/>
    </row>
    <row r="251" spans="1:19">
      <c r="A251" s="1"/>
      <c r="B251" s="1"/>
      <c r="C251" s="1"/>
      <c r="D251" s="1"/>
      <c r="E251" s="1"/>
      <c r="F251" s="1"/>
      <c r="G251" s="1"/>
      <c r="H251" s="1"/>
      <c r="I251" s="1"/>
      <c r="J251" s="1"/>
      <c r="K251" s="1"/>
      <c r="L251" s="1"/>
      <c r="M251" s="1"/>
      <c r="N251" s="1"/>
      <c r="O251" s="1"/>
      <c r="P251" s="1"/>
      <c r="Q251" s="1"/>
      <c r="R251" s="1"/>
      <c r="S251" s="1"/>
    </row>
    <row r="252" spans="1:19">
      <c r="A252" s="1"/>
      <c r="B252" s="1"/>
      <c r="C252" s="1"/>
      <c r="D252" s="1"/>
      <c r="E252" s="1"/>
      <c r="F252" s="1"/>
      <c r="G252" s="1"/>
      <c r="H252" s="1"/>
      <c r="I252" s="1"/>
      <c r="J252" s="1"/>
      <c r="K252" s="1"/>
      <c r="L252" s="1"/>
      <c r="M252" s="1"/>
      <c r="N252" s="1"/>
      <c r="O252" s="1"/>
      <c r="P252" s="1"/>
      <c r="Q252" s="1"/>
      <c r="R252" s="1"/>
      <c r="S252" s="1"/>
    </row>
    <row r="253" spans="1:19">
      <c r="A253" s="1"/>
      <c r="B253" s="1"/>
      <c r="C253" s="1"/>
      <c r="D253" s="1"/>
      <c r="E253" s="1"/>
      <c r="F253" s="1"/>
      <c r="G253" s="1"/>
      <c r="H253" s="1"/>
      <c r="I253" s="1"/>
      <c r="J253" s="1"/>
      <c r="K253" s="1"/>
      <c r="L253" s="1"/>
      <c r="M253" s="1"/>
      <c r="N253" s="1"/>
      <c r="O253" s="1"/>
      <c r="P253" s="1"/>
      <c r="Q253" s="1"/>
      <c r="R253" s="1"/>
      <c r="S253" s="1"/>
    </row>
    <row r="254" spans="1:19">
      <c r="A254" s="1"/>
      <c r="B254" s="1"/>
      <c r="C254" s="1"/>
      <c r="D254" s="1"/>
      <c r="E254" s="1"/>
      <c r="F254" s="1"/>
      <c r="G254" s="1"/>
      <c r="H254" s="1"/>
      <c r="I254" s="1"/>
      <c r="J254" s="1"/>
      <c r="K254" s="1"/>
      <c r="L254" s="1"/>
      <c r="M254" s="1"/>
      <c r="N254" s="1"/>
      <c r="O254" s="1"/>
      <c r="P254" s="1"/>
      <c r="Q254" s="1"/>
      <c r="R254" s="1"/>
      <c r="S254" s="1"/>
    </row>
    <row r="255" spans="1:19">
      <c r="A255" s="1"/>
      <c r="B255" s="1"/>
      <c r="C255" s="1"/>
      <c r="D255" s="1"/>
      <c r="E255" s="1"/>
      <c r="F255" s="1"/>
      <c r="G255" s="1"/>
      <c r="H255" s="1"/>
      <c r="I255" s="1"/>
      <c r="J255" s="1"/>
      <c r="K255" s="1"/>
      <c r="L255" s="1"/>
      <c r="M255" s="1"/>
      <c r="N255" s="1"/>
      <c r="O255" s="1"/>
      <c r="P255" s="1"/>
      <c r="Q255" s="1"/>
      <c r="R255" s="1"/>
      <c r="S255" s="1"/>
    </row>
    <row r="256" spans="1:19">
      <c r="A256" s="1"/>
      <c r="B256" s="1"/>
      <c r="C256" s="1"/>
      <c r="D256" s="1"/>
      <c r="E256" s="1"/>
      <c r="F256" s="1"/>
      <c r="G256" s="1"/>
      <c r="H256" s="1"/>
      <c r="I256" s="1"/>
      <c r="J256" s="1"/>
      <c r="K256" s="1"/>
      <c r="L256" s="1"/>
      <c r="M256" s="1"/>
      <c r="N256" s="1"/>
      <c r="O256" s="1"/>
      <c r="P256" s="1"/>
      <c r="Q256" s="1"/>
      <c r="R256" s="1"/>
      <c r="S256" s="1"/>
    </row>
    <row r="257" spans="1:19">
      <c r="A257" s="1"/>
      <c r="B257" s="1"/>
      <c r="C257" s="1"/>
      <c r="D257" s="1"/>
      <c r="E257" s="1"/>
      <c r="F257" s="1"/>
      <c r="G257" s="1"/>
      <c r="H257" s="1"/>
      <c r="I257" s="1"/>
      <c r="J257" s="1"/>
      <c r="K257" s="1"/>
      <c r="L257" s="1"/>
      <c r="M257" s="1"/>
      <c r="N257" s="1"/>
      <c r="O257" s="1"/>
      <c r="P257" s="1"/>
      <c r="Q257" s="1"/>
      <c r="R257" s="1"/>
      <c r="S257" s="1"/>
    </row>
    <row r="258" spans="1:19">
      <c r="A258" s="1"/>
      <c r="B258" s="1"/>
      <c r="C258" s="1"/>
      <c r="D258" s="1"/>
      <c r="E258" s="1"/>
      <c r="F258" s="1"/>
      <c r="G258" s="1"/>
      <c r="H258" s="1"/>
      <c r="I258" s="1"/>
      <c r="J258" s="1"/>
      <c r="K258" s="1"/>
      <c r="L258" s="1"/>
      <c r="M258" s="1"/>
      <c r="N258" s="1"/>
      <c r="O258" s="1"/>
      <c r="P258" s="1"/>
      <c r="Q258" s="1"/>
      <c r="R258" s="1"/>
      <c r="S258" s="1"/>
    </row>
    <row r="259" spans="1:19">
      <c r="A259" s="1"/>
      <c r="B259" s="1"/>
      <c r="C259" s="1"/>
      <c r="D259" s="1"/>
      <c r="E259" s="1"/>
      <c r="F259" s="1"/>
      <c r="G259" s="1"/>
      <c r="H259" s="1"/>
      <c r="I259" s="1"/>
      <c r="J259" s="1"/>
      <c r="K259" s="1"/>
      <c r="L259" s="1"/>
      <c r="M259" s="1"/>
      <c r="N259" s="1"/>
      <c r="O259" s="1"/>
      <c r="P259" s="1"/>
      <c r="Q259" s="1"/>
      <c r="R259" s="1"/>
      <c r="S259" s="1"/>
    </row>
    <row r="260" spans="1:19">
      <c r="A260" s="1"/>
      <c r="B260" s="1"/>
      <c r="C260" s="1"/>
      <c r="D260" s="1"/>
      <c r="E260" s="1"/>
      <c r="F260" s="1"/>
      <c r="G260" s="1"/>
      <c r="H260" s="1"/>
      <c r="I260" s="1"/>
      <c r="J260" s="1"/>
      <c r="K260" s="1"/>
      <c r="L260" s="1"/>
      <c r="M260" s="1"/>
      <c r="N260" s="1"/>
      <c r="O260" s="1"/>
      <c r="P260" s="1"/>
      <c r="Q260" s="1"/>
      <c r="R260" s="1"/>
      <c r="S260" s="1"/>
    </row>
    <row r="261" spans="1:19">
      <c r="A261" s="1"/>
      <c r="B261" s="1"/>
      <c r="C261" s="1"/>
      <c r="D261" s="1"/>
      <c r="E261" s="1"/>
      <c r="F261" s="1"/>
      <c r="G261" s="1"/>
      <c r="H261" s="1"/>
      <c r="I261" s="1"/>
      <c r="J261" s="1"/>
      <c r="K261" s="1"/>
      <c r="L261" s="1"/>
      <c r="M261" s="1"/>
      <c r="N261" s="1"/>
      <c r="O261" s="1"/>
      <c r="P261" s="1"/>
      <c r="Q261" s="1"/>
      <c r="R261" s="1"/>
      <c r="S261" s="1"/>
    </row>
    <row r="262" spans="1:19">
      <c r="A262" s="1"/>
      <c r="B262" s="1"/>
      <c r="C262" s="1"/>
      <c r="D262" s="1"/>
      <c r="E262" s="1"/>
      <c r="F262" s="1"/>
      <c r="G262" s="1"/>
      <c r="H262" s="1"/>
      <c r="I262" s="1"/>
      <c r="J262" s="1"/>
      <c r="K262" s="1"/>
      <c r="L262" s="1"/>
      <c r="M262" s="1"/>
      <c r="N262" s="1"/>
      <c r="O262" s="1"/>
      <c r="P262" s="1"/>
      <c r="Q262" s="1"/>
      <c r="R262" s="1"/>
      <c r="S262" s="1"/>
    </row>
    <row r="263" spans="1:19">
      <c r="A263" s="1"/>
      <c r="B263" s="1"/>
      <c r="C263" s="1"/>
      <c r="D263" s="1"/>
      <c r="E263" s="1"/>
      <c r="F263" s="1"/>
      <c r="G263" s="1"/>
      <c r="H263" s="1"/>
      <c r="I263" s="1"/>
      <c r="J263" s="1"/>
      <c r="K263" s="1"/>
      <c r="L263" s="1"/>
      <c r="M263" s="1"/>
      <c r="N263" s="1"/>
      <c r="O263" s="1"/>
      <c r="P263" s="1"/>
      <c r="Q263" s="1"/>
      <c r="R263" s="1"/>
      <c r="S263" s="1"/>
    </row>
    <row r="264" spans="1:19">
      <c r="A264" s="1"/>
      <c r="B264" s="1"/>
      <c r="C264" s="1"/>
      <c r="D264" s="1"/>
      <c r="E264" s="1"/>
      <c r="F264" s="1"/>
      <c r="G264" s="1"/>
      <c r="H264" s="1"/>
      <c r="I264" s="1"/>
      <c r="J264" s="1"/>
      <c r="K264" s="1"/>
      <c r="L264" s="1"/>
      <c r="M264" s="1"/>
      <c r="N264" s="1"/>
      <c r="O264" s="1"/>
      <c r="P264" s="1"/>
      <c r="Q264" s="1"/>
      <c r="R264" s="1"/>
      <c r="S264" s="1"/>
    </row>
    <row r="265" spans="1:19">
      <c r="A265" s="1"/>
      <c r="B265" s="1"/>
      <c r="C265" s="1"/>
      <c r="D265" s="1"/>
      <c r="E265" s="1"/>
      <c r="F265" s="1"/>
      <c r="G265" s="1"/>
      <c r="H265" s="1"/>
      <c r="I265" s="1"/>
      <c r="J265" s="1"/>
      <c r="K265" s="1"/>
      <c r="L265" s="1"/>
      <c r="M265" s="1"/>
      <c r="N265" s="1"/>
      <c r="O265" s="1"/>
      <c r="P265" s="1"/>
      <c r="Q265" s="1"/>
      <c r="R265" s="1"/>
      <c r="S265" s="1"/>
    </row>
    <row r="266" spans="1:19">
      <c r="A266" s="1"/>
      <c r="B266" s="1"/>
      <c r="C266" s="1"/>
      <c r="D266" s="1"/>
      <c r="E266" s="1"/>
      <c r="F266" s="1"/>
      <c r="G266" s="1"/>
      <c r="H266" s="1"/>
      <c r="I266" s="1"/>
      <c r="J266" s="1"/>
      <c r="K266" s="1"/>
      <c r="L266" s="1"/>
      <c r="M266" s="1"/>
      <c r="N266" s="1"/>
      <c r="O266" s="1"/>
      <c r="P266" s="1"/>
      <c r="Q266" s="1"/>
      <c r="R266" s="1"/>
      <c r="S266" s="1"/>
    </row>
    <row r="267" spans="1:19">
      <c r="A267" s="1"/>
      <c r="B267" s="1"/>
      <c r="C267" s="1"/>
      <c r="D267" s="1"/>
      <c r="E267" s="1"/>
      <c r="F267" s="1"/>
      <c r="G267" s="1"/>
      <c r="H267" s="1"/>
      <c r="I267" s="1"/>
      <c r="J267" s="1"/>
      <c r="K267" s="1"/>
      <c r="L267" s="1"/>
      <c r="M267" s="1"/>
      <c r="N267" s="1"/>
      <c r="O267" s="1"/>
      <c r="P267" s="1"/>
      <c r="Q267" s="1"/>
      <c r="R267" s="1"/>
      <c r="S267" s="1"/>
    </row>
    <row r="268" spans="1:19">
      <c r="A268" s="1"/>
      <c r="B268" s="1"/>
      <c r="C268" s="1"/>
      <c r="D268" s="1"/>
      <c r="E268" s="1"/>
      <c r="F268" s="1"/>
      <c r="G268" s="1"/>
      <c r="H268" s="1"/>
      <c r="I268" s="1"/>
      <c r="J268" s="1"/>
      <c r="K268" s="1"/>
      <c r="L268" s="1"/>
      <c r="M268" s="1"/>
      <c r="N268" s="1"/>
      <c r="O268" s="1"/>
      <c r="P268" s="1"/>
      <c r="Q268" s="1"/>
      <c r="R268" s="1"/>
      <c r="S268" s="1"/>
    </row>
    <row r="269" spans="1:19">
      <c r="A269" s="1"/>
      <c r="B269" s="1"/>
      <c r="C269" s="1"/>
      <c r="D269" s="1"/>
      <c r="E269" s="1"/>
      <c r="F269" s="1"/>
      <c r="G269" s="1"/>
      <c r="H269" s="1"/>
      <c r="I269" s="1"/>
      <c r="J269" s="1"/>
      <c r="K269" s="1"/>
      <c r="L269" s="1"/>
      <c r="M269" s="1"/>
      <c r="N269" s="1"/>
      <c r="O269" s="1"/>
      <c r="P269" s="1"/>
      <c r="Q269" s="1"/>
      <c r="R269" s="1"/>
      <c r="S269" s="1"/>
    </row>
    <row r="270" spans="1:19">
      <c r="A270" s="1"/>
      <c r="B270" s="1"/>
      <c r="C270" s="1"/>
      <c r="D270" s="1"/>
      <c r="E270" s="1"/>
      <c r="F270" s="1"/>
      <c r="G270" s="1"/>
      <c r="H270" s="1"/>
      <c r="I270" s="1"/>
      <c r="J270" s="1"/>
      <c r="K270" s="1"/>
      <c r="L270" s="1"/>
      <c r="M270" s="1"/>
      <c r="N270" s="1"/>
      <c r="O270" s="1"/>
      <c r="P270" s="1"/>
      <c r="Q270" s="1"/>
      <c r="R270" s="1"/>
      <c r="S270" s="1"/>
    </row>
    <row r="271" spans="1:19">
      <c r="A271" s="1"/>
      <c r="B271" s="1"/>
      <c r="C271" s="1"/>
      <c r="D271" s="1"/>
      <c r="E271" s="1"/>
      <c r="F271" s="1"/>
      <c r="G271" s="1"/>
      <c r="H271" s="1"/>
      <c r="I271" s="1"/>
      <c r="J271" s="1"/>
      <c r="K271" s="1"/>
      <c r="L271" s="1"/>
      <c r="M271" s="1"/>
      <c r="N271" s="1"/>
      <c r="O271" s="1"/>
      <c r="P271" s="1"/>
      <c r="Q271" s="1"/>
      <c r="R271" s="1"/>
      <c r="S271" s="1"/>
    </row>
    <row r="272" spans="1:19">
      <c r="A272" s="1"/>
      <c r="B272" s="1"/>
      <c r="C272" s="1"/>
      <c r="D272" s="1"/>
      <c r="E272" s="1"/>
      <c r="F272" s="1"/>
      <c r="G272" s="1"/>
      <c r="H272" s="1"/>
      <c r="I272" s="1"/>
      <c r="J272" s="1"/>
      <c r="K272" s="1"/>
      <c r="L272" s="1"/>
      <c r="M272" s="1"/>
      <c r="N272" s="1"/>
      <c r="O272" s="1"/>
      <c r="P272" s="1"/>
      <c r="Q272" s="1"/>
      <c r="R272" s="1"/>
      <c r="S272" s="1"/>
    </row>
    <row r="273" spans="1:19">
      <c r="A273" s="1"/>
      <c r="B273" s="1"/>
      <c r="C273" s="1"/>
      <c r="D273" s="1"/>
      <c r="E273" s="1"/>
      <c r="F273" s="1"/>
      <c r="G273" s="1"/>
      <c r="H273" s="1"/>
      <c r="I273" s="1"/>
      <c r="J273" s="1"/>
      <c r="K273" s="1"/>
      <c r="L273" s="1"/>
      <c r="M273" s="1"/>
      <c r="N273" s="1"/>
      <c r="O273" s="1"/>
      <c r="P273" s="1"/>
      <c r="Q273" s="1"/>
      <c r="R273" s="1"/>
      <c r="S273" s="1"/>
    </row>
    <row r="274" spans="1:19">
      <c r="A274" s="1"/>
      <c r="B274" s="1"/>
      <c r="C274" s="1"/>
      <c r="D274" s="1"/>
      <c r="E274" s="1"/>
      <c r="F274" s="1"/>
      <c r="G274" s="1"/>
      <c r="H274" s="1"/>
      <c r="I274" s="1"/>
      <c r="J274" s="1"/>
      <c r="K274" s="1"/>
      <c r="L274" s="1"/>
      <c r="M274" s="1"/>
      <c r="N274" s="1"/>
      <c r="O274" s="1"/>
      <c r="P274" s="1"/>
      <c r="Q274" s="1"/>
      <c r="R274" s="1"/>
      <c r="S274" s="1"/>
    </row>
    <row r="275" spans="1:19">
      <c r="A275" s="1"/>
      <c r="B275" s="1"/>
      <c r="C275" s="1"/>
      <c r="D275" s="1"/>
      <c r="E275" s="1"/>
      <c r="F275" s="1"/>
      <c r="G275" s="1"/>
      <c r="H275" s="1"/>
      <c r="I275" s="1"/>
      <c r="J275" s="1"/>
      <c r="K275" s="1"/>
      <c r="L275" s="1"/>
      <c r="M275" s="1"/>
      <c r="N275" s="1"/>
      <c r="O275" s="1"/>
      <c r="P275" s="1"/>
      <c r="Q275" s="1"/>
      <c r="R275" s="1"/>
      <c r="S275" s="1"/>
    </row>
    <row r="276" spans="1:19">
      <c r="A276" s="1"/>
      <c r="B276" s="1"/>
      <c r="C276" s="1"/>
      <c r="D276" s="1"/>
      <c r="E276" s="1"/>
      <c r="F276" s="1"/>
      <c r="G276" s="1"/>
      <c r="H276" s="1"/>
      <c r="I276" s="1"/>
      <c r="J276" s="1"/>
      <c r="K276" s="1"/>
      <c r="L276" s="1"/>
      <c r="M276" s="1"/>
      <c r="N276" s="1"/>
      <c r="O276" s="1"/>
      <c r="P276" s="1"/>
      <c r="Q276" s="1"/>
      <c r="R276" s="1"/>
      <c r="S276" s="1"/>
    </row>
    <row r="277" spans="1:19">
      <c r="A277" s="1"/>
      <c r="B277" s="1"/>
      <c r="C277" s="1"/>
      <c r="D277" s="1"/>
      <c r="E277" s="1"/>
      <c r="F277" s="1"/>
      <c r="G277" s="1"/>
      <c r="H277" s="1"/>
      <c r="I277" s="1"/>
      <c r="J277" s="1"/>
      <c r="K277" s="1"/>
      <c r="L277" s="1"/>
      <c r="M277" s="1"/>
      <c r="N277" s="1"/>
      <c r="O277" s="1"/>
      <c r="P277" s="1"/>
      <c r="Q277" s="1"/>
      <c r="R277" s="1"/>
      <c r="S277" s="1"/>
    </row>
    <row r="278" spans="1:19">
      <c r="A278" s="1"/>
      <c r="B278" s="1"/>
      <c r="C278" s="1"/>
      <c r="D278" s="1"/>
      <c r="E278" s="1"/>
      <c r="F278" s="1"/>
      <c r="G278" s="1"/>
      <c r="H278" s="1"/>
      <c r="I278" s="1"/>
      <c r="J278" s="1"/>
      <c r="K278" s="1"/>
      <c r="L278" s="1"/>
      <c r="M278" s="1"/>
      <c r="N278" s="1"/>
      <c r="O278" s="1"/>
      <c r="P278" s="1"/>
      <c r="Q278" s="1"/>
      <c r="R278" s="1"/>
      <c r="S278" s="1"/>
    </row>
    <row r="279" spans="1:19">
      <c r="A279" s="1"/>
      <c r="B279" s="1"/>
      <c r="C279" s="1"/>
      <c r="D279" s="1"/>
      <c r="E279" s="1"/>
      <c r="F279" s="1"/>
      <c r="G279" s="1"/>
      <c r="H279" s="1"/>
      <c r="I279" s="1"/>
      <c r="J279" s="1"/>
      <c r="K279" s="1"/>
      <c r="L279" s="1"/>
      <c r="M279" s="1"/>
      <c r="N279" s="1"/>
      <c r="O279" s="1"/>
      <c r="P279" s="1"/>
      <c r="Q279" s="1"/>
      <c r="R279" s="1"/>
      <c r="S279" s="1"/>
    </row>
    <row r="280" spans="1:19">
      <c r="A280" s="1"/>
      <c r="B280" s="1"/>
      <c r="C280" s="1"/>
      <c r="D280" s="1"/>
      <c r="E280" s="1"/>
      <c r="F280" s="1"/>
      <c r="G280" s="1"/>
      <c r="H280" s="1"/>
      <c r="I280" s="1"/>
      <c r="J280" s="1"/>
      <c r="K280" s="1"/>
      <c r="L280" s="1"/>
      <c r="M280" s="1"/>
      <c r="N280" s="1"/>
      <c r="O280" s="1"/>
      <c r="P280" s="1"/>
      <c r="Q280" s="1"/>
      <c r="R280" s="1"/>
      <c r="S280" s="1"/>
    </row>
    <row r="281" spans="1:19">
      <c r="A281" s="1"/>
      <c r="B281" s="1"/>
      <c r="C281" s="1"/>
      <c r="D281" s="1"/>
      <c r="E281" s="1"/>
      <c r="F281" s="1"/>
      <c r="G281" s="1"/>
      <c r="H281" s="1"/>
      <c r="I281" s="1"/>
      <c r="J281" s="1"/>
      <c r="K281" s="1"/>
      <c r="L281" s="1"/>
      <c r="M281" s="1"/>
      <c r="N281" s="1"/>
      <c r="O281" s="1"/>
      <c r="P281" s="1"/>
      <c r="Q281" s="1"/>
      <c r="R281" s="1"/>
      <c r="S281" s="1"/>
    </row>
    <row r="282" spans="1:19">
      <c r="A282" s="1"/>
      <c r="B282" s="1"/>
      <c r="C282" s="1"/>
      <c r="D282" s="1"/>
      <c r="E282" s="1"/>
      <c r="F282" s="1"/>
      <c r="G282" s="1"/>
      <c r="H282" s="1"/>
      <c r="I282" s="1"/>
      <c r="J282" s="1"/>
      <c r="K282" s="1"/>
      <c r="L282" s="1"/>
      <c r="M282" s="1"/>
      <c r="N282" s="1"/>
      <c r="O282" s="1"/>
      <c r="P282" s="1"/>
      <c r="Q282" s="1"/>
      <c r="R282" s="1"/>
      <c r="S282" s="1"/>
    </row>
    <row r="283" spans="1:19">
      <c r="A283" s="1"/>
      <c r="B283" s="1"/>
      <c r="C283" s="1"/>
      <c r="D283" s="1"/>
      <c r="E283" s="1"/>
      <c r="F283" s="1"/>
      <c r="G283" s="1"/>
      <c r="H283" s="1"/>
      <c r="I283" s="1"/>
      <c r="J283" s="1"/>
      <c r="K283" s="1"/>
      <c r="L283" s="1"/>
      <c r="M283" s="1"/>
      <c r="N283" s="1"/>
      <c r="O283" s="1"/>
      <c r="P283" s="1"/>
      <c r="Q283" s="1"/>
      <c r="R283" s="1"/>
      <c r="S283" s="1"/>
    </row>
    <row r="284" spans="1:19">
      <c r="A284" s="1"/>
      <c r="B284" s="1"/>
      <c r="C284" s="1"/>
      <c r="D284" s="1"/>
      <c r="E284" s="1"/>
      <c r="F284" s="1"/>
      <c r="G284" s="1"/>
      <c r="H284" s="1"/>
      <c r="I284" s="1"/>
      <c r="J284" s="1"/>
      <c r="K284" s="1"/>
      <c r="L284" s="1"/>
      <c r="M284" s="1"/>
      <c r="N284" s="1"/>
      <c r="O284" s="1"/>
      <c r="P284" s="1"/>
      <c r="Q284" s="1"/>
      <c r="R284" s="1"/>
      <c r="S284" s="1"/>
    </row>
    <row r="285" spans="1:19">
      <c r="A285" s="1"/>
      <c r="B285" s="1"/>
      <c r="C285" s="1"/>
      <c r="D285" s="1"/>
      <c r="E285" s="1"/>
      <c r="F285" s="1"/>
      <c r="G285" s="1"/>
      <c r="H285" s="1"/>
      <c r="I285" s="1"/>
      <c r="J285" s="1"/>
      <c r="K285" s="1"/>
      <c r="L285" s="1"/>
      <c r="M285" s="1"/>
      <c r="N285" s="1"/>
      <c r="O285" s="1"/>
      <c r="P285" s="1"/>
      <c r="Q285" s="1"/>
      <c r="R285" s="1"/>
      <c r="S285" s="1"/>
    </row>
    <row r="286" spans="1:19">
      <c r="A286" s="1"/>
      <c r="B286" s="1"/>
      <c r="C286" s="1"/>
      <c r="D286" s="1"/>
      <c r="E286" s="1"/>
      <c r="F286" s="1"/>
      <c r="G286" s="1"/>
      <c r="H286" s="1"/>
      <c r="I286" s="1"/>
      <c r="J286" s="1"/>
      <c r="K286" s="1"/>
      <c r="L286" s="1"/>
      <c r="M286" s="1"/>
      <c r="N286" s="1"/>
      <c r="O286" s="1"/>
      <c r="P286" s="1"/>
      <c r="Q286" s="1"/>
      <c r="R286" s="1"/>
      <c r="S286" s="1"/>
    </row>
    <row r="287" spans="1:19">
      <c r="A287" s="1"/>
      <c r="B287" s="1"/>
      <c r="C287" s="1"/>
      <c r="D287" s="1"/>
      <c r="E287" s="1"/>
      <c r="F287" s="1"/>
      <c r="G287" s="1"/>
      <c r="H287" s="1"/>
      <c r="I287" s="1"/>
      <c r="J287" s="1"/>
      <c r="K287" s="1"/>
      <c r="L287" s="1"/>
      <c r="M287" s="1"/>
      <c r="N287" s="1"/>
      <c r="O287" s="1"/>
      <c r="P287" s="1"/>
      <c r="Q287" s="1"/>
      <c r="R287" s="1"/>
      <c r="S287" s="1"/>
    </row>
    <row r="288" spans="1:19">
      <c r="A288" s="1"/>
      <c r="B288" s="1"/>
      <c r="C288" s="1"/>
      <c r="D288" s="1"/>
      <c r="E288" s="1"/>
      <c r="F288" s="1"/>
      <c r="G288" s="1"/>
      <c r="H288" s="1"/>
      <c r="I288" s="1"/>
      <c r="J288" s="1"/>
      <c r="K288" s="1"/>
      <c r="L288" s="1"/>
      <c r="M288" s="1"/>
      <c r="N288" s="1"/>
      <c r="O288" s="1"/>
      <c r="P288" s="1"/>
      <c r="Q288" s="1"/>
      <c r="R288" s="1"/>
      <c r="S288" s="1"/>
    </row>
    <row r="289" spans="1:19">
      <c r="A289" s="1"/>
      <c r="B289" s="1"/>
      <c r="C289" s="1"/>
      <c r="D289" s="1"/>
      <c r="E289" s="1"/>
      <c r="F289" s="1"/>
      <c r="G289" s="1"/>
      <c r="H289" s="1"/>
      <c r="I289" s="1"/>
      <c r="J289" s="1"/>
      <c r="K289" s="1"/>
      <c r="L289" s="1"/>
      <c r="M289" s="1"/>
      <c r="N289" s="1"/>
      <c r="O289" s="1"/>
      <c r="P289" s="1"/>
      <c r="Q289" s="1"/>
      <c r="R289" s="1"/>
      <c r="S289" s="1"/>
    </row>
    <row r="290" spans="1:19">
      <c r="A290" s="1"/>
      <c r="B290" s="1"/>
      <c r="C290" s="1"/>
      <c r="D290" s="1"/>
      <c r="E290" s="1"/>
      <c r="F290" s="1"/>
      <c r="G290" s="1"/>
      <c r="H290" s="1"/>
      <c r="I290" s="1"/>
      <c r="J290" s="1"/>
      <c r="K290" s="1"/>
      <c r="L290" s="1"/>
      <c r="M290" s="1"/>
      <c r="N290" s="1"/>
      <c r="O290" s="1"/>
      <c r="P290" s="1"/>
      <c r="Q290" s="1"/>
      <c r="R290" s="1"/>
      <c r="S290" s="1"/>
    </row>
    <row r="291" spans="1:19">
      <c r="A291" s="1"/>
      <c r="B291" s="1"/>
      <c r="C291" s="1"/>
      <c r="D291" s="1"/>
      <c r="E291" s="1"/>
      <c r="F291" s="1"/>
      <c r="G291" s="1"/>
      <c r="H291" s="1"/>
      <c r="I291" s="1"/>
      <c r="J291" s="1"/>
      <c r="K291" s="1"/>
      <c r="L291" s="1"/>
      <c r="M291" s="1"/>
      <c r="N291" s="1"/>
      <c r="O291" s="1"/>
      <c r="P291" s="1"/>
      <c r="Q291" s="1"/>
      <c r="R291" s="1"/>
      <c r="S291" s="1"/>
    </row>
    <row r="292" spans="1:19">
      <c r="A292" s="1"/>
      <c r="B292" s="1"/>
      <c r="C292" s="1"/>
      <c r="D292" s="1"/>
      <c r="E292" s="1"/>
      <c r="F292" s="1"/>
      <c r="G292" s="1"/>
      <c r="H292" s="1"/>
      <c r="I292" s="1"/>
      <c r="J292" s="1"/>
      <c r="K292" s="1"/>
      <c r="L292" s="1"/>
      <c r="M292" s="1"/>
      <c r="N292" s="1"/>
      <c r="O292" s="1"/>
      <c r="P292" s="1"/>
      <c r="Q292" s="1"/>
      <c r="R292" s="1"/>
      <c r="S292" s="1"/>
    </row>
    <row r="293" spans="1:19">
      <c r="A293" s="1"/>
      <c r="B293" s="1"/>
      <c r="C293" s="1"/>
      <c r="D293" s="1"/>
      <c r="E293" s="1"/>
      <c r="F293" s="1"/>
      <c r="G293" s="1"/>
      <c r="H293" s="1"/>
      <c r="I293" s="1"/>
      <c r="J293" s="1"/>
      <c r="K293" s="1"/>
      <c r="L293" s="1"/>
      <c r="M293" s="1"/>
      <c r="N293" s="1"/>
      <c r="O293" s="1"/>
      <c r="P293" s="1"/>
      <c r="Q293" s="1"/>
      <c r="R293" s="1"/>
      <c r="S293" s="1"/>
    </row>
    <row r="294" spans="1:19">
      <c r="A294" s="1"/>
      <c r="B294" s="1"/>
      <c r="C294" s="1"/>
      <c r="D294" s="1"/>
      <c r="E294" s="1"/>
      <c r="F294" s="1"/>
      <c r="G294" s="1"/>
      <c r="H294" s="1"/>
      <c r="I294" s="1"/>
      <c r="J294" s="1"/>
      <c r="K294" s="1"/>
      <c r="L294" s="1"/>
      <c r="M294" s="1"/>
      <c r="N294" s="1"/>
      <c r="O294" s="1"/>
      <c r="P294" s="1"/>
      <c r="Q294" s="1"/>
      <c r="R294" s="1"/>
      <c r="S294" s="1"/>
    </row>
    <row r="295" spans="1:19">
      <c r="A295" s="1"/>
      <c r="B295" s="1"/>
      <c r="C295" s="1"/>
      <c r="D295" s="1"/>
      <c r="E295" s="1"/>
      <c r="F295" s="1"/>
      <c r="G295" s="1"/>
      <c r="H295" s="1"/>
      <c r="I295" s="1"/>
      <c r="J295" s="1"/>
      <c r="K295" s="1"/>
      <c r="L295" s="1"/>
      <c r="M295" s="1"/>
      <c r="N295" s="1"/>
      <c r="O295" s="1"/>
      <c r="P295" s="1"/>
      <c r="Q295" s="1"/>
      <c r="R295" s="1"/>
      <c r="S295" s="1"/>
    </row>
    <row r="296" spans="1:19">
      <c r="A296" s="1"/>
      <c r="B296" s="1"/>
      <c r="C296" s="1"/>
      <c r="D296" s="1"/>
      <c r="E296" s="1"/>
      <c r="F296" s="1"/>
      <c r="G296" s="1"/>
      <c r="H296" s="1"/>
      <c r="I296" s="1"/>
      <c r="J296" s="1"/>
      <c r="K296" s="1"/>
      <c r="L296" s="1"/>
      <c r="M296" s="1"/>
      <c r="N296" s="1"/>
      <c r="O296" s="1"/>
      <c r="P296" s="1"/>
      <c r="Q296" s="1"/>
      <c r="R296" s="1"/>
      <c r="S296" s="1"/>
    </row>
    <row r="297" spans="1:19">
      <c r="A297" s="1"/>
      <c r="B297" s="1"/>
      <c r="C297" s="1"/>
      <c r="D297" s="1"/>
      <c r="E297" s="1"/>
      <c r="F297" s="1"/>
      <c r="G297" s="1"/>
      <c r="H297" s="1"/>
      <c r="I297" s="1"/>
      <c r="J297" s="1"/>
      <c r="K297" s="1"/>
      <c r="L297" s="1"/>
      <c r="M297" s="1"/>
      <c r="N297" s="1"/>
      <c r="O297" s="1"/>
      <c r="P297" s="1"/>
      <c r="Q297" s="1"/>
      <c r="R297" s="1"/>
      <c r="S297" s="1"/>
    </row>
    <row r="298" spans="1:19">
      <c r="A298" s="1"/>
      <c r="B298" s="1"/>
      <c r="C298" s="1"/>
      <c r="D298" s="1"/>
      <c r="E298" s="1"/>
      <c r="F298" s="1"/>
      <c r="G298" s="1"/>
      <c r="H298" s="1"/>
      <c r="I298" s="1"/>
      <c r="J298" s="1"/>
      <c r="K298" s="1"/>
      <c r="L298" s="1"/>
      <c r="M298" s="1"/>
      <c r="N298" s="1"/>
      <c r="O298" s="1"/>
      <c r="P298" s="1"/>
      <c r="Q298" s="1"/>
      <c r="R298" s="1"/>
      <c r="S298" s="1"/>
    </row>
    <row r="299" spans="1:19">
      <c r="A299" s="1"/>
      <c r="B299" s="1"/>
      <c r="C299" s="1"/>
      <c r="D299" s="1"/>
      <c r="E299" s="1"/>
      <c r="F299" s="1"/>
      <c r="G299" s="1"/>
      <c r="H299" s="1"/>
      <c r="I299" s="1"/>
      <c r="J299" s="1"/>
      <c r="K299" s="1"/>
      <c r="L299" s="1"/>
      <c r="M299" s="1"/>
      <c r="N299" s="1"/>
      <c r="O299" s="1"/>
      <c r="P299" s="1"/>
      <c r="Q299" s="1"/>
      <c r="R299" s="1"/>
      <c r="S299" s="1"/>
    </row>
    <row r="300" spans="1:19">
      <c r="A300" s="1"/>
      <c r="B300" s="1"/>
      <c r="C300" s="1"/>
      <c r="D300" s="1"/>
      <c r="E300" s="1"/>
      <c r="F300" s="1"/>
      <c r="G300" s="1"/>
      <c r="H300" s="1"/>
      <c r="I300" s="1"/>
      <c r="J300" s="1"/>
      <c r="K300" s="1"/>
      <c r="L300" s="1"/>
      <c r="M300" s="1"/>
      <c r="N300" s="1"/>
      <c r="O300" s="1"/>
      <c r="P300" s="1"/>
      <c r="Q300" s="1"/>
      <c r="R300" s="1"/>
      <c r="S300" s="1"/>
    </row>
    <row r="301" spans="1:19">
      <c r="A301" s="1"/>
      <c r="B301" s="1"/>
      <c r="C301" s="1"/>
      <c r="D301" s="1"/>
      <c r="E301" s="1"/>
      <c r="F301" s="1"/>
      <c r="G301" s="1"/>
      <c r="H301" s="1"/>
      <c r="I301" s="1"/>
      <c r="J301" s="1"/>
      <c r="K301" s="1"/>
      <c r="L301" s="1"/>
      <c r="M301" s="1"/>
      <c r="N301" s="1"/>
      <c r="O301" s="1"/>
      <c r="P301" s="1"/>
      <c r="Q301" s="1"/>
      <c r="R301" s="1"/>
      <c r="S301" s="1"/>
    </row>
    <row r="302" spans="1:19">
      <c r="A302" s="1"/>
      <c r="B302" s="1"/>
      <c r="C302" s="1"/>
      <c r="D302" s="1"/>
      <c r="E302" s="1"/>
      <c r="F302" s="1"/>
      <c r="G302" s="1"/>
      <c r="H302" s="1"/>
      <c r="I302" s="1"/>
      <c r="J302" s="1"/>
      <c r="K302" s="1"/>
      <c r="L302" s="1"/>
      <c r="M302" s="1"/>
      <c r="N302" s="1"/>
      <c r="O302" s="1"/>
      <c r="P302" s="1"/>
      <c r="Q302" s="1"/>
      <c r="R302" s="1"/>
      <c r="S302" s="1"/>
    </row>
    <row r="303" spans="1:19">
      <c r="A303" s="1"/>
      <c r="B303" s="1"/>
      <c r="C303" s="1"/>
      <c r="D303" s="1"/>
      <c r="E303" s="1"/>
      <c r="F303" s="1"/>
      <c r="G303" s="1"/>
      <c r="H303" s="1"/>
      <c r="I303" s="1"/>
      <c r="J303" s="1"/>
      <c r="K303" s="1"/>
      <c r="L303" s="1"/>
      <c r="M303" s="1"/>
      <c r="N303" s="1"/>
      <c r="O303" s="1"/>
      <c r="P303" s="1"/>
      <c r="Q303" s="1"/>
      <c r="R303" s="1"/>
      <c r="S303" s="1"/>
    </row>
    <row r="304" spans="1:19">
      <c r="A304" s="1"/>
      <c r="B304" s="1"/>
      <c r="C304" s="1"/>
      <c r="D304" s="1"/>
      <c r="E304" s="1"/>
      <c r="F304" s="1"/>
      <c r="G304" s="1"/>
      <c r="H304" s="1"/>
      <c r="I304" s="1"/>
      <c r="J304" s="1"/>
      <c r="K304" s="1"/>
      <c r="L304" s="1"/>
      <c r="M304" s="1"/>
      <c r="N304" s="1"/>
      <c r="O304" s="1"/>
      <c r="P304" s="1"/>
      <c r="Q304" s="1"/>
      <c r="R304" s="1"/>
      <c r="S304" s="1"/>
    </row>
    <row r="305" spans="1:19">
      <c r="A305" s="1"/>
      <c r="B305" s="1"/>
      <c r="C305" s="1"/>
      <c r="D305" s="1"/>
      <c r="E305" s="1"/>
      <c r="F305" s="1"/>
      <c r="G305" s="1"/>
      <c r="H305" s="1"/>
      <c r="I305" s="1"/>
      <c r="J305" s="1"/>
      <c r="K305" s="1"/>
      <c r="L305" s="1"/>
      <c r="M305" s="1"/>
      <c r="N305" s="1"/>
      <c r="O305" s="1"/>
      <c r="P305" s="1"/>
      <c r="Q305" s="1"/>
      <c r="R305" s="1"/>
      <c r="S305" s="1"/>
    </row>
    <row r="306" spans="1:19">
      <c r="A306" s="1"/>
      <c r="B306" s="1"/>
      <c r="C306" s="1"/>
      <c r="D306" s="1"/>
      <c r="E306" s="1"/>
      <c r="F306" s="1"/>
      <c r="G306" s="1"/>
      <c r="H306" s="1"/>
      <c r="I306" s="1"/>
      <c r="J306" s="1"/>
      <c r="K306" s="1"/>
      <c r="L306" s="1"/>
      <c r="M306" s="1"/>
      <c r="N306" s="1"/>
      <c r="O306" s="1"/>
      <c r="P306" s="1"/>
      <c r="Q306" s="1"/>
      <c r="R306" s="1"/>
      <c r="S306" s="1"/>
    </row>
    <row r="307" spans="1:19">
      <c r="A307" s="1"/>
      <c r="B307" s="1"/>
      <c r="C307" s="1"/>
      <c r="D307" s="1"/>
      <c r="E307" s="1"/>
      <c r="F307" s="1"/>
      <c r="G307" s="1"/>
      <c r="H307" s="1"/>
      <c r="I307" s="1"/>
      <c r="J307" s="1"/>
      <c r="K307" s="1"/>
      <c r="L307" s="1"/>
      <c r="M307" s="1"/>
      <c r="N307" s="1"/>
      <c r="O307" s="1"/>
      <c r="P307" s="1"/>
      <c r="Q307" s="1"/>
      <c r="R307" s="1"/>
      <c r="S307" s="1"/>
    </row>
    <row r="308" spans="1:19">
      <c r="A308" s="1"/>
      <c r="B308" s="1"/>
      <c r="C308" s="1"/>
      <c r="D308" s="1"/>
      <c r="E308" s="1"/>
      <c r="F308" s="1"/>
      <c r="G308" s="1"/>
      <c r="H308" s="1"/>
      <c r="I308" s="1"/>
      <c r="J308" s="1"/>
      <c r="K308" s="1"/>
      <c r="L308" s="1"/>
      <c r="M308" s="1"/>
      <c r="N308" s="1"/>
      <c r="O308" s="1"/>
      <c r="P308" s="1"/>
      <c r="Q308" s="1"/>
      <c r="R308" s="1"/>
      <c r="S308" s="1"/>
    </row>
    <row r="309" spans="1:19">
      <c r="A309" s="1"/>
      <c r="B309" s="1"/>
      <c r="C309" s="1"/>
      <c r="D309" s="1"/>
      <c r="E309" s="1"/>
      <c r="F309" s="1"/>
      <c r="G309" s="1"/>
      <c r="H309" s="1"/>
      <c r="I309" s="1"/>
      <c r="J309" s="1"/>
      <c r="K309" s="1"/>
      <c r="L309" s="1"/>
      <c r="M309" s="1"/>
      <c r="N309" s="1"/>
      <c r="O309" s="1"/>
      <c r="P309" s="1"/>
      <c r="Q309" s="1"/>
      <c r="R309" s="1"/>
      <c r="S309" s="1"/>
    </row>
    <row r="310" spans="1:19">
      <c r="A310" s="1"/>
      <c r="B310" s="1"/>
      <c r="C310" s="1"/>
      <c r="D310" s="1"/>
      <c r="E310" s="1"/>
      <c r="F310" s="1"/>
      <c r="G310" s="1"/>
      <c r="H310" s="1"/>
      <c r="I310" s="1"/>
      <c r="J310" s="1"/>
      <c r="K310" s="1"/>
      <c r="L310" s="1"/>
      <c r="M310" s="1"/>
      <c r="N310" s="1"/>
      <c r="O310" s="1"/>
      <c r="P310" s="1"/>
      <c r="Q310" s="1"/>
      <c r="R310" s="1"/>
      <c r="S310" s="1"/>
    </row>
    <row r="311" spans="1:19">
      <c r="A311" s="1"/>
      <c r="B311" s="1"/>
      <c r="C311" s="1"/>
      <c r="D311" s="1"/>
      <c r="E311" s="1"/>
      <c r="F311" s="1"/>
      <c r="G311" s="1"/>
      <c r="H311" s="1"/>
      <c r="I311" s="1"/>
      <c r="J311" s="1"/>
      <c r="K311" s="1"/>
      <c r="L311" s="1"/>
      <c r="M311" s="1"/>
      <c r="N311" s="1"/>
      <c r="O311" s="1"/>
      <c r="P311" s="1"/>
      <c r="Q311" s="1"/>
      <c r="R311" s="1"/>
      <c r="S311" s="1"/>
    </row>
    <row r="312" spans="1:19">
      <c r="A312" s="1"/>
      <c r="B312" s="1"/>
      <c r="C312" s="1"/>
      <c r="D312" s="1"/>
      <c r="E312" s="1"/>
      <c r="F312" s="1"/>
      <c r="G312" s="1"/>
      <c r="H312" s="1"/>
      <c r="I312" s="1"/>
      <c r="J312" s="1"/>
      <c r="K312" s="1"/>
      <c r="L312" s="1"/>
      <c r="M312" s="1"/>
      <c r="N312" s="1"/>
      <c r="O312" s="1"/>
      <c r="P312" s="1"/>
      <c r="Q312" s="1"/>
      <c r="R312" s="1"/>
      <c r="S312" s="1"/>
    </row>
    <row r="313" spans="1:19">
      <c r="A313" s="1"/>
      <c r="B313" s="1"/>
      <c r="C313" s="1"/>
      <c r="D313" s="1"/>
      <c r="E313" s="1"/>
      <c r="F313" s="1"/>
      <c r="G313" s="1"/>
      <c r="H313" s="1"/>
      <c r="I313" s="1"/>
      <c r="J313" s="1"/>
      <c r="K313" s="1"/>
      <c r="L313" s="1"/>
      <c r="M313" s="1"/>
      <c r="N313" s="1"/>
      <c r="O313" s="1"/>
      <c r="P313" s="1"/>
      <c r="Q313" s="1"/>
      <c r="R313" s="1"/>
      <c r="S313" s="1"/>
    </row>
    <row r="314" spans="1:19">
      <c r="A314" s="1"/>
      <c r="B314" s="1"/>
      <c r="C314" s="1"/>
      <c r="D314" s="1"/>
      <c r="E314" s="1"/>
      <c r="F314" s="1"/>
      <c r="G314" s="1"/>
      <c r="H314" s="1"/>
      <c r="I314" s="1"/>
      <c r="J314" s="1"/>
      <c r="K314" s="1"/>
      <c r="L314" s="1"/>
      <c r="M314" s="1"/>
      <c r="N314" s="1"/>
      <c r="O314" s="1"/>
      <c r="P314" s="1"/>
      <c r="Q314" s="1"/>
      <c r="R314" s="1"/>
      <c r="S314" s="1"/>
    </row>
    <row r="315" spans="1:19">
      <c r="A315" s="1"/>
      <c r="B315" s="1"/>
      <c r="C315" s="1"/>
      <c r="D315" s="1"/>
      <c r="E315" s="1"/>
      <c r="F315" s="1"/>
      <c r="G315" s="1"/>
      <c r="H315" s="1"/>
      <c r="I315" s="1"/>
      <c r="J315" s="1"/>
      <c r="K315" s="1"/>
      <c r="L315" s="1"/>
      <c r="M315" s="1"/>
      <c r="N315" s="1"/>
      <c r="O315" s="1"/>
      <c r="P315" s="1"/>
      <c r="Q315" s="1"/>
      <c r="R315" s="1"/>
      <c r="S315" s="1"/>
    </row>
    <row r="316" spans="1:19">
      <c r="A316" s="1"/>
      <c r="B316" s="1"/>
      <c r="C316" s="1"/>
      <c r="D316" s="1"/>
      <c r="E316" s="1"/>
      <c r="F316" s="1"/>
      <c r="G316" s="1"/>
      <c r="H316" s="1"/>
      <c r="I316" s="1"/>
      <c r="J316" s="1"/>
      <c r="K316" s="1"/>
      <c r="L316" s="1"/>
      <c r="M316" s="1"/>
      <c r="N316" s="1"/>
      <c r="O316" s="1"/>
      <c r="P316" s="1"/>
      <c r="Q316" s="1"/>
      <c r="R316" s="1"/>
      <c r="S316" s="1"/>
    </row>
    <row r="317" spans="1:19">
      <c r="A317" s="1"/>
      <c r="B317" s="1"/>
      <c r="C317" s="1"/>
      <c r="D317" s="1"/>
      <c r="E317" s="1"/>
      <c r="F317" s="1"/>
      <c r="G317" s="1"/>
      <c r="H317" s="1"/>
      <c r="I317" s="1"/>
      <c r="J317" s="1"/>
      <c r="K317" s="1"/>
      <c r="L317" s="1"/>
      <c r="M317" s="1"/>
      <c r="N317" s="1"/>
      <c r="O317" s="1"/>
      <c r="P317" s="1"/>
      <c r="Q317" s="1"/>
      <c r="R317" s="1"/>
      <c r="S317" s="1"/>
    </row>
    <row r="318" spans="1:19">
      <c r="A318" s="1"/>
      <c r="B318" s="1"/>
      <c r="C318" s="1"/>
      <c r="D318" s="1"/>
      <c r="E318" s="1"/>
      <c r="F318" s="1"/>
      <c r="G318" s="1"/>
      <c r="H318" s="1"/>
      <c r="I318" s="1"/>
      <c r="J318" s="1"/>
      <c r="K318" s="1"/>
      <c r="L318" s="1"/>
      <c r="M318" s="1"/>
      <c r="N318" s="1"/>
      <c r="O318" s="1"/>
      <c r="P318" s="1"/>
      <c r="Q318" s="1"/>
      <c r="R318" s="1"/>
      <c r="S318" s="1"/>
    </row>
    <row r="319" spans="1:19">
      <c r="A319" s="1"/>
      <c r="B319" s="1"/>
      <c r="C319" s="1"/>
      <c r="D319" s="1"/>
      <c r="E319" s="1"/>
      <c r="F319" s="1"/>
      <c r="G319" s="1"/>
      <c r="H319" s="1"/>
      <c r="I319" s="1"/>
      <c r="J319" s="1"/>
      <c r="K319" s="1"/>
      <c r="L319" s="1"/>
      <c r="M319" s="1"/>
      <c r="N319" s="1"/>
      <c r="O319" s="1"/>
      <c r="P319" s="1"/>
      <c r="Q319" s="1"/>
      <c r="R319" s="1"/>
      <c r="S319" s="1"/>
    </row>
    <row r="320" spans="1:19">
      <c r="A320" s="1"/>
      <c r="B320" s="1"/>
      <c r="C320" s="1"/>
      <c r="D320" s="1"/>
      <c r="E320" s="1"/>
      <c r="F320" s="1"/>
      <c r="G320" s="1"/>
      <c r="H320" s="1"/>
      <c r="I320" s="1"/>
      <c r="J320" s="1"/>
      <c r="K320" s="1"/>
      <c r="L320" s="1"/>
      <c r="M320" s="1"/>
      <c r="N320" s="1"/>
      <c r="O320" s="1"/>
      <c r="P320" s="1"/>
      <c r="Q320" s="1"/>
      <c r="R320" s="1"/>
      <c r="S320" s="1"/>
    </row>
    <row r="321" spans="1:19">
      <c r="A321" s="1"/>
      <c r="B321" s="1"/>
      <c r="C321" s="1"/>
      <c r="D321" s="1"/>
      <c r="E321" s="1"/>
      <c r="F321" s="1"/>
      <c r="G321" s="1"/>
      <c r="H321" s="1"/>
      <c r="I321" s="1"/>
      <c r="J321" s="1"/>
      <c r="K321" s="1"/>
      <c r="L321" s="1"/>
      <c r="M321" s="1"/>
      <c r="N321" s="1"/>
      <c r="O321" s="1"/>
      <c r="P321" s="1"/>
      <c r="Q321" s="1"/>
      <c r="R321" s="1"/>
      <c r="S321" s="1"/>
    </row>
    <row r="322" spans="1:19">
      <c r="A322" s="1"/>
      <c r="B322" s="1"/>
      <c r="C322" s="1"/>
      <c r="D322" s="1"/>
      <c r="E322" s="1"/>
      <c r="F322" s="1"/>
      <c r="G322" s="1"/>
      <c r="H322" s="1"/>
      <c r="I322" s="1"/>
      <c r="J322" s="1"/>
      <c r="K322" s="1"/>
      <c r="L322" s="1"/>
      <c r="M322" s="1"/>
      <c r="N322" s="1"/>
      <c r="O322" s="1"/>
      <c r="P322" s="1"/>
      <c r="Q322" s="1"/>
      <c r="R322" s="1"/>
      <c r="S322" s="1"/>
    </row>
    <row r="323" spans="1:19">
      <c r="A323" s="1"/>
      <c r="B323" s="1"/>
      <c r="C323" s="1"/>
      <c r="D323" s="1"/>
      <c r="E323" s="1"/>
      <c r="F323" s="1"/>
      <c r="G323" s="1"/>
      <c r="H323" s="1"/>
      <c r="I323" s="1"/>
      <c r="J323" s="1"/>
      <c r="K323" s="1"/>
      <c r="L323" s="1"/>
      <c r="M323" s="1"/>
      <c r="N323" s="1"/>
      <c r="O323" s="1"/>
      <c r="P323" s="1"/>
      <c r="Q323" s="1"/>
      <c r="R323" s="1"/>
      <c r="S323" s="1"/>
    </row>
    <row r="324" spans="1:19">
      <c r="A324" s="1"/>
      <c r="B324" s="1"/>
      <c r="C324" s="1"/>
      <c r="D324" s="1"/>
      <c r="E324" s="1"/>
      <c r="F324" s="1"/>
      <c r="G324" s="1"/>
      <c r="H324" s="1"/>
      <c r="I324" s="1"/>
      <c r="J324" s="1"/>
      <c r="K324" s="1"/>
      <c r="L324" s="1"/>
      <c r="M324" s="1"/>
      <c r="N324" s="1"/>
      <c r="O324" s="1"/>
      <c r="P324" s="1"/>
      <c r="Q324" s="1"/>
      <c r="R324" s="1"/>
      <c r="S324" s="1"/>
    </row>
    <row r="325" spans="1:19">
      <c r="A325" s="1"/>
      <c r="B325" s="1"/>
      <c r="C325" s="1"/>
      <c r="D325" s="1"/>
      <c r="E325" s="1"/>
      <c r="F325" s="1"/>
      <c r="G325" s="1"/>
      <c r="H325" s="1"/>
      <c r="I325" s="1"/>
      <c r="J325" s="1"/>
      <c r="K325" s="1"/>
      <c r="L325" s="1"/>
      <c r="M325" s="1"/>
      <c r="N325" s="1"/>
      <c r="O325" s="1"/>
      <c r="P325" s="1"/>
      <c r="Q325" s="1"/>
      <c r="R325" s="1"/>
      <c r="S325" s="1"/>
    </row>
    <row r="326" spans="1:19">
      <c r="A326" s="1"/>
      <c r="B326" s="1"/>
      <c r="C326" s="1"/>
      <c r="D326" s="1"/>
      <c r="E326" s="1"/>
      <c r="F326" s="1"/>
      <c r="G326" s="1"/>
      <c r="H326" s="1"/>
      <c r="I326" s="1"/>
      <c r="J326" s="1"/>
      <c r="K326" s="1"/>
      <c r="L326" s="1"/>
      <c r="M326" s="1"/>
      <c r="N326" s="1"/>
      <c r="O326" s="1"/>
      <c r="P326" s="1"/>
      <c r="Q326" s="1"/>
      <c r="R326" s="1"/>
      <c r="S326" s="1"/>
    </row>
    <row r="327" spans="1:19">
      <c r="A327" s="1"/>
      <c r="B327" s="1"/>
      <c r="C327" s="1"/>
      <c r="D327" s="1"/>
      <c r="E327" s="1"/>
      <c r="F327" s="1"/>
      <c r="G327" s="1"/>
      <c r="H327" s="1"/>
      <c r="I327" s="1"/>
      <c r="J327" s="1"/>
      <c r="K327" s="1"/>
      <c r="L327" s="1"/>
      <c r="M327" s="1"/>
      <c r="N327" s="1"/>
      <c r="O327" s="1"/>
      <c r="P327" s="1"/>
      <c r="Q327" s="1"/>
      <c r="R327" s="1"/>
      <c r="S327" s="1"/>
    </row>
    <row r="328" spans="1:19">
      <c r="A328" s="1"/>
      <c r="B328" s="1"/>
      <c r="C328" s="1"/>
      <c r="D328" s="1"/>
      <c r="E328" s="1"/>
      <c r="F328" s="1"/>
      <c r="G328" s="1"/>
      <c r="H328" s="1"/>
      <c r="I328" s="1"/>
      <c r="J328" s="1"/>
      <c r="K328" s="1"/>
      <c r="L328" s="1"/>
      <c r="M328" s="1"/>
      <c r="N328" s="1"/>
      <c r="O328" s="1"/>
      <c r="P328" s="1"/>
      <c r="Q328" s="1"/>
      <c r="R328" s="1"/>
      <c r="S328" s="1"/>
    </row>
    <row r="329" spans="1:19">
      <c r="A329" s="1"/>
      <c r="B329" s="1"/>
      <c r="C329" s="1"/>
      <c r="D329" s="1"/>
      <c r="E329" s="1"/>
      <c r="F329" s="1"/>
      <c r="G329" s="1"/>
      <c r="H329" s="1"/>
      <c r="I329" s="1"/>
      <c r="J329" s="1"/>
      <c r="K329" s="1"/>
      <c r="L329" s="1"/>
      <c r="M329" s="1"/>
      <c r="N329" s="1"/>
      <c r="O329" s="1"/>
      <c r="P329" s="1"/>
      <c r="Q329" s="1"/>
      <c r="R329" s="1"/>
      <c r="S329" s="1"/>
    </row>
    <row r="330" spans="1:19">
      <c r="A330" s="1"/>
      <c r="B330" s="1"/>
      <c r="C330" s="1"/>
      <c r="D330" s="1"/>
      <c r="E330" s="1"/>
      <c r="F330" s="1"/>
      <c r="G330" s="1"/>
      <c r="H330" s="1"/>
      <c r="I330" s="1"/>
      <c r="J330" s="1"/>
      <c r="K330" s="1"/>
      <c r="L330" s="1"/>
      <c r="M330" s="1"/>
      <c r="N330" s="1"/>
      <c r="O330" s="1"/>
      <c r="P330" s="1"/>
      <c r="Q330" s="1"/>
      <c r="R330" s="1"/>
      <c r="S330" s="1"/>
    </row>
    <row r="331" spans="1:19">
      <c r="A331" s="1"/>
      <c r="B331" s="1"/>
      <c r="C331" s="1"/>
      <c r="D331" s="1"/>
      <c r="E331" s="1"/>
      <c r="F331" s="1"/>
      <c r="G331" s="1"/>
      <c r="H331" s="1"/>
      <c r="I331" s="1"/>
      <c r="J331" s="1"/>
      <c r="K331" s="1"/>
      <c r="L331" s="1"/>
      <c r="M331" s="1"/>
      <c r="N331" s="1"/>
      <c r="O331" s="1"/>
      <c r="P331" s="1"/>
      <c r="Q331" s="1"/>
      <c r="R331" s="1"/>
      <c r="S331" s="1"/>
    </row>
    <row r="332" spans="1:19">
      <c r="A332" s="1"/>
      <c r="B332" s="1"/>
      <c r="C332" s="1"/>
      <c r="D332" s="1"/>
      <c r="E332" s="1"/>
      <c r="F332" s="1"/>
      <c r="G332" s="1"/>
      <c r="H332" s="1"/>
      <c r="I332" s="1"/>
      <c r="J332" s="1"/>
      <c r="K332" s="1"/>
      <c r="L332" s="1"/>
      <c r="M332" s="1"/>
      <c r="N332" s="1"/>
      <c r="O332" s="1"/>
      <c r="P332" s="1"/>
      <c r="Q332" s="1"/>
      <c r="R332" s="1"/>
      <c r="S332" s="1"/>
    </row>
    <row r="333" spans="1:19">
      <c r="A333" s="1"/>
      <c r="B333" s="1"/>
      <c r="C333" s="1"/>
      <c r="D333" s="1"/>
      <c r="E333" s="1"/>
      <c r="F333" s="1"/>
      <c r="G333" s="1"/>
      <c r="H333" s="1"/>
      <c r="I333" s="1"/>
      <c r="J333" s="1"/>
      <c r="K333" s="1"/>
      <c r="L333" s="1"/>
      <c r="M333" s="1"/>
      <c r="N333" s="1"/>
      <c r="O333" s="1"/>
      <c r="P333" s="1"/>
      <c r="Q333" s="1"/>
      <c r="R333" s="1"/>
      <c r="S333" s="1"/>
    </row>
    <row r="334" spans="1:19">
      <c r="A334" s="1"/>
      <c r="B334" s="1"/>
      <c r="C334" s="1"/>
      <c r="D334" s="1"/>
      <c r="E334" s="1"/>
      <c r="F334" s="1"/>
      <c r="G334" s="1"/>
      <c r="H334" s="1"/>
      <c r="I334" s="1"/>
      <c r="J334" s="1"/>
      <c r="K334" s="1"/>
      <c r="L334" s="1"/>
      <c r="M334" s="1"/>
      <c r="N334" s="1"/>
      <c r="O334" s="1"/>
      <c r="P334" s="1"/>
      <c r="Q334" s="1"/>
      <c r="R334" s="1"/>
      <c r="S334" s="1"/>
    </row>
    <row r="335" spans="1:19">
      <c r="A335" s="1"/>
      <c r="B335" s="1"/>
      <c r="C335" s="1"/>
      <c r="D335" s="1"/>
      <c r="E335" s="1"/>
      <c r="F335" s="1"/>
      <c r="G335" s="1"/>
      <c r="H335" s="1"/>
      <c r="I335" s="1"/>
      <c r="J335" s="1"/>
      <c r="K335" s="1"/>
      <c r="L335" s="1"/>
      <c r="M335" s="1"/>
      <c r="N335" s="1"/>
      <c r="O335" s="1"/>
      <c r="P335" s="1"/>
      <c r="Q335" s="1"/>
      <c r="R335" s="1"/>
      <c r="S335" s="1"/>
    </row>
    <row r="336" spans="1:19">
      <c r="A336" s="1"/>
      <c r="B336" s="1"/>
      <c r="C336" s="1"/>
      <c r="D336" s="1"/>
      <c r="E336" s="1"/>
      <c r="F336" s="1"/>
      <c r="G336" s="1"/>
      <c r="H336" s="1"/>
      <c r="I336" s="1"/>
      <c r="J336" s="1"/>
      <c r="K336" s="1"/>
      <c r="L336" s="1"/>
      <c r="M336" s="1"/>
      <c r="N336" s="1"/>
      <c r="O336" s="1"/>
      <c r="P336" s="1"/>
      <c r="Q336" s="1"/>
      <c r="R336" s="1"/>
      <c r="S336" s="1"/>
    </row>
    <row r="337" spans="1:19">
      <c r="A337" s="1"/>
      <c r="B337" s="1"/>
      <c r="C337" s="1"/>
      <c r="D337" s="1"/>
      <c r="E337" s="1"/>
      <c r="F337" s="1"/>
      <c r="G337" s="1"/>
      <c r="H337" s="1"/>
      <c r="I337" s="1"/>
      <c r="J337" s="1"/>
      <c r="K337" s="1"/>
      <c r="L337" s="1"/>
      <c r="M337" s="1"/>
      <c r="N337" s="1"/>
      <c r="O337" s="1"/>
      <c r="P337" s="1"/>
      <c r="Q337" s="1"/>
      <c r="R337" s="1"/>
      <c r="S337" s="1"/>
    </row>
    <row r="338" spans="1:19">
      <c r="A338" s="1"/>
      <c r="B338" s="1"/>
      <c r="C338" s="1"/>
      <c r="D338" s="1"/>
      <c r="E338" s="1"/>
      <c r="F338" s="1"/>
      <c r="G338" s="1"/>
      <c r="H338" s="1"/>
      <c r="I338" s="1"/>
      <c r="J338" s="1"/>
      <c r="K338" s="1"/>
      <c r="L338" s="1"/>
      <c r="M338" s="1"/>
      <c r="N338" s="1"/>
      <c r="O338" s="1"/>
      <c r="P338" s="1"/>
      <c r="Q338" s="1"/>
      <c r="R338" s="1"/>
      <c r="S338" s="1"/>
    </row>
    <row r="339" spans="1:19">
      <c r="A339" s="1"/>
      <c r="B339" s="1"/>
      <c r="C339" s="1"/>
      <c r="D339" s="1"/>
      <c r="E339" s="1"/>
      <c r="F339" s="1"/>
      <c r="G339" s="1"/>
      <c r="H339" s="1"/>
      <c r="I339" s="1"/>
      <c r="J339" s="1"/>
      <c r="K339" s="1"/>
      <c r="L339" s="1"/>
      <c r="M339" s="1"/>
      <c r="N339" s="1"/>
      <c r="O339" s="1"/>
      <c r="P339" s="1"/>
      <c r="Q339" s="1"/>
      <c r="R339" s="1"/>
      <c r="S339" s="1"/>
    </row>
    <row r="340" spans="1:19">
      <c r="A340" s="1"/>
      <c r="B340" s="1"/>
      <c r="C340" s="1"/>
      <c r="D340" s="1"/>
      <c r="E340" s="1"/>
      <c r="F340" s="1"/>
      <c r="G340" s="1"/>
      <c r="H340" s="1"/>
      <c r="I340" s="1"/>
      <c r="J340" s="1"/>
      <c r="K340" s="1"/>
      <c r="L340" s="1"/>
      <c r="M340" s="1"/>
      <c r="N340" s="1"/>
      <c r="O340" s="1"/>
      <c r="P340" s="1"/>
      <c r="Q340" s="1"/>
      <c r="R340" s="1"/>
      <c r="S340" s="1"/>
    </row>
    <row r="341" spans="1:19">
      <c r="A341" s="1"/>
      <c r="B341" s="1"/>
      <c r="C341" s="1"/>
      <c r="D341" s="1"/>
      <c r="E341" s="1"/>
      <c r="F341" s="1"/>
      <c r="G341" s="1"/>
      <c r="H341" s="1"/>
      <c r="I341" s="1"/>
      <c r="J341" s="1"/>
      <c r="K341" s="1"/>
      <c r="L341" s="1"/>
      <c r="M341" s="1"/>
      <c r="N341" s="1"/>
      <c r="O341" s="1"/>
      <c r="P341" s="1"/>
      <c r="Q341" s="1"/>
      <c r="R341" s="1"/>
      <c r="S341" s="1"/>
    </row>
    <row r="342" spans="1:19">
      <c r="A342" s="1"/>
      <c r="B342" s="1"/>
      <c r="C342" s="1"/>
      <c r="D342" s="1"/>
      <c r="E342" s="1"/>
      <c r="F342" s="1"/>
      <c r="G342" s="1"/>
      <c r="H342" s="1"/>
      <c r="I342" s="1"/>
      <c r="J342" s="1"/>
      <c r="K342" s="1"/>
      <c r="L342" s="1"/>
      <c r="M342" s="1"/>
      <c r="N342" s="1"/>
      <c r="O342" s="1"/>
      <c r="P342" s="1"/>
      <c r="Q342" s="1"/>
      <c r="R342" s="1"/>
      <c r="S342" s="1"/>
    </row>
    <row r="343" spans="1:19">
      <c r="A343" s="1"/>
      <c r="B343" s="1"/>
      <c r="C343" s="1"/>
      <c r="D343" s="1"/>
      <c r="E343" s="1"/>
      <c r="F343" s="1"/>
      <c r="G343" s="1"/>
      <c r="H343" s="1"/>
      <c r="I343" s="1"/>
      <c r="J343" s="1"/>
      <c r="K343" s="1"/>
      <c r="L343" s="1"/>
      <c r="M343" s="1"/>
      <c r="N343" s="1"/>
      <c r="O343" s="1"/>
      <c r="P343" s="1"/>
      <c r="Q343" s="1"/>
      <c r="R343" s="1"/>
      <c r="S343" s="1"/>
    </row>
    <row r="344" spans="1:19">
      <c r="A344" s="1"/>
      <c r="B344" s="1"/>
      <c r="C344" s="1"/>
      <c r="D344" s="1"/>
      <c r="E344" s="1"/>
      <c r="F344" s="1"/>
      <c r="G344" s="1"/>
      <c r="H344" s="1"/>
      <c r="I344" s="1"/>
      <c r="J344" s="1"/>
      <c r="K344" s="1"/>
      <c r="L344" s="1"/>
      <c r="M344" s="1"/>
      <c r="N344" s="1"/>
      <c r="O344" s="1"/>
      <c r="P344" s="1"/>
      <c r="Q344" s="1"/>
      <c r="R344" s="1"/>
      <c r="S344" s="1"/>
    </row>
    <row r="345" spans="1:19">
      <c r="A345" s="1"/>
      <c r="B345" s="1"/>
      <c r="C345" s="1"/>
      <c r="D345" s="1"/>
      <c r="E345" s="1"/>
      <c r="F345" s="1"/>
      <c r="G345" s="1"/>
      <c r="H345" s="1"/>
      <c r="I345" s="1"/>
      <c r="J345" s="1"/>
      <c r="K345" s="1"/>
      <c r="L345" s="1"/>
      <c r="M345" s="1"/>
      <c r="N345" s="1"/>
      <c r="O345" s="1"/>
      <c r="P345" s="1"/>
      <c r="Q345" s="1"/>
      <c r="R345" s="1"/>
      <c r="S345" s="1"/>
    </row>
    <row r="346" spans="1:19">
      <c r="A346" s="1"/>
      <c r="B346" s="1"/>
      <c r="C346" s="1"/>
      <c r="D346" s="1"/>
      <c r="E346" s="1"/>
      <c r="F346" s="1"/>
      <c r="G346" s="1"/>
      <c r="H346" s="1"/>
      <c r="I346" s="1"/>
      <c r="J346" s="1"/>
      <c r="K346" s="1"/>
      <c r="L346" s="1"/>
      <c r="M346" s="1"/>
      <c r="N346" s="1"/>
      <c r="O346" s="1"/>
      <c r="P346" s="1"/>
      <c r="Q346" s="1"/>
      <c r="R346" s="1"/>
      <c r="S346" s="1"/>
    </row>
    <row r="347" spans="1:19">
      <c r="A347" s="1"/>
      <c r="B347" s="1"/>
      <c r="C347" s="1"/>
      <c r="D347" s="1"/>
      <c r="E347" s="1"/>
      <c r="F347" s="1"/>
      <c r="G347" s="1"/>
      <c r="H347" s="1"/>
      <c r="I347" s="1"/>
      <c r="J347" s="1"/>
      <c r="K347" s="1"/>
      <c r="L347" s="1"/>
      <c r="M347" s="1"/>
      <c r="N347" s="1"/>
      <c r="O347" s="1"/>
      <c r="P347" s="1"/>
      <c r="Q347" s="1"/>
      <c r="R347" s="1"/>
      <c r="S347" s="1"/>
    </row>
    <row r="348" spans="1:19">
      <c r="A348" s="1"/>
      <c r="B348" s="1"/>
      <c r="C348" s="1"/>
      <c r="D348" s="1"/>
      <c r="E348" s="1"/>
      <c r="F348" s="1"/>
      <c r="G348" s="1"/>
      <c r="H348" s="1"/>
      <c r="I348" s="1"/>
      <c r="J348" s="1"/>
      <c r="K348" s="1"/>
      <c r="L348" s="1"/>
      <c r="M348" s="1"/>
      <c r="N348" s="1"/>
      <c r="O348" s="1"/>
      <c r="P348" s="1"/>
      <c r="Q348" s="1"/>
      <c r="R348" s="1"/>
      <c r="S348" s="1"/>
    </row>
    <row r="349" spans="1:19">
      <c r="A349" s="1"/>
      <c r="B349" s="1"/>
      <c r="C349" s="1"/>
      <c r="D349" s="1"/>
      <c r="E349" s="1"/>
      <c r="F349" s="1"/>
      <c r="G349" s="1"/>
      <c r="H349" s="1"/>
      <c r="I349" s="1"/>
      <c r="J349" s="1"/>
      <c r="K349" s="1"/>
      <c r="L349" s="1"/>
      <c r="M349" s="1"/>
      <c r="N349" s="1"/>
      <c r="O349" s="1"/>
      <c r="P349" s="1"/>
      <c r="Q349" s="1"/>
      <c r="R349" s="1"/>
      <c r="S349" s="1"/>
    </row>
    <row r="350" spans="1:19">
      <c r="A350" s="1"/>
      <c r="B350" s="1"/>
      <c r="C350" s="1"/>
      <c r="D350" s="1"/>
      <c r="E350" s="1"/>
      <c r="F350" s="1"/>
      <c r="G350" s="1"/>
      <c r="H350" s="1"/>
      <c r="I350" s="1"/>
      <c r="J350" s="1"/>
      <c r="K350" s="1"/>
      <c r="L350" s="1"/>
      <c r="M350" s="1"/>
      <c r="N350" s="1"/>
      <c r="O350" s="1"/>
      <c r="P350" s="1"/>
      <c r="Q350" s="1"/>
      <c r="R350" s="1"/>
      <c r="S350" s="1"/>
    </row>
    <row r="351" spans="1:19">
      <c r="A351" s="1"/>
      <c r="B351" s="1"/>
      <c r="C351" s="1"/>
      <c r="D351" s="1"/>
      <c r="E351" s="1"/>
      <c r="F351" s="1"/>
      <c r="G351" s="1"/>
      <c r="H351" s="1"/>
      <c r="I351" s="1"/>
      <c r="J351" s="1"/>
      <c r="K351" s="1"/>
      <c r="L351" s="1"/>
      <c r="M351" s="1"/>
      <c r="N351" s="1"/>
      <c r="O351" s="1"/>
      <c r="P351" s="1"/>
      <c r="Q351" s="1"/>
      <c r="R351" s="1"/>
      <c r="S351" s="1"/>
    </row>
    <row r="352" spans="1:19">
      <c r="A352" s="1"/>
      <c r="B352" s="1"/>
      <c r="C352" s="1"/>
      <c r="D352" s="1"/>
      <c r="E352" s="1"/>
      <c r="F352" s="1"/>
      <c r="G352" s="1"/>
      <c r="H352" s="1"/>
      <c r="I352" s="1"/>
      <c r="J352" s="1"/>
      <c r="K352" s="1"/>
      <c r="L352" s="1"/>
      <c r="M352" s="1"/>
      <c r="N352" s="1"/>
      <c r="O352" s="1"/>
      <c r="P352" s="1"/>
      <c r="Q352" s="1"/>
      <c r="R352" s="1"/>
      <c r="S352" s="1"/>
    </row>
    <row r="353" spans="1:19">
      <c r="A353" s="1"/>
      <c r="B353" s="1"/>
      <c r="C353" s="1"/>
      <c r="D353" s="1"/>
      <c r="E353" s="1"/>
      <c r="F353" s="1"/>
      <c r="G353" s="1"/>
      <c r="H353" s="1"/>
      <c r="I353" s="1"/>
      <c r="J353" s="1"/>
      <c r="K353" s="1"/>
      <c r="L353" s="1"/>
      <c r="M353" s="1"/>
      <c r="N353" s="1"/>
      <c r="O353" s="1"/>
      <c r="P353" s="1"/>
      <c r="Q353" s="1"/>
      <c r="R353" s="1"/>
      <c r="S353" s="1"/>
    </row>
    <row r="354" spans="1:19">
      <c r="A354" s="1"/>
      <c r="B354" s="1"/>
      <c r="C354" s="1"/>
      <c r="D354" s="1"/>
      <c r="E354" s="1"/>
      <c r="F354" s="1"/>
      <c r="G354" s="1"/>
      <c r="H354" s="1"/>
      <c r="I354" s="1"/>
      <c r="J354" s="1"/>
      <c r="K354" s="1"/>
      <c r="L354" s="1"/>
      <c r="M354" s="1"/>
      <c r="N354" s="1"/>
      <c r="O354" s="1"/>
      <c r="P354" s="1"/>
      <c r="Q354" s="1"/>
      <c r="R354" s="1"/>
      <c r="S354" s="1"/>
    </row>
    <row r="355" spans="1:19">
      <c r="A355" s="1"/>
      <c r="B355" s="1"/>
      <c r="C355" s="1"/>
      <c r="D355" s="1"/>
      <c r="E355" s="1"/>
      <c r="F355" s="1"/>
      <c r="G355" s="1"/>
      <c r="H355" s="1"/>
      <c r="I355" s="1"/>
      <c r="J355" s="1"/>
      <c r="K355" s="1"/>
      <c r="L355" s="1"/>
      <c r="M355" s="1"/>
      <c r="N355" s="1"/>
      <c r="O355" s="1"/>
      <c r="P355" s="1"/>
      <c r="Q355" s="1"/>
      <c r="R355" s="1"/>
      <c r="S355" s="1"/>
    </row>
    <row r="356" spans="1:19">
      <c r="A356" s="1"/>
      <c r="B356" s="1"/>
      <c r="C356" s="1"/>
      <c r="D356" s="1"/>
      <c r="E356" s="1"/>
      <c r="F356" s="1"/>
      <c r="G356" s="1"/>
      <c r="H356" s="1"/>
      <c r="I356" s="1"/>
      <c r="J356" s="1"/>
      <c r="K356" s="1"/>
      <c r="L356" s="1"/>
      <c r="M356" s="1"/>
      <c r="N356" s="1"/>
      <c r="O356" s="1"/>
      <c r="P356" s="1"/>
      <c r="Q356" s="1"/>
      <c r="R356" s="1"/>
      <c r="S356" s="1"/>
    </row>
    <row r="357" spans="1:19">
      <c r="A357" s="1"/>
      <c r="B357" s="1"/>
      <c r="C357" s="1"/>
      <c r="D357" s="1"/>
      <c r="E357" s="1"/>
      <c r="F357" s="1"/>
      <c r="G357" s="1"/>
      <c r="H357" s="1"/>
      <c r="I357" s="1"/>
      <c r="J357" s="1"/>
      <c r="K357" s="1"/>
      <c r="L357" s="1"/>
      <c r="M357" s="1"/>
      <c r="N357" s="1"/>
      <c r="O357" s="1"/>
      <c r="P357" s="1"/>
      <c r="Q357" s="1"/>
      <c r="R357" s="1"/>
      <c r="S357" s="1"/>
    </row>
    <row r="358" spans="1:19">
      <c r="A358" s="1"/>
      <c r="B358" s="1"/>
      <c r="C358" s="1"/>
      <c r="D358" s="1"/>
      <c r="E358" s="1"/>
      <c r="F358" s="1"/>
      <c r="G358" s="1"/>
      <c r="H358" s="1"/>
      <c r="I358" s="1"/>
      <c r="J358" s="1"/>
      <c r="K358" s="1"/>
      <c r="L358" s="1"/>
      <c r="M358" s="1"/>
      <c r="N358" s="1"/>
      <c r="O358" s="1"/>
      <c r="P358" s="1"/>
      <c r="Q358" s="1"/>
      <c r="R358" s="1"/>
      <c r="S358" s="1"/>
    </row>
    <row r="359" spans="1:19">
      <c r="A359" s="1"/>
      <c r="B359" s="1"/>
      <c r="C359" s="1"/>
      <c r="D359" s="1"/>
      <c r="E359" s="1"/>
      <c r="F359" s="1"/>
      <c r="G359" s="1"/>
      <c r="H359" s="1"/>
      <c r="I359" s="1"/>
      <c r="J359" s="1"/>
      <c r="K359" s="1"/>
      <c r="L359" s="1"/>
      <c r="M359" s="1"/>
      <c r="N359" s="1"/>
      <c r="O359" s="1"/>
      <c r="P359" s="1"/>
      <c r="Q359" s="1"/>
      <c r="R359" s="1"/>
      <c r="S359" s="1"/>
    </row>
    <row r="360" spans="1:19">
      <c r="A360" s="1"/>
      <c r="B360" s="1"/>
      <c r="C360" s="1"/>
      <c r="D360" s="1"/>
      <c r="E360" s="1"/>
      <c r="F360" s="1"/>
      <c r="G360" s="1"/>
      <c r="H360" s="1"/>
      <c r="I360" s="1"/>
      <c r="J360" s="1"/>
      <c r="K360" s="1"/>
      <c r="L360" s="1"/>
      <c r="M360" s="1"/>
      <c r="N360" s="1"/>
      <c r="O360" s="1"/>
      <c r="P360" s="1"/>
      <c r="Q360" s="1"/>
      <c r="R360" s="1"/>
      <c r="S360" s="1"/>
    </row>
    <row r="361" spans="1:19">
      <c r="A361" s="1"/>
      <c r="B361" s="1"/>
      <c r="C361" s="1"/>
      <c r="D361" s="1"/>
      <c r="E361" s="1"/>
      <c r="F361" s="1"/>
      <c r="G361" s="1"/>
      <c r="H361" s="1"/>
      <c r="I361" s="1"/>
      <c r="J361" s="1"/>
      <c r="K361" s="1"/>
      <c r="L361" s="1"/>
      <c r="M361" s="1"/>
      <c r="N361" s="1"/>
      <c r="O361" s="1"/>
      <c r="P361" s="1"/>
      <c r="Q361" s="1"/>
      <c r="R361" s="1"/>
      <c r="S361" s="1"/>
    </row>
    <row r="362" spans="1:19">
      <c r="A362" s="1"/>
      <c r="B362" s="1"/>
      <c r="C362" s="1"/>
      <c r="D362" s="1"/>
      <c r="E362" s="1"/>
      <c r="F362" s="1"/>
      <c r="G362" s="1"/>
      <c r="H362" s="1"/>
      <c r="I362" s="1"/>
      <c r="J362" s="1"/>
      <c r="K362" s="1"/>
      <c r="L362" s="1"/>
      <c r="M362" s="1"/>
      <c r="N362" s="1"/>
      <c r="O362" s="1"/>
      <c r="P362" s="1"/>
      <c r="Q362" s="1"/>
      <c r="R362" s="1"/>
      <c r="S362" s="1"/>
    </row>
    <row r="363" spans="1:19">
      <c r="A363" s="1"/>
      <c r="B363" s="1"/>
      <c r="C363" s="1"/>
      <c r="D363" s="1"/>
      <c r="E363" s="1"/>
      <c r="F363" s="1"/>
      <c r="G363" s="1"/>
      <c r="H363" s="1"/>
      <c r="I363" s="1"/>
      <c r="J363" s="1"/>
      <c r="K363" s="1"/>
      <c r="L363" s="1"/>
      <c r="M363" s="1"/>
      <c r="N363" s="1"/>
      <c r="O363" s="1"/>
      <c r="P363" s="1"/>
      <c r="Q363" s="1"/>
      <c r="R363" s="1"/>
      <c r="S363" s="1"/>
    </row>
    <row r="364" spans="1:19">
      <c r="A364" s="1"/>
      <c r="B364" s="1"/>
      <c r="C364" s="1"/>
      <c r="D364" s="1"/>
      <c r="E364" s="1"/>
      <c r="F364" s="1"/>
      <c r="G364" s="1"/>
      <c r="H364" s="1"/>
      <c r="I364" s="1"/>
      <c r="J364" s="1"/>
      <c r="K364" s="1"/>
      <c r="L364" s="1"/>
      <c r="M364" s="1"/>
      <c r="N364" s="1"/>
      <c r="O364" s="1"/>
      <c r="P364" s="1"/>
      <c r="Q364" s="1"/>
      <c r="R364" s="1"/>
      <c r="S364" s="1"/>
    </row>
    <row r="365" spans="1:19">
      <c r="A365" s="1"/>
      <c r="B365" s="1"/>
      <c r="C365" s="1"/>
      <c r="D365" s="1"/>
      <c r="E365" s="1"/>
      <c r="F365" s="1"/>
      <c r="G365" s="1"/>
      <c r="H365" s="1"/>
      <c r="I365" s="1"/>
      <c r="J365" s="1"/>
      <c r="K365" s="1"/>
      <c r="L365" s="1"/>
      <c r="M365" s="1"/>
      <c r="N365" s="1"/>
      <c r="O365" s="1"/>
      <c r="P365" s="1"/>
      <c r="Q365" s="1"/>
      <c r="R365" s="1"/>
      <c r="S365" s="1"/>
    </row>
    <row r="366" spans="1:19">
      <c r="A366" s="1"/>
      <c r="B366" s="1"/>
      <c r="C366" s="1"/>
      <c r="D366" s="1"/>
      <c r="E366" s="1"/>
      <c r="F366" s="1"/>
      <c r="G366" s="1"/>
      <c r="H366" s="1"/>
      <c r="I366" s="1"/>
      <c r="J366" s="1"/>
      <c r="K366" s="1"/>
      <c r="L366" s="1"/>
      <c r="M366" s="1"/>
      <c r="N366" s="1"/>
      <c r="O366" s="1"/>
      <c r="P366" s="1"/>
      <c r="Q366" s="1"/>
      <c r="R366" s="1"/>
      <c r="S366" s="1"/>
    </row>
    <row r="367" spans="1:19">
      <c r="A367" s="1"/>
      <c r="B367" s="1"/>
      <c r="C367" s="1"/>
      <c r="D367" s="1"/>
      <c r="E367" s="1"/>
      <c r="F367" s="1"/>
      <c r="G367" s="1"/>
      <c r="H367" s="1"/>
      <c r="I367" s="1"/>
      <c r="J367" s="1"/>
      <c r="K367" s="1"/>
      <c r="L367" s="1"/>
      <c r="M367" s="1"/>
      <c r="N367" s="1"/>
      <c r="O367" s="1"/>
      <c r="P367" s="1"/>
      <c r="Q367" s="1"/>
      <c r="R367" s="1"/>
      <c r="S367" s="1"/>
    </row>
    <row r="368" spans="1:19">
      <c r="A368" s="1"/>
      <c r="B368" s="1"/>
      <c r="C368" s="1"/>
      <c r="D368" s="1"/>
      <c r="E368" s="1"/>
      <c r="F368" s="1"/>
      <c r="G368" s="1"/>
      <c r="H368" s="1"/>
      <c r="I368" s="1"/>
      <c r="J368" s="1"/>
      <c r="K368" s="1"/>
      <c r="L368" s="1"/>
      <c r="M368" s="1"/>
      <c r="N368" s="1"/>
      <c r="O368" s="1"/>
      <c r="P368" s="1"/>
      <c r="Q368" s="1"/>
      <c r="R368" s="1"/>
      <c r="S368" s="1"/>
    </row>
    <row r="369" spans="1:19">
      <c r="A369" s="1"/>
      <c r="B369" s="1"/>
      <c r="C369" s="1"/>
      <c r="D369" s="1"/>
      <c r="E369" s="1"/>
      <c r="F369" s="1"/>
      <c r="G369" s="1"/>
      <c r="H369" s="1"/>
      <c r="I369" s="1"/>
      <c r="J369" s="1"/>
      <c r="K369" s="1"/>
      <c r="L369" s="1"/>
      <c r="M369" s="1"/>
      <c r="N369" s="1"/>
      <c r="O369" s="1"/>
      <c r="P369" s="1"/>
      <c r="Q369" s="1"/>
      <c r="R369" s="1"/>
      <c r="S369" s="1"/>
    </row>
    <row r="370" spans="1:19">
      <c r="A370" s="1"/>
      <c r="B370" s="1"/>
      <c r="C370" s="1"/>
      <c r="D370" s="1"/>
      <c r="E370" s="1"/>
      <c r="F370" s="1"/>
      <c r="G370" s="1"/>
      <c r="H370" s="1"/>
      <c r="I370" s="1"/>
      <c r="J370" s="1"/>
      <c r="K370" s="1"/>
      <c r="L370" s="1"/>
      <c r="M370" s="1"/>
      <c r="N370" s="1"/>
      <c r="O370" s="1"/>
      <c r="P370" s="1"/>
      <c r="Q370" s="1"/>
      <c r="R370" s="1"/>
      <c r="S370" s="1"/>
    </row>
    <row r="371" spans="1:19">
      <c r="A371" s="1"/>
      <c r="B371" s="1"/>
      <c r="C371" s="1"/>
      <c r="D371" s="1"/>
      <c r="E371" s="1"/>
      <c r="F371" s="1"/>
      <c r="G371" s="1"/>
      <c r="H371" s="1"/>
      <c r="I371" s="1"/>
      <c r="J371" s="1"/>
      <c r="K371" s="1"/>
      <c r="L371" s="1"/>
      <c r="M371" s="1"/>
      <c r="N371" s="1"/>
      <c r="O371" s="1"/>
      <c r="P371" s="1"/>
      <c r="Q371" s="1"/>
      <c r="R371" s="1"/>
      <c r="S371" s="1"/>
    </row>
    <row r="372" spans="1:19">
      <c r="A372" s="1"/>
      <c r="B372" s="1"/>
      <c r="C372" s="1"/>
      <c r="D372" s="1"/>
      <c r="E372" s="1"/>
      <c r="F372" s="1"/>
      <c r="G372" s="1"/>
      <c r="H372" s="1"/>
      <c r="I372" s="1"/>
      <c r="J372" s="1"/>
      <c r="K372" s="1"/>
      <c r="L372" s="1"/>
      <c r="M372" s="1"/>
      <c r="N372" s="1"/>
      <c r="O372" s="1"/>
      <c r="P372" s="1"/>
      <c r="Q372" s="1"/>
      <c r="R372" s="1"/>
      <c r="S372" s="1"/>
    </row>
    <row r="373" spans="1:19">
      <c r="A373" s="1"/>
      <c r="B373" s="1"/>
      <c r="C373" s="1"/>
      <c r="D373" s="1"/>
      <c r="E373" s="1"/>
      <c r="F373" s="1"/>
      <c r="G373" s="1"/>
      <c r="H373" s="1"/>
      <c r="I373" s="1"/>
      <c r="J373" s="1"/>
      <c r="K373" s="1"/>
      <c r="L373" s="1"/>
      <c r="M373" s="1"/>
      <c r="N373" s="1"/>
      <c r="O373" s="1"/>
      <c r="P373" s="1"/>
      <c r="Q373" s="1"/>
      <c r="R373" s="1"/>
      <c r="S373" s="1"/>
    </row>
    <row r="374" spans="1:19">
      <c r="A374" s="1"/>
      <c r="B374" s="1"/>
      <c r="C374" s="1"/>
      <c r="D374" s="1"/>
      <c r="E374" s="1"/>
      <c r="F374" s="1"/>
      <c r="G374" s="1"/>
      <c r="H374" s="1"/>
      <c r="I374" s="1"/>
      <c r="J374" s="1"/>
      <c r="K374" s="1"/>
      <c r="L374" s="1"/>
      <c r="M374" s="1"/>
      <c r="N374" s="1"/>
      <c r="O374" s="1"/>
      <c r="P374" s="1"/>
      <c r="Q374" s="1"/>
      <c r="R374" s="1"/>
      <c r="S374" s="1"/>
    </row>
    <row r="375" spans="1:19">
      <c r="A375" s="1"/>
      <c r="B375" s="1"/>
      <c r="C375" s="1"/>
      <c r="D375" s="1"/>
      <c r="E375" s="1"/>
      <c r="F375" s="1"/>
      <c r="G375" s="1"/>
      <c r="H375" s="1"/>
      <c r="I375" s="1"/>
      <c r="J375" s="1"/>
      <c r="K375" s="1"/>
      <c r="L375" s="1"/>
      <c r="M375" s="1"/>
      <c r="N375" s="1"/>
      <c r="O375" s="1"/>
      <c r="P375" s="1"/>
      <c r="Q375" s="1"/>
      <c r="R375" s="1"/>
      <c r="S375" s="1"/>
    </row>
    <row r="376" spans="1:19">
      <c r="A376" s="1"/>
      <c r="B376" s="1"/>
      <c r="C376" s="1"/>
      <c r="D376" s="1"/>
      <c r="E376" s="1"/>
      <c r="F376" s="1"/>
      <c r="G376" s="1"/>
      <c r="H376" s="1"/>
      <c r="I376" s="1"/>
      <c r="J376" s="1"/>
      <c r="K376" s="1"/>
      <c r="L376" s="1"/>
      <c r="M376" s="1"/>
      <c r="N376" s="1"/>
      <c r="O376" s="1"/>
      <c r="P376" s="1"/>
      <c r="Q376" s="1"/>
      <c r="R376" s="1"/>
      <c r="S376" s="1"/>
    </row>
    <row r="377" spans="1:19">
      <c r="A377" s="1"/>
      <c r="B377" s="1"/>
      <c r="C377" s="1"/>
      <c r="D377" s="1"/>
      <c r="E377" s="1"/>
      <c r="F377" s="1"/>
      <c r="G377" s="1"/>
      <c r="H377" s="1"/>
      <c r="I377" s="1"/>
      <c r="J377" s="1"/>
      <c r="K377" s="1"/>
      <c r="L377" s="1"/>
      <c r="M377" s="1"/>
      <c r="N377" s="1"/>
      <c r="O377" s="1"/>
      <c r="P377" s="1"/>
      <c r="Q377" s="1"/>
      <c r="R377" s="1"/>
      <c r="S377" s="1"/>
    </row>
    <row r="378" spans="1:19">
      <c r="A378" s="1"/>
      <c r="B378" s="1"/>
      <c r="C378" s="1"/>
      <c r="D378" s="1"/>
      <c r="E378" s="1"/>
      <c r="F378" s="1"/>
      <c r="G378" s="1"/>
      <c r="H378" s="1"/>
      <c r="I378" s="1"/>
      <c r="J378" s="1"/>
      <c r="K378" s="1"/>
      <c r="L378" s="1"/>
      <c r="M378" s="1"/>
      <c r="N378" s="1"/>
      <c r="O378" s="1"/>
      <c r="P378" s="1"/>
      <c r="Q378" s="1"/>
      <c r="R378" s="1"/>
      <c r="S378" s="1"/>
    </row>
    <row r="379" spans="1:19">
      <c r="A379" s="1"/>
      <c r="B379" s="1"/>
      <c r="C379" s="1"/>
      <c r="D379" s="1"/>
      <c r="E379" s="1"/>
      <c r="F379" s="1"/>
      <c r="G379" s="1"/>
      <c r="H379" s="1"/>
      <c r="I379" s="1"/>
      <c r="J379" s="1"/>
      <c r="K379" s="1"/>
      <c r="L379" s="1"/>
      <c r="M379" s="1"/>
      <c r="N379" s="1"/>
      <c r="O379" s="1"/>
      <c r="P379" s="1"/>
      <c r="Q379" s="1"/>
      <c r="R379" s="1"/>
      <c r="S379" s="1"/>
    </row>
    <row r="380" spans="1:19">
      <c r="A380" s="1"/>
      <c r="B380" s="1"/>
      <c r="C380" s="1"/>
      <c r="D380" s="1"/>
      <c r="E380" s="1"/>
      <c r="F380" s="1"/>
      <c r="G380" s="1"/>
      <c r="H380" s="1"/>
      <c r="I380" s="1"/>
      <c r="J380" s="1"/>
      <c r="K380" s="1"/>
      <c r="L380" s="1"/>
      <c r="M380" s="1"/>
      <c r="N380" s="1"/>
      <c r="O380" s="1"/>
      <c r="P380" s="1"/>
      <c r="Q380" s="1"/>
      <c r="R380" s="1"/>
      <c r="S380" s="1"/>
    </row>
    <row r="381" spans="1:19">
      <c r="A381" s="1"/>
      <c r="B381" s="1"/>
      <c r="C381" s="1"/>
      <c r="D381" s="1"/>
      <c r="E381" s="1"/>
      <c r="F381" s="1"/>
      <c r="G381" s="1"/>
      <c r="H381" s="1"/>
      <c r="I381" s="1"/>
      <c r="J381" s="1"/>
      <c r="K381" s="1"/>
      <c r="L381" s="1"/>
      <c r="M381" s="1"/>
      <c r="N381" s="1"/>
      <c r="O381" s="1"/>
      <c r="P381" s="1"/>
      <c r="Q381" s="1"/>
      <c r="R381" s="1"/>
      <c r="S381" s="1"/>
    </row>
    <row r="382" spans="1:19">
      <c r="A382" s="1"/>
      <c r="B382" s="1"/>
      <c r="C382" s="1"/>
      <c r="D382" s="1"/>
      <c r="E382" s="1"/>
      <c r="F382" s="1"/>
      <c r="G382" s="1"/>
      <c r="H382" s="1"/>
      <c r="I382" s="1"/>
      <c r="J382" s="1"/>
      <c r="K382" s="1"/>
      <c r="L382" s="1"/>
      <c r="M382" s="1"/>
      <c r="N382" s="1"/>
      <c r="O382" s="1"/>
      <c r="P382" s="1"/>
      <c r="Q382" s="1"/>
      <c r="R382" s="1"/>
      <c r="S382" s="1"/>
    </row>
    <row r="383" spans="1:19">
      <c r="A383" s="1"/>
      <c r="B383" s="1"/>
      <c r="C383" s="1"/>
      <c r="D383" s="1"/>
      <c r="E383" s="1"/>
      <c r="F383" s="1"/>
      <c r="G383" s="1"/>
      <c r="H383" s="1"/>
      <c r="I383" s="1"/>
      <c r="J383" s="1"/>
      <c r="K383" s="1"/>
      <c r="L383" s="1"/>
      <c r="M383" s="1"/>
      <c r="N383" s="1"/>
      <c r="O383" s="1"/>
      <c r="P383" s="1"/>
      <c r="Q383" s="1"/>
      <c r="R383" s="1"/>
      <c r="S383" s="1"/>
    </row>
    <row r="384" spans="1:19">
      <c r="A384" s="1"/>
      <c r="B384" s="1"/>
      <c r="C384" s="1"/>
      <c r="D384" s="1"/>
      <c r="E384" s="1"/>
      <c r="F384" s="1"/>
      <c r="G384" s="1"/>
      <c r="H384" s="1"/>
      <c r="I384" s="1"/>
      <c r="J384" s="1"/>
      <c r="K384" s="1"/>
      <c r="L384" s="1"/>
      <c r="M384" s="1"/>
      <c r="N384" s="1"/>
      <c r="O384" s="1"/>
      <c r="P384" s="1"/>
      <c r="Q384" s="1"/>
      <c r="R384" s="1"/>
      <c r="S384" s="1"/>
    </row>
    <row r="385" spans="1:19">
      <c r="A385" s="1"/>
      <c r="B385" s="1"/>
      <c r="C385" s="1"/>
      <c r="D385" s="1"/>
      <c r="E385" s="1"/>
      <c r="F385" s="1"/>
      <c r="G385" s="1"/>
      <c r="H385" s="1"/>
      <c r="I385" s="1"/>
      <c r="J385" s="1"/>
      <c r="K385" s="1"/>
      <c r="L385" s="1"/>
      <c r="M385" s="1"/>
      <c r="N385" s="1"/>
      <c r="O385" s="1"/>
      <c r="P385" s="1"/>
      <c r="Q385" s="1"/>
      <c r="R385" s="1"/>
      <c r="S385" s="1"/>
    </row>
    <row r="386" spans="1:19">
      <c r="A386" s="1"/>
      <c r="B386" s="1"/>
      <c r="C386" s="1"/>
      <c r="D386" s="1"/>
      <c r="E386" s="1"/>
      <c r="F386" s="1"/>
      <c r="G386" s="1"/>
      <c r="H386" s="1"/>
      <c r="I386" s="1"/>
      <c r="J386" s="1"/>
      <c r="K386" s="1"/>
      <c r="L386" s="1"/>
      <c r="M386" s="1"/>
      <c r="N386" s="1"/>
      <c r="O386" s="1"/>
      <c r="P386" s="1"/>
      <c r="Q386" s="1"/>
      <c r="R386" s="1"/>
      <c r="S386" s="1"/>
    </row>
    <row r="387" spans="1:19">
      <c r="A387" s="1"/>
      <c r="B387" s="1"/>
      <c r="C387" s="1"/>
      <c r="D387" s="1"/>
      <c r="E387" s="1"/>
      <c r="F387" s="1"/>
      <c r="G387" s="1"/>
      <c r="H387" s="1"/>
      <c r="I387" s="1"/>
      <c r="J387" s="1"/>
      <c r="K387" s="1"/>
      <c r="L387" s="1"/>
      <c r="M387" s="1"/>
      <c r="N387" s="1"/>
      <c r="O387" s="1"/>
      <c r="P387" s="1"/>
      <c r="Q387" s="1"/>
      <c r="R387" s="1"/>
      <c r="S387" s="1"/>
    </row>
    <row r="388" spans="1:19">
      <c r="A388" s="1"/>
      <c r="B388" s="1"/>
      <c r="C388" s="1"/>
      <c r="D388" s="1"/>
      <c r="E388" s="1"/>
      <c r="F388" s="1"/>
      <c r="G388" s="1"/>
      <c r="H388" s="1"/>
      <c r="I388" s="1"/>
      <c r="J388" s="1"/>
      <c r="K388" s="1"/>
      <c r="L388" s="1"/>
      <c r="M388" s="1"/>
      <c r="N388" s="1"/>
      <c r="O388" s="1"/>
      <c r="P388" s="1"/>
      <c r="Q388" s="1"/>
      <c r="R388" s="1"/>
      <c r="S388" s="1"/>
    </row>
    <row r="389" spans="1:19">
      <c r="A389" s="1"/>
      <c r="B389" s="1"/>
      <c r="C389" s="1"/>
      <c r="D389" s="1"/>
      <c r="E389" s="1"/>
      <c r="F389" s="1"/>
      <c r="G389" s="1"/>
      <c r="H389" s="1"/>
      <c r="I389" s="1"/>
      <c r="J389" s="1"/>
      <c r="K389" s="1"/>
      <c r="L389" s="1"/>
      <c r="M389" s="1"/>
      <c r="N389" s="1"/>
      <c r="O389" s="1"/>
      <c r="P389" s="1"/>
      <c r="Q389" s="1"/>
      <c r="R389" s="1"/>
      <c r="S389" s="1"/>
    </row>
    <row r="390" spans="1:19">
      <c r="A390" s="1"/>
      <c r="B390" s="1"/>
      <c r="C390" s="1"/>
      <c r="D390" s="1"/>
      <c r="E390" s="1"/>
      <c r="F390" s="1"/>
      <c r="G390" s="1"/>
      <c r="H390" s="1"/>
      <c r="I390" s="1"/>
      <c r="J390" s="1"/>
      <c r="K390" s="1"/>
      <c r="L390" s="1"/>
      <c r="M390" s="1"/>
      <c r="N390" s="1"/>
      <c r="O390" s="1"/>
      <c r="P390" s="1"/>
      <c r="Q390" s="1"/>
      <c r="R390" s="1"/>
      <c r="S390" s="1"/>
    </row>
    <row r="391" spans="1:19">
      <c r="A391" s="1"/>
      <c r="B391" s="1"/>
      <c r="C391" s="1"/>
      <c r="D391" s="1"/>
      <c r="E391" s="1"/>
      <c r="F391" s="1"/>
      <c r="G391" s="1"/>
      <c r="H391" s="1"/>
      <c r="I391" s="1"/>
      <c r="J391" s="1"/>
      <c r="K391" s="1"/>
      <c r="L391" s="1"/>
      <c r="M391" s="1"/>
      <c r="N391" s="1"/>
      <c r="O391" s="1"/>
      <c r="P391" s="1"/>
      <c r="Q391" s="1"/>
      <c r="R391" s="1"/>
      <c r="S391" s="1"/>
    </row>
    <row r="392" spans="1:19">
      <c r="A392" s="1"/>
      <c r="B392" s="1"/>
      <c r="C392" s="1"/>
      <c r="D392" s="1"/>
      <c r="E392" s="1"/>
      <c r="F392" s="1"/>
      <c r="G392" s="1"/>
      <c r="H392" s="1"/>
      <c r="I392" s="1"/>
      <c r="J392" s="1"/>
      <c r="K392" s="1"/>
      <c r="L392" s="1"/>
      <c r="M392" s="1"/>
      <c r="N392" s="1"/>
      <c r="O392" s="1"/>
      <c r="P392" s="1"/>
      <c r="Q392" s="1"/>
      <c r="R392" s="1"/>
      <c r="S392" s="1"/>
    </row>
    <row r="393" spans="1:19">
      <c r="A393" s="1"/>
      <c r="B393" s="1"/>
      <c r="C393" s="1"/>
      <c r="D393" s="1"/>
      <c r="E393" s="1"/>
      <c r="F393" s="1"/>
      <c r="G393" s="1"/>
      <c r="H393" s="1"/>
      <c r="I393" s="1"/>
      <c r="J393" s="1"/>
      <c r="K393" s="1"/>
      <c r="L393" s="1"/>
      <c r="M393" s="1"/>
      <c r="N393" s="1"/>
      <c r="O393" s="1"/>
      <c r="P393" s="1"/>
      <c r="Q393" s="1"/>
      <c r="R393" s="1"/>
      <c r="S393" s="1"/>
    </row>
    <row r="394" spans="1:19">
      <c r="A394" s="1"/>
      <c r="B394" s="1"/>
      <c r="C394" s="1"/>
      <c r="D394" s="1"/>
      <c r="E394" s="1"/>
      <c r="F394" s="1"/>
      <c r="G394" s="1"/>
      <c r="H394" s="1"/>
      <c r="I394" s="1"/>
      <c r="J394" s="1"/>
      <c r="K394" s="1"/>
      <c r="L394" s="1"/>
      <c r="M394" s="1"/>
      <c r="N394" s="1"/>
      <c r="O394" s="1"/>
      <c r="P394" s="1"/>
      <c r="Q394" s="1"/>
      <c r="R394" s="1"/>
      <c r="S394" s="1"/>
    </row>
    <row r="395" spans="1:19">
      <c r="A395" s="1"/>
      <c r="B395" s="1"/>
      <c r="C395" s="1"/>
      <c r="D395" s="1"/>
      <c r="E395" s="1"/>
      <c r="F395" s="1"/>
      <c r="G395" s="1"/>
      <c r="H395" s="1"/>
      <c r="I395" s="1"/>
      <c r="J395" s="1"/>
      <c r="K395" s="1"/>
      <c r="L395" s="1"/>
      <c r="M395" s="1"/>
      <c r="N395" s="1"/>
      <c r="O395" s="1"/>
      <c r="P395" s="1"/>
      <c r="Q395" s="1"/>
      <c r="R395" s="1"/>
      <c r="S395" s="1"/>
    </row>
    <row r="396" spans="1:19">
      <c r="A396" s="1"/>
      <c r="B396" s="1"/>
      <c r="C396" s="1"/>
      <c r="D396" s="1"/>
      <c r="E396" s="1"/>
      <c r="F396" s="1"/>
      <c r="G396" s="1"/>
      <c r="H396" s="1"/>
      <c r="I396" s="1"/>
      <c r="J396" s="1"/>
      <c r="K396" s="1"/>
      <c r="L396" s="1"/>
      <c r="M396" s="1"/>
      <c r="N396" s="1"/>
      <c r="O396" s="1"/>
      <c r="P396" s="1"/>
      <c r="Q396" s="1"/>
      <c r="R396" s="1"/>
      <c r="S396" s="1"/>
    </row>
    <row r="397" spans="1:19">
      <c r="A397" s="1"/>
      <c r="B397" s="1"/>
      <c r="C397" s="1"/>
      <c r="D397" s="1"/>
      <c r="E397" s="1"/>
      <c r="F397" s="1"/>
      <c r="G397" s="1"/>
      <c r="H397" s="1"/>
      <c r="I397" s="1"/>
      <c r="J397" s="1"/>
      <c r="K397" s="1"/>
      <c r="L397" s="1"/>
      <c r="M397" s="1"/>
      <c r="N397" s="1"/>
      <c r="O397" s="1"/>
      <c r="P397" s="1"/>
      <c r="Q397" s="1"/>
      <c r="R397" s="1"/>
      <c r="S397" s="1"/>
    </row>
    <row r="398" spans="1:19">
      <c r="A398" s="1"/>
      <c r="B398" s="1"/>
      <c r="C398" s="1"/>
      <c r="D398" s="1"/>
      <c r="E398" s="1"/>
      <c r="F398" s="1"/>
      <c r="G398" s="1"/>
      <c r="H398" s="1"/>
      <c r="I398" s="1"/>
      <c r="J398" s="1"/>
      <c r="K398" s="1"/>
      <c r="L398" s="1"/>
      <c r="M398" s="1"/>
      <c r="N398" s="1"/>
      <c r="O398" s="1"/>
      <c r="P398" s="1"/>
      <c r="Q398" s="1"/>
      <c r="R398" s="1"/>
      <c r="S398" s="1"/>
    </row>
    <row r="399" spans="1:19">
      <c r="A399" s="1"/>
      <c r="B399" s="1"/>
      <c r="C399" s="1"/>
      <c r="D399" s="1"/>
      <c r="E399" s="1"/>
      <c r="F399" s="1"/>
      <c r="G399" s="1"/>
      <c r="H399" s="1"/>
      <c r="I399" s="1"/>
      <c r="J399" s="1"/>
      <c r="K399" s="1"/>
      <c r="L399" s="1"/>
      <c r="M399" s="1"/>
      <c r="N399" s="1"/>
      <c r="O399" s="1"/>
      <c r="P399" s="1"/>
      <c r="Q399" s="1"/>
      <c r="R399" s="1"/>
      <c r="S399" s="1"/>
    </row>
    <row r="400" spans="1:19">
      <c r="A400" s="1"/>
      <c r="B400" s="1"/>
      <c r="C400" s="1"/>
      <c r="D400" s="1"/>
      <c r="E400" s="1"/>
      <c r="F400" s="1"/>
      <c r="G400" s="1"/>
      <c r="H400" s="1"/>
      <c r="I400" s="1"/>
      <c r="J400" s="1"/>
      <c r="K400" s="1"/>
      <c r="L400" s="1"/>
      <c r="M400" s="1"/>
      <c r="N400" s="1"/>
      <c r="O400" s="1"/>
      <c r="P400" s="1"/>
      <c r="Q400" s="1"/>
      <c r="R400" s="1"/>
      <c r="S400" s="1"/>
    </row>
    <row r="401" spans="1:19">
      <c r="A401" s="1"/>
      <c r="B401" s="1"/>
      <c r="C401" s="1"/>
      <c r="D401" s="1"/>
      <c r="E401" s="1"/>
      <c r="F401" s="1"/>
      <c r="G401" s="1"/>
      <c r="H401" s="1"/>
      <c r="I401" s="1"/>
      <c r="J401" s="1"/>
      <c r="K401" s="1"/>
      <c r="L401" s="1"/>
      <c r="M401" s="1"/>
      <c r="N401" s="1"/>
      <c r="O401" s="1"/>
      <c r="P401" s="1"/>
      <c r="Q401" s="1"/>
      <c r="R401" s="1"/>
      <c r="S401" s="1"/>
    </row>
    <row r="402" spans="1:19">
      <c r="A402" s="1"/>
      <c r="B402" s="1"/>
      <c r="C402" s="1"/>
      <c r="D402" s="1"/>
      <c r="E402" s="1"/>
      <c r="F402" s="1"/>
      <c r="G402" s="1"/>
      <c r="H402" s="1"/>
      <c r="I402" s="1"/>
      <c r="J402" s="1"/>
      <c r="K402" s="1"/>
      <c r="L402" s="1"/>
      <c r="M402" s="1"/>
      <c r="N402" s="1"/>
      <c r="O402" s="1"/>
      <c r="P402" s="1"/>
      <c r="Q402" s="1"/>
      <c r="R402" s="1"/>
      <c r="S402" s="1"/>
    </row>
    <row r="403" spans="1:19">
      <c r="A403" s="1"/>
      <c r="B403" s="1"/>
      <c r="C403" s="1"/>
      <c r="D403" s="1"/>
      <c r="E403" s="1"/>
      <c r="F403" s="1"/>
      <c r="G403" s="1"/>
      <c r="H403" s="1"/>
      <c r="I403" s="1"/>
      <c r="J403" s="1"/>
      <c r="K403" s="1"/>
      <c r="L403" s="1"/>
      <c r="M403" s="1"/>
      <c r="N403" s="1"/>
      <c r="O403" s="1"/>
      <c r="P403" s="1"/>
      <c r="Q403" s="1"/>
      <c r="R403" s="1"/>
      <c r="S403" s="1"/>
    </row>
    <row r="404" spans="1:19">
      <c r="A404" s="1"/>
      <c r="B404" s="1"/>
      <c r="C404" s="1"/>
      <c r="D404" s="1"/>
      <c r="E404" s="1"/>
      <c r="F404" s="1"/>
      <c r="G404" s="1"/>
      <c r="H404" s="1"/>
      <c r="I404" s="1"/>
      <c r="J404" s="1"/>
      <c r="K404" s="1"/>
      <c r="L404" s="1"/>
      <c r="M404" s="1"/>
      <c r="N404" s="1"/>
      <c r="O404" s="1"/>
      <c r="P404" s="1"/>
      <c r="Q404" s="1"/>
      <c r="R404" s="1"/>
      <c r="S404" s="1"/>
    </row>
    <row r="405" spans="1:19">
      <c r="A405" s="1"/>
      <c r="B405" s="1"/>
      <c r="C405" s="1"/>
      <c r="D405" s="1"/>
      <c r="E405" s="1"/>
      <c r="F405" s="1"/>
      <c r="G405" s="1"/>
      <c r="H405" s="1"/>
      <c r="I405" s="1"/>
      <c r="J405" s="1"/>
      <c r="K405" s="1"/>
      <c r="L405" s="1"/>
      <c r="M405" s="1"/>
      <c r="N405" s="1"/>
      <c r="O405" s="1"/>
      <c r="P405" s="1"/>
      <c r="Q405" s="1"/>
      <c r="R405" s="1"/>
      <c r="S405" s="1"/>
    </row>
    <row r="406" spans="1:19">
      <c r="A406" s="1"/>
      <c r="B406" s="1"/>
      <c r="C406" s="1"/>
      <c r="D406" s="1"/>
      <c r="E406" s="1"/>
      <c r="F406" s="1"/>
      <c r="G406" s="1"/>
      <c r="H406" s="1"/>
      <c r="I406" s="1"/>
      <c r="J406" s="1"/>
      <c r="K406" s="1"/>
      <c r="L406" s="1"/>
      <c r="M406" s="1"/>
      <c r="N406" s="1"/>
      <c r="O406" s="1"/>
      <c r="P406" s="1"/>
      <c r="Q406" s="1"/>
      <c r="R406" s="1"/>
      <c r="S406" s="1"/>
    </row>
    <row r="407" spans="1:19">
      <c r="A407" s="1"/>
      <c r="B407" s="1"/>
      <c r="C407" s="1"/>
      <c r="D407" s="1"/>
      <c r="E407" s="1"/>
      <c r="F407" s="1"/>
      <c r="G407" s="1"/>
      <c r="H407" s="1"/>
      <c r="I407" s="1"/>
      <c r="J407" s="1"/>
      <c r="K407" s="1"/>
      <c r="L407" s="1"/>
      <c r="M407" s="1"/>
      <c r="N407" s="1"/>
      <c r="O407" s="1"/>
      <c r="P407" s="1"/>
      <c r="Q407" s="1"/>
      <c r="R407" s="1"/>
      <c r="S407" s="1"/>
    </row>
    <row r="408" spans="1:19">
      <c r="A408" s="1"/>
      <c r="B408" s="1"/>
      <c r="C408" s="1"/>
      <c r="D408" s="1"/>
      <c r="E408" s="1"/>
      <c r="F408" s="1"/>
      <c r="G408" s="1"/>
      <c r="H408" s="1"/>
      <c r="I408" s="1"/>
      <c r="J408" s="1"/>
      <c r="K408" s="1"/>
      <c r="L408" s="1"/>
      <c r="M408" s="1"/>
      <c r="N408" s="1"/>
      <c r="O408" s="1"/>
      <c r="P408" s="1"/>
      <c r="Q408" s="1"/>
      <c r="R408" s="1"/>
      <c r="S408" s="1"/>
    </row>
    <row r="409" spans="1:19">
      <c r="A409" s="1"/>
      <c r="B409" s="1"/>
      <c r="C409" s="1"/>
      <c r="D409" s="1"/>
      <c r="E409" s="1"/>
      <c r="F409" s="1"/>
      <c r="G409" s="1"/>
      <c r="H409" s="1"/>
      <c r="I409" s="1"/>
      <c r="J409" s="1"/>
      <c r="K409" s="1"/>
      <c r="L409" s="1"/>
      <c r="M409" s="1"/>
      <c r="N409" s="1"/>
      <c r="O409" s="1"/>
      <c r="P409" s="1"/>
      <c r="Q409" s="1"/>
      <c r="R409" s="1"/>
      <c r="S409" s="1"/>
    </row>
    <row r="410" spans="1:19">
      <c r="A410" s="1"/>
      <c r="B410" s="1"/>
      <c r="C410" s="1"/>
      <c r="D410" s="1"/>
      <c r="E410" s="1"/>
      <c r="F410" s="1"/>
      <c r="G410" s="1"/>
      <c r="H410" s="1"/>
      <c r="I410" s="1"/>
      <c r="J410" s="1"/>
      <c r="K410" s="1"/>
      <c r="L410" s="1"/>
      <c r="M410" s="1"/>
      <c r="N410" s="1"/>
      <c r="O410" s="1"/>
      <c r="P410" s="1"/>
      <c r="Q410" s="1"/>
      <c r="R410" s="1"/>
      <c r="S410" s="1"/>
    </row>
    <row r="411" spans="1:19">
      <c r="A411" s="1"/>
      <c r="B411" s="1"/>
      <c r="C411" s="1"/>
      <c r="D411" s="1"/>
      <c r="E411" s="1"/>
      <c r="F411" s="1"/>
      <c r="G411" s="1"/>
      <c r="H411" s="1"/>
      <c r="I411" s="1"/>
      <c r="J411" s="1"/>
      <c r="K411" s="1"/>
      <c r="L411" s="1"/>
      <c r="M411" s="1"/>
      <c r="N411" s="1"/>
      <c r="O411" s="1"/>
      <c r="P411" s="1"/>
      <c r="Q411" s="1"/>
      <c r="R411" s="1"/>
      <c r="S411" s="1"/>
    </row>
    <row r="412" spans="1:19">
      <c r="A412" s="1"/>
      <c r="B412" s="1"/>
      <c r="C412" s="1"/>
      <c r="D412" s="1"/>
      <c r="E412" s="1"/>
      <c r="F412" s="1"/>
      <c r="G412" s="1"/>
      <c r="H412" s="1"/>
      <c r="I412" s="1"/>
      <c r="J412" s="1"/>
      <c r="K412" s="1"/>
      <c r="L412" s="1"/>
      <c r="M412" s="1"/>
      <c r="N412" s="1"/>
      <c r="O412" s="1"/>
      <c r="P412" s="1"/>
      <c r="Q412" s="1"/>
      <c r="R412" s="1"/>
      <c r="S412" s="1"/>
    </row>
    <row r="413" spans="1:19">
      <c r="A413" s="1"/>
      <c r="B413" s="1"/>
      <c r="C413" s="1"/>
      <c r="D413" s="1"/>
      <c r="E413" s="1"/>
      <c r="F413" s="1"/>
      <c r="G413" s="1"/>
      <c r="H413" s="1"/>
      <c r="I413" s="1"/>
      <c r="J413" s="1"/>
      <c r="K413" s="1"/>
      <c r="L413" s="1"/>
      <c r="M413" s="1"/>
      <c r="N413" s="1"/>
      <c r="O413" s="1"/>
      <c r="P413" s="1"/>
      <c r="Q413" s="1"/>
      <c r="R413" s="1"/>
      <c r="S413" s="1"/>
    </row>
    <row r="414" spans="1:19">
      <c r="A414" s="1"/>
      <c r="B414" s="1"/>
      <c r="C414" s="1"/>
      <c r="D414" s="1"/>
      <c r="E414" s="1"/>
      <c r="F414" s="1"/>
      <c r="G414" s="1"/>
      <c r="H414" s="1"/>
      <c r="I414" s="1"/>
      <c r="J414" s="1"/>
      <c r="K414" s="1"/>
      <c r="L414" s="1"/>
      <c r="M414" s="1"/>
      <c r="N414" s="1"/>
      <c r="O414" s="1"/>
      <c r="P414" s="1"/>
      <c r="Q414" s="1"/>
      <c r="R414" s="1"/>
      <c r="S414" s="1"/>
    </row>
    <row r="415" spans="1:19">
      <c r="A415" s="1"/>
      <c r="B415" s="1"/>
      <c r="C415" s="1"/>
      <c r="D415" s="1"/>
      <c r="E415" s="1"/>
      <c r="F415" s="1"/>
      <c r="G415" s="1"/>
      <c r="H415" s="1"/>
      <c r="I415" s="1"/>
      <c r="J415" s="1"/>
      <c r="K415" s="1"/>
      <c r="L415" s="1"/>
      <c r="M415" s="1"/>
      <c r="N415" s="1"/>
      <c r="O415" s="1"/>
      <c r="P415" s="1"/>
      <c r="Q415" s="1"/>
      <c r="R415" s="1"/>
      <c r="S415" s="1"/>
    </row>
    <row r="416" spans="1:19">
      <c r="A416" s="1"/>
      <c r="B416" s="1"/>
      <c r="C416" s="1"/>
      <c r="D416" s="1"/>
      <c r="E416" s="1"/>
      <c r="F416" s="1"/>
      <c r="G416" s="1"/>
      <c r="H416" s="1"/>
      <c r="I416" s="1"/>
      <c r="J416" s="1"/>
      <c r="K416" s="1"/>
      <c r="L416" s="1"/>
      <c r="M416" s="1"/>
      <c r="N416" s="1"/>
      <c r="O416" s="1"/>
      <c r="P416" s="1"/>
      <c r="Q416" s="1"/>
      <c r="R416" s="1"/>
      <c r="S416" s="1"/>
    </row>
    <row r="417" spans="1:19">
      <c r="A417" s="1"/>
      <c r="B417" s="1"/>
      <c r="C417" s="1"/>
      <c r="D417" s="1"/>
      <c r="E417" s="1"/>
      <c r="F417" s="1"/>
      <c r="G417" s="1"/>
      <c r="H417" s="1"/>
      <c r="I417" s="1"/>
      <c r="J417" s="1"/>
      <c r="K417" s="1"/>
      <c r="L417" s="1"/>
      <c r="M417" s="1"/>
      <c r="N417" s="1"/>
      <c r="O417" s="1"/>
      <c r="P417" s="1"/>
      <c r="Q417" s="1"/>
      <c r="R417" s="1"/>
      <c r="S417" s="1"/>
    </row>
    <row r="418" spans="1:19">
      <c r="A418" s="1"/>
      <c r="B418" s="1"/>
      <c r="C418" s="1"/>
      <c r="D418" s="1"/>
      <c r="E418" s="1"/>
      <c r="F418" s="1"/>
      <c r="G418" s="1"/>
      <c r="H418" s="1"/>
      <c r="I418" s="1"/>
      <c r="J418" s="1"/>
      <c r="K418" s="1"/>
      <c r="L418" s="1"/>
      <c r="M418" s="1"/>
      <c r="N418" s="1"/>
      <c r="O418" s="1"/>
      <c r="P418" s="1"/>
      <c r="Q418" s="1"/>
      <c r="R418" s="1"/>
      <c r="S418" s="1"/>
    </row>
    <row r="419" spans="1:19">
      <c r="A419" s="1"/>
      <c r="B419" s="1"/>
      <c r="C419" s="1"/>
      <c r="D419" s="1"/>
      <c r="E419" s="1"/>
      <c r="F419" s="1"/>
      <c r="G419" s="1"/>
      <c r="H419" s="1"/>
      <c r="I419" s="1"/>
      <c r="J419" s="1"/>
      <c r="K419" s="1"/>
      <c r="L419" s="1"/>
      <c r="M419" s="1"/>
      <c r="N419" s="1"/>
      <c r="O419" s="1"/>
      <c r="P419" s="1"/>
      <c r="Q419" s="1"/>
      <c r="R419" s="1"/>
      <c r="S419" s="1"/>
    </row>
    <row r="420" spans="1:19">
      <c r="A420" s="1"/>
      <c r="B420" s="1"/>
      <c r="C420" s="1"/>
      <c r="D420" s="1"/>
      <c r="E420" s="1"/>
      <c r="F420" s="1"/>
      <c r="G420" s="1"/>
      <c r="H420" s="1"/>
      <c r="I420" s="1"/>
      <c r="J420" s="1"/>
      <c r="K420" s="1"/>
      <c r="L420" s="1"/>
      <c r="M420" s="1"/>
      <c r="N420" s="1"/>
      <c r="O420" s="1"/>
      <c r="P420" s="1"/>
      <c r="Q420" s="1"/>
      <c r="R420" s="1"/>
      <c r="S420" s="1"/>
    </row>
    <row r="421" spans="1:19">
      <c r="A421" s="1"/>
      <c r="B421" s="1"/>
      <c r="C421" s="1"/>
      <c r="D421" s="1"/>
      <c r="E421" s="1"/>
      <c r="F421" s="1"/>
      <c r="G421" s="1"/>
      <c r="H421" s="1"/>
      <c r="I421" s="1"/>
      <c r="J421" s="1"/>
      <c r="K421" s="1"/>
      <c r="L421" s="1"/>
      <c r="M421" s="1"/>
      <c r="N421" s="1"/>
      <c r="O421" s="1"/>
      <c r="P421" s="1"/>
      <c r="Q421" s="1"/>
      <c r="R421" s="1"/>
      <c r="S421" s="1"/>
    </row>
    <row r="422" spans="1:19">
      <c r="A422" s="1"/>
      <c r="B422" s="1"/>
      <c r="C422" s="1"/>
      <c r="D422" s="1"/>
      <c r="E422" s="1"/>
      <c r="F422" s="1"/>
      <c r="G422" s="1"/>
      <c r="H422" s="1"/>
      <c r="I422" s="1"/>
      <c r="J422" s="1"/>
      <c r="K422" s="1"/>
      <c r="L422" s="1"/>
      <c r="M422" s="1"/>
      <c r="N422" s="1"/>
      <c r="O422" s="1"/>
      <c r="P422" s="1"/>
      <c r="Q422" s="1"/>
      <c r="R422" s="1"/>
      <c r="S422" s="1"/>
    </row>
    <row r="423" spans="1:19">
      <c r="A423" s="1"/>
      <c r="B423" s="1"/>
      <c r="C423" s="1"/>
      <c r="D423" s="1"/>
      <c r="E423" s="1"/>
      <c r="F423" s="1"/>
      <c r="G423" s="1"/>
      <c r="H423" s="1"/>
      <c r="I423" s="1"/>
      <c r="J423" s="1"/>
      <c r="K423" s="1"/>
      <c r="L423" s="1"/>
      <c r="M423" s="1"/>
      <c r="N423" s="1"/>
      <c r="O423" s="1"/>
      <c r="P423" s="1"/>
      <c r="Q423" s="1"/>
      <c r="R423" s="1"/>
      <c r="S423" s="1"/>
    </row>
    <row r="424" spans="1:19">
      <c r="A424" s="1"/>
      <c r="B424" s="1"/>
      <c r="C424" s="1"/>
      <c r="D424" s="1"/>
      <c r="E424" s="1"/>
      <c r="F424" s="1"/>
      <c r="G424" s="1"/>
      <c r="H424" s="1"/>
      <c r="I424" s="1"/>
      <c r="J424" s="1"/>
      <c r="K424" s="1"/>
      <c r="L424" s="1"/>
      <c r="M424" s="1"/>
      <c r="N424" s="1"/>
      <c r="O424" s="1"/>
      <c r="P424" s="1"/>
      <c r="Q424" s="1"/>
      <c r="R424" s="1"/>
      <c r="S424" s="1"/>
    </row>
    <row r="425" spans="1:19">
      <c r="A425" s="1"/>
      <c r="B425" s="1"/>
      <c r="C425" s="1"/>
      <c r="D425" s="1"/>
      <c r="E425" s="1"/>
      <c r="F425" s="1"/>
      <c r="G425" s="1"/>
      <c r="H425" s="1"/>
      <c r="I425" s="1"/>
      <c r="J425" s="1"/>
      <c r="K425" s="1"/>
      <c r="L425" s="1"/>
      <c r="M425" s="1"/>
      <c r="N425" s="1"/>
      <c r="O425" s="1"/>
      <c r="P425" s="1"/>
      <c r="Q425" s="1"/>
      <c r="R425" s="1"/>
      <c r="S425" s="1"/>
    </row>
    <row r="426" spans="1:19">
      <c r="A426" s="1"/>
      <c r="B426" s="1"/>
      <c r="C426" s="1"/>
      <c r="D426" s="1"/>
      <c r="E426" s="1"/>
      <c r="F426" s="1"/>
      <c r="G426" s="1"/>
      <c r="H426" s="1"/>
      <c r="I426" s="1"/>
      <c r="J426" s="1"/>
      <c r="K426" s="1"/>
      <c r="L426" s="1"/>
      <c r="M426" s="1"/>
      <c r="N426" s="1"/>
      <c r="O426" s="1"/>
      <c r="P426" s="1"/>
      <c r="Q426" s="1"/>
      <c r="R426" s="1"/>
      <c r="S426" s="1"/>
    </row>
    <row r="427" spans="1:19">
      <c r="A427" s="1"/>
      <c r="B427" s="1"/>
      <c r="C427" s="1"/>
      <c r="D427" s="1"/>
      <c r="E427" s="1"/>
      <c r="F427" s="1"/>
      <c r="G427" s="1"/>
      <c r="H427" s="1"/>
      <c r="I427" s="1"/>
      <c r="J427" s="1"/>
      <c r="K427" s="1"/>
      <c r="L427" s="1"/>
      <c r="M427" s="1"/>
      <c r="N427" s="1"/>
      <c r="O427" s="1"/>
      <c r="P427" s="1"/>
      <c r="Q427" s="1"/>
      <c r="R427" s="1"/>
      <c r="S427" s="1"/>
    </row>
    <row r="428" spans="1:19">
      <c r="A428" s="1"/>
      <c r="B428" s="1"/>
      <c r="C428" s="1"/>
      <c r="D428" s="1"/>
      <c r="E428" s="1"/>
      <c r="F428" s="1"/>
      <c r="G428" s="1"/>
      <c r="H428" s="1"/>
      <c r="I428" s="1"/>
      <c r="J428" s="1"/>
      <c r="K428" s="1"/>
      <c r="L428" s="1"/>
      <c r="M428" s="1"/>
      <c r="N428" s="1"/>
      <c r="O428" s="1"/>
      <c r="P428" s="1"/>
      <c r="Q428" s="1"/>
      <c r="R428" s="1"/>
      <c r="S428" s="1"/>
    </row>
    <row r="429" spans="1:19">
      <c r="A429" s="1"/>
      <c r="B429" s="1"/>
      <c r="C429" s="1"/>
      <c r="D429" s="1"/>
      <c r="E429" s="1"/>
      <c r="F429" s="1"/>
      <c r="G429" s="1"/>
      <c r="H429" s="1"/>
      <c r="I429" s="1"/>
      <c r="J429" s="1"/>
      <c r="K429" s="1"/>
      <c r="L429" s="1"/>
      <c r="M429" s="1"/>
      <c r="N429" s="1"/>
      <c r="O429" s="1"/>
      <c r="P429" s="1"/>
      <c r="Q429" s="1"/>
      <c r="R429" s="1"/>
      <c r="S429" s="1"/>
    </row>
    <row r="430" spans="1:19">
      <c r="A430" s="1"/>
      <c r="B430" s="1"/>
      <c r="C430" s="1"/>
      <c r="D430" s="1"/>
      <c r="E430" s="1"/>
      <c r="F430" s="1"/>
      <c r="G430" s="1"/>
      <c r="H430" s="1"/>
      <c r="I430" s="1"/>
      <c r="J430" s="1"/>
      <c r="K430" s="1"/>
      <c r="L430" s="1"/>
      <c r="M430" s="1"/>
      <c r="N430" s="1"/>
      <c r="O430" s="1"/>
      <c r="P430" s="1"/>
      <c r="Q430" s="1"/>
      <c r="R430" s="1"/>
      <c r="S430" s="1"/>
    </row>
    <row r="431" spans="1:19">
      <c r="A431" s="1"/>
      <c r="B431" s="1"/>
      <c r="C431" s="1"/>
      <c r="D431" s="1"/>
      <c r="E431" s="1"/>
      <c r="F431" s="1"/>
      <c r="G431" s="1"/>
      <c r="H431" s="1"/>
      <c r="I431" s="1"/>
      <c r="J431" s="1"/>
      <c r="K431" s="1"/>
      <c r="L431" s="1"/>
      <c r="M431" s="1"/>
      <c r="N431" s="1"/>
      <c r="O431" s="1"/>
      <c r="P431" s="1"/>
      <c r="Q431" s="1"/>
      <c r="R431" s="1"/>
      <c r="S431" s="1"/>
    </row>
    <row r="432" spans="1:19">
      <c r="A432" s="1"/>
      <c r="B432" s="1"/>
      <c r="C432" s="1"/>
      <c r="D432" s="1"/>
      <c r="E432" s="1"/>
      <c r="F432" s="1"/>
      <c r="G432" s="1"/>
      <c r="H432" s="1"/>
      <c r="I432" s="1"/>
      <c r="J432" s="1"/>
      <c r="K432" s="1"/>
      <c r="L432" s="1"/>
      <c r="M432" s="1"/>
      <c r="N432" s="1"/>
      <c r="O432" s="1"/>
      <c r="P432" s="1"/>
      <c r="Q432" s="1"/>
      <c r="R432" s="1"/>
      <c r="S432" s="1"/>
    </row>
    <row r="433" spans="1:19">
      <c r="A433" s="1"/>
      <c r="B433" s="1"/>
      <c r="C433" s="1"/>
      <c r="D433" s="1"/>
      <c r="E433" s="1"/>
      <c r="F433" s="1"/>
      <c r="G433" s="1"/>
      <c r="H433" s="1"/>
      <c r="I433" s="1"/>
      <c r="J433" s="1"/>
      <c r="K433" s="1"/>
      <c r="L433" s="1"/>
      <c r="M433" s="1"/>
      <c r="N433" s="1"/>
      <c r="O433" s="1"/>
      <c r="P433" s="1"/>
      <c r="Q433" s="1"/>
      <c r="R433" s="1"/>
      <c r="S433" s="1"/>
    </row>
    <row r="434" spans="1:19">
      <c r="A434" s="1"/>
      <c r="B434" s="1"/>
      <c r="C434" s="1"/>
      <c r="D434" s="1"/>
      <c r="E434" s="1"/>
      <c r="F434" s="1"/>
      <c r="G434" s="1"/>
      <c r="H434" s="1"/>
      <c r="I434" s="1"/>
      <c r="J434" s="1"/>
      <c r="K434" s="1"/>
      <c r="L434" s="1"/>
      <c r="M434" s="1"/>
      <c r="N434" s="1"/>
      <c r="O434" s="1"/>
      <c r="P434" s="1"/>
      <c r="Q434" s="1"/>
      <c r="R434" s="1"/>
      <c r="S434" s="1"/>
    </row>
    <row r="435" spans="1:19">
      <c r="A435" s="1"/>
      <c r="B435" s="1"/>
      <c r="C435" s="1"/>
      <c r="D435" s="1"/>
      <c r="E435" s="1"/>
      <c r="F435" s="1"/>
      <c r="G435" s="1"/>
      <c r="H435" s="1"/>
      <c r="I435" s="1"/>
      <c r="J435" s="1"/>
      <c r="K435" s="1"/>
      <c r="L435" s="1"/>
      <c r="M435" s="1"/>
      <c r="N435" s="1"/>
      <c r="O435" s="1"/>
      <c r="P435" s="1"/>
      <c r="Q435" s="1"/>
      <c r="R435" s="1"/>
      <c r="S435" s="1"/>
    </row>
    <row r="436" spans="1:19">
      <c r="A436" s="1"/>
      <c r="B436" s="1"/>
      <c r="C436" s="1"/>
      <c r="D436" s="1"/>
      <c r="E436" s="1"/>
      <c r="F436" s="1"/>
      <c r="G436" s="1"/>
      <c r="H436" s="1"/>
      <c r="I436" s="1"/>
      <c r="J436" s="1"/>
      <c r="K436" s="1"/>
      <c r="L436" s="1"/>
      <c r="M436" s="1"/>
      <c r="N436" s="1"/>
      <c r="O436" s="1"/>
      <c r="P436" s="1"/>
      <c r="Q436" s="1"/>
      <c r="R436" s="1"/>
      <c r="S436" s="1"/>
    </row>
    <row r="437" spans="1:19">
      <c r="A437" s="1"/>
      <c r="B437" s="1"/>
      <c r="C437" s="1"/>
      <c r="D437" s="1"/>
      <c r="E437" s="1"/>
      <c r="F437" s="1"/>
      <c r="G437" s="1"/>
      <c r="H437" s="1"/>
      <c r="I437" s="1"/>
      <c r="J437" s="1"/>
      <c r="K437" s="1"/>
      <c r="L437" s="1"/>
      <c r="M437" s="1"/>
      <c r="N437" s="1"/>
      <c r="O437" s="1"/>
      <c r="P437" s="1"/>
      <c r="Q437" s="1"/>
      <c r="R437" s="1"/>
      <c r="S437" s="1"/>
    </row>
    <row r="438" spans="1:19">
      <c r="A438" s="1"/>
      <c r="B438" s="1"/>
      <c r="C438" s="1"/>
      <c r="D438" s="1"/>
      <c r="E438" s="1"/>
      <c r="F438" s="1"/>
      <c r="G438" s="1"/>
      <c r="H438" s="1"/>
      <c r="I438" s="1"/>
      <c r="J438" s="1"/>
      <c r="K438" s="1"/>
      <c r="L438" s="1"/>
      <c r="M438" s="1"/>
      <c r="N438" s="1"/>
      <c r="O438" s="1"/>
      <c r="P438" s="1"/>
      <c r="Q438" s="1"/>
      <c r="R438" s="1"/>
      <c r="S438" s="1"/>
    </row>
    <row r="439" spans="1:19">
      <c r="A439" s="1"/>
      <c r="B439" s="1"/>
      <c r="C439" s="1"/>
      <c r="D439" s="1"/>
      <c r="E439" s="1"/>
      <c r="F439" s="1"/>
      <c r="G439" s="1"/>
      <c r="H439" s="1"/>
      <c r="I439" s="1"/>
      <c r="J439" s="1"/>
      <c r="K439" s="1"/>
      <c r="L439" s="1"/>
      <c r="M439" s="1"/>
      <c r="N439" s="1"/>
      <c r="O439" s="1"/>
      <c r="P439" s="1"/>
      <c r="Q439" s="1"/>
      <c r="R439" s="1"/>
      <c r="S439" s="1"/>
    </row>
    <row r="440" spans="1:19">
      <c r="A440" s="1"/>
      <c r="B440" s="1"/>
      <c r="C440" s="1"/>
      <c r="D440" s="1"/>
      <c r="E440" s="1"/>
      <c r="F440" s="1"/>
      <c r="G440" s="1"/>
      <c r="H440" s="1"/>
      <c r="I440" s="1"/>
      <c r="J440" s="1"/>
      <c r="K440" s="1"/>
      <c r="L440" s="1"/>
      <c r="M440" s="1"/>
      <c r="N440" s="1"/>
      <c r="O440" s="1"/>
      <c r="P440" s="1"/>
      <c r="Q440" s="1"/>
      <c r="R440" s="1"/>
      <c r="S440" s="1"/>
    </row>
    <row r="441" spans="1:19">
      <c r="A441" s="1"/>
      <c r="B441" s="1"/>
      <c r="C441" s="1"/>
      <c r="D441" s="1"/>
      <c r="E441" s="1"/>
      <c r="F441" s="1"/>
      <c r="G441" s="1"/>
      <c r="H441" s="1"/>
      <c r="I441" s="1"/>
      <c r="J441" s="1"/>
      <c r="K441" s="1"/>
      <c r="L441" s="1"/>
      <c r="M441" s="1"/>
      <c r="N441" s="1"/>
      <c r="O441" s="1"/>
      <c r="P441" s="1"/>
      <c r="Q441" s="1"/>
      <c r="R441" s="1"/>
      <c r="S441" s="1"/>
    </row>
    <row r="442" spans="1:19">
      <c r="A442" s="1"/>
      <c r="B442" s="1"/>
      <c r="C442" s="1"/>
      <c r="D442" s="1"/>
      <c r="E442" s="1"/>
      <c r="F442" s="1"/>
      <c r="G442" s="1"/>
      <c r="H442" s="1"/>
      <c r="I442" s="1"/>
      <c r="J442" s="1"/>
      <c r="K442" s="1"/>
      <c r="L442" s="1"/>
      <c r="M442" s="1"/>
      <c r="N442" s="1"/>
      <c r="O442" s="1"/>
      <c r="P442" s="1"/>
      <c r="Q442" s="1"/>
      <c r="R442" s="1"/>
      <c r="S442" s="1"/>
    </row>
    <row r="443" spans="1:19">
      <c r="A443" s="1"/>
      <c r="B443" s="1"/>
      <c r="C443" s="1"/>
      <c r="D443" s="1"/>
      <c r="E443" s="1"/>
      <c r="F443" s="1"/>
      <c r="G443" s="1"/>
      <c r="H443" s="1"/>
      <c r="I443" s="1"/>
      <c r="J443" s="1"/>
      <c r="K443" s="1"/>
      <c r="L443" s="1"/>
      <c r="M443" s="1"/>
      <c r="N443" s="1"/>
      <c r="O443" s="1"/>
      <c r="P443" s="1"/>
      <c r="Q443" s="1"/>
      <c r="R443" s="1"/>
      <c r="S443" s="1"/>
    </row>
    <row r="444" spans="1:19">
      <c r="A444" s="1"/>
      <c r="B444" s="1"/>
      <c r="C444" s="1"/>
      <c r="D444" s="1"/>
      <c r="E444" s="1"/>
      <c r="F444" s="1"/>
      <c r="G444" s="1"/>
      <c r="H444" s="1"/>
      <c r="I444" s="1"/>
      <c r="J444" s="1"/>
      <c r="K444" s="1"/>
      <c r="L444" s="1"/>
      <c r="M444" s="1"/>
      <c r="N444" s="1"/>
      <c r="O444" s="1"/>
      <c r="P444" s="1"/>
      <c r="Q444" s="1"/>
      <c r="R444" s="1"/>
      <c r="S444" s="1"/>
    </row>
    <row r="445" spans="1:19">
      <c r="A445" s="1"/>
      <c r="B445" s="1"/>
      <c r="C445" s="1"/>
      <c r="D445" s="1"/>
      <c r="E445" s="1"/>
      <c r="F445" s="1"/>
      <c r="G445" s="1"/>
      <c r="H445" s="1"/>
      <c r="I445" s="1"/>
      <c r="J445" s="1"/>
      <c r="K445" s="1"/>
      <c r="L445" s="1"/>
      <c r="M445" s="1"/>
      <c r="N445" s="1"/>
      <c r="O445" s="1"/>
      <c r="P445" s="1"/>
      <c r="Q445" s="1"/>
      <c r="R445" s="1"/>
      <c r="S445" s="1"/>
    </row>
    <row r="446" spans="1:19">
      <c r="A446" s="1"/>
      <c r="B446" s="1"/>
      <c r="C446" s="1"/>
      <c r="D446" s="1"/>
      <c r="E446" s="1"/>
      <c r="F446" s="1"/>
      <c r="G446" s="1"/>
      <c r="H446" s="1"/>
      <c r="I446" s="1"/>
      <c r="J446" s="1"/>
      <c r="K446" s="1"/>
      <c r="L446" s="1"/>
      <c r="M446" s="1"/>
      <c r="N446" s="1"/>
      <c r="O446" s="1"/>
      <c r="P446" s="1"/>
      <c r="Q446" s="1"/>
      <c r="R446" s="1"/>
      <c r="S446" s="1"/>
    </row>
    <row r="447" spans="1:19">
      <c r="A447" s="1"/>
      <c r="B447" s="1"/>
      <c r="C447" s="1"/>
      <c r="D447" s="1"/>
      <c r="E447" s="1"/>
      <c r="F447" s="1"/>
      <c r="G447" s="1"/>
      <c r="H447" s="1"/>
      <c r="I447" s="1"/>
      <c r="J447" s="1"/>
      <c r="K447" s="1"/>
      <c r="L447" s="1"/>
      <c r="M447" s="1"/>
      <c r="N447" s="1"/>
      <c r="O447" s="1"/>
      <c r="P447" s="1"/>
      <c r="Q447" s="1"/>
      <c r="R447" s="1"/>
      <c r="S447" s="1"/>
    </row>
    <row r="448" spans="1:19">
      <c r="A448" s="1"/>
      <c r="B448" s="1"/>
      <c r="C448" s="1"/>
      <c r="D448" s="1"/>
      <c r="E448" s="1"/>
      <c r="F448" s="1"/>
      <c r="G448" s="1"/>
      <c r="H448" s="1"/>
      <c r="I448" s="1"/>
      <c r="J448" s="1"/>
      <c r="K448" s="1"/>
      <c r="L448" s="1"/>
      <c r="M448" s="1"/>
      <c r="N448" s="1"/>
      <c r="O448" s="1"/>
      <c r="P448" s="1"/>
      <c r="Q448" s="1"/>
      <c r="R448" s="1"/>
      <c r="S448" s="1"/>
    </row>
    <row r="449" spans="1:19">
      <c r="A449" s="1"/>
      <c r="B449" s="1"/>
      <c r="C449" s="1"/>
      <c r="D449" s="1"/>
      <c r="E449" s="1"/>
      <c r="F449" s="1"/>
      <c r="G449" s="1"/>
      <c r="H449" s="1"/>
      <c r="I449" s="1"/>
      <c r="J449" s="1"/>
      <c r="K449" s="1"/>
      <c r="L449" s="1"/>
      <c r="M449" s="1"/>
      <c r="N449" s="1"/>
      <c r="O449" s="1"/>
      <c r="P449" s="1"/>
      <c r="Q449" s="1"/>
      <c r="R449" s="1"/>
      <c r="S449" s="1"/>
    </row>
    <row r="450" spans="1:19">
      <c r="A450" s="1"/>
      <c r="B450" s="1"/>
      <c r="C450" s="1"/>
      <c r="D450" s="1"/>
      <c r="E450" s="1"/>
      <c r="F450" s="1"/>
      <c r="G450" s="1"/>
      <c r="H450" s="1"/>
      <c r="I450" s="1"/>
      <c r="J450" s="1"/>
      <c r="K450" s="1"/>
      <c r="L450" s="1"/>
      <c r="M450" s="1"/>
      <c r="N450" s="1"/>
      <c r="O450" s="1"/>
      <c r="P450" s="1"/>
      <c r="Q450" s="1"/>
      <c r="R450" s="1"/>
      <c r="S450" s="1"/>
    </row>
    <row r="451" spans="1:19">
      <c r="A451" s="1"/>
      <c r="B451" s="1"/>
      <c r="C451" s="1"/>
      <c r="D451" s="1"/>
      <c r="E451" s="1"/>
      <c r="F451" s="1"/>
      <c r="G451" s="1"/>
      <c r="H451" s="1"/>
      <c r="I451" s="1"/>
      <c r="J451" s="1"/>
      <c r="K451" s="1"/>
      <c r="L451" s="1"/>
      <c r="M451" s="1"/>
      <c r="N451" s="1"/>
      <c r="O451" s="1"/>
      <c r="P451" s="1"/>
      <c r="Q451" s="1"/>
      <c r="R451" s="1"/>
      <c r="S451" s="1"/>
    </row>
    <row r="452" spans="1:19">
      <c r="A452" s="1"/>
      <c r="B452" s="1"/>
      <c r="C452" s="1"/>
      <c r="D452" s="1"/>
      <c r="E452" s="1"/>
      <c r="F452" s="1"/>
      <c r="G452" s="1"/>
      <c r="H452" s="1"/>
      <c r="I452" s="1"/>
      <c r="J452" s="1"/>
      <c r="K452" s="1"/>
      <c r="L452" s="1"/>
      <c r="M452" s="1"/>
      <c r="N452" s="1"/>
      <c r="O452" s="1"/>
      <c r="P452" s="1"/>
      <c r="Q452" s="1"/>
      <c r="R452" s="1"/>
      <c r="S452" s="1"/>
    </row>
    <row r="453" spans="1:19">
      <c r="A453" s="1"/>
      <c r="B453" s="1"/>
      <c r="C453" s="1"/>
      <c r="D453" s="1"/>
      <c r="E453" s="1"/>
      <c r="F453" s="1"/>
      <c r="G453" s="1"/>
      <c r="H453" s="1"/>
      <c r="I453" s="1"/>
      <c r="J453" s="1"/>
      <c r="K453" s="1"/>
      <c r="L453" s="1"/>
      <c r="M453" s="1"/>
      <c r="N453" s="1"/>
      <c r="O453" s="1"/>
      <c r="P453" s="1"/>
      <c r="Q453" s="1"/>
      <c r="R453" s="1"/>
      <c r="S453" s="1"/>
    </row>
    <row r="454" spans="1:19">
      <c r="A454" s="1"/>
      <c r="B454" s="1"/>
      <c r="C454" s="1"/>
      <c r="D454" s="1"/>
      <c r="E454" s="1"/>
      <c r="F454" s="1"/>
      <c r="G454" s="1"/>
      <c r="H454" s="1"/>
      <c r="I454" s="1"/>
      <c r="J454" s="1"/>
      <c r="K454" s="1"/>
      <c r="L454" s="1"/>
      <c r="M454" s="1"/>
      <c r="N454" s="1"/>
      <c r="O454" s="1"/>
      <c r="P454" s="1"/>
      <c r="Q454" s="1"/>
      <c r="R454" s="1"/>
      <c r="S454" s="1"/>
    </row>
    <row r="455" spans="1:19">
      <c r="A455" s="1"/>
      <c r="B455" s="1"/>
      <c r="C455" s="1"/>
      <c r="D455" s="1"/>
      <c r="E455" s="1"/>
      <c r="F455" s="1"/>
      <c r="G455" s="1"/>
      <c r="H455" s="1"/>
      <c r="I455" s="1"/>
      <c r="J455" s="1"/>
      <c r="K455" s="1"/>
      <c r="L455" s="1"/>
      <c r="M455" s="1"/>
      <c r="N455" s="1"/>
      <c r="O455" s="1"/>
      <c r="P455" s="1"/>
      <c r="Q455" s="1"/>
      <c r="R455" s="1"/>
      <c r="S455" s="1"/>
    </row>
    <row r="456" spans="1:19">
      <c r="A456" s="1"/>
      <c r="B456" s="1"/>
      <c r="C456" s="1"/>
      <c r="D456" s="1"/>
      <c r="E456" s="1"/>
      <c r="F456" s="1"/>
      <c r="G456" s="1"/>
      <c r="H456" s="1"/>
      <c r="I456" s="1"/>
      <c r="J456" s="1"/>
      <c r="K456" s="1"/>
      <c r="L456" s="1"/>
      <c r="M456" s="1"/>
      <c r="N456" s="1"/>
      <c r="O456" s="1"/>
      <c r="P456" s="1"/>
      <c r="Q456" s="1"/>
      <c r="R456" s="1"/>
      <c r="S456" s="1"/>
    </row>
    <row r="457" spans="1:19">
      <c r="A457" s="1"/>
      <c r="B457" s="1"/>
      <c r="C457" s="1"/>
      <c r="D457" s="1"/>
      <c r="E457" s="1"/>
      <c r="F457" s="1"/>
      <c r="G457" s="1"/>
      <c r="H457" s="1"/>
      <c r="I457" s="1"/>
      <c r="J457" s="1"/>
      <c r="K457" s="1"/>
      <c r="L457" s="1"/>
      <c r="M457" s="1"/>
      <c r="N457" s="1"/>
      <c r="O457" s="1"/>
      <c r="P457" s="1"/>
      <c r="Q457" s="1"/>
      <c r="R457" s="1"/>
      <c r="S457" s="1"/>
    </row>
    <row r="458" spans="1:19">
      <c r="A458" s="1"/>
      <c r="B458" s="1"/>
      <c r="C458" s="1"/>
      <c r="D458" s="1"/>
      <c r="E458" s="1"/>
      <c r="F458" s="1"/>
      <c r="G458" s="1"/>
      <c r="H458" s="1"/>
      <c r="I458" s="1"/>
      <c r="J458" s="1"/>
      <c r="K458" s="1"/>
      <c r="L458" s="1"/>
      <c r="M458" s="1"/>
      <c r="N458" s="1"/>
      <c r="O458" s="1"/>
      <c r="P458" s="1"/>
      <c r="Q458" s="1"/>
      <c r="R458" s="1"/>
      <c r="S458" s="1"/>
    </row>
    <row r="459" spans="1:19">
      <c r="A459" s="1"/>
      <c r="B459" s="1"/>
      <c r="C459" s="1"/>
      <c r="D459" s="1"/>
      <c r="E459" s="1"/>
      <c r="F459" s="1"/>
      <c r="G459" s="1"/>
      <c r="H459" s="1"/>
      <c r="I459" s="1"/>
      <c r="J459" s="1"/>
      <c r="K459" s="1"/>
      <c r="L459" s="1"/>
      <c r="M459" s="1"/>
      <c r="N459" s="1"/>
      <c r="O459" s="1"/>
      <c r="P459" s="1"/>
      <c r="Q459" s="1"/>
      <c r="R459" s="1"/>
      <c r="S459" s="1"/>
    </row>
    <row r="460" spans="1:19">
      <c r="A460" s="1"/>
      <c r="B460" s="1"/>
      <c r="C460" s="1"/>
      <c r="D460" s="1"/>
      <c r="E460" s="1"/>
      <c r="F460" s="1"/>
      <c r="G460" s="1"/>
      <c r="H460" s="1"/>
      <c r="I460" s="1"/>
      <c r="J460" s="1"/>
      <c r="K460" s="1"/>
      <c r="L460" s="1"/>
      <c r="M460" s="1"/>
      <c r="N460" s="1"/>
      <c r="O460" s="1"/>
      <c r="P460" s="1"/>
      <c r="Q460" s="1"/>
      <c r="R460" s="1"/>
      <c r="S460" s="1"/>
    </row>
    <row r="461" spans="1:19">
      <c r="A461" s="1"/>
      <c r="B461" s="1"/>
      <c r="C461" s="1"/>
      <c r="D461" s="1"/>
      <c r="E461" s="1"/>
      <c r="F461" s="1"/>
      <c r="G461" s="1"/>
      <c r="H461" s="1"/>
      <c r="I461" s="1"/>
      <c r="J461" s="1"/>
      <c r="K461" s="1"/>
      <c r="L461" s="1"/>
      <c r="M461" s="1"/>
      <c r="N461" s="1"/>
      <c r="O461" s="1"/>
      <c r="P461" s="1"/>
      <c r="Q461" s="1"/>
      <c r="R461" s="1"/>
      <c r="S461" s="1"/>
    </row>
    <row r="462" spans="1:19">
      <c r="A462" s="1"/>
      <c r="B462" s="1"/>
      <c r="C462" s="1"/>
      <c r="D462" s="1"/>
      <c r="E462" s="1"/>
      <c r="F462" s="1"/>
      <c r="G462" s="1"/>
      <c r="H462" s="1"/>
      <c r="I462" s="1"/>
      <c r="J462" s="1"/>
      <c r="K462" s="1"/>
      <c r="L462" s="1"/>
      <c r="M462" s="1"/>
      <c r="N462" s="1"/>
      <c r="O462" s="1"/>
      <c r="P462" s="1"/>
      <c r="Q462" s="1"/>
      <c r="R462" s="1"/>
      <c r="S462" s="1"/>
    </row>
    <row r="463" spans="1:19">
      <c r="A463" s="1"/>
      <c r="B463" s="1"/>
      <c r="C463" s="1"/>
      <c r="D463" s="1"/>
      <c r="E463" s="1"/>
      <c r="F463" s="1"/>
      <c r="G463" s="1"/>
      <c r="H463" s="1"/>
      <c r="I463" s="1"/>
      <c r="J463" s="1"/>
      <c r="K463" s="1"/>
      <c r="L463" s="1"/>
      <c r="M463" s="1"/>
      <c r="N463" s="1"/>
      <c r="O463" s="1"/>
      <c r="P463" s="1"/>
      <c r="Q463" s="1"/>
      <c r="R463" s="1"/>
      <c r="S463" s="1"/>
    </row>
    <row r="464" spans="1:19">
      <c r="A464" s="1"/>
      <c r="B464" s="1"/>
      <c r="C464" s="1"/>
      <c r="D464" s="1"/>
      <c r="E464" s="1"/>
      <c r="F464" s="1"/>
      <c r="G464" s="1"/>
      <c r="H464" s="1"/>
      <c r="I464" s="1"/>
      <c r="J464" s="1"/>
      <c r="K464" s="1"/>
      <c r="L464" s="1"/>
      <c r="M464" s="1"/>
      <c r="N464" s="1"/>
      <c r="O464" s="1"/>
      <c r="P464" s="1"/>
      <c r="Q464" s="1"/>
      <c r="R464" s="1"/>
      <c r="S464" s="1"/>
    </row>
    <row r="465" spans="1:19">
      <c r="A465" s="1"/>
      <c r="B465" s="1"/>
      <c r="C465" s="1"/>
      <c r="D465" s="1"/>
      <c r="E465" s="1"/>
      <c r="F465" s="1"/>
      <c r="G465" s="1"/>
      <c r="H465" s="1"/>
      <c r="I465" s="1"/>
      <c r="J465" s="1"/>
      <c r="K465" s="1"/>
      <c r="L465" s="1"/>
      <c r="M465" s="1"/>
      <c r="N465" s="1"/>
      <c r="O465" s="1"/>
      <c r="P465" s="1"/>
      <c r="Q465" s="1"/>
      <c r="R465" s="1"/>
      <c r="S465" s="1"/>
    </row>
    <row r="466" spans="1:19">
      <c r="A466" s="1"/>
      <c r="B466" s="1"/>
      <c r="C466" s="1"/>
      <c r="D466" s="1"/>
      <c r="E466" s="1"/>
      <c r="F466" s="1"/>
      <c r="G466" s="1"/>
      <c r="H466" s="1"/>
      <c r="I466" s="1"/>
      <c r="J466" s="1"/>
      <c r="K466" s="1"/>
      <c r="L466" s="1"/>
      <c r="M466" s="1"/>
      <c r="N466" s="1"/>
      <c r="O466" s="1"/>
      <c r="P466" s="1"/>
      <c r="Q466" s="1"/>
      <c r="R466" s="1"/>
      <c r="S466" s="1"/>
    </row>
    <row r="467" spans="1:19">
      <c r="A467" s="1"/>
      <c r="B467" s="1"/>
      <c r="C467" s="1"/>
      <c r="D467" s="1"/>
      <c r="E467" s="1"/>
      <c r="F467" s="1"/>
      <c r="G467" s="1"/>
      <c r="H467" s="1"/>
      <c r="I467" s="1"/>
      <c r="J467" s="1"/>
      <c r="K467" s="1"/>
      <c r="L467" s="1"/>
      <c r="M467" s="1"/>
      <c r="N467" s="1"/>
      <c r="O467" s="1"/>
      <c r="P467" s="1"/>
      <c r="Q467" s="1"/>
      <c r="R467" s="1"/>
      <c r="S467" s="1"/>
    </row>
    <row r="468" spans="1:19">
      <c r="A468" s="1"/>
      <c r="B468" s="1"/>
      <c r="C468" s="1"/>
      <c r="D468" s="1"/>
      <c r="E468" s="1"/>
      <c r="F468" s="1"/>
      <c r="G468" s="1"/>
      <c r="H468" s="1"/>
      <c r="I468" s="1"/>
      <c r="J468" s="1"/>
      <c r="K468" s="1"/>
      <c r="L468" s="1"/>
      <c r="M468" s="1"/>
      <c r="N468" s="1"/>
      <c r="O468" s="1"/>
      <c r="P468" s="1"/>
      <c r="Q468" s="1"/>
      <c r="R468" s="1"/>
      <c r="S468" s="1"/>
    </row>
    <row r="469" spans="1:19">
      <c r="A469" s="1"/>
      <c r="B469" s="1"/>
      <c r="C469" s="1"/>
      <c r="D469" s="1"/>
      <c r="E469" s="1"/>
      <c r="F469" s="1"/>
      <c r="G469" s="1"/>
      <c r="H469" s="1"/>
      <c r="I469" s="1"/>
      <c r="J469" s="1"/>
      <c r="K469" s="1"/>
      <c r="L469" s="1"/>
      <c r="M469" s="1"/>
      <c r="N469" s="1"/>
      <c r="O469" s="1"/>
      <c r="P469" s="1"/>
      <c r="Q469" s="1"/>
      <c r="R469" s="1"/>
      <c r="S469" s="1"/>
    </row>
    <row r="470" spans="1:19">
      <c r="A470" s="1"/>
      <c r="B470" s="1"/>
      <c r="C470" s="1"/>
      <c r="D470" s="1"/>
      <c r="E470" s="1"/>
      <c r="F470" s="1"/>
      <c r="G470" s="1"/>
      <c r="H470" s="1"/>
      <c r="I470" s="1"/>
      <c r="J470" s="1"/>
      <c r="K470" s="1"/>
      <c r="L470" s="1"/>
      <c r="M470" s="1"/>
      <c r="N470" s="1"/>
      <c r="O470" s="1"/>
      <c r="P470" s="1"/>
      <c r="Q470" s="1"/>
      <c r="R470" s="1"/>
      <c r="S470" s="1"/>
    </row>
    <row r="471" spans="1:19">
      <c r="A471" s="1"/>
      <c r="B471" s="1"/>
      <c r="C471" s="1"/>
      <c r="D471" s="1"/>
      <c r="E471" s="1"/>
      <c r="F471" s="1"/>
      <c r="G471" s="1"/>
      <c r="H471" s="1"/>
      <c r="I471" s="1"/>
      <c r="J471" s="1"/>
      <c r="K471" s="1"/>
      <c r="L471" s="1"/>
      <c r="M471" s="1"/>
      <c r="N471" s="1"/>
      <c r="O471" s="1"/>
      <c r="P471" s="1"/>
      <c r="Q471" s="1"/>
      <c r="R471" s="1"/>
      <c r="S471" s="1"/>
    </row>
    <row r="472" spans="1:19">
      <c r="A472" s="1"/>
      <c r="B472" s="1"/>
      <c r="C472" s="1"/>
      <c r="D472" s="1"/>
      <c r="E472" s="1"/>
      <c r="F472" s="1"/>
      <c r="G472" s="1"/>
      <c r="H472" s="1"/>
      <c r="I472" s="1"/>
      <c r="J472" s="1"/>
      <c r="K472" s="1"/>
      <c r="L472" s="1"/>
      <c r="M472" s="1"/>
      <c r="N472" s="1"/>
      <c r="O472" s="1"/>
      <c r="P472" s="1"/>
      <c r="Q472" s="1"/>
      <c r="R472" s="1"/>
      <c r="S472" s="1"/>
    </row>
    <row r="473" spans="1:19">
      <c r="A473" s="1"/>
      <c r="B473" s="1"/>
      <c r="C473" s="1"/>
      <c r="D473" s="1"/>
      <c r="E473" s="1"/>
      <c r="F473" s="1"/>
      <c r="G473" s="1"/>
      <c r="H473" s="1"/>
      <c r="I473" s="1"/>
      <c r="J473" s="1"/>
      <c r="K473" s="1"/>
      <c r="L473" s="1"/>
      <c r="M473" s="1"/>
      <c r="N473" s="1"/>
      <c r="O473" s="1"/>
      <c r="P473" s="1"/>
      <c r="Q473" s="1"/>
      <c r="R473" s="1"/>
      <c r="S473" s="1"/>
    </row>
    <row r="474" spans="1:19">
      <c r="A474" s="1"/>
      <c r="B474" s="1"/>
      <c r="C474" s="1"/>
      <c r="D474" s="1"/>
      <c r="E474" s="1"/>
      <c r="F474" s="1"/>
      <c r="G474" s="1"/>
      <c r="H474" s="1"/>
      <c r="I474" s="1"/>
      <c r="J474" s="1"/>
      <c r="K474" s="1"/>
      <c r="L474" s="1"/>
      <c r="M474" s="1"/>
      <c r="N474" s="1"/>
      <c r="O474" s="1"/>
      <c r="P474" s="1"/>
      <c r="Q474" s="1"/>
      <c r="R474" s="1"/>
      <c r="S474" s="1"/>
    </row>
    <row r="475" spans="1:19">
      <c r="A475" s="1"/>
      <c r="B475" s="1"/>
      <c r="C475" s="1"/>
      <c r="D475" s="1"/>
      <c r="E475" s="1"/>
      <c r="F475" s="1"/>
      <c r="G475" s="1"/>
      <c r="H475" s="1"/>
      <c r="I475" s="1"/>
      <c r="J475" s="1"/>
      <c r="K475" s="1"/>
      <c r="L475" s="1"/>
      <c r="M475" s="1"/>
      <c r="N475" s="1"/>
      <c r="O475" s="1"/>
      <c r="P475" s="1"/>
      <c r="Q475" s="1"/>
      <c r="R475" s="1"/>
      <c r="S475" s="1"/>
    </row>
    <row r="476" spans="1:19">
      <c r="A476" s="1"/>
      <c r="B476" s="1"/>
      <c r="C476" s="1"/>
      <c r="D476" s="1"/>
      <c r="E476" s="1"/>
      <c r="F476" s="1"/>
      <c r="G476" s="1"/>
      <c r="H476" s="1"/>
      <c r="I476" s="1"/>
      <c r="J476" s="1"/>
      <c r="K476" s="1"/>
      <c r="L476" s="1"/>
      <c r="M476" s="1"/>
      <c r="N476" s="1"/>
      <c r="O476" s="1"/>
      <c r="P476" s="1"/>
      <c r="Q476" s="1"/>
      <c r="R476" s="1"/>
      <c r="S476" s="1"/>
    </row>
    <row r="477" spans="1:19">
      <c r="A477" s="1"/>
      <c r="B477" s="1"/>
      <c r="C477" s="1"/>
      <c r="D477" s="1"/>
      <c r="E477" s="1"/>
      <c r="F477" s="1"/>
      <c r="G477" s="1"/>
      <c r="H477" s="1"/>
      <c r="I477" s="1"/>
      <c r="J477" s="1"/>
      <c r="K477" s="1"/>
      <c r="L477" s="1"/>
      <c r="M477" s="1"/>
      <c r="N477" s="1"/>
      <c r="O477" s="1"/>
      <c r="P477" s="1"/>
      <c r="Q477" s="1"/>
      <c r="R477" s="1"/>
      <c r="S477" s="1"/>
    </row>
    <row r="478" spans="1:19">
      <c r="A478" s="1"/>
      <c r="B478" s="1"/>
      <c r="C478" s="1"/>
      <c r="D478" s="1"/>
      <c r="E478" s="1"/>
      <c r="F478" s="1"/>
      <c r="G478" s="1"/>
      <c r="H478" s="1"/>
      <c r="I478" s="1"/>
      <c r="J478" s="1"/>
      <c r="K478" s="1"/>
      <c r="L478" s="1"/>
      <c r="M478" s="1"/>
      <c r="N478" s="1"/>
      <c r="O478" s="1"/>
      <c r="P478" s="1"/>
      <c r="Q478" s="1"/>
      <c r="R478" s="1"/>
      <c r="S478" s="1"/>
    </row>
    <row r="479" spans="1:19">
      <c r="A479" s="1"/>
      <c r="B479" s="1"/>
      <c r="C479" s="1"/>
      <c r="D479" s="1"/>
      <c r="E479" s="1"/>
      <c r="F479" s="1"/>
      <c r="G479" s="1"/>
      <c r="H479" s="1"/>
      <c r="I479" s="1"/>
      <c r="J479" s="1"/>
      <c r="K479" s="1"/>
      <c r="L479" s="1"/>
      <c r="M479" s="1"/>
      <c r="N479" s="1"/>
      <c r="O479" s="1"/>
      <c r="P479" s="1"/>
      <c r="Q479" s="1"/>
      <c r="R479" s="1"/>
      <c r="S479" s="1"/>
    </row>
    <row r="480" spans="1:19">
      <c r="A480" s="1"/>
      <c r="B480" s="1"/>
      <c r="C480" s="1"/>
      <c r="D480" s="1"/>
      <c r="E480" s="1"/>
      <c r="F480" s="1"/>
      <c r="G480" s="1"/>
      <c r="H480" s="1"/>
      <c r="I480" s="1"/>
      <c r="J480" s="1"/>
      <c r="K480" s="1"/>
      <c r="L480" s="1"/>
      <c r="M480" s="1"/>
      <c r="N480" s="1"/>
      <c r="O480" s="1"/>
      <c r="P480" s="1"/>
      <c r="Q480" s="1"/>
      <c r="R480" s="1"/>
      <c r="S480" s="1"/>
    </row>
    <row r="481" spans="1:19">
      <c r="A481" s="1"/>
      <c r="B481" s="1"/>
      <c r="C481" s="1"/>
      <c r="D481" s="1"/>
      <c r="E481" s="1"/>
      <c r="F481" s="1"/>
      <c r="G481" s="1"/>
      <c r="H481" s="1"/>
      <c r="I481" s="1"/>
      <c r="J481" s="1"/>
      <c r="K481" s="1"/>
      <c r="L481" s="1"/>
      <c r="M481" s="1"/>
      <c r="N481" s="1"/>
      <c r="O481" s="1"/>
      <c r="P481" s="1"/>
      <c r="Q481" s="1"/>
      <c r="R481" s="1"/>
      <c r="S481" s="1"/>
    </row>
    <row r="482" spans="1:19">
      <c r="A482" s="1"/>
      <c r="B482" s="1"/>
      <c r="C482" s="1"/>
      <c r="D482" s="1"/>
      <c r="E482" s="1"/>
      <c r="F482" s="1"/>
      <c r="G482" s="1"/>
      <c r="H482" s="1"/>
      <c r="I482" s="1"/>
      <c r="J482" s="1"/>
      <c r="K482" s="1"/>
      <c r="L482" s="1"/>
      <c r="M482" s="1"/>
      <c r="N482" s="1"/>
      <c r="O482" s="1"/>
      <c r="P482" s="1"/>
      <c r="Q482" s="1"/>
      <c r="R482" s="1"/>
      <c r="S482" s="1"/>
    </row>
    <row r="483" spans="1:19">
      <c r="A483" s="1"/>
      <c r="B483" s="1"/>
      <c r="C483" s="1"/>
      <c r="D483" s="1"/>
      <c r="E483" s="1"/>
      <c r="F483" s="1"/>
      <c r="G483" s="1"/>
      <c r="H483" s="1"/>
      <c r="I483" s="1"/>
      <c r="J483" s="1"/>
      <c r="K483" s="1"/>
      <c r="L483" s="1"/>
      <c r="M483" s="1"/>
      <c r="N483" s="1"/>
      <c r="O483" s="1"/>
      <c r="P483" s="1"/>
      <c r="Q483" s="1"/>
      <c r="R483" s="1"/>
      <c r="S483" s="1"/>
    </row>
    <row r="484" spans="1:19">
      <c r="A484" s="1"/>
      <c r="B484" s="1"/>
      <c r="C484" s="1"/>
      <c r="D484" s="1"/>
      <c r="E484" s="1"/>
      <c r="F484" s="1"/>
      <c r="G484" s="1"/>
      <c r="H484" s="1"/>
      <c r="I484" s="1"/>
      <c r="J484" s="1"/>
      <c r="K484" s="1"/>
      <c r="L484" s="1"/>
      <c r="M484" s="1"/>
      <c r="N484" s="1"/>
      <c r="O484" s="1"/>
      <c r="P484" s="1"/>
      <c r="Q484" s="1"/>
      <c r="R484" s="1"/>
      <c r="S484" s="1"/>
    </row>
    <row r="485" spans="1:19">
      <c r="A485" s="1"/>
      <c r="B485" s="1"/>
      <c r="C485" s="1"/>
      <c r="D485" s="1"/>
      <c r="E485" s="1"/>
      <c r="F485" s="1"/>
      <c r="G485" s="1"/>
      <c r="H485" s="1"/>
      <c r="I485" s="1"/>
      <c r="J485" s="1"/>
      <c r="K485" s="1"/>
      <c r="L485" s="1"/>
      <c r="M485" s="1"/>
      <c r="N485" s="1"/>
      <c r="O485" s="1"/>
      <c r="P485" s="1"/>
      <c r="Q485" s="1"/>
      <c r="R485" s="1"/>
      <c r="S485" s="1"/>
    </row>
    <row r="486" spans="1:19">
      <c r="A486" s="1"/>
      <c r="B486" s="1"/>
      <c r="C486" s="1"/>
      <c r="D486" s="1"/>
      <c r="E486" s="1"/>
      <c r="F486" s="1"/>
      <c r="G486" s="1"/>
      <c r="H486" s="1"/>
      <c r="I486" s="1"/>
      <c r="J486" s="1"/>
      <c r="K486" s="1"/>
      <c r="L486" s="1"/>
      <c r="M486" s="1"/>
      <c r="N486" s="1"/>
      <c r="O486" s="1"/>
      <c r="P486" s="1"/>
      <c r="Q486" s="1"/>
      <c r="R486" s="1"/>
      <c r="S486" s="1"/>
    </row>
    <row r="487" spans="1:19">
      <c r="A487" s="1"/>
      <c r="B487" s="1"/>
      <c r="C487" s="1"/>
      <c r="D487" s="1"/>
      <c r="E487" s="1"/>
      <c r="F487" s="1"/>
      <c r="G487" s="1"/>
      <c r="H487" s="1"/>
      <c r="I487" s="1"/>
      <c r="J487" s="1"/>
      <c r="K487" s="1"/>
      <c r="L487" s="1"/>
      <c r="M487" s="1"/>
      <c r="N487" s="1"/>
      <c r="O487" s="1"/>
      <c r="P487" s="1"/>
      <c r="Q487" s="1"/>
      <c r="R487" s="1"/>
      <c r="S487" s="1"/>
    </row>
    <row r="488" spans="1:19">
      <c r="A488" s="1"/>
      <c r="B488" s="1"/>
      <c r="C488" s="1"/>
      <c r="D488" s="1"/>
      <c r="E488" s="1"/>
      <c r="F488" s="1"/>
      <c r="G488" s="1"/>
      <c r="H488" s="1"/>
      <c r="I488" s="1"/>
      <c r="J488" s="1"/>
      <c r="K488" s="1"/>
      <c r="L488" s="1"/>
      <c r="M488" s="1"/>
      <c r="N488" s="1"/>
      <c r="O488" s="1"/>
      <c r="P488" s="1"/>
      <c r="Q488" s="1"/>
      <c r="R488" s="1"/>
      <c r="S488" s="1"/>
    </row>
    <row r="489" spans="1:19">
      <c r="A489" s="1"/>
      <c r="B489" s="1"/>
      <c r="C489" s="1"/>
      <c r="D489" s="1"/>
      <c r="E489" s="1"/>
      <c r="F489" s="1"/>
      <c r="G489" s="1"/>
      <c r="H489" s="1"/>
      <c r="I489" s="1"/>
      <c r="J489" s="1"/>
      <c r="K489" s="1"/>
      <c r="L489" s="1"/>
      <c r="M489" s="1"/>
      <c r="N489" s="1"/>
      <c r="O489" s="1"/>
      <c r="P489" s="1"/>
      <c r="Q489" s="1"/>
      <c r="R489" s="1"/>
      <c r="S489" s="1"/>
    </row>
    <row r="490" spans="1:19">
      <c r="A490" s="1"/>
      <c r="B490" s="1"/>
      <c r="C490" s="1"/>
      <c r="D490" s="1"/>
      <c r="E490" s="1"/>
      <c r="F490" s="1"/>
      <c r="G490" s="1"/>
      <c r="H490" s="1"/>
      <c r="I490" s="1"/>
      <c r="J490" s="1"/>
      <c r="K490" s="1"/>
      <c r="L490" s="1"/>
      <c r="M490" s="1"/>
      <c r="N490" s="1"/>
      <c r="O490" s="1"/>
      <c r="P490" s="1"/>
      <c r="Q490" s="1"/>
      <c r="R490" s="1"/>
      <c r="S490" s="1"/>
    </row>
    <row r="491" spans="1:19">
      <c r="A491" s="1"/>
      <c r="B491" s="1"/>
      <c r="C491" s="1"/>
      <c r="D491" s="1"/>
      <c r="E491" s="1"/>
      <c r="F491" s="1"/>
      <c r="G491" s="1"/>
      <c r="H491" s="1"/>
      <c r="I491" s="1"/>
      <c r="J491" s="1"/>
      <c r="K491" s="1"/>
      <c r="L491" s="1"/>
      <c r="M491" s="1"/>
      <c r="N491" s="1"/>
      <c r="O491" s="1"/>
      <c r="P491" s="1"/>
      <c r="Q491" s="1"/>
      <c r="R491" s="1"/>
      <c r="S491" s="1"/>
    </row>
    <row r="492" spans="1:19">
      <c r="A492" s="1"/>
      <c r="B492" s="1"/>
      <c r="C492" s="1"/>
      <c r="D492" s="1"/>
      <c r="E492" s="1"/>
      <c r="F492" s="1"/>
      <c r="G492" s="1"/>
      <c r="H492" s="1"/>
      <c r="I492" s="1"/>
      <c r="J492" s="1"/>
      <c r="K492" s="1"/>
      <c r="L492" s="1"/>
      <c r="M492" s="1"/>
      <c r="N492" s="1"/>
      <c r="O492" s="1"/>
      <c r="P492" s="1"/>
      <c r="Q492" s="1"/>
      <c r="R492" s="1"/>
      <c r="S492" s="1"/>
    </row>
    <row r="493" spans="1:19">
      <c r="A493" s="1"/>
      <c r="B493" s="1"/>
      <c r="C493" s="1"/>
      <c r="D493" s="1"/>
      <c r="E493" s="1"/>
      <c r="F493" s="1"/>
      <c r="G493" s="1"/>
      <c r="H493" s="1"/>
      <c r="I493" s="1"/>
      <c r="J493" s="1"/>
      <c r="K493" s="1"/>
      <c r="L493" s="1"/>
      <c r="M493" s="1"/>
      <c r="N493" s="1"/>
      <c r="O493" s="1"/>
      <c r="P493" s="1"/>
      <c r="Q493" s="1"/>
      <c r="R493" s="1"/>
      <c r="S493" s="1"/>
    </row>
    <row r="494" spans="1:19">
      <c r="A494" s="1"/>
      <c r="B494" s="1"/>
      <c r="C494" s="1"/>
      <c r="D494" s="1"/>
      <c r="E494" s="1"/>
      <c r="F494" s="1"/>
      <c r="G494" s="1"/>
      <c r="H494" s="1"/>
      <c r="I494" s="1"/>
      <c r="J494" s="1"/>
      <c r="K494" s="1"/>
      <c r="L494" s="1"/>
      <c r="M494" s="1"/>
      <c r="N494" s="1"/>
      <c r="O494" s="1"/>
      <c r="P494" s="1"/>
      <c r="Q494" s="1"/>
      <c r="R494" s="1"/>
      <c r="S494" s="1"/>
    </row>
    <row r="495" spans="1:19">
      <c r="A495" s="1"/>
      <c r="B495" s="1"/>
      <c r="C495" s="1"/>
      <c r="D495" s="1"/>
      <c r="E495" s="1"/>
      <c r="F495" s="1"/>
      <c r="G495" s="1"/>
      <c r="H495" s="1"/>
      <c r="I495" s="1"/>
      <c r="J495" s="1"/>
      <c r="K495" s="1"/>
      <c r="L495" s="1"/>
      <c r="M495" s="1"/>
      <c r="N495" s="1"/>
      <c r="O495" s="1"/>
      <c r="P495" s="1"/>
      <c r="Q495" s="1"/>
      <c r="R495" s="1"/>
      <c r="S495" s="1"/>
    </row>
    <row r="496" spans="1:19">
      <c r="A496" s="1"/>
      <c r="B496" s="1"/>
      <c r="C496" s="1"/>
      <c r="D496" s="1"/>
      <c r="E496" s="1"/>
      <c r="F496" s="1"/>
      <c r="G496" s="1"/>
      <c r="H496" s="1"/>
      <c r="I496" s="1"/>
      <c r="J496" s="1"/>
      <c r="K496" s="1"/>
      <c r="L496" s="1"/>
      <c r="M496" s="1"/>
      <c r="N496" s="1"/>
      <c r="O496" s="1"/>
      <c r="P496" s="1"/>
      <c r="Q496" s="1"/>
      <c r="R496" s="1"/>
      <c r="S496" s="1"/>
    </row>
    <row r="497" spans="1:19">
      <c r="A497" s="1"/>
      <c r="B497" s="1"/>
      <c r="C497" s="1"/>
      <c r="D497" s="1"/>
      <c r="E497" s="1"/>
      <c r="F497" s="1"/>
      <c r="G497" s="1"/>
      <c r="H497" s="1"/>
      <c r="I497" s="1"/>
      <c r="J497" s="1"/>
      <c r="K497" s="1"/>
      <c r="L497" s="1"/>
      <c r="M497" s="1"/>
      <c r="N497" s="1"/>
      <c r="O497" s="1"/>
      <c r="P497" s="1"/>
      <c r="Q497" s="1"/>
      <c r="R497" s="1"/>
      <c r="S497" s="1"/>
    </row>
    <row r="498" spans="1:19">
      <c r="A498" s="1"/>
      <c r="B498" s="1"/>
      <c r="C498" s="1"/>
      <c r="D498" s="1"/>
      <c r="E498" s="1"/>
      <c r="F498" s="1"/>
      <c r="G498" s="1"/>
      <c r="H498" s="1"/>
      <c r="I498" s="1"/>
      <c r="J498" s="1"/>
      <c r="K498" s="1"/>
      <c r="L498" s="1"/>
      <c r="M498" s="1"/>
      <c r="N498" s="1"/>
      <c r="O498" s="1"/>
      <c r="P498" s="1"/>
      <c r="Q498" s="1"/>
      <c r="R498" s="1"/>
      <c r="S498" s="1"/>
    </row>
    <row r="499" spans="1:19">
      <c r="A499" s="1"/>
      <c r="B499" s="1"/>
      <c r="C499" s="1"/>
      <c r="D499" s="1"/>
      <c r="E499" s="1"/>
      <c r="F499" s="1"/>
      <c r="G499" s="1"/>
      <c r="H499" s="1"/>
      <c r="I499" s="1"/>
      <c r="J499" s="1"/>
      <c r="K499" s="1"/>
      <c r="L499" s="1"/>
      <c r="M499" s="1"/>
      <c r="N499" s="1"/>
      <c r="O499" s="1"/>
      <c r="P499" s="1"/>
      <c r="Q499" s="1"/>
      <c r="R499" s="1"/>
      <c r="S499" s="1"/>
    </row>
    <row r="500" spans="1:19">
      <c r="A500" s="1"/>
      <c r="B500" s="1"/>
      <c r="C500" s="1"/>
      <c r="D500" s="1"/>
      <c r="E500" s="1"/>
      <c r="F500" s="1"/>
      <c r="G500" s="1"/>
      <c r="H500" s="1"/>
      <c r="I500" s="1"/>
      <c r="J500" s="1"/>
      <c r="K500" s="1"/>
      <c r="L500" s="1"/>
      <c r="M500" s="1"/>
      <c r="N500" s="1"/>
      <c r="O500" s="1"/>
      <c r="P500" s="1"/>
      <c r="Q500" s="1"/>
      <c r="R500" s="1"/>
      <c r="S500" s="1"/>
    </row>
    <row r="501" spans="1:19">
      <c r="A501" s="1"/>
      <c r="B501" s="1"/>
      <c r="C501" s="1"/>
      <c r="D501" s="1"/>
      <c r="E501" s="1"/>
      <c r="F501" s="1"/>
      <c r="G501" s="1"/>
      <c r="H501" s="1"/>
      <c r="I501" s="1"/>
      <c r="J501" s="1"/>
      <c r="K501" s="1"/>
      <c r="L501" s="1"/>
      <c r="M501" s="1"/>
      <c r="N501" s="1"/>
      <c r="O501" s="1"/>
      <c r="P501" s="1"/>
      <c r="Q501" s="1"/>
      <c r="R501" s="1"/>
      <c r="S501" s="1"/>
    </row>
    <row r="502" spans="1:19">
      <c r="A502" s="1"/>
      <c r="B502" s="1"/>
      <c r="C502" s="1"/>
      <c r="D502" s="1"/>
      <c r="E502" s="1"/>
      <c r="F502" s="1"/>
      <c r="G502" s="1"/>
      <c r="H502" s="1"/>
      <c r="I502" s="1"/>
      <c r="J502" s="1"/>
      <c r="K502" s="1"/>
      <c r="L502" s="1"/>
      <c r="M502" s="1"/>
      <c r="N502" s="1"/>
      <c r="O502" s="1"/>
      <c r="P502" s="1"/>
      <c r="Q502" s="1"/>
      <c r="R502" s="1"/>
      <c r="S502" s="1"/>
    </row>
    <row r="503" spans="1:19">
      <c r="A503" s="1"/>
      <c r="B503" s="1"/>
      <c r="C503" s="1"/>
      <c r="D503" s="1"/>
      <c r="E503" s="1"/>
      <c r="F503" s="1"/>
      <c r="G503" s="1"/>
      <c r="H503" s="1"/>
      <c r="I503" s="1"/>
      <c r="J503" s="1"/>
      <c r="K503" s="1"/>
      <c r="L503" s="1"/>
      <c r="M503" s="1"/>
      <c r="N503" s="1"/>
      <c r="O503" s="1"/>
      <c r="P503" s="1"/>
      <c r="Q503" s="1"/>
      <c r="R503" s="1"/>
      <c r="S503" s="1"/>
    </row>
    <row r="504" spans="1:19">
      <c r="A504" s="1"/>
      <c r="B504" s="1"/>
      <c r="C504" s="1"/>
      <c r="D504" s="1"/>
      <c r="E504" s="1"/>
      <c r="F504" s="1"/>
      <c r="G504" s="1"/>
      <c r="H504" s="1"/>
      <c r="I504" s="1"/>
      <c r="J504" s="1"/>
      <c r="K504" s="1"/>
      <c r="L504" s="1"/>
      <c r="M504" s="1"/>
      <c r="N504" s="1"/>
      <c r="O504" s="1"/>
      <c r="P504" s="1"/>
      <c r="Q504" s="1"/>
      <c r="R504" s="1"/>
      <c r="S504" s="1"/>
    </row>
    <row r="505" spans="1:19">
      <c r="A505" s="1"/>
      <c r="B505" s="1"/>
      <c r="C505" s="1"/>
      <c r="D505" s="1"/>
      <c r="E505" s="1"/>
      <c r="F505" s="1"/>
      <c r="G505" s="1"/>
      <c r="H505" s="1"/>
      <c r="I505" s="1"/>
      <c r="J505" s="1"/>
      <c r="K505" s="1"/>
      <c r="L505" s="1"/>
      <c r="M505" s="1"/>
      <c r="N505" s="1"/>
      <c r="O505" s="1"/>
      <c r="P505" s="1"/>
      <c r="Q505" s="1"/>
      <c r="R505" s="1"/>
      <c r="S505" s="1"/>
    </row>
    <row r="506" spans="1:19">
      <c r="A506" s="1"/>
      <c r="B506" s="1"/>
      <c r="C506" s="1"/>
      <c r="D506" s="1"/>
      <c r="E506" s="1"/>
      <c r="F506" s="1"/>
      <c r="G506" s="1"/>
      <c r="H506" s="1"/>
      <c r="I506" s="1"/>
      <c r="J506" s="1"/>
      <c r="K506" s="1"/>
      <c r="L506" s="1"/>
      <c r="M506" s="1"/>
      <c r="N506" s="1"/>
      <c r="O506" s="1"/>
      <c r="P506" s="1"/>
      <c r="Q506" s="1"/>
      <c r="R506" s="1"/>
      <c r="S506" s="1"/>
    </row>
    <row r="507" spans="1:19">
      <c r="A507" s="1"/>
      <c r="B507" s="1"/>
      <c r="C507" s="1"/>
      <c r="D507" s="1"/>
      <c r="E507" s="1"/>
      <c r="F507" s="1"/>
      <c r="G507" s="1"/>
      <c r="H507" s="1"/>
      <c r="I507" s="1"/>
      <c r="J507" s="1"/>
      <c r="K507" s="1"/>
      <c r="L507" s="1"/>
      <c r="M507" s="1"/>
      <c r="N507" s="1"/>
      <c r="O507" s="1"/>
      <c r="P507" s="1"/>
      <c r="Q507" s="1"/>
      <c r="R507" s="1"/>
      <c r="S507" s="1"/>
    </row>
    <row r="508" spans="1:19">
      <c r="A508" s="1"/>
      <c r="B508" s="1"/>
      <c r="C508" s="1"/>
      <c r="D508" s="1"/>
      <c r="E508" s="1"/>
      <c r="F508" s="1"/>
      <c r="G508" s="1"/>
      <c r="H508" s="1"/>
      <c r="I508" s="1"/>
      <c r="J508" s="1"/>
      <c r="K508" s="1"/>
      <c r="L508" s="1"/>
      <c r="M508" s="1"/>
      <c r="N508" s="1"/>
      <c r="O508" s="1"/>
      <c r="P508" s="1"/>
      <c r="Q508" s="1"/>
      <c r="R508" s="1"/>
      <c r="S508" s="1"/>
    </row>
    <row r="509" spans="1:19">
      <c r="A509" s="1"/>
      <c r="B509" s="1"/>
      <c r="C509" s="1"/>
      <c r="D509" s="1"/>
      <c r="E509" s="1"/>
      <c r="F509" s="1"/>
      <c r="G509" s="1"/>
      <c r="H509" s="1"/>
      <c r="I509" s="1"/>
      <c r="J509" s="1"/>
      <c r="K509" s="1"/>
      <c r="L509" s="1"/>
      <c r="M509" s="1"/>
      <c r="N509" s="1"/>
      <c r="O509" s="1"/>
      <c r="P509" s="1"/>
      <c r="Q509" s="1"/>
      <c r="R509" s="1"/>
      <c r="S509" s="1"/>
    </row>
    <row r="510" spans="1:19">
      <c r="A510" s="1"/>
      <c r="B510" s="1"/>
      <c r="C510" s="1"/>
      <c r="D510" s="1"/>
      <c r="E510" s="1"/>
      <c r="F510" s="1"/>
      <c r="G510" s="1"/>
      <c r="H510" s="1"/>
      <c r="I510" s="1"/>
      <c r="J510" s="1"/>
      <c r="K510" s="1"/>
      <c r="L510" s="1"/>
      <c r="M510" s="1"/>
      <c r="N510" s="1"/>
      <c r="O510" s="1"/>
      <c r="P510" s="1"/>
      <c r="Q510" s="1"/>
      <c r="R510" s="1"/>
      <c r="S510" s="1"/>
    </row>
    <row r="511" spans="1:19">
      <c r="A511" s="1"/>
      <c r="B511" s="1"/>
      <c r="C511" s="1"/>
      <c r="D511" s="1"/>
      <c r="E511" s="1"/>
      <c r="F511" s="1"/>
      <c r="G511" s="1"/>
      <c r="H511" s="1"/>
      <c r="I511" s="1"/>
      <c r="J511" s="1"/>
      <c r="K511" s="1"/>
      <c r="L511" s="1"/>
      <c r="M511" s="1"/>
      <c r="N511" s="1"/>
      <c r="O511" s="1"/>
      <c r="P511" s="1"/>
      <c r="Q511" s="1"/>
      <c r="R511" s="1"/>
      <c r="S511" s="1"/>
    </row>
    <row r="512" spans="1:19">
      <c r="A512" s="1"/>
      <c r="B512" s="1"/>
      <c r="C512" s="1"/>
      <c r="D512" s="1"/>
      <c r="E512" s="1"/>
      <c r="F512" s="1"/>
      <c r="G512" s="1"/>
      <c r="H512" s="1"/>
      <c r="I512" s="1"/>
      <c r="J512" s="1"/>
      <c r="K512" s="1"/>
      <c r="L512" s="1"/>
      <c r="M512" s="1"/>
      <c r="N512" s="1"/>
      <c r="O512" s="1"/>
      <c r="P512" s="1"/>
      <c r="Q512" s="1"/>
      <c r="R512" s="1"/>
      <c r="S512" s="1"/>
    </row>
    <row r="513" spans="1:19">
      <c r="A513" s="1"/>
      <c r="B513" s="1"/>
      <c r="C513" s="1"/>
      <c r="D513" s="1"/>
      <c r="E513" s="1"/>
      <c r="F513" s="1"/>
      <c r="G513" s="1"/>
      <c r="H513" s="1"/>
      <c r="I513" s="1"/>
      <c r="J513" s="1"/>
      <c r="K513" s="1"/>
      <c r="L513" s="1"/>
      <c r="M513" s="1"/>
      <c r="N513" s="1"/>
      <c r="O513" s="1"/>
      <c r="P513" s="1"/>
      <c r="Q513" s="1"/>
      <c r="R513" s="1"/>
      <c r="S513" s="1"/>
    </row>
    <row r="514" spans="1:19">
      <c r="A514" s="1"/>
      <c r="B514" s="1"/>
      <c r="C514" s="1"/>
      <c r="D514" s="1"/>
      <c r="E514" s="1"/>
      <c r="F514" s="1"/>
      <c r="G514" s="1"/>
      <c r="H514" s="1"/>
      <c r="I514" s="1"/>
      <c r="J514" s="1"/>
      <c r="K514" s="1"/>
      <c r="L514" s="1"/>
      <c r="M514" s="1"/>
      <c r="N514" s="1"/>
      <c r="O514" s="1"/>
      <c r="P514" s="1"/>
      <c r="Q514" s="1"/>
      <c r="R514" s="1"/>
      <c r="S514" s="1"/>
    </row>
    <row r="515" spans="1:19">
      <c r="A515" s="1"/>
      <c r="B515" s="1"/>
      <c r="C515" s="1"/>
      <c r="D515" s="1"/>
      <c r="E515" s="1"/>
      <c r="F515" s="1"/>
      <c r="G515" s="1"/>
      <c r="H515" s="1"/>
      <c r="I515" s="1"/>
      <c r="J515" s="1"/>
      <c r="K515" s="1"/>
      <c r="L515" s="1"/>
      <c r="M515" s="1"/>
      <c r="N515" s="1"/>
      <c r="O515" s="1"/>
      <c r="P515" s="1"/>
      <c r="Q515" s="1"/>
      <c r="R515" s="1"/>
      <c r="S515" s="1"/>
    </row>
    <row r="516" spans="1:19">
      <c r="A516" s="1"/>
      <c r="B516" s="1"/>
      <c r="C516" s="1"/>
      <c r="D516" s="1"/>
      <c r="E516" s="1"/>
      <c r="F516" s="1"/>
      <c r="G516" s="1"/>
      <c r="H516" s="1"/>
      <c r="I516" s="1"/>
      <c r="J516" s="1"/>
      <c r="K516" s="1"/>
      <c r="L516" s="1"/>
      <c r="M516" s="1"/>
      <c r="N516" s="1"/>
      <c r="O516" s="1"/>
      <c r="P516" s="1"/>
      <c r="Q516" s="1"/>
      <c r="R516" s="1"/>
      <c r="S516" s="1"/>
    </row>
    <row r="517" spans="1:19">
      <c r="A517" s="1"/>
      <c r="B517" s="1"/>
      <c r="C517" s="1"/>
      <c r="D517" s="1"/>
      <c r="E517" s="1"/>
      <c r="F517" s="1"/>
      <c r="G517" s="1"/>
      <c r="H517" s="1"/>
      <c r="I517" s="1"/>
      <c r="J517" s="1"/>
      <c r="K517" s="1"/>
      <c r="L517" s="1"/>
      <c r="M517" s="1"/>
      <c r="N517" s="1"/>
      <c r="O517" s="1"/>
      <c r="P517" s="1"/>
      <c r="Q517" s="1"/>
      <c r="R517" s="1"/>
      <c r="S517" s="1"/>
    </row>
    <row r="518" spans="1:19">
      <c r="A518" s="1"/>
      <c r="B518" s="1"/>
      <c r="C518" s="1"/>
      <c r="D518" s="1"/>
      <c r="E518" s="1"/>
      <c r="F518" s="1"/>
      <c r="G518" s="1"/>
      <c r="H518" s="1"/>
      <c r="I518" s="1"/>
      <c r="J518" s="1"/>
      <c r="K518" s="1"/>
      <c r="L518" s="1"/>
      <c r="M518" s="1"/>
      <c r="N518" s="1"/>
      <c r="O518" s="1"/>
      <c r="P518" s="1"/>
      <c r="Q518" s="1"/>
      <c r="R518" s="1"/>
      <c r="S518" s="1"/>
    </row>
    <row r="519" spans="1:19">
      <c r="A519" s="1"/>
      <c r="B519" s="1"/>
      <c r="C519" s="1"/>
      <c r="D519" s="1"/>
      <c r="E519" s="1"/>
      <c r="F519" s="1"/>
      <c r="G519" s="1"/>
      <c r="H519" s="1"/>
      <c r="I519" s="1"/>
      <c r="J519" s="1"/>
      <c r="K519" s="1"/>
      <c r="L519" s="1"/>
      <c r="M519" s="1"/>
      <c r="N519" s="1"/>
      <c r="O519" s="1"/>
      <c r="P519" s="1"/>
      <c r="Q519" s="1"/>
      <c r="R519" s="1"/>
      <c r="S519" s="1"/>
    </row>
    <row r="520" spans="1:19">
      <c r="A520" s="1"/>
      <c r="B520" s="1"/>
      <c r="C520" s="1"/>
      <c r="D520" s="1"/>
      <c r="E520" s="1"/>
      <c r="F520" s="1"/>
      <c r="G520" s="1"/>
      <c r="H520" s="1"/>
      <c r="I520" s="1"/>
      <c r="J520" s="1"/>
      <c r="K520" s="1"/>
      <c r="L520" s="1"/>
      <c r="M520" s="1"/>
      <c r="N520" s="1"/>
      <c r="O520" s="1"/>
      <c r="P520" s="1"/>
      <c r="Q520" s="1"/>
      <c r="R520" s="1"/>
      <c r="S520" s="1"/>
    </row>
    <row r="521" spans="1:19">
      <c r="A521" s="1"/>
      <c r="B521" s="1"/>
      <c r="C521" s="1"/>
      <c r="D521" s="1"/>
      <c r="E521" s="1"/>
      <c r="F521" s="1"/>
      <c r="G521" s="1"/>
      <c r="H521" s="1"/>
      <c r="I521" s="1"/>
      <c r="J521" s="1"/>
      <c r="K521" s="1"/>
      <c r="L521" s="1"/>
      <c r="M521" s="1"/>
      <c r="N521" s="1"/>
      <c r="O521" s="1"/>
      <c r="P521" s="1"/>
      <c r="Q521" s="1"/>
      <c r="R521" s="1"/>
      <c r="S521" s="1"/>
    </row>
    <row r="522" spans="1:19">
      <c r="A522" s="1"/>
      <c r="B522" s="1"/>
      <c r="C522" s="1"/>
      <c r="D522" s="1"/>
      <c r="E522" s="1"/>
      <c r="F522" s="1"/>
      <c r="G522" s="1"/>
      <c r="H522" s="1"/>
      <c r="I522" s="1"/>
      <c r="J522" s="1"/>
      <c r="K522" s="1"/>
      <c r="L522" s="1"/>
      <c r="M522" s="1"/>
      <c r="N522" s="1"/>
      <c r="O522" s="1"/>
      <c r="P522" s="1"/>
      <c r="Q522" s="1"/>
      <c r="R522" s="1"/>
      <c r="S522" s="1"/>
    </row>
    <row r="523" spans="1:19">
      <c r="A523" s="1"/>
      <c r="B523" s="1"/>
      <c r="C523" s="1"/>
      <c r="D523" s="1"/>
      <c r="E523" s="1"/>
      <c r="F523" s="1"/>
      <c r="G523" s="1"/>
      <c r="H523" s="1"/>
      <c r="I523" s="1"/>
      <c r="J523" s="1"/>
      <c r="K523" s="1"/>
      <c r="L523" s="1"/>
      <c r="M523" s="1"/>
      <c r="N523" s="1"/>
      <c r="O523" s="1"/>
      <c r="P523" s="1"/>
      <c r="Q523" s="1"/>
      <c r="R523" s="1"/>
      <c r="S523" s="1"/>
    </row>
    <row r="524" spans="1:19">
      <c r="A524" s="1"/>
      <c r="B524" s="1"/>
      <c r="C524" s="1"/>
      <c r="D524" s="1"/>
      <c r="E524" s="1"/>
      <c r="F524" s="1"/>
      <c r="G524" s="1"/>
      <c r="H524" s="1"/>
      <c r="I524" s="1"/>
      <c r="J524" s="1"/>
      <c r="K524" s="1"/>
      <c r="L524" s="1"/>
      <c r="M524" s="1"/>
      <c r="N524" s="1"/>
      <c r="O524" s="1"/>
      <c r="P524" s="1"/>
      <c r="Q524" s="1"/>
      <c r="R524" s="1"/>
      <c r="S524" s="1"/>
    </row>
    <row r="525" spans="1:19">
      <c r="A525" s="1"/>
      <c r="B525" s="1"/>
      <c r="C525" s="1"/>
      <c r="D525" s="1"/>
      <c r="E525" s="1"/>
      <c r="F525" s="1"/>
      <c r="G525" s="1"/>
      <c r="H525" s="1"/>
      <c r="I525" s="1"/>
      <c r="J525" s="1"/>
      <c r="K525" s="1"/>
      <c r="L525" s="1"/>
      <c r="M525" s="1"/>
      <c r="N525" s="1"/>
      <c r="O525" s="1"/>
      <c r="P525" s="1"/>
      <c r="Q525" s="1"/>
      <c r="R525" s="1"/>
      <c r="S525" s="1"/>
    </row>
    <row r="526" spans="1:19">
      <c r="A526" s="1"/>
      <c r="B526" s="1"/>
      <c r="C526" s="1"/>
      <c r="D526" s="1"/>
      <c r="E526" s="1"/>
      <c r="F526" s="1"/>
      <c r="G526" s="1"/>
      <c r="H526" s="1"/>
      <c r="I526" s="1"/>
      <c r="J526" s="1"/>
      <c r="K526" s="1"/>
      <c r="L526" s="1"/>
      <c r="M526" s="1"/>
      <c r="N526" s="1"/>
      <c r="O526" s="1"/>
      <c r="P526" s="1"/>
      <c r="Q526" s="1"/>
      <c r="R526" s="1"/>
      <c r="S526" s="1"/>
    </row>
    <row r="527" spans="1:19">
      <c r="A527" s="1"/>
      <c r="B527" s="1"/>
      <c r="C527" s="1"/>
      <c r="D527" s="1"/>
      <c r="E527" s="1"/>
      <c r="F527" s="1"/>
      <c r="G527" s="1"/>
      <c r="H527" s="1"/>
      <c r="I527" s="1"/>
      <c r="J527" s="1"/>
      <c r="K527" s="1"/>
      <c r="L527" s="1"/>
      <c r="M527" s="1"/>
      <c r="N527" s="1"/>
      <c r="O527" s="1"/>
      <c r="P527" s="1"/>
      <c r="Q527" s="1"/>
      <c r="R527" s="1"/>
      <c r="S527" s="1"/>
    </row>
    <row r="528" spans="1:19">
      <c r="A528" s="1"/>
      <c r="B528" s="1"/>
      <c r="C528" s="1"/>
      <c r="D528" s="1"/>
      <c r="E528" s="1"/>
      <c r="F528" s="1"/>
      <c r="G528" s="1"/>
      <c r="H528" s="1"/>
      <c r="I528" s="1"/>
      <c r="J528" s="1"/>
      <c r="K528" s="1"/>
      <c r="L528" s="1"/>
      <c r="M528" s="1"/>
      <c r="N528" s="1"/>
      <c r="O528" s="1"/>
      <c r="P528" s="1"/>
      <c r="Q528" s="1"/>
      <c r="R528" s="1"/>
      <c r="S528" s="1"/>
    </row>
    <row r="529" spans="1:19">
      <c r="A529" s="1"/>
      <c r="B529" s="1"/>
      <c r="C529" s="1"/>
      <c r="D529" s="1"/>
      <c r="E529" s="1"/>
      <c r="F529" s="1"/>
      <c r="G529" s="1"/>
      <c r="H529" s="1"/>
      <c r="I529" s="1"/>
      <c r="J529" s="1"/>
      <c r="K529" s="1"/>
      <c r="L529" s="1"/>
      <c r="M529" s="1"/>
      <c r="N529" s="1"/>
      <c r="O529" s="1"/>
      <c r="P529" s="1"/>
      <c r="Q529" s="1"/>
      <c r="R529" s="1"/>
      <c r="S529" s="1"/>
    </row>
    <row r="530" spans="1:19">
      <c r="A530" s="1"/>
      <c r="B530" s="1"/>
      <c r="C530" s="1"/>
      <c r="D530" s="1"/>
      <c r="E530" s="1"/>
      <c r="F530" s="1"/>
      <c r="G530" s="1"/>
      <c r="H530" s="1"/>
      <c r="I530" s="1"/>
      <c r="J530" s="1"/>
      <c r="K530" s="1"/>
      <c r="L530" s="1"/>
      <c r="M530" s="1"/>
      <c r="N530" s="1"/>
      <c r="O530" s="1"/>
      <c r="P530" s="1"/>
      <c r="Q530" s="1"/>
      <c r="R530" s="1"/>
      <c r="S530" s="1"/>
    </row>
    <row r="531" spans="1:19">
      <c r="A531" s="1"/>
      <c r="B531" s="1"/>
      <c r="C531" s="1"/>
      <c r="D531" s="1"/>
      <c r="E531" s="1"/>
      <c r="F531" s="1"/>
      <c r="G531" s="1"/>
      <c r="H531" s="1"/>
      <c r="I531" s="1"/>
      <c r="J531" s="1"/>
      <c r="K531" s="1"/>
      <c r="L531" s="1"/>
      <c r="M531" s="1"/>
      <c r="N531" s="1"/>
      <c r="O531" s="1"/>
      <c r="P531" s="1"/>
      <c r="Q531" s="1"/>
      <c r="R531" s="1"/>
      <c r="S531" s="1"/>
    </row>
    <row r="532" spans="1:19">
      <c r="A532" s="1"/>
      <c r="B532" s="1"/>
      <c r="C532" s="1"/>
      <c r="D532" s="1"/>
      <c r="E532" s="1"/>
      <c r="F532" s="1"/>
      <c r="G532" s="1"/>
      <c r="H532" s="1"/>
      <c r="I532" s="1"/>
      <c r="J532" s="1"/>
      <c r="K532" s="1"/>
      <c r="L532" s="1"/>
      <c r="M532" s="1"/>
      <c r="N532" s="1"/>
      <c r="O532" s="1"/>
      <c r="P532" s="1"/>
      <c r="Q532" s="1"/>
      <c r="R532" s="1"/>
      <c r="S532" s="1"/>
    </row>
    <row r="533" spans="1:19">
      <c r="A533" s="1"/>
      <c r="B533" s="1"/>
      <c r="C533" s="1"/>
      <c r="D533" s="1"/>
      <c r="E533" s="1"/>
      <c r="F533" s="1"/>
      <c r="G533" s="1"/>
      <c r="H533" s="1"/>
      <c r="I533" s="1"/>
      <c r="J533" s="1"/>
      <c r="K533" s="1"/>
      <c r="L533" s="1"/>
      <c r="M533" s="1"/>
      <c r="N533" s="1"/>
      <c r="O533" s="1"/>
      <c r="P533" s="1"/>
      <c r="Q533" s="1"/>
      <c r="R533" s="1"/>
      <c r="S533" s="1"/>
    </row>
    <row r="534" spans="1:19">
      <c r="A534" s="1"/>
      <c r="B534" s="1"/>
      <c r="C534" s="1"/>
      <c r="D534" s="1"/>
      <c r="E534" s="1"/>
      <c r="F534" s="1"/>
      <c r="G534" s="1"/>
      <c r="H534" s="1"/>
      <c r="I534" s="1"/>
      <c r="J534" s="1"/>
      <c r="K534" s="1"/>
      <c r="L534" s="1"/>
      <c r="M534" s="1"/>
      <c r="N534" s="1"/>
      <c r="O534" s="1"/>
      <c r="P534" s="1"/>
      <c r="Q534" s="1"/>
      <c r="R534" s="1"/>
      <c r="S534" s="1"/>
    </row>
    <row r="535" spans="1:19">
      <c r="A535" s="1"/>
      <c r="B535" s="1"/>
      <c r="C535" s="1"/>
      <c r="D535" s="1"/>
      <c r="E535" s="1"/>
      <c r="F535" s="1"/>
      <c r="G535" s="1"/>
      <c r="H535" s="1"/>
      <c r="I535" s="1"/>
      <c r="J535" s="1"/>
      <c r="K535" s="1"/>
      <c r="L535" s="1"/>
      <c r="M535" s="1"/>
      <c r="N535" s="1"/>
      <c r="O535" s="1"/>
      <c r="P535" s="1"/>
      <c r="Q535" s="1"/>
      <c r="R535" s="1"/>
      <c r="S535" s="1"/>
    </row>
    <row r="536" spans="1:19">
      <c r="A536" s="1"/>
      <c r="B536" s="1"/>
      <c r="C536" s="1"/>
      <c r="D536" s="1"/>
      <c r="E536" s="1"/>
      <c r="F536" s="1"/>
      <c r="G536" s="1"/>
      <c r="H536" s="1"/>
      <c r="I536" s="1"/>
      <c r="J536" s="1"/>
      <c r="K536" s="1"/>
      <c r="L536" s="1"/>
      <c r="M536" s="1"/>
      <c r="N536" s="1"/>
      <c r="O536" s="1"/>
      <c r="P536" s="1"/>
      <c r="Q536" s="1"/>
      <c r="R536" s="1"/>
      <c r="S536" s="1"/>
    </row>
    <row r="537" spans="1:19">
      <c r="A537" s="1"/>
      <c r="B537" s="1"/>
      <c r="C537" s="1"/>
      <c r="D537" s="1"/>
      <c r="E537" s="1"/>
      <c r="F537" s="1"/>
      <c r="G537" s="1"/>
      <c r="H537" s="1"/>
      <c r="I537" s="1"/>
      <c r="J537" s="1"/>
      <c r="K537" s="1"/>
      <c r="L537" s="1"/>
      <c r="M537" s="1"/>
      <c r="N537" s="1"/>
      <c r="O537" s="1"/>
      <c r="P537" s="1"/>
      <c r="Q537" s="1"/>
      <c r="R537" s="1"/>
      <c r="S537" s="1"/>
    </row>
    <row r="538" spans="1:19">
      <c r="A538" s="1"/>
      <c r="B538" s="1"/>
      <c r="C538" s="1"/>
      <c r="D538" s="1"/>
      <c r="E538" s="1"/>
      <c r="F538" s="1"/>
      <c r="G538" s="1"/>
      <c r="H538" s="1"/>
      <c r="I538" s="1"/>
      <c r="J538" s="1"/>
      <c r="K538" s="1"/>
      <c r="L538" s="1"/>
      <c r="M538" s="1"/>
      <c r="N538" s="1"/>
      <c r="O538" s="1"/>
      <c r="P538" s="1"/>
      <c r="Q538" s="1"/>
      <c r="R538" s="1"/>
      <c r="S538" s="1"/>
    </row>
    <row r="539" spans="1:19">
      <c r="A539" s="1"/>
      <c r="B539" s="1"/>
      <c r="C539" s="1"/>
      <c r="D539" s="1"/>
      <c r="E539" s="1"/>
      <c r="F539" s="1"/>
      <c r="G539" s="1"/>
      <c r="H539" s="1"/>
      <c r="I539" s="1"/>
      <c r="J539" s="1"/>
      <c r="K539" s="1"/>
      <c r="L539" s="1"/>
      <c r="M539" s="1"/>
      <c r="N539" s="1"/>
      <c r="O539" s="1"/>
      <c r="P539" s="1"/>
      <c r="Q539" s="1"/>
      <c r="R539" s="1"/>
      <c r="S539" s="1"/>
    </row>
    <row r="540" spans="1:19">
      <c r="A540" s="1"/>
      <c r="B540" s="1"/>
      <c r="C540" s="1"/>
      <c r="D540" s="1"/>
      <c r="E540" s="1"/>
      <c r="F540" s="1"/>
      <c r="G540" s="1"/>
      <c r="H540" s="1"/>
      <c r="I540" s="1"/>
      <c r="J540" s="1"/>
      <c r="K540" s="1"/>
      <c r="L540" s="1"/>
      <c r="M540" s="1"/>
      <c r="N540" s="1"/>
      <c r="O540" s="1"/>
      <c r="P540" s="1"/>
      <c r="Q540" s="1"/>
      <c r="R540" s="1"/>
      <c r="S540" s="1"/>
    </row>
    <row r="541" spans="1:19">
      <c r="A541" s="1"/>
      <c r="B541" s="1"/>
      <c r="C541" s="1"/>
      <c r="D541" s="1"/>
      <c r="E541" s="1"/>
      <c r="F541" s="1"/>
      <c r="G541" s="1"/>
      <c r="H541" s="1"/>
      <c r="I541" s="1"/>
      <c r="J541" s="1"/>
      <c r="K541" s="1"/>
      <c r="L541" s="1"/>
      <c r="M541" s="1"/>
      <c r="N541" s="1"/>
      <c r="O541" s="1"/>
      <c r="P541" s="1"/>
      <c r="Q541" s="1"/>
      <c r="R541" s="1"/>
      <c r="S541" s="1"/>
    </row>
    <row r="542" spans="1:19">
      <c r="A542" s="1"/>
      <c r="B542" s="1"/>
      <c r="C542" s="1"/>
      <c r="D542" s="1"/>
      <c r="E542" s="1"/>
      <c r="F542" s="1"/>
      <c r="G542" s="1"/>
      <c r="H542" s="1"/>
      <c r="I542" s="1"/>
      <c r="J542" s="1"/>
      <c r="K542" s="1"/>
      <c r="L542" s="1"/>
      <c r="M542" s="1"/>
      <c r="N542" s="1"/>
      <c r="O542" s="1"/>
      <c r="P542" s="1"/>
      <c r="Q542" s="1"/>
      <c r="R542" s="1"/>
      <c r="S542" s="1"/>
    </row>
    <row r="543" spans="1:19">
      <c r="A543" s="1"/>
      <c r="B543" s="1"/>
      <c r="C543" s="1"/>
      <c r="D543" s="1"/>
      <c r="E543" s="1"/>
      <c r="F543" s="1"/>
      <c r="G543" s="1"/>
      <c r="H543" s="1"/>
      <c r="I543" s="1"/>
      <c r="J543" s="1"/>
      <c r="K543" s="1"/>
      <c r="L543" s="1"/>
      <c r="M543" s="1"/>
      <c r="N543" s="1"/>
      <c r="O543" s="1"/>
      <c r="P543" s="1"/>
      <c r="Q543" s="1"/>
      <c r="R543" s="1"/>
      <c r="S543" s="1"/>
    </row>
    <row r="544" spans="1:19">
      <c r="A544" s="1"/>
      <c r="B544" s="1"/>
      <c r="C544" s="1"/>
      <c r="D544" s="1"/>
      <c r="E544" s="1"/>
      <c r="F544" s="1"/>
      <c r="G544" s="1"/>
      <c r="H544" s="1"/>
      <c r="I544" s="1"/>
      <c r="J544" s="1"/>
      <c r="K544" s="1"/>
      <c r="L544" s="1"/>
      <c r="M544" s="1"/>
      <c r="N544" s="1"/>
      <c r="O544" s="1"/>
      <c r="P544" s="1"/>
      <c r="Q544" s="1"/>
      <c r="R544" s="1"/>
      <c r="S544" s="1"/>
    </row>
    <row r="545" spans="1:19">
      <c r="A545" s="1"/>
      <c r="B545" s="1"/>
      <c r="C545" s="1"/>
      <c r="D545" s="1"/>
      <c r="E545" s="1"/>
      <c r="F545" s="1"/>
      <c r="G545" s="1"/>
      <c r="H545" s="1"/>
      <c r="I545" s="1"/>
      <c r="J545" s="1"/>
      <c r="K545" s="1"/>
      <c r="L545" s="1"/>
      <c r="M545" s="1"/>
      <c r="N545" s="1"/>
      <c r="O545" s="1"/>
      <c r="P545" s="1"/>
      <c r="Q545" s="1"/>
      <c r="R545" s="1"/>
      <c r="S545" s="1"/>
    </row>
    <row r="546" spans="1:19">
      <c r="A546" s="1"/>
      <c r="B546" s="1"/>
      <c r="C546" s="1"/>
      <c r="D546" s="1"/>
      <c r="E546" s="1"/>
      <c r="F546" s="1"/>
      <c r="G546" s="1"/>
      <c r="H546" s="1"/>
      <c r="I546" s="1"/>
      <c r="J546" s="1"/>
      <c r="K546" s="1"/>
      <c r="L546" s="1"/>
      <c r="M546" s="1"/>
      <c r="N546" s="1"/>
      <c r="O546" s="1"/>
      <c r="P546" s="1"/>
      <c r="Q546" s="1"/>
      <c r="R546" s="1"/>
      <c r="S546" s="1"/>
    </row>
    <row r="547" spans="1:19">
      <c r="A547" s="1"/>
      <c r="B547" s="1"/>
      <c r="C547" s="1"/>
      <c r="D547" s="1"/>
      <c r="E547" s="1"/>
      <c r="F547" s="1"/>
      <c r="G547" s="1"/>
      <c r="H547" s="1"/>
      <c r="I547" s="1"/>
      <c r="J547" s="1"/>
      <c r="K547" s="1"/>
      <c r="L547" s="1"/>
      <c r="M547" s="1"/>
      <c r="N547" s="1"/>
      <c r="O547" s="1"/>
      <c r="P547" s="1"/>
      <c r="Q547" s="1"/>
      <c r="R547" s="1"/>
      <c r="S547" s="1"/>
    </row>
    <row r="548" spans="1:19">
      <c r="A548" s="1"/>
      <c r="B548" s="1"/>
      <c r="C548" s="1"/>
      <c r="D548" s="1"/>
      <c r="E548" s="1"/>
      <c r="F548" s="1"/>
      <c r="G548" s="1"/>
      <c r="H548" s="1"/>
      <c r="I548" s="1"/>
      <c r="J548" s="1"/>
      <c r="K548" s="1"/>
      <c r="L548" s="1"/>
      <c r="M548" s="1"/>
      <c r="N548" s="1"/>
      <c r="O548" s="1"/>
      <c r="P548" s="1"/>
      <c r="Q548" s="1"/>
      <c r="R548" s="1"/>
      <c r="S548" s="1"/>
    </row>
    <row r="549" spans="1:19">
      <c r="A549" s="1"/>
      <c r="B549" s="1"/>
      <c r="C549" s="1"/>
      <c r="D549" s="1"/>
      <c r="E549" s="1"/>
      <c r="F549" s="1"/>
      <c r="G549" s="1"/>
      <c r="H549" s="1"/>
      <c r="I549" s="1"/>
      <c r="J549" s="1"/>
      <c r="K549" s="1"/>
      <c r="L549" s="1"/>
      <c r="M549" s="1"/>
      <c r="N549" s="1"/>
      <c r="O549" s="1"/>
      <c r="P549" s="1"/>
      <c r="Q549" s="1"/>
      <c r="R549" s="1"/>
      <c r="S549" s="1"/>
    </row>
    <row r="550" spans="1:19">
      <c r="A550" s="1"/>
      <c r="B550" s="1"/>
      <c r="C550" s="1"/>
      <c r="D550" s="1"/>
      <c r="E550" s="1"/>
      <c r="F550" s="1"/>
      <c r="G550" s="1"/>
      <c r="H550" s="1"/>
      <c r="I550" s="1"/>
      <c r="J550" s="1"/>
      <c r="K550" s="1"/>
      <c r="L550" s="1"/>
      <c r="M550" s="1"/>
      <c r="N550" s="1"/>
      <c r="O550" s="1"/>
      <c r="P550" s="1"/>
      <c r="Q550" s="1"/>
      <c r="R550" s="1"/>
      <c r="S550" s="1"/>
    </row>
    <row r="551" spans="1:19">
      <c r="A551" s="1"/>
      <c r="B551" s="1"/>
      <c r="C551" s="1"/>
      <c r="D551" s="1"/>
      <c r="E551" s="1"/>
      <c r="F551" s="1"/>
      <c r="G551" s="1"/>
      <c r="H551" s="1"/>
      <c r="I551" s="1"/>
      <c r="J551" s="1"/>
      <c r="K551" s="1"/>
      <c r="L551" s="1"/>
      <c r="M551" s="1"/>
      <c r="N551" s="1"/>
      <c r="O551" s="1"/>
      <c r="P551" s="1"/>
      <c r="Q551" s="1"/>
      <c r="R551" s="1"/>
      <c r="S551" s="1"/>
    </row>
    <row r="552" spans="1:19">
      <c r="A552" s="1"/>
      <c r="B552" s="1"/>
      <c r="C552" s="1"/>
      <c r="D552" s="1"/>
      <c r="E552" s="1"/>
      <c r="F552" s="1"/>
      <c r="G552" s="1"/>
      <c r="H552" s="1"/>
      <c r="I552" s="1"/>
      <c r="J552" s="1"/>
      <c r="K552" s="1"/>
      <c r="L552" s="1"/>
      <c r="M552" s="1"/>
      <c r="N552" s="1"/>
      <c r="O552" s="1"/>
      <c r="P552" s="1"/>
      <c r="Q552" s="1"/>
      <c r="R552" s="1"/>
      <c r="S552" s="1"/>
    </row>
    <row r="553" spans="1:19">
      <c r="A553" s="1"/>
      <c r="B553" s="1"/>
      <c r="C553" s="1"/>
      <c r="D553" s="1"/>
      <c r="E553" s="1"/>
      <c r="F553" s="1"/>
      <c r="G553" s="1"/>
      <c r="H553" s="1"/>
      <c r="I553" s="1"/>
      <c r="J553" s="1"/>
      <c r="K553" s="1"/>
      <c r="L553" s="1"/>
      <c r="M553" s="1"/>
      <c r="N553" s="1"/>
      <c r="O553" s="1"/>
      <c r="P553" s="1"/>
      <c r="Q553" s="1"/>
      <c r="R553" s="1"/>
      <c r="S553" s="1"/>
    </row>
    <row r="554" spans="1:19">
      <c r="A554" s="1"/>
      <c r="B554" s="1"/>
      <c r="C554" s="1"/>
      <c r="D554" s="1"/>
      <c r="E554" s="1"/>
      <c r="F554" s="1"/>
      <c r="G554" s="1"/>
      <c r="H554" s="1"/>
      <c r="I554" s="1"/>
      <c r="J554" s="1"/>
      <c r="K554" s="1"/>
      <c r="L554" s="1"/>
      <c r="M554" s="1"/>
      <c r="N554" s="1"/>
      <c r="O554" s="1"/>
      <c r="P554" s="1"/>
      <c r="Q554" s="1"/>
      <c r="R554" s="1"/>
      <c r="S554" s="1"/>
    </row>
    <row r="555" spans="1:19">
      <c r="A555" s="1"/>
      <c r="B555" s="1"/>
      <c r="C555" s="1"/>
      <c r="D555" s="1"/>
      <c r="E555" s="1"/>
      <c r="F555" s="1"/>
      <c r="G555" s="1"/>
      <c r="H555" s="1"/>
      <c r="I555" s="1"/>
      <c r="J555" s="1"/>
      <c r="K555" s="1"/>
      <c r="L555" s="1"/>
      <c r="M555" s="1"/>
      <c r="N555" s="1"/>
      <c r="O555" s="1"/>
      <c r="P555" s="1"/>
      <c r="Q555" s="1"/>
      <c r="R555" s="1"/>
      <c r="S555" s="1"/>
    </row>
    <row r="556" spans="1:19">
      <c r="A556" s="1"/>
      <c r="B556" s="1"/>
      <c r="C556" s="1"/>
      <c r="D556" s="1"/>
      <c r="E556" s="1"/>
      <c r="F556" s="1"/>
      <c r="G556" s="1"/>
      <c r="H556" s="1"/>
      <c r="I556" s="1"/>
      <c r="J556" s="1"/>
      <c r="K556" s="1"/>
      <c r="L556" s="1"/>
      <c r="M556" s="1"/>
      <c r="N556" s="1"/>
      <c r="O556" s="1"/>
      <c r="P556" s="1"/>
      <c r="Q556" s="1"/>
      <c r="R556" s="1"/>
      <c r="S556" s="1"/>
    </row>
    <row r="557" spans="1:19">
      <c r="A557" s="1"/>
      <c r="B557" s="1"/>
      <c r="C557" s="1"/>
      <c r="D557" s="1"/>
      <c r="E557" s="1"/>
      <c r="F557" s="1"/>
      <c r="G557" s="1"/>
      <c r="H557" s="1"/>
      <c r="I557" s="1"/>
      <c r="J557" s="1"/>
      <c r="K557" s="1"/>
      <c r="L557" s="1"/>
      <c r="M557" s="1"/>
      <c r="N557" s="1"/>
      <c r="O557" s="1"/>
      <c r="P557" s="1"/>
      <c r="Q557" s="1"/>
      <c r="R557" s="1"/>
      <c r="S557" s="1"/>
    </row>
    <row r="558" spans="1:19">
      <c r="A558" s="1"/>
      <c r="B558" s="1"/>
      <c r="C558" s="1"/>
      <c r="D558" s="1"/>
      <c r="E558" s="1"/>
      <c r="F558" s="1"/>
      <c r="G558" s="1"/>
      <c r="H558" s="1"/>
      <c r="I558" s="1"/>
      <c r="J558" s="1"/>
      <c r="K558" s="1"/>
      <c r="L558" s="1"/>
      <c r="M558" s="1"/>
      <c r="N558" s="1"/>
      <c r="O558" s="1"/>
      <c r="P558" s="1"/>
      <c r="Q558" s="1"/>
      <c r="R558" s="1"/>
      <c r="S558" s="1"/>
    </row>
    <row r="559" spans="1:19">
      <c r="A559" s="1"/>
      <c r="B559" s="1"/>
      <c r="C559" s="1"/>
      <c r="D559" s="1"/>
      <c r="E559" s="1"/>
      <c r="F559" s="1"/>
      <c r="G559" s="1"/>
      <c r="H559" s="1"/>
      <c r="I559" s="1"/>
      <c r="J559" s="1"/>
      <c r="K559" s="1"/>
      <c r="L559" s="1"/>
      <c r="M559" s="1"/>
      <c r="N559" s="1"/>
      <c r="O559" s="1"/>
      <c r="P559" s="1"/>
      <c r="Q559" s="1"/>
      <c r="R559" s="1"/>
      <c r="S559" s="1"/>
    </row>
    <row r="560" spans="1:19">
      <c r="A560" s="1"/>
      <c r="B560" s="1"/>
      <c r="C560" s="1"/>
      <c r="D560" s="1"/>
      <c r="E560" s="1"/>
      <c r="F560" s="1"/>
      <c r="G560" s="1"/>
      <c r="H560" s="1"/>
      <c r="I560" s="1"/>
      <c r="J560" s="1"/>
      <c r="K560" s="1"/>
      <c r="L560" s="1"/>
      <c r="M560" s="1"/>
      <c r="N560" s="1"/>
      <c r="O560" s="1"/>
      <c r="P560" s="1"/>
      <c r="Q560" s="1"/>
      <c r="R560" s="1"/>
      <c r="S560" s="1"/>
    </row>
    <row r="561" spans="1:19">
      <c r="A561" s="1"/>
      <c r="B561" s="1"/>
      <c r="C561" s="1"/>
      <c r="D561" s="1"/>
      <c r="E561" s="1"/>
      <c r="F561" s="1"/>
      <c r="G561" s="1"/>
      <c r="H561" s="1"/>
      <c r="I561" s="1"/>
      <c r="J561" s="1"/>
      <c r="K561" s="1"/>
      <c r="L561" s="1"/>
      <c r="M561" s="1"/>
      <c r="N561" s="1"/>
      <c r="O561" s="1"/>
      <c r="P561" s="1"/>
      <c r="Q561" s="1"/>
      <c r="R561" s="1"/>
      <c r="S561" s="1"/>
    </row>
    <row r="562" spans="1:19">
      <c r="A562" s="1"/>
      <c r="B562" s="1"/>
      <c r="C562" s="1"/>
      <c r="D562" s="1"/>
      <c r="E562" s="1"/>
      <c r="F562" s="1"/>
      <c r="G562" s="1"/>
      <c r="H562" s="1"/>
      <c r="I562" s="1"/>
      <c r="J562" s="1"/>
      <c r="K562" s="1"/>
      <c r="L562" s="1"/>
      <c r="M562" s="1"/>
      <c r="N562" s="1"/>
      <c r="O562" s="1"/>
      <c r="P562" s="1"/>
      <c r="Q562" s="1"/>
      <c r="R562" s="1"/>
      <c r="S562" s="1"/>
    </row>
    <row r="563" spans="1:19">
      <c r="A563" s="1"/>
      <c r="B563" s="1"/>
      <c r="C563" s="1"/>
      <c r="D563" s="1"/>
      <c r="E563" s="1"/>
      <c r="F563" s="1"/>
      <c r="G563" s="1"/>
      <c r="H563" s="1"/>
      <c r="I563" s="1"/>
      <c r="J563" s="1"/>
      <c r="K563" s="1"/>
      <c r="L563" s="1"/>
      <c r="M563" s="1"/>
      <c r="N563" s="1"/>
      <c r="O563" s="1"/>
      <c r="P563" s="1"/>
      <c r="Q563" s="1"/>
      <c r="R563" s="1"/>
      <c r="S563" s="1"/>
    </row>
    <row r="564" spans="1:19">
      <c r="A564" s="1"/>
      <c r="B564" s="1"/>
      <c r="C564" s="1"/>
      <c r="D564" s="1"/>
      <c r="E564" s="1"/>
      <c r="F564" s="1"/>
      <c r="G564" s="1"/>
      <c r="H564" s="1"/>
      <c r="I564" s="1"/>
      <c r="J564" s="1"/>
      <c r="K564" s="1"/>
      <c r="L564" s="1"/>
      <c r="M564" s="1"/>
      <c r="N564" s="1"/>
      <c r="O564" s="1"/>
      <c r="P564" s="1"/>
      <c r="Q564" s="1"/>
      <c r="R564" s="1"/>
      <c r="S564" s="1"/>
    </row>
    <row r="565" spans="1:19">
      <c r="A565" s="1"/>
      <c r="B565" s="1"/>
      <c r="C565" s="1"/>
      <c r="D565" s="1"/>
      <c r="E565" s="1"/>
      <c r="F565" s="1"/>
      <c r="G565" s="1"/>
      <c r="H565" s="1"/>
      <c r="I565" s="1"/>
      <c r="J565" s="1"/>
      <c r="K565" s="1"/>
      <c r="L565" s="1"/>
      <c r="M565" s="1"/>
      <c r="N565" s="1"/>
      <c r="O565" s="1"/>
      <c r="P565" s="1"/>
      <c r="Q565" s="1"/>
      <c r="R565" s="1"/>
      <c r="S565" s="1"/>
    </row>
    <row r="566" spans="1:19">
      <c r="A566" s="1"/>
      <c r="B566" s="1"/>
      <c r="C566" s="1"/>
      <c r="D566" s="1"/>
      <c r="E566" s="1"/>
      <c r="F566" s="1"/>
      <c r="G566" s="1"/>
      <c r="H566" s="1"/>
      <c r="I566" s="1"/>
      <c r="J566" s="1"/>
      <c r="K566" s="1"/>
      <c r="L566" s="1"/>
      <c r="M566" s="1"/>
      <c r="N566" s="1"/>
      <c r="O566" s="1"/>
      <c r="P566" s="1"/>
      <c r="Q566" s="1"/>
      <c r="R566" s="1"/>
      <c r="S566" s="1"/>
    </row>
    <row r="567" spans="1:19">
      <c r="A567" s="1"/>
      <c r="B567" s="1"/>
      <c r="C567" s="1"/>
      <c r="D567" s="1"/>
      <c r="E567" s="1"/>
      <c r="F567" s="1"/>
      <c r="G567" s="1"/>
      <c r="H567" s="1"/>
      <c r="I567" s="1"/>
      <c r="J567" s="1"/>
      <c r="K567" s="1"/>
      <c r="L567" s="1"/>
      <c r="M567" s="1"/>
      <c r="N567" s="1"/>
      <c r="O567" s="1"/>
      <c r="P567" s="1"/>
      <c r="Q567" s="1"/>
      <c r="R567" s="1"/>
      <c r="S567" s="1"/>
    </row>
    <row r="568" spans="1:19">
      <c r="A568" s="1"/>
      <c r="B568" s="1"/>
      <c r="C568" s="1"/>
      <c r="D568" s="1"/>
      <c r="E568" s="1"/>
      <c r="F568" s="1"/>
      <c r="G568" s="1"/>
      <c r="H568" s="1"/>
      <c r="I568" s="1"/>
      <c r="J568" s="1"/>
      <c r="K568" s="1"/>
      <c r="L568" s="1"/>
      <c r="M568" s="1"/>
      <c r="N568" s="1"/>
      <c r="O568" s="1"/>
      <c r="P568" s="1"/>
      <c r="Q568" s="1"/>
      <c r="R568" s="1"/>
      <c r="S568" s="1"/>
    </row>
    <row r="569" spans="1:19">
      <c r="A569" s="1"/>
      <c r="B569" s="1"/>
      <c r="C569" s="1"/>
      <c r="D569" s="1"/>
      <c r="E569" s="1"/>
      <c r="F569" s="1"/>
      <c r="G569" s="1"/>
      <c r="H569" s="1"/>
      <c r="I569" s="1"/>
      <c r="J569" s="1"/>
      <c r="K569" s="1"/>
      <c r="L569" s="1"/>
      <c r="M569" s="1"/>
      <c r="N569" s="1"/>
      <c r="O569" s="1"/>
      <c r="P569" s="1"/>
      <c r="Q569" s="1"/>
      <c r="R569" s="1"/>
      <c r="S569" s="1"/>
    </row>
    <row r="570" spans="1:19">
      <c r="A570" s="1"/>
      <c r="B570" s="1"/>
      <c r="C570" s="1"/>
      <c r="D570" s="1"/>
      <c r="E570" s="1"/>
      <c r="F570" s="1"/>
      <c r="G570" s="1"/>
      <c r="H570" s="1"/>
      <c r="I570" s="1"/>
      <c r="J570" s="1"/>
      <c r="K570" s="1"/>
      <c r="L570" s="1"/>
      <c r="M570" s="1"/>
      <c r="N570" s="1"/>
      <c r="O570" s="1"/>
      <c r="P570" s="1"/>
      <c r="Q570" s="1"/>
      <c r="R570" s="1"/>
      <c r="S570" s="1"/>
    </row>
    <row r="571" spans="1:19">
      <c r="A571" s="1"/>
      <c r="B571" s="1"/>
      <c r="C571" s="1"/>
      <c r="D571" s="1"/>
      <c r="E571" s="1"/>
      <c r="F571" s="1"/>
      <c r="G571" s="1"/>
      <c r="H571" s="1"/>
      <c r="I571" s="1"/>
      <c r="J571" s="1"/>
      <c r="K571" s="1"/>
      <c r="L571" s="1"/>
      <c r="M571" s="1"/>
      <c r="N571" s="1"/>
      <c r="O571" s="1"/>
      <c r="P571" s="1"/>
      <c r="Q571" s="1"/>
      <c r="R571" s="1"/>
      <c r="S571" s="1"/>
    </row>
    <row r="572" spans="1:19">
      <c r="A572" s="1"/>
      <c r="B572" s="1"/>
      <c r="C572" s="1"/>
      <c r="D572" s="1"/>
      <c r="E572" s="1"/>
      <c r="F572" s="1"/>
      <c r="G572" s="1"/>
      <c r="H572" s="1"/>
      <c r="I572" s="1"/>
      <c r="J572" s="1"/>
      <c r="K572" s="1"/>
      <c r="L572" s="1"/>
      <c r="M572" s="1"/>
      <c r="N572" s="1"/>
      <c r="O572" s="1"/>
      <c r="P572" s="1"/>
      <c r="Q572" s="1"/>
      <c r="R572" s="1"/>
      <c r="S572" s="1"/>
    </row>
    <row r="573" spans="1:19">
      <c r="A573" s="1"/>
      <c r="B573" s="1"/>
      <c r="C573" s="1"/>
      <c r="D573" s="1"/>
      <c r="E573" s="1"/>
      <c r="F573" s="1"/>
      <c r="G573" s="1"/>
      <c r="H573" s="1"/>
      <c r="I573" s="1"/>
      <c r="J573" s="1"/>
      <c r="K573" s="1"/>
      <c r="L573" s="1"/>
      <c r="M573" s="1"/>
      <c r="N573" s="1"/>
      <c r="O573" s="1"/>
      <c r="P573" s="1"/>
      <c r="Q573" s="1"/>
      <c r="R573" s="1"/>
      <c r="S573" s="1"/>
    </row>
    <row r="574" spans="1:19">
      <c r="A574" s="1"/>
      <c r="B574" s="1"/>
      <c r="C574" s="1"/>
      <c r="D574" s="1"/>
      <c r="E574" s="1"/>
      <c r="F574" s="1"/>
      <c r="G574" s="1"/>
      <c r="H574" s="1"/>
      <c r="I574" s="1"/>
      <c r="J574" s="1"/>
      <c r="K574" s="1"/>
      <c r="L574" s="1"/>
      <c r="M574" s="1"/>
      <c r="N574" s="1"/>
      <c r="O574" s="1"/>
      <c r="P574" s="1"/>
      <c r="Q574" s="1"/>
      <c r="R574" s="1"/>
      <c r="S574" s="1"/>
    </row>
    <row r="575" spans="1:19">
      <c r="A575" s="1"/>
      <c r="B575" s="1"/>
      <c r="C575" s="1"/>
      <c r="D575" s="1"/>
      <c r="E575" s="1"/>
      <c r="F575" s="1"/>
      <c r="G575" s="1"/>
      <c r="H575" s="1"/>
      <c r="I575" s="1"/>
      <c r="J575" s="1"/>
      <c r="K575" s="1"/>
      <c r="L575" s="1"/>
      <c r="M575" s="1"/>
      <c r="N575" s="1"/>
      <c r="O575" s="1"/>
      <c r="P575" s="1"/>
      <c r="Q575" s="1"/>
      <c r="R575" s="1"/>
      <c r="S575" s="1"/>
    </row>
    <row r="576" spans="1:19">
      <c r="A576" s="1"/>
      <c r="B576" s="1"/>
      <c r="C576" s="1"/>
      <c r="D576" s="1"/>
      <c r="E576" s="1"/>
      <c r="F576" s="1"/>
      <c r="G576" s="1"/>
      <c r="H576" s="1"/>
      <c r="I576" s="1"/>
      <c r="J576" s="1"/>
      <c r="K576" s="1"/>
      <c r="L576" s="1"/>
      <c r="M576" s="1"/>
      <c r="N576" s="1"/>
      <c r="O576" s="1"/>
      <c r="P576" s="1"/>
      <c r="Q576" s="1"/>
      <c r="R576" s="1"/>
      <c r="S576" s="1"/>
    </row>
    <row r="577" spans="1:19">
      <c r="A577" s="1"/>
      <c r="B577" s="1"/>
      <c r="C577" s="1"/>
      <c r="D577" s="1"/>
      <c r="E577" s="1"/>
      <c r="F577" s="1"/>
      <c r="G577" s="1"/>
      <c r="H577" s="1"/>
      <c r="I577" s="1"/>
      <c r="J577" s="1"/>
      <c r="K577" s="1"/>
      <c r="L577" s="1"/>
      <c r="M577" s="1"/>
      <c r="N577" s="1"/>
      <c r="O577" s="1"/>
      <c r="P577" s="1"/>
      <c r="Q577" s="1"/>
      <c r="R577" s="1"/>
      <c r="S577" s="1"/>
    </row>
    <row r="578" spans="1:19">
      <c r="A578" s="1"/>
      <c r="B578" s="1"/>
      <c r="C578" s="1"/>
      <c r="D578" s="1"/>
      <c r="E578" s="1"/>
      <c r="F578" s="1"/>
      <c r="G578" s="1"/>
      <c r="H578" s="1"/>
      <c r="I578" s="1"/>
      <c r="J578" s="1"/>
      <c r="K578" s="1"/>
      <c r="L578" s="1"/>
      <c r="M578" s="1"/>
      <c r="N578" s="1"/>
      <c r="O578" s="1"/>
      <c r="P578" s="1"/>
      <c r="Q578" s="1"/>
      <c r="R578" s="1"/>
      <c r="S578" s="1"/>
    </row>
    <row r="579" spans="1:19">
      <c r="A579" s="1"/>
      <c r="B579" s="1"/>
      <c r="C579" s="1"/>
      <c r="D579" s="1"/>
      <c r="E579" s="1"/>
      <c r="F579" s="1"/>
      <c r="G579" s="1"/>
      <c r="H579" s="1"/>
      <c r="I579" s="1"/>
      <c r="J579" s="1"/>
      <c r="K579" s="1"/>
      <c r="L579" s="1"/>
      <c r="M579" s="1"/>
      <c r="N579" s="1"/>
      <c r="O579" s="1"/>
      <c r="P579" s="1"/>
      <c r="Q579" s="1"/>
      <c r="R579" s="1"/>
      <c r="S579" s="1"/>
    </row>
    <row r="580" spans="1:19">
      <c r="A580" s="1"/>
      <c r="B580" s="1"/>
      <c r="C580" s="1"/>
      <c r="D580" s="1"/>
      <c r="E580" s="1"/>
      <c r="F580" s="1"/>
      <c r="G580" s="1"/>
      <c r="H580" s="1"/>
      <c r="I580" s="1"/>
      <c r="J580" s="1"/>
      <c r="K580" s="1"/>
      <c r="L580" s="1"/>
      <c r="M580" s="1"/>
      <c r="N580" s="1"/>
      <c r="O580" s="1"/>
      <c r="P580" s="1"/>
      <c r="Q580" s="1"/>
      <c r="R580" s="1"/>
      <c r="S580" s="1"/>
    </row>
    <row r="581" spans="1:19">
      <c r="A581" s="1"/>
      <c r="B581" s="1"/>
      <c r="C581" s="1"/>
      <c r="D581" s="1"/>
      <c r="E581" s="1"/>
      <c r="F581" s="1"/>
      <c r="G581" s="1"/>
      <c r="H581" s="1"/>
      <c r="I581" s="1"/>
      <c r="J581" s="1"/>
      <c r="K581" s="1"/>
      <c r="L581" s="1"/>
      <c r="M581" s="1"/>
      <c r="N581" s="1"/>
      <c r="O581" s="1"/>
      <c r="P581" s="1"/>
      <c r="Q581" s="1"/>
      <c r="R581" s="1"/>
      <c r="S581" s="1"/>
    </row>
    <row r="582" spans="1:19">
      <c r="A582" s="1"/>
      <c r="B582" s="1"/>
      <c r="C582" s="1"/>
      <c r="D582" s="1"/>
      <c r="E582" s="1"/>
      <c r="F582" s="1"/>
      <c r="G582" s="1"/>
      <c r="H582" s="1"/>
      <c r="I582" s="1"/>
      <c r="J582" s="1"/>
      <c r="K582" s="1"/>
      <c r="L582" s="1"/>
      <c r="M582" s="1"/>
      <c r="N582" s="1"/>
      <c r="O582" s="1"/>
      <c r="P582" s="1"/>
      <c r="Q582" s="1"/>
      <c r="R582" s="1"/>
      <c r="S582" s="1"/>
    </row>
    <row r="583" spans="1:19">
      <c r="A583" s="1"/>
      <c r="B583" s="1"/>
      <c r="C583" s="1"/>
      <c r="D583" s="1"/>
      <c r="E583" s="1"/>
      <c r="F583" s="1"/>
      <c r="G583" s="1"/>
      <c r="H583" s="1"/>
      <c r="I583" s="1"/>
      <c r="J583" s="1"/>
      <c r="K583" s="1"/>
      <c r="L583" s="1"/>
      <c r="M583" s="1"/>
      <c r="N583" s="1"/>
      <c r="O583" s="1"/>
      <c r="P583" s="1"/>
      <c r="Q583" s="1"/>
      <c r="R583" s="1"/>
      <c r="S583" s="1"/>
    </row>
    <row r="584" spans="1:19">
      <c r="A584" s="1"/>
      <c r="B584" s="1"/>
      <c r="C584" s="1"/>
      <c r="D584" s="1"/>
      <c r="E584" s="1"/>
      <c r="F584" s="1"/>
      <c r="G584" s="1"/>
      <c r="H584" s="1"/>
      <c r="I584" s="1"/>
      <c r="J584" s="1"/>
      <c r="K584" s="1"/>
      <c r="L584" s="1"/>
      <c r="M584" s="1"/>
      <c r="N584" s="1"/>
      <c r="O584" s="1"/>
      <c r="P584" s="1"/>
      <c r="Q584" s="1"/>
      <c r="R584" s="1"/>
      <c r="S584" s="1"/>
    </row>
    <row r="585" spans="1:19">
      <c r="A585" s="1"/>
      <c r="B585" s="1"/>
      <c r="C585" s="1"/>
      <c r="D585" s="1"/>
      <c r="E585" s="1"/>
      <c r="F585" s="1"/>
      <c r="G585" s="1"/>
      <c r="H585" s="1"/>
      <c r="I585" s="1"/>
      <c r="J585" s="1"/>
      <c r="K585" s="1"/>
      <c r="L585" s="1"/>
      <c r="M585" s="1"/>
      <c r="N585" s="1"/>
      <c r="O585" s="1"/>
      <c r="P585" s="1"/>
      <c r="Q585" s="1"/>
      <c r="R585" s="1"/>
      <c r="S585" s="1"/>
    </row>
    <row r="586" spans="1:19">
      <c r="A586" s="1"/>
      <c r="B586" s="1"/>
      <c r="C586" s="1"/>
      <c r="D586" s="1"/>
      <c r="E586" s="1"/>
      <c r="F586" s="1"/>
      <c r="G586" s="1"/>
      <c r="H586" s="1"/>
      <c r="I586" s="1"/>
      <c r="J586" s="1"/>
      <c r="K586" s="1"/>
      <c r="L586" s="1"/>
      <c r="M586" s="1"/>
      <c r="N586" s="1"/>
      <c r="O586" s="1"/>
      <c r="P586" s="1"/>
      <c r="Q586" s="1"/>
      <c r="R586" s="1"/>
      <c r="S586" s="1"/>
    </row>
    <row r="587" spans="1:19">
      <c r="A587" s="1"/>
      <c r="B587" s="1"/>
      <c r="C587" s="1"/>
      <c r="D587" s="1"/>
      <c r="E587" s="1"/>
      <c r="F587" s="1"/>
      <c r="G587" s="1"/>
      <c r="H587" s="1"/>
      <c r="I587" s="1"/>
      <c r="J587" s="1"/>
      <c r="K587" s="1"/>
      <c r="L587" s="1"/>
      <c r="M587" s="1"/>
      <c r="N587" s="1"/>
      <c r="O587" s="1"/>
      <c r="P587" s="1"/>
      <c r="Q587" s="1"/>
      <c r="R587" s="1"/>
      <c r="S587" s="1"/>
    </row>
    <row r="588" spans="1:19">
      <c r="A588" s="1"/>
      <c r="B588" s="1"/>
      <c r="C588" s="1"/>
      <c r="D588" s="1"/>
      <c r="E588" s="1"/>
      <c r="F588" s="1"/>
      <c r="G588" s="1"/>
      <c r="H588" s="1"/>
      <c r="I588" s="1"/>
      <c r="J588" s="1"/>
      <c r="K588" s="1"/>
      <c r="L588" s="1"/>
      <c r="M588" s="1"/>
      <c r="N588" s="1"/>
      <c r="O588" s="1"/>
      <c r="P588" s="1"/>
      <c r="Q588" s="1"/>
      <c r="R588" s="1"/>
      <c r="S588" s="1"/>
    </row>
    <row r="589" spans="1:19">
      <c r="A589" s="1"/>
      <c r="B589" s="1"/>
      <c r="C589" s="1"/>
      <c r="D589" s="1"/>
      <c r="E589" s="1"/>
      <c r="F589" s="1"/>
      <c r="G589" s="1"/>
      <c r="H589" s="1"/>
      <c r="I589" s="1"/>
      <c r="J589" s="1"/>
      <c r="K589" s="1"/>
      <c r="L589" s="1"/>
      <c r="M589" s="1"/>
      <c r="N589" s="1"/>
      <c r="O589" s="1"/>
      <c r="P589" s="1"/>
      <c r="Q589" s="1"/>
      <c r="R589" s="1"/>
      <c r="S589" s="1"/>
    </row>
    <row r="590" spans="1:19">
      <c r="A590" s="1"/>
      <c r="B590" s="1"/>
      <c r="C590" s="1"/>
      <c r="D590" s="1"/>
      <c r="E590" s="1"/>
      <c r="F590" s="1"/>
      <c r="G590" s="1"/>
      <c r="H590" s="1"/>
      <c r="I590" s="1"/>
      <c r="J590" s="1"/>
      <c r="K590" s="1"/>
      <c r="L590" s="1"/>
      <c r="M590" s="1"/>
      <c r="N590" s="1"/>
      <c r="O590" s="1"/>
      <c r="P590" s="1"/>
      <c r="Q590" s="1"/>
      <c r="R590" s="1"/>
      <c r="S590" s="1"/>
    </row>
    <row r="591" spans="1:19">
      <c r="A591" s="1"/>
      <c r="B591" s="1"/>
      <c r="C591" s="1"/>
      <c r="D591" s="1"/>
      <c r="E591" s="1"/>
      <c r="F591" s="1"/>
      <c r="G591" s="1"/>
      <c r="H591" s="1"/>
      <c r="I591" s="1"/>
      <c r="J591" s="1"/>
      <c r="K591" s="1"/>
      <c r="L591" s="1"/>
      <c r="M591" s="1"/>
      <c r="N591" s="1"/>
      <c r="O591" s="1"/>
      <c r="P591" s="1"/>
      <c r="Q591" s="1"/>
      <c r="R591" s="1"/>
      <c r="S591" s="1"/>
    </row>
    <row r="592" spans="1:19">
      <c r="A592" s="1"/>
      <c r="B592" s="1"/>
      <c r="C592" s="1"/>
      <c r="D592" s="1"/>
      <c r="E592" s="1"/>
      <c r="F592" s="1"/>
      <c r="G592" s="1"/>
      <c r="H592" s="1"/>
      <c r="I592" s="1"/>
      <c r="J592" s="1"/>
      <c r="K592" s="1"/>
      <c r="L592" s="1"/>
      <c r="M592" s="1"/>
      <c r="N592" s="1"/>
      <c r="O592" s="1"/>
      <c r="P592" s="1"/>
      <c r="Q592" s="1"/>
      <c r="R592" s="1"/>
      <c r="S592" s="1"/>
    </row>
    <row r="593" spans="1:19">
      <c r="A593" s="1"/>
      <c r="B593" s="1"/>
      <c r="C593" s="1"/>
      <c r="D593" s="1"/>
      <c r="E593" s="1"/>
      <c r="F593" s="1"/>
      <c r="G593" s="1"/>
      <c r="H593" s="1"/>
      <c r="I593" s="1"/>
      <c r="J593" s="1"/>
      <c r="K593" s="1"/>
      <c r="L593" s="1"/>
      <c r="M593" s="1"/>
      <c r="N593" s="1"/>
      <c r="O593" s="1"/>
      <c r="P593" s="1"/>
      <c r="Q593" s="1"/>
      <c r="R593" s="1"/>
      <c r="S593" s="1"/>
    </row>
    <row r="594" spans="1:19">
      <c r="A594" s="1"/>
      <c r="B594" s="1"/>
      <c r="C594" s="1"/>
      <c r="D594" s="1"/>
      <c r="E594" s="1"/>
      <c r="F594" s="1"/>
      <c r="G594" s="1"/>
      <c r="H594" s="1"/>
      <c r="I594" s="1"/>
      <c r="J594" s="1"/>
      <c r="K594" s="1"/>
      <c r="L594" s="1"/>
      <c r="M594" s="1"/>
      <c r="N594" s="1"/>
      <c r="O594" s="1"/>
      <c r="P594" s="1"/>
      <c r="Q594" s="1"/>
      <c r="R594" s="1"/>
      <c r="S594" s="1"/>
    </row>
    <row r="595" spans="1:19">
      <c r="A595" s="1"/>
      <c r="B595" s="1"/>
      <c r="C595" s="1"/>
      <c r="D595" s="1"/>
      <c r="E595" s="1"/>
      <c r="F595" s="1"/>
      <c r="G595" s="1"/>
      <c r="H595" s="1"/>
      <c r="I595" s="1"/>
      <c r="J595" s="1"/>
      <c r="K595" s="1"/>
      <c r="L595" s="1"/>
      <c r="M595" s="1"/>
      <c r="N595" s="1"/>
      <c r="O595" s="1"/>
      <c r="P595" s="1"/>
      <c r="Q595" s="1"/>
      <c r="R595" s="1"/>
      <c r="S595" s="1"/>
    </row>
    <row r="596" spans="1:19">
      <c r="A596" s="1"/>
      <c r="B596" s="1"/>
      <c r="C596" s="1"/>
      <c r="D596" s="1"/>
      <c r="E596" s="1"/>
      <c r="F596" s="1"/>
      <c r="G596" s="1"/>
      <c r="H596" s="1"/>
      <c r="I596" s="1"/>
      <c r="J596" s="1"/>
      <c r="K596" s="1"/>
      <c r="L596" s="1"/>
      <c r="M596" s="1"/>
      <c r="N596" s="1"/>
      <c r="O596" s="1"/>
      <c r="P596" s="1"/>
      <c r="Q596" s="1"/>
      <c r="R596" s="1"/>
      <c r="S596" s="1"/>
    </row>
    <row r="597" spans="1:19">
      <c r="A597" s="1"/>
      <c r="B597" s="1"/>
      <c r="C597" s="1"/>
      <c r="D597" s="1"/>
      <c r="E597" s="1"/>
      <c r="F597" s="1"/>
      <c r="G597" s="1"/>
      <c r="H597" s="1"/>
      <c r="I597" s="1"/>
      <c r="J597" s="1"/>
      <c r="K597" s="1"/>
      <c r="L597" s="1"/>
      <c r="M597" s="1"/>
      <c r="N597" s="1"/>
      <c r="O597" s="1"/>
      <c r="P597" s="1"/>
      <c r="Q597" s="1"/>
      <c r="R597" s="1"/>
      <c r="S597" s="1"/>
    </row>
    <row r="598" spans="1:19">
      <c r="A598" s="1"/>
      <c r="B598" s="1"/>
      <c r="C598" s="1"/>
      <c r="D598" s="1"/>
      <c r="E598" s="1"/>
      <c r="F598" s="1"/>
      <c r="G598" s="1"/>
      <c r="H598" s="1"/>
      <c r="I598" s="1"/>
      <c r="J598" s="1"/>
      <c r="K598" s="1"/>
      <c r="L598" s="1"/>
      <c r="M598" s="1"/>
      <c r="N598" s="1"/>
      <c r="O598" s="1"/>
      <c r="P598" s="1"/>
      <c r="Q598" s="1"/>
      <c r="R598" s="1"/>
      <c r="S598" s="1"/>
    </row>
    <row r="599" spans="1:19">
      <c r="A599" s="1"/>
      <c r="B599" s="1"/>
      <c r="C599" s="1"/>
      <c r="D599" s="1"/>
      <c r="E599" s="1"/>
      <c r="F599" s="1"/>
      <c r="G599" s="1"/>
      <c r="H599" s="1"/>
      <c r="I599" s="1"/>
      <c r="J599" s="1"/>
      <c r="K599" s="1"/>
      <c r="L599" s="1"/>
      <c r="M599" s="1"/>
      <c r="N599" s="1"/>
      <c r="O599" s="1"/>
      <c r="P599" s="1"/>
      <c r="Q599" s="1"/>
      <c r="R599" s="1"/>
      <c r="S599" s="1"/>
    </row>
    <row r="600" spans="1:19">
      <c r="A600" s="1"/>
      <c r="B600" s="1"/>
      <c r="C600" s="1"/>
      <c r="D600" s="1"/>
      <c r="E600" s="1"/>
      <c r="F600" s="1"/>
      <c r="G600" s="1"/>
      <c r="H600" s="1"/>
      <c r="I600" s="1"/>
      <c r="J600" s="1"/>
      <c r="K600" s="1"/>
      <c r="L600" s="1"/>
      <c r="M600" s="1"/>
      <c r="N600" s="1"/>
      <c r="O600" s="1"/>
      <c r="P600" s="1"/>
      <c r="Q600" s="1"/>
      <c r="R600" s="1"/>
      <c r="S600" s="1"/>
    </row>
    <row r="601" spans="1:19">
      <c r="A601" s="1"/>
      <c r="B601" s="1"/>
      <c r="C601" s="1"/>
      <c r="D601" s="1"/>
      <c r="E601" s="1"/>
      <c r="F601" s="1"/>
      <c r="G601" s="1"/>
      <c r="H601" s="1"/>
      <c r="I601" s="1"/>
      <c r="J601" s="1"/>
      <c r="K601" s="1"/>
      <c r="L601" s="1"/>
      <c r="M601" s="1"/>
      <c r="N601" s="1"/>
      <c r="O601" s="1"/>
      <c r="P601" s="1"/>
      <c r="Q601" s="1"/>
      <c r="R601" s="1"/>
      <c r="S601" s="1"/>
    </row>
    <row r="602" spans="1:19">
      <c r="A602" s="1"/>
      <c r="B602" s="1"/>
      <c r="C602" s="1"/>
      <c r="D602" s="1"/>
      <c r="E602" s="1"/>
      <c r="F602" s="1"/>
      <c r="G602" s="1"/>
      <c r="H602" s="1"/>
      <c r="I602" s="1"/>
      <c r="J602" s="1"/>
      <c r="K602" s="1"/>
      <c r="L602" s="1"/>
      <c r="M602" s="1"/>
      <c r="N602" s="1"/>
      <c r="O602" s="1"/>
      <c r="P602" s="1"/>
      <c r="Q602" s="1"/>
      <c r="R602" s="1"/>
      <c r="S602" s="1"/>
    </row>
    <row r="603" spans="1:19">
      <c r="A603" s="1"/>
      <c r="B603" s="1"/>
      <c r="C603" s="1"/>
      <c r="D603" s="1"/>
      <c r="E603" s="1"/>
      <c r="F603" s="1"/>
      <c r="G603" s="1"/>
      <c r="H603" s="1"/>
      <c r="I603" s="1"/>
      <c r="J603" s="1"/>
      <c r="K603" s="1"/>
      <c r="L603" s="1"/>
      <c r="M603" s="1"/>
      <c r="N603" s="1"/>
      <c r="O603" s="1"/>
      <c r="P603" s="1"/>
      <c r="Q603" s="1"/>
      <c r="R603" s="1"/>
      <c r="S603" s="1"/>
    </row>
    <row r="604" spans="1:19">
      <c r="A604" s="1"/>
      <c r="B604" s="1"/>
      <c r="C604" s="1"/>
      <c r="D604" s="1"/>
      <c r="E604" s="1"/>
      <c r="F604" s="1"/>
      <c r="G604" s="1"/>
      <c r="H604" s="1"/>
      <c r="I604" s="1"/>
      <c r="J604" s="1"/>
      <c r="K604" s="1"/>
      <c r="L604" s="1"/>
      <c r="M604" s="1"/>
      <c r="N604" s="1"/>
      <c r="O604" s="1"/>
      <c r="P604" s="1"/>
      <c r="Q604" s="1"/>
      <c r="R604" s="1"/>
      <c r="S604" s="1"/>
    </row>
    <row r="605" spans="1:19">
      <c r="A605" s="1"/>
      <c r="B605" s="1"/>
      <c r="C605" s="1"/>
      <c r="D605" s="1"/>
      <c r="E605" s="1"/>
      <c r="F605" s="1"/>
      <c r="G605" s="1"/>
      <c r="H605" s="1"/>
      <c r="I605" s="1"/>
      <c r="J605" s="1"/>
      <c r="K605" s="1"/>
      <c r="L605" s="1"/>
      <c r="M605" s="1"/>
      <c r="N605" s="1"/>
      <c r="O605" s="1"/>
      <c r="P605" s="1"/>
      <c r="Q605" s="1"/>
      <c r="R605" s="1"/>
      <c r="S605" s="1"/>
    </row>
    <row r="606" spans="1:19">
      <c r="A606" s="1"/>
      <c r="B606" s="1"/>
      <c r="C606" s="1"/>
      <c r="D606" s="1"/>
      <c r="E606" s="1"/>
      <c r="F606" s="1"/>
      <c r="G606" s="1"/>
      <c r="H606" s="1"/>
      <c r="I606" s="1"/>
      <c r="J606" s="1"/>
      <c r="K606" s="1"/>
      <c r="L606" s="1"/>
      <c r="M606" s="1"/>
      <c r="N606" s="1"/>
      <c r="O606" s="1"/>
      <c r="P606" s="1"/>
      <c r="Q606" s="1"/>
      <c r="R606" s="1"/>
      <c r="S606" s="1"/>
    </row>
    <row r="607" spans="1:19">
      <c r="A607" s="1"/>
      <c r="B607" s="1"/>
      <c r="C607" s="1"/>
      <c r="D607" s="1"/>
      <c r="E607" s="1"/>
      <c r="F607" s="1"/>
      <c r="G607" s="1"/>
      <c r="H607" s="1"/>
      <c r="I607" s="1"/>
      <c r="J607" s="1"/>
      <c r="K607" s="1"/>
      <c r="L607" s="1"/>
      <c r="M607" s="1"/>
      <c r="N607" s="1"/>
      <c r="O607" s="1"/>
      <c r="P607" s="1"/>
      <c r="Q607" s="1"/>
      <c r="R607" s="1"/>
      <c r="S607" s="1"/>
    </row>
    <row r="608" spans="1:19">
      <c r="A608" s="1"/>
      <c r="B608" s="1"/>
      <c r="C608" s="1"/>
      <c r="D608" s="1"/>
      <c r="E608" s="1"/>
      <c r="F608" s="1"/>
      <c r="G608" s="1"/>
      <c r="H608" s="1"/>
      <c r="I608" s="1"/>
      <c r="J608" s="1"/>
      <c r="K608" s="1"/>
      <c r="L608" s="1"/>
      <c r="M608" s="1"/>
      <c r="N608" s="1"/>
      <c r="O608" s="1"/>
      <c r="P608" s="1"/>
      <c r="Q608" s="1"/>
      <c r="R608" s="1"/>
      <c r="S608" s="1"/>
    </row>
    <row r="609" spans="1:19">
      <c r="A609" s="1"/>
      <c r="B609" s="1"/>
      <c r="C609" s="1"/>
      <c r="D609" s="1"/>
      <c r="E609" s="1"/>
      <c r="F609" s="1"/>
      <c r="G609" s="1"/>
      <c r="H609" s="1"/>
      <c r="I609" s="1"/>
      <c r="J609" s="1"/>
      <c r="K609" s="1"/>
      <c r="L609" s="1"/>
      <c r="M609" s="1"/>
      <c r="N609" s="1"/>
      <c r="O609" s="1"/>
      <c r="P609" s="1"/>
      <c r="Q609" s="1"/>
      <c r="R609" s="1"/>
      <c r="S609" s="1"/>
    </row>
    <row r="610" spans="1:19">
      <c r="A610" s="1"/>
      <c r="B610" s="1"/>
      <c r="C610" s="1"/>
      <c r="D610" s="1"/>
      <c r="E610" s="1"/>
      <c r="F610" s="1"/>
      <c r="G610" s="1"/>
      <c r="H610" s="1"/>
      <c r="I610" s="1"/>
      <c r="J610" s="1"/>
      <c r="K610" s="1"/>
      <c r="L610" s="1"/>
      <c r="M610" s="1"/>
      <c r="N610" s="1"/>
      <c r="O610" s="1"/>
      <c r="P610" s="1"/>
      <c r="Q610" s="1"/>
      <c r="R610" s="1"/>
      <c r="S610" s="1"/>
    </row>
    <row r="611" spans="1:19">
      <c r="A611" s="1"/>
      <c r="B611" s="1"/>
      <c r="C611" s="1"/>
      <c r="D611" s="1"/>
      <c r="E611" s="1"/>
      <c r="F611" s="1"/>
      <c r="G611" s="1"/>
      <c r="H611" s="1"/>
      <c r="I611" s="1"/>
      <c r="J611" s="1"/>
      <c r="K611" s="1"/>
      <c r="L611" s="1"/>
      <c r="M611" s="1"/>
      <c r="N611" s="1"/>
      <c r="O611" s="1"/>
      <c r="P611" s="1"/>
      <c r="Q611" s="1"/>
      <c r="R611" s="1"/>
      <c r="S611" s="1"/>
    </row>
    <row r="612" spans="1:19">
      <c r="A612" s="1"/>
      <c r="B612" s="1"/>
      <c r="C612" s="1"/>
      <c r="D612" s="1"/>
      <c r="E612" s="1"/>
      <c r="F612" s="1"/>
      <c r="G612" s="1"/>
      <c r="H612" s="1"/>
      <c r="I612" s="1"/>
      <c r="J612" s="1"/>
      <c r="K612" s="1"/>
      <c r="L612" s="1"/>
      <c r="M612" s="1"/>
      <c r="N612" s="1"/>
      <c r="O612" s="1"/>
      <c r="P612" s="1"/>
      <c r="Q612" s="1"/>
      <c r="R612" s="1"/>
      <c r="S612" s="1"/>
    </row>
    <row r="613" spans="1:19">
      <c r="A613" s="1"/>
      <c r="B613" s="1"/>
      <c r="C613" s="1"/>
      <c r="D613" s="1"/>
      <c r="E613" s="1"/>
      <c r="F613" s="1"/>
      <c r="G613" s="1"/>
      <c r="H613" s="1"/>
      <c r="I613" s="1"/>
      <c r="J613" s="1"/>
      <c r="K613" s="1"/>
      <c r="L613" s="1"/>
      <c r="M613" s="1"/>
      <c r="N613" s="1"/>
      <c r="O613" s="1"/>
      <c r="P613" s="1"/>
      <c r="Q613" s="1"/>
      <c r="R613" s="1"/>
      <c r="S613" s="1"/>
    </row>
    <row r="614" spans="1:19">
      <c r="A614" s="1"/>
      <c r="B614" s="1"/>
      <c r="C614" s="1"/>
      <c r="D614" s="1"/>
      <c r="E614" s="1"/>
      <c r="F614" s="1"/>
      <c r="G614" s="1"/>
      <c r="H614" s="1"/>
      <c r="I614" s="1"/>
      <c r="J614" s="1"/>
      <c r="K614" s="1"/>
      <c r="L614" s="1"/>
      <c r="M614" s="1"/>
      <c r="N614" s="1"/>
      <c r="O614" s="1"/>
      <c r="P614" s="1"/>
      <c r="Q614" s="1"/>
      <c r="R614" s="1"/>
      <c r="S614" s="1"/>
    </row>
    <row r="615" spans="1:19">
      <c r="A615" s="1"/>
      <c r="B615" s="1"/>
      <c r="C615" s="1"/>
      <c r="D615" s="1"/>
      <c r="E615" s="1"/>
      <c r="F615" s="1"/>
      <c r="G615" s="1"/>
      <c r="H615" s="1"/>
      <c r="I615" s="1"/>
      <c r="J615" s="1"/>
      <c r="K615" s="1"/>
      <c r="L615" s="1"/>
      <c r="M615" s="1"/>
      <c r="N615" s="1"/>
      <c r="O615" s="1"/>
      <c r="P615" s="1"/>
      <c r="Q615" s="1"/>
      <c r="R615" s="1"/>
      <c r="S615" s="1"/>
    </row>
    <row r="616" spans="1:19">
      <c r="A616" s="1"/>
      <c r="B616" s="1"/>
      <c r="C616" s="1"/>
      <c r="D616" s="1"/>
      <c r="E616" s="1"/>
      <c r="F616" s="1"/>
      <c r="G616" s="1"/>
      <c r="H616" s="1"/>
      <c r="I616" s="1"/>
      <c r="J616" s="1"/>
      <c r="K616" s="1"/>
      <c r="L616" s="1"/>
      <c r="M616" s="1"/>
      <c r="N616" s="1"/>
      <c r="O616" s="1"/>
      <c r="P616" s="1"/>
      <c r="Q616" s="1"/>
      <c r="R616" s="1"/>
      <c r="S616" s="1"/>
    </row>
    <row r="617" spans="1:19">
      <c r="A617" s="1"/>
      <c r="B617" s="1"/>
      <c r="C617" s="1"/>
      <c r="D617" s="1"/>
      <c r="E617" s="1"/>
      <c r="F617" s="1"/>
      <c r="G617" s="1"/>
      <c r="H617" s="1"/>
      <c r="I617" s="1"/>
      <c r="J617" s="1"/>
      <c r="K617" s="1"/>
      <c r="L617" s="1"/>
      <c r="M617" s="1"/>
      <c r="N617" s="1"/>
      <c r="O617" s="1"/>
      <c r="P617" s="1"/>
      <c r="Q617" s="1"/>
      <c r="R617" s="1"/>
      <c r="S617" s="1"/>
    </row>
    <row r="618" spans="1:19">
      <c r="A618" s="1"/>
      <c r="B618" s="1"/>
      <c r="C618" s="1"/>
      <c r="D618" s="1"/>
      <c r="E618" s="1"/>
      <c r="F618" s="1"/>
      <c r="G618" s="1"/>
      <c r="H618" s="1"/>
      <c r="I618" s="1"/>
      <c r="J618" s="1"/>
      <c r="K618" s="1"/>
      <c r="L618" s="1"/>
      <c r="M618" s="1"/>
      <c r="N618" s="1"/>
      <c r="O618" s="1"/>
      <c r="P618" s="1"/>
      <c r="Q618" s="1"/>
      <c r="R618" s="1"/>
      <c r="S618" s="1"/>
    </row>
    <row r="619" spans="1:19">
      <c r="A619" s="1"/>
      <c r="B619" s="1"/>
      <c r="C619" s="1"/>
      <c r="D619" s="1"/>
      <c r="E619" s="1"/>
      <c r="F619" s="1"/>
      <c r="G619" s="1"/>
      <c r="H619" s="1"/>
      <c r="I619" s="1"/>
      <c r="J619" s="1"/>
      <c r="K619" s="1"/>
      <c r="L619" s="1"/>
      <c r="M619" s="1"/>
      <c r="N619" s="1"/>
      <c r="O619" s="1"/>
      <c r="P619" s="1"/>
      <c r="Q619" s="1"/>
      <c r="R619" s="1"/>
      <c r="S619" s="1"/>
    </row>
    <row r="620" spans="1:19">
      <c r="A620" s="1"/>
      <c r="B620" s="1"/>
      <c r="C620" s="1"/>
      <c r="D620" s="1"/>
      <c r="E620" s="1"/>
      <c r="F620" s="1"/>
      <c r="G620" s="1"/>
      <c r="H620" s="1"/>
      <c r="I620" s="1"/>
      <c r="J620" s="1"/>
      <c r="K620" s="1"/>
      <c r="L620" s="1"/>
      <c r="M620" s="1"/>
      <c r="N620" s="1"/>
      <c r="O620" s="1"/>
      <c r="P620" s="1"/>
      <c r="Q620" s="1"/>
      <c r="R620" s="1"/>
      <c r="S620" s="1"/>
    </row>
    <row r="621" spans="1:19">
      <c r="A621" s="1"/>
      <c r="B621" s="1"/>
      <c r="C621" s="1"/>
      <c r="D621" s="1"/>
      <c r="E621" s="1"/>
      <c r="F621" s="1"/>
      <c r="G621" s="1"/>
      <c r="H621" s="1"/>
      <c r="I621" s="1"/>
      <c r="J621" s="1"/>
      <c r="K621" s="1"/>
      <c r="L621" s="1"/>
      <c r="M621" s="1"/>
      <c r="N621" s="1"/>
      <c r="O621" s="1"/>
      <c r="P621" s="1"/>
      <c r="Q621" s="1"/>
      <c r="R621" s="1"/>
      <c r="S621" s="1"/>
    </row>
    <row r="622" spans="1:19">
      <c r="A622" s="1"/>
      <c r="B622" s="1"/>
      <c r="C622" s="1"/>
      <c r="D622" s="1"/>
      <c r="E622" s="1"/>
      <c r="F622" s="1"/>
      <c r="G622" s="1"/>
      <c r="H622" s="1"/>
      <c r="I622" s="1"/>
      <c r="J622" s="1"/>
      <c r="K622" s="1"/>
      <c r="L622" s="1"/>
      <c r="M622" s="1"/>
      <c r="N622" s="1"/>
      <c r="O622" s="1"/>
      <c r="P622" s="1"/>
      <c r="Q622" s="1"/>
      <c r="R622" s="1"/>
      <c r="S622" s="1"/>
    </row>
    <row r="623" spans="1:19">
      <c r="A623" s="1"/>
      <c r="B623" s="1"/>
      <c r="C623" s="1"/>
      <c r="D623" s="1"/>
      <c r="E623" s="1"/>
      <c r="F623" s="1"/>
      <c r="G623" s="1"/>
      <c r="H623" s="1"/>
      <c r="I623" s="1"/>
      <c r="J623" s="1"/>
      <c r="K623" s="1"/>
      <c r="L623" s="1"/>
      <c r="M623" s="1"/>
      <c r="N623" s="1"/>
      <c r="O623" s="1"/>
      <c r="P623" s="1"/>
      <c r="Q623" s="1"/>
      <c r="R623" s="1"/>
      <c r="S623" s="1"/>
    </row>
    <row r="624" spans="1:19">
      <c r="A624" s="1"/>
      <c r="B624" s="1"/>
      <c r="C624" s="1"/>
      <c r="D624" s="1"/>
      <c r="E624" s="1"/>
      <c r="F624" s="1"/>
      <c r="G624" s="1"/>
      <c r="H624" s="1"/>
      <c r="I624" s="1"/>
      <c r="J624" s="1"/>
      <c r="K624" s="1"/>
      <c r="L624" s="1"/>
      <c r="M624" s="1"/>
      <c r="N624" s="1"/>
      <c r="O624" s="1"/>
      <c r="P624" s="1"/>
      <c r="Q624" s="1"/>
      <c r="R624" s="1"/>
      <c r="S624" s="1"/>
    </row>
    <row r="625" spans="1:19">
      <c r="A625" s="1"/>
      <c r="B625" s="1"/>
      <c r="C625" s="1"/>
      <c r="D625" s="1"/>
      <c r="E625" s="1"/>
      <c r="F625" s="1"/>
      <c r="G625" s="1"/>
      <c r="H625" s="1"/>
      <c r="I625" s="1"/>
      <c r="J625" s="1"/>
      <c r="K625" s="1"/>
      <c r="L625" s="1"/>
      <c r="M625" s="1"/>
      <c r="N625" s="1"/>
      <c r="O625" s="1"/>
      <c r="P625" s="1"/>
      <c r="Q625" s="1"/>
      <c r="R625" s="1"/>
      <c r="S625" s="1"/>
    </row>
    <row r="626" spans="1:19">
      <c r="A626" s="1"/>
      <c r="B626" s="1"/>
      <c r="C626" s="1"/>
      <c r="D626" s="1"/>
      <c r="E626" s="1"/>
      <c r="F626" s="1"/>
      <c r="G626" s="1"/>
      <c r="H626" s="1"/>
      <c r="I626" s="1"/>
      <c r="J626" s="1"/>
      <c r="K626" s="1"/>
      <c r="L626" s="1"/>
      <c r="M626" s="1"/>
      <c r="N626" s="1"/>
      <c r="O626" s="1"/>
      <c r="P626" s="1"/>
      <c r="Q626" s="1"/>
      <c r="R626" s="1"/>
      <c r="S626" s="1"/>
    </row>
    <row r="627" spans="1:19">
      <c r="A627" s="1"/>
      <c r="B627" s="1"/>
      <c r="C627" s="1"/>
      <c r="D627" s="1"/>
      <c r="E627" s="1"/>
      <c r="F627" s="1"/>
      <c r="G627" s="1"/>
      <c r="H627" s="1"/>
      <c r="I627" s="1"/>
      <c r="J627" s="1"/>
      <c r="K627" s="1"/>
      <c r="L627" s="1"/>
      <c r="M627" s="1"/>
      <c r="N627" s="1"/>
      <c r="O627" s="1"/>
      <c r="P627" s="1"/>
      <c r="Q627" s="1"/>
      <c r="R627" s="1"/>
      <c r="S627" s="1"/>
    </row>
    <row r="628" spans="1:19">
      <c r="A628" s="1"/>
      <c r="B628" s="1"/>
      <c r="C628" s="1"/>
      <c r="D628" s="1"/>
      <c r="E628" s="1"/>
      <c r="F628" s="1"/>
      <c r="G628" s="1"/>
      <c r="H628" s="1"/>
      <c r="I628" s="1"/>
      <c r="J628" s="1"/>
      <c r="K628" s="1"/>
      <c r="L628" s="1"/>
      <c r="M628" s="1"/>
      <c r="N628" s="1"/>
      <c r="O628" s="1"/>
      <c r="P628" s="1"/>
      <c r="Q628" s="1"/>
      <c r="R628" s="1"/>
      <c r="S628" s="1"/>
    </row>
    <row r="629" spans="1:19">
      <c r="A629" s="1"/>
      <c r="B629" s="1"/>
      <c r="C629" s="1"/>
      <c r="D629" s="1"/>
      <c r="E629" s="1"/>
      <c r="F629" s="1"/>
      <c r="G629" s="1"/>
      <c r="H629" s="1"/>
      <c r="I629" s="1"/>
      <c r="J629" s="1"/>
      <c r="K629" s="1"/>
      <c r="L629" s="1"/>
      <c r="M629" s="1"/>
      <c r="N629" s="1"/>
      <c r="O629" s="1"/>
      <c r="P629" s="1"/>
      <c r="Q629" s="1"/>
      <c r="R629" s="1"/>
      <c r="S629" s="1"/>
    </row>
    <row r="630" spans="1:19">
      <c r="A630" s="1"/>
      <c r="B630" s="1"/>
      <c r="C630" s="1"/>
      <c r="D630" s="1"/>
      <c r="E630" s="1"/>
      <c r="F630" s="1"/>
      <c r="G630" s="1"/>
      <c r="H630" s="1"/>
      <c r="I630" s="1"/>
      <c r="J630" s="1"/>
      <c r="K630" s="1"/>
      <c r="L630" s="1"/>
      <c r="M630" s="1"/>
      <c r="N630" s="1"/>
      <c r="O630" s="1"/>
      <c r="P630" s="1"/>
      <c r="Q630" s="1"/>
      <c r="R630" s="1"/>
      <c r="S630" s="1"/>
    </row>
    <row r="631" spans="1:19">
      <c r="A631" s="1"/>
      <c r="B631" s="1"/>
      <c r="C631" s="1"/>
      <c r="D631" s="1"/>
      <c r="E631" s="1"/>
      <c r="F631" s="1"/>
      <c r="G631" s="1"/>
      <c r="H631" s="1"/>
      <c r="I631" s="1"/>
      <c r="J631" s="1"/>
      <c r="K631" s="1"/>
      <c r="L631" s="1"/>
      <c r="M631" s="1"/>
      <c r="N631" s="1"/>
      <c r="O631" s="1"/>
      <c r="P631" s="1"/>
      <c r="Q631" s="1"/>
      <c r="R631" s="1"/>
      <c r="S631" s="1"/>
    </row>
    <row r="632" spans="1:19">
      <c r="A632" s="1"/>
      <c r="B632" s="1"/>
      <c r="C632" s="1"/>
      <c r="D632" s="1"/>
      <c r="E632" s="1"/>
      <c r="F632" s="1"/>
      <c r="G632" s="1"/>
      <c r="H632" s="1"/>
      <c r="I632" s="1"/>
      <c r="J632" s="1"/>
      <c r="K632" s="1"/>
      <c r="L632" s="1"/>
      <c r="M632" s="1"/>
      <c r="N632" s="1"/>
      <c r="O632" s="1"/>
      <c r="P632" s="1"/>
      <c r="Q632" s="1"/>
      <c r="R632" s="1"/>
      <c r="S632" s="1"/>
    </row>
    <row r="633" spans="1:19">
      <c r="A633" s="1"/>
      <c r="B633" s="1"/>
      <c r="C633" s="1"/>
      <c r="D633" s="1"/>
      <c r="E633" s="1"/>
      <c r="F633" s="1"/>
      <c r="G633" s="1"/>
      <c r="H633" s="1"/>
      <c r="I633" s="1"/>
      <c r="J633" s="1"/>
      <c r="K633" s="1"/>
      <c r="L633" s="1"/>
      <c r="M633" s="1"/>
      <c r="N633" s="1"/>
      <c r="O633" s="1"/>
      <c r="P633" s="1"/>
      <c r="Q633" s="1"/>
      <c r="R633" s="1"/>
      <c r="S633" s="1"/>
    </row>
    <row r="634" spans="1:19">
      <c r="A634" s="1"/>
      <c r="B634" s="1"/>
      <c r="C634" s="1"/>
      <c r="D634" s="1"/>
      <c r="E634" s="1"/>
      <c r="F634" s="1"/>
      <c r="G634" s="1"/>
      <c r="H634" s="1"/>
      <c r="I634" s="1"/>
      <c r="J634" s="1"/>
      <c r="K634" s="1"/>
      <c r="L634" s="1"/>
      <c r="M634" s="1"/>
      <c r="N634" s="1"/>
      <c r="O634" s="1"/>
      <c r="P634" s="1"/>
      <c r="Q634" s="1"/>
      <c r="R634" s="1"/>
      <c r="S634" s="1"/>
    </row>
    <row r="635" spans="1:19">
      <c r="A635" s="1"/>
      <c r="B635" s="1"/>
      <c r="C635" s="1"/>
      <c r="D635" s="1"/>
      <c r="E635" s="1"/>
      <c r="F635" s="1"/>
      <c r="G635" s="1"/>
      <c r="H635" s="1"/>
      <c r="I635" s="1"/>
      <c r="J635" s="1"/>
      <c r="K635" s="1"/>
      <c r="L635" s="1"/>
      <c r="M635" s="1"/>
      <c r="N635" s="1"/>
      <c r="O635" s="1"/>
      <c r="P635" s="1"/>
      <c r="Q635" s="1"/>
      <c r="R635" s="1"/>
      <c r="S635" s="1"/>
    </row>
    <row r="636" spans="1:19">
      <c r="A636" s="1"/>
      <c r="B636" s="1"/>
      <c r="C636" s="1"/>
      <c r="D636" s="1"/>
      <c r="E636" s="1"/>
      <c r="F636" s="1"/>
      <c r="G636" s="1"/>
      <c r="H636" s="1"/>
      <c r="I636" s="1"/>
      <c r="J636" s="1"/>
      <c r="K636" s="1"/>
      <c r="L636" s="1"/>
      <c r="M636" s="1"/>
      <c r="N636" s="1"/>
      <c r="O636" s="1"/>
      <c r="P636" s="1"/>
      <c r="Q636" s="1"/>
      <c r="R636" s="1"/>
      <c r="S636" s="1"/>
    </row>
    <row r="637" spans="1:19">
      <c r="A637" s="1"/>
      <c r="B637" s="1"/>
      <c r="C637" s="1"/>
      <c r="D637" s="1"/>
      <c r="E637" s="1"/>
      <c r="F637" s="1"/>
      <c r="G637" s="1"/>
      <c r="H637" s="1"/>
      <c r="I637" s="1"/>
      <c r="J637" s="1"/>
      <c r="K637" s="1"/>
      <c r="L637" s="1"/>
      <c r="M637" s="1"/>
      <c r="N637" s="1"/>
      <c r="O637" s="1"/>
      <c r="P637" s="1"/>
      <c r="Q637" s="1"/>
      <c r="R637" s="1"/>
      <c r="S637" s="1"/>
    </row>
    <row r="638" spans="1:19">
      <c r="A638" s="1"/>
      <c r="B638" s="1"/>
      <c r="C638" s="1"/>
      <c r="D638" s="1"/>
      <c r="E638" s="1"/>
      <c r="F638" s="1"/>
      <c r="G638" s="1"/>
      <c r="H638" s="1"/>
      <c r="I638" s="1"/>
      <c r="J638" s="1"/>
      <c r="K638" s="1"/>
      <c r="L638" s="1"/>
      <c r="M638" s="1"/>
      <c r="N638" s="1"/>
      <c r="O638" s="1"/>
      <c r="P638" s="1"/>
      <c r="Q638" s="1"/>
      <c r="R638" s="1"/>
      <c r="S638" s="1"/>
    </row>
    <row r="639" spans="1:19">
      <c r="A639" s="1"/>
      <c r="B639" s="1"/>
      <c r="C639" s="1"/>
      <c r="D639" s="1"/>
      <c r="E639" s="1"/>
      <c r="F639" s="1"/>
      <c r="G639" s="1"/>
      <c r="H639" s="1"/>
      <c r="I639" s="1"/>
      <c r="J639" s="1"/>
      <c r="K639" s="1"/>
      <c r="L639" s="1"/>
      <c r="M639" s="1"/>
      <c r="N639" s="1"/>
      <c r="O639" s="1"/>
      <c r="P639" s="1"/>
      <c r="Q639" s="1"/>
      <c r="R639" s="1"/>
      <c r="S639" s="1"/>
    </row>
    <row r="640" spans="1:19">
      <c r="A640" s="1"/>
      <c r="B640" s="1"/>
      <c r="C640" s="1"/>
      <c r="D640" s="1"/>
      <c r="E640" s="1"/>
      <c r="F640" s="1"/>
      <c r="G640" s="1"/>
      <c r="H640" s="1"/>
      <c r="I640" s="1"/>
      <c r="J640" s="1"/>
      <c r="K640" s="1"/>
      <c r="L640" s="1"/>
      <c r="M640" s="1"/>
      <c r="N640" s="1"/>
      <c r="O640" s="1"/>
      <c r="P640" s="1"/>
      <c r="Q640" s="1"/>
      <c r="R640" s="1"/>
      <c r="S640" s="1"/>
    </row>
    <row r="641" spans="1:19">
      <c r="A641" s="1"/>
      <c r="B641" s="1"/>
      <c r="C641" s="1"/>
      <c r="D641" s="1"/>
      <c r="E641" s="1"/>
      <c r="F641" s="1"/>
      <c r="G641" s="1"/>
      <c r="H641" s="1"/>
      <c r="I641" s="1"/>
      <c r="J641" s="1"/>
      <c r="K641" s="1"/>
      <c r="L641" s="1"/>
      <c r="M641" s="1"/>
      <c r="N641" s="1"/>
      <c r="O641" s="1"/>
      <c r="P641" s="1"/>
      <c r="Q641" s="1"/>
      <c r="R641" s="1"/>
      <c r="S641" s="1"/>
    </row>
    <row r="642" spans="1:19">
      <c r="A642" s="1"/>
      <c r="B642" s="1"/>
      <c r="C642" s="1"/>
      <c r="D642" s="1"/>
      <c r="E642" s="1"/>
      <c r="F642" s="1"/>
      <c r="G642" s="1"/>
      <c r="H642" s="1"/>
      <c r="I642" s="1"/>
      <c r="J642" s="1"/>
      <c r="K642" s="1"/>
      <c r="L642" s="1"/>
      <c r="M642" s="1"/>
      <c r="N642" s="1"/>
      <c r="O642" s="1"/>
      <c r="P642" s="1"/>
      <c r="Q642" s="1"/>
      <c r="R642" s="1"/>
      <c r="S642" s="1"/>
    </row>
    <row r="643" spans="1:19">
      <c r="A643" s="1"/>
      <c r="B643" s="1"/>
      <c r="C643" s="1"/>
      <c r="D643" s="1"/>
      <c r="E643" s="1"/>
      <c r="F643" s="1"/>
      <c r="G643" s="1"/>
      <c r="H643" s="1"/>
      <c r="I643" s="1"/>
      <c r="J643" s="1"/>
      <c r="K643" s="1"/>
      <c r="L643" s="1"/>
      <c r="M643" s="1"/>
      <c r="N643" s="1"/>
      <c r="O643" s="1"/>
      <c r="P643" s="1"/>
      <c r="Q643" s="1"/>
      <c r="R643" s="1"/>
      <c r="S643" s="1"/>
    </row>
    <row r="644" spans="1:19">
      <c r="A644" s="1"/>
      <c r="B644" s="1"/>
      <c r="C644" s="1"/>
      <c r="D644" s="1"/>
      <c r="E644" s="1"/>
      <c r="F644" s="1"/>
      <c r="G644" s="1"/>
      <c r="H644" s="1"/>
      <c r="I644" s="1"/>
      <c r="J644" s="1"/>
      <c r="K644" s="1"/>
      <c r="L644" s="1"/>
      <c r="M644" s="1"/>
      <c r="N644" s="1"/>
      <c r="O644" s="1"/>
      <c r="P644" s="1"/>
      <c r="Q644" s="1"/>
      <c r="R644" s="1"/>
      <c r="S644" s="1"/>
    </row>
    <row r="645" spans="1:19">
      <c r="A645" s="1"/>
      <c r="B645" s="1"/>
      <c r="C645" s="1"/>
      <c r="D645" s="1"/>
      <c r="E645" s="1"/>
      <c r="F645" s="1"/>
      <c r="G645" s="1"/>
      <c r="H645" s="1"/>
      <c r="I645" s="1"/>
      <c r="J645" s="1"/>
      <c r="K645" s="1"/>
      <c r="L645" s="1"/>
      <c r="M645" s="1"/>
      <c r="N645" s="1"/>
      <c r="O645" s="1"/>
      <c r="P645" s="1"/>
      <c r="Q645" s="1"/>
      <c r="R645" s="1"/>
      <c r="S645" s="1"/>
    </row>
    <row r="646" spans="1:19">
      <c r="A646" s="1"/>
      <c r="B646" s="1"/>
      <c r="C646" s="1"/>
      <c r="D646" s="1"/>
      <c r="E646" s="1"/>
      <c r="F646" s="1"/>
      <c r="G646" s="1"/>
      <c r="H646" s="1"/>
      <c r="I646" s="1"/>
      <c r="J646" s="1"/>
      <c r="K646" s="1"/>
      <c r="L646" s="1"/>
      <c r="M646" s="1"/>
      <c r="N646" s="1"/>
      <c r="O646" s="1"/>
      <c r="P646" s="1"/>
      <c r="Q646" s="1"/>
      <c r="R646" s="1"/>
      <c r="S646" s="1"/>
    </row>
    <row r="647" spans="1:19">
      <c r="A647" s="1"/>
      <c r="B647" s="1"/>
      <c r="C647" s="1"/>
      <c r="D647" s="1"/>
      <c r="E647" s="1"/>
      <c r="F647" s="1"/>
      <c r="G647" s="1"/>
      <c r="H647" s="1"/>
      <c r="I647" s="1"/>
      <c r="J647" s="1"/>
      <c r="K647" s="1"/>
      <c r="L647" s="1"/>
      <c r="M647" s="1"/>
      <c r="N647" s="1"/>
      <c r="O647" s="1"/>
      <c r="P647" s="1"/>
      <c r="Q647" s="1"/>
      <c r="R647" s="1"/>
      <c r="S647" s="1"/>
    </row>
    <row r="648" spans="1:19">
      <c r="A648" s="1"/>
      <c r="B648" s="1"/>
      <c r="C648" s="1"/>
      <c r="D648" s="1"/>
      <c r="E648" s="1"/>
      <c r="F648" s="1"/>
      <c r="G648" s="1"/>
      <c r="H648" s="1"/>
      <c r="I648" s="1"/>
      <c r="J648" s="1"/>
      <c r="K648" s="1"/>
      <c r="L648" s="1"/>
      <c r="M648" s="1"/>
      <c r="N648" s="1"/>
      <c r="O648" s="1"/>
      <c r="P648" s="1"/>
      <c r="Q648" s="1"/>
      <c r="R648" s="1"/>
      <c r="S648" s="1"/>
    </row>
    <row r="649" spans="1:19">
      <c r="A649" s="1"/>
      <c r="B649" s="1"/>
      <c r="C649" s="1"/>
      <c r="D649" s="1"/>
      <c r="E649" s="1"/>
      <c r="F649" s="1"/>
      <c r="G649" s="1"/>
      <c r="H649" s="1"/>
      <c r="I649" s="1"/>
      <c r="J649" s="1"/>
      <c r="K649" s="1"/>
      <c r="L649" s="1"/>
      <c r="M649" s="1"/>
      <c r="N649" s="1"/>
      <c r="O649" s="1"/>
      <c r="P649" s="1"/>
      <c r="Q649" s="1"/>
      <c r="R649" s="1"/>
      <c r="S649" s="1"/>
    </row>
    <row r="650" spans="1:19">
      <c r="A650" s="1"/>
      <c r="B650" s="1"/>
      <c r="C650" s="1"/>
      <c r="D650" s="1"/>
      <c r="E650" s="1"/>
      <c r="F650" s="1"/>
      <c r="G650" s="1"/>
      <c r="H650" s="1"/>
      <c r="I650" s="1"/>
      <c r="J650" s="1"/>
      <c r="K650" s="1"/>
      <c r="L650" s="1"/>
      <c r="M650" s="1"/>
      <c r="N650" s="1"/>
      <c r="O650" s="1"/>
      <c r="P650" s="1"/>
      <c r="Q650" s="1"/>
      <c r="R650" s="1"/>
      <c r="S650" s="1"/>
    </row>
    <row r="651" spans="1:19">
      <c r="A651" s="1"/>
      <c r="B651" s="1"/>
      <c r="C651" s="1"/>
      <c r="D651" s="1"/>
      <c r="E651" s="1"/>
      <c r="F651" s="1"/>
      <c r="G651" s="1"/>
      <c r="H651" s="1"/>
      <c r="I651" s="1"/>
      <c r="J651" s="1"/>
      <c r="K651" s="1"/>
      <c r="L651" s="1"/>
      <c r="M651" s="1"/>
      <c r="N651" s="1"/>
      <c r="O651" s="1"/>
      <c r="P651" s="1"/>
      <c r="Q651" s="1"/>
      <c r="R651" s="1"/>
      <c r="S651" s="1"/>
    </row>
    <row r="652" spans="1:19">
      <c r="A652" s="1"/>
      <c r="B652" s="1"/>
      <c r="C652" s="1"/>
      <c r="D652" s="1"/>
      <c r="E652" s="1"/>
      <c r="F652" s="1"/>
      <c r="G652" s="1"/>
      <c r="H652" s="1"/>
      <c r="I652" s="1"/>
      <c r="J652" s="1"/>
      <c r="K652" s="1"/>
      <c r="L652" s="1"/>
      <c r="M652" s="1"/>
      <c r="N652" s="1"/>
      <c r="O652" s="1"/>
      <c r="P652" s="1"/>
      <c r="Q652" s="1"/>
      <c r="R652" s="1"/>
      <c r="S652" s="1"/>
    </row>
    <row r="653" spans="1:19">
      <c r="A653" s="1"/>
      <c r="B653" s="1"/>
      <c r="C653" s="1"/>
      <c r="D653" s="1"/>
      <c r="E653" s="1"/>
      <c r="F653" s="1"/>
      <c r="G653" s="1"/>
      <c r="H653" s="1"/>
      <c r="I653" s="1"/>
      <c r="J653" s="1"/>
      <c r="K653" s="1"/>
      <c r="L653" s="1"/>
      <c r="M653" s="1"/>
      <c r="N653" s="1"/>
      <c r="O653" s="1"/>
      <c r="P653" s="1"/>
      <c r="Q653" s="1"/>
      <c r="R653" s="1"/>
      <c r="S653" s="1"/>
    </row>
    <row r="654" spans="1:19">
      <c r="A654" s="1"/>
      <c r="B654" s="1"/>
      <c r="C654" s="1"/>
      <c r="D654" s="1"/>
      <c r="E654" s="1"/>
      <c r="F654" s="1"/>
      <c r="G654" s="1"/>
      <c r="H654" s="1"/>
      <c r="I654" s="1"/>
      <c r="J654" s="1"/>
      <c r="K654" s="1"/>
      <c r="L654" s="1"/>
      <c r="M654" s="1"/>
      <c r="N654" s="1"/>
      <c r="O654" s="1"/>
      <c r="P654" s="1"/>
      <c r="Q654" s="1"/>
      <c r="R654" s="1"/>
      <c r="S654" s="1"/>
    </row>
    <row r="655" spans="1:19">
      <c r="A655" s="1"/>
      <c r="B655" s="1"/>
      <c r="C655" s="1"/>
      <c r="D655" s="1"/>
      <c r="E655" s="1"/>
      <c r="F655" s="1"/>
      <c r="G655" s="1"/>
      <c r="H655" s="1"/>
      <c r="I655" s="1"/>
      <c r="J655" s="1"/>
      <c r="K655" s="1"/>
      <c r="L655" s="1"/>
      <c r="M655" s="1"/>
      <c r="N655" s="1"/>
      <c r="O655" s="1"/>
      <c r="P655" s="1"/>
      <c r="Q655" s="1"/>
      <c r="R655" s="1"/>
      <c r="S655" s="1"/>
    </row>
    <row r="656" spans="1:19">
      <c r="A656" s="1"/>
      <c r="B656" s="1"/>
      <c r="C656" s="1"/>
      <c r="D656" s="1"/>
      <c r="E656" s="1"/>
      <c r="F656" s="1"/>
      <c r="G656" s="1"/>
      <c r="H656" s="1"/>
      <c r="I656" s="1"/>
      <c r="J656" s="1"/>
      <c r="K656" s="1"/>
      <c r="L656" s="1"/>
      <c r="M656" s="1"/>
      <c r="N656" s="1"/>
      <c r="O656" s="1"/>
      <c r="P656" s="1"/>
      <c r="Q656" s="1"/>
      <c r="R656" s="1"/>
      <c r="S656" s="1"/>
    </row>
    <row r="657" spans="1:19">
      <c r="A657" s="1"/>
      <c r="B657" s="1"/>
      <c r="C657" s="1"/>
      <c r="D657" s="1"/>
      <c r="E657" s="1"/>
      <c r="F657" s="1"/>
      <c r="G657" s="1"/>
      <c r="H657" s="1"/>
      <c r="I657" s="1"/>
      <c r="J657" s="1"/>
      <c r="K657" s="1"/>
      <c r="L657" s="1"/>
      <c r="M657" s="1"/>
      <c r="N657" s="1"/>
      <c r="O657" s="1"/>
      <c r="P657" s="1"/>
      <c r="Q657" s="1"/>
      <c r="R657" s="1"/>
      <c r="S657" s="1"/>
    </row>
    <row r="658" spans="1:19">
      <c r="A658" s="1"/>
      <c r="B658" s="1"/>
      <c r="C658" s="1"/>
      <c r="D658" s="1"/>
      <c r="E658" s="1"/>
      <c r="F658" s="1"/>
      <c r="G658" s="1"/>
      <c r="H658" s="1"/>
      <c r="I658" s="1"/>
      <c r="J658" s="1"/>
      <c r="K658" s="1"/>
      <c r="L658" s="1"/>
      <c r="M658" s="1"/>
      <c r="N658" s="1"/>
      <c r="O658" s="1"/>
      <c r="P658" s="1"/>
      <c r="Q658" s="1"/>
      <c r="R658" s="1"/>
      <c r="S658" s="1"/>
    </row>
    <row r="659" spans="1:19">
      <c r="A659" s="1"/>
      <c r="B659" s="1"/>
      <c r="C659" s="1"/>
      <c r="D659" s="1"/>
      <c r="E659" s="1"/>
      <c r="F659" s="1"/>
      <c r="G659" s="1"/>
      <c r="H659" s="1"/>
      <c r="I659" s="1"/>
      <c r="J659" s="1"/>
      <c r="K659" s="1"/>
      <c r="L659" s="1"/>
      <c r="M659" s="1"/>
      <c r="N659" s="1"/>
      <c r="O659" s="1"/>
      <c r="P659" s="1"/>
      <c r="Q659" s="1"/>
      <c r="R659" s="1"/>
      <c r="S659" s="1"/>
    </row>
    <row r="660" spans="1:19">
      <c r="A660" s="1"/>
      <c r="B660" s="1"/>
      <c r="C660" s="1"/>
      <c r="D660" s="1"/>
      <c r="E660" s="1"/>
      <c r="F660" s="1"/>
      <c r="G660" s="1"/>
      <c r="H660" s="1"/>
      <c r="I660" s="1"/>
      <c r="J660" s="1"/>
      <c r="K660" s="1"/>
      <c r="L660" s="1"/>
      <c r="M660" s="1"/>
      <c r="N660" s="1"/>
      <c r="O660" s="1"/>
      <c r="P660" s="1"/>
      <c r="Q660" s="1"/>
      <c r="R660" s="1"/>
      <c r="S660" s="1"/>
    </row>
    <row r="661" spans="1:19">
      <c r="A661" s="1"/>
      <c r="B661" s="1"/>
      <c r="C661" s="1"/>
      <c r="D661" s="1"/>
      <c r="E661" s="1"/>
      <c r="F661" s="1"/>
      <c r="G661" s="1"/>
      <c r="H661" s="1"/>
      <c r="I661" s="1"/>
      <c r="J661" s="1"/>
      <c r="K661" s="1"/>
      <c r="L661" s="1"/>
      <c r="M661" s="1"/>
      <c r="N661" s="1"/>
      <c r="O661" s="1"/>
      <c r="P661" s="1"/>
      <c r="Q661" s="1"/>
      <c r="R661" s="1"/>
      <c r="S661" s="1"/>
    </row>
    <row r="662" spans="1:19">
      <c r="A662" s="1"/>
      <c r="B662" s="1"/>
      <c r="C662" s="1"/>
      <c r="D662" s="1"/>
      <c r="E662" s="1"/>
      <c r="F662" s="1"/>
      <c r="G662" s="1"/>
      <c r="H662" s="1"/>
      <c r="I662" s="1"/>
      <c r="J662" s="1"/>
      <c r="K662" s="1"/>
      <c r="L662" s="1"/>
      <c r="M662" s="1"/>
      <c r="N662" s="1"/>
      <c r="O662" s="1"/>
      <c r="P662" s="1"/>
      <c r="Q662" s="1"/>
      <c r="R662" s="1"/>
      <c r="S662" s="1"/>
    </row>
    <row r="663" spans="1:19">
      <c r="A663" s="1"/>
      <c r="B663" s="1"/>
      <c r="C663" s="1"/>
      <c r="D663" s="1"/>
      <c r="E663" s="1"/>
      <c r="F663" s="1"/>
      <c r="G663" s="1"/>
      <c r="H663" s="1"/>
      <c r="I663" s="1"/>
      <c r="J663" s="1"/>
      <c r="K663" s="1"/>
      <c r="L663" s="1"/>
      <c r="M663" s="1"/>
      <c r="N663" s="1"/>
      <c r="O663" s="1"/>
      <c r="P663" s="1"/>
      <c r="Q663" s="1"/>
      <c r="R663" s="1"/>
      <c r="S663" s="1"/>
    </row>
    <row r="664" spans="1:19">
      <c r="A664" s="1"/>
      <c r="B664" s="1"/>
      <c r="C664" s="1"/>
      <c r="D664" s="1"/>
      <c r="E664" s="1"/>
      <c r="F664" s="1"/>
      <c r="G664" s="1"/>
      <c r="H664" s="1"/>
      <c r="I664" s="1"/>
      <c r="J664" s="1"/>
      <c r="K664" s="1"/>
      <c r="L664" s="1"/>
      <c r="M664" s="1"/>
      <c r="N664" s="1"/>
      <c r="O664" s="1"/>
      <c r="P664" s="1"/>
      <c r="Q664" s="1"/>
      <c r="R664" s="1"/>
      <c r="S664" s="1"/>
    </row>
    <row r="665" spans="1:19">
      <c r="A665" s="1"/>
      <c r="B665" s="1"/>
      <c r="C665" s="1"/>
      <c r="D665" s="1"/>
      <c r="E665" s="1"/>
      <c r="F665" s="1"/>
      <c r="G665" s="1"/>
      <c r="H665" s="1"/>
      <c r="I665" s="1"/>
      <c r="J665" s="1"/>
      <c r="K665" s="1"/>
      <c r="L665" s="1"/>
      <c r="M665" s="1"/>
      <c r="N665" s="1"/>
      <c r="O665" s="1"/>
      <c r="P665" s="1"/>
      <c r="Q665" s="1"/>
      <c r="R665" s="1"/>
      <c r="S665" s="1"/>
    </row>
    <row r="666" spans="1:19">
      <c r="A666" s="1"/>
      <c r="B666" s="1"/>
      <c r="C666" s="1"/>
      <c r="D666" s="1"/>
      <c r="E666" s="1"/>
      <c r="F666" s="1"/>
      <c r="G666" s="1"/>
      <c r="H666" s="1"/>
      <c r="I666" s="1"/>
      <c r="J666" s="1"/>
      <c r="K666" s="1"/>
      <c r="L666" s="1"/>
      <c r="M666" s="1"/>
      <c r="N666" s="1"/>
      <c r="O666" s="1"/>
      <c r="P666" s="1"/>
      <c r="Q666" s="1"/>
      <c r="R666" s="1"/>
      <c r="S666" s="1"/>
    </row>
    <row r="667" spans="1:19">
      <c r="A667" s="1"/>
      <c r="B667" s="1"/>
      <c r="C667" s="1"/>
      <c r="D667" s="1"/>
      <c r="E667" s="1"/>
      <c r="F667" s="1"/>
      <c r="G667" s="1"/>
      <c r="H667" s="1"/>
      <c r="I667" s="1"/>
      <c r="J667" s="1"/>
      <c r="K667" s="1"/>
      <c r="L667" s="1"/>
      <c r="M667" s="1"/>
      <c r="N667" s="1"/>
      <c r="O667" s="1"/>
      <c r="P667" s="1"/>
      <c r="Q667" s="1"/>
      <c r="R667" s="1"/>
      <c r="S667" s="1"/>
    </row>
    <row r="668" spans="1:19">
      <c r="A668" s="1"/>
      <c r="B668" s="1"/>
      <c r="C668" s="1"/>
      <c r="D668" s="1"/>
      <c r="E668" s="1"/>
      <c r="F668" s="1"/>
      <c r="G668" s="1"/>
      <c r="H668" s="1"/>
      <c r="I668" s="1"/>
      <c r="J668" s="1"/>
      <c r="K668" s="1"/>
      <c r="L668" s="1"/>
      <c r="M668" s="1"/>
      <c r="N668" s="1"/>
      <c r="O668" s="1"/>
      <c r="P668" s="1"/>
      <c r="Q668" s="1"/>
      <c r="R668" s="1"/>
      <c r="S668" s="1"/>
    </row>
    <row r="669" spans="1:19">
      <c r="A669" s="1"/>
      <c r="B669" s="1"/>
      <c r="C669" s="1"/>
      <c r="D669" s="1"/>
      <c r="E669" s="1"/>
      <c r="F669" s="1"/>
      <c r="G669" s="1"/>
      <c r="H669" s="1"/>
      <c r="I669" s="1"/>
      <c r="J669" s="1"/>
      <c r="K669" s="1"/>
      <c r="L669" s="1"/>
      <c r="M669" s="1"/>
      <c r="N669" s="1"/>
      <c r="O669" s="1"/>
      <c r="P669" s="1"/>
      <c r="Q669" s="1"/>
      <c r="R669" s="1"/>
      <c r="S669" s="1"/>
    </row>
    <row r="670" spans="1:19">
      <c r="A670" s="1"/>
      <c r="B670" s="1"/>
      <c r="C670" s="1"/>
      <c r="D670" s="1"/>
      <c r="E670" s="1"/>
      <c r="F670" s="1"/>
      <c r="G670" s="1"/>
      <c r="H670" s="1"/>
      <c r="I670" s="1"/>
      <c r="J670" s="1"/>
      <c r="K670" s="1"/>
      <c r="L670" s="1"/>
      <c r="M670" s="1"/>
      <c r="N670" s="1"/>
      <c r="O670" s="1"/>
      <c r="P670" s="1"/>
      <c r="Q670" s="1"/>
      <c r="R670" s="1"/>
      <c r="S670" s="1"/>
    </row>
    <row r="671" spans="1:19">
      <c r="A671" s="1"/>
      <c r="B671" s="1"/>
      <c r="C671" s="1"/>
      <c r="D671" s="1"/>
      <c r="E671" s="1"/>
      <c r="F671" s="1"/>
      <c r="G671" s="1"/>
      <c r="H671" s="1"/>
      <c r="I671" s="1"/>
      <c r="J671" s="1"/>
      <c r="K671" s="1"/>
      <c r="L671" s="1"/>
      <c r="M671" s="1"/>
      <c r="N671" s="1"/>
      <c r="O671" s="1"/>
      <c r="P671" s="1"/>
      <c r="Q671" s="1"/>
      <c r="R671" s="1"/>
      <c r="S671" s="1"/>
    </row>
    <row r="672" spans="1:19">
      <c r="A672" s="1"/>
      <c r="B672" s="1"/>
      <c r="C672" s="1"/>
      <c r="D672" s="1"/>
      <c r="E672" s="1"/>
      <c r="F672" s="1"/>
      <c r="G672" s="1"/>
      <c r="H672" s="1"/>
      <c r="I672" s="1"/>
      <c r="J672" s="1"/>
      <c r="K672" s="1"/>
      <c r="L672" s="1"/>
      <c r="M672" s="1"/>
      <c r="N672" s="1"/>
      <c r="O672" s="1"/>
      <c r="P672" s="1"/>
      <c r="Q672" s="1"/>
      <c r="R672" s="1"/>
      <c r="S672" s="1"/>
    </row>
    <row r="673" spans="1:19">
      <c r="A673" s="1"/>
      <c r="B673" s="1"/>
      <c r="C673" s="1"/>
      <c r="D673" s="1"/>
      <c r="E673" s="1"/>
      <c r="F673" s="1"/>
      <c r="G673" s="1"/>
      <c r="H673" s="1"/>
      <c r="I673" s="1"/>
      <c r="J673" s="1"/>
      <c r="K673" s="1"/>
      <c r="L673" s="1"/>
      <c r="M673" s="1"/>
      <c r="N673" s="1"/>
      <c r="O673" s="1"/>
      <c r="P673" s="1"/>
      <c r="Q673" s="1"/>
      <c r="R673" s="1"/>
      <c r="S673" s="1"/>
    </row>
    <row r="674" spans="1:19">
      <c r="A674" s="1"/>
      <c r="B674" s="1"/>
      <c r="C674" s="1"/>
      <c r="D674" s="1"/>
      <c r="E674" s="1"/>
      <c r="F674" s="1"/>
      <c r="G674" s="1"/>
      <c r="H674" s="1"/>
      <c r="I674" s="1"/>
      <c r="J674" s="1"/>
      <c r="K674" s="1"/>
      <c r="L674" s="1"/>
      <c r="M674" s="1"/>
      <c r="N674" s="1"/>
      <c r="O674" s="1"/>
      <c r="P674" s="1"/>
      <c r="Q674" s="1"/>
      <c r="R674" s="1"/>
      <c r="S674" s="1"/>
    </row>
    <row r="675" spans="1:19">
      <c r="A675" s="1"/>
      <c r="B675" s="1"/>
      <c r="C675" s="1"/>
      <c r="D675" s="1"/>
      <c r="E675" s="1"/>
      <c r="F675" s="1"/>
      <c r="G675" s="1"/>
      <c r="H675" s="1"/>
      <c r="I675" s="1"/>
      <c r="J675" s="1"/>
      <c r="K675" s="1"/>
      <c r="L675" s="1"/>
      <c r="M675" s="1"/>
      <c r="N675" s="1"/>
      <c r="O675" s="1"/>
      <c r="P675" s="1"/>
      <c r="Q675" s="1"/>
      <c r="R675" s="1"/>
      <c r="S675" s="1"/>
    </row>
    <row r="676" spans="1:19">
      <c r="A676" s="1"/>
      <c r="B676" s="1"/>
      <c r="C676" s="1"/>
      <c r="D676" s="1"/>
      <c r="E676" s="1"/>
      <c r="F676" s="1"/>
      <c r="G676" s="1"/>
      <c r="H676" s="1"/>
      <c r="I676" s="1"/>
      <c r="J676" s="1"/>
      <c r="K676" s="1"/>
      <c r="L676" s="1"/>
      <c r="M676" s="1"/>
      <c r="N676" s="1"/>
      <c r="O676" s="1"/>
      <c r="P676" s="1"/>
      <c r="Q676" s="1"/>
      <c r="R676" s="1"/>
      <c r="S676" s="1"/>
    </row>
    <row r="677" spans="1:19">
      <c r="A677" s="1"/>
      <c r="B677" s="1"/>
      <c r="C677" s="1"/>
      <c r="D677" s="1"/>
      <c r="E677" s="1"/>
      <c r="F677" s="1"/>
      <c r="G677" s="1"/>
      <c r="H677" s="1"/>
      <c r="I677" s="1"/>
      <c r="J677" s="1"/>
      <c r="K677" s="1"/>
      <c r="L677" s="1"/>
      <c r="M677" s="1"/>
      <c r="N677" s="1"/>
      <c r="O677" s="1"/>
      <c r="P677" s="1"/>
      <c r="Q677" s="1"/>
      <c r="R677" s="1"/>
      <c r="S677" s="1"/>
    </row>
    <row r="678" spans="1:19">
      <c r="A678" s="1"/>
      <c r="B678" s="1"/>
      <c r="C678" s="1"/>
      <c r="D678" s="1"/>
      <c r="E678" s="1"/>
      <c r="F678" s="1"/>
      <c r="G678" s="1"/>
      <c r="H678" s="1"/>
      <c r="I678" s="1"/>
      <c r="J678" s="1"/>
      <c r="K678" s="1"/>
      <c r="L678" s="1"/>
      <c r="M678" s="1"/>
      <c r="N678" s="1"/>
      <c r="O678" s="1"/>
      <c r="P678" s="1"/>
      <c r="Q678" s="1"/>
      <c r="R678" s="1"/>
      <c r="S678" s="1"/>
    </row>
    <row r="679" spans="1:19">
      <c r="A679" s="1"/>
      <c r="B679" s="1"/>
      <c r="C679" s="1"/>
      <c r="D679" s="1"/>
      <c r="E679" s="1"/>
      <c r="F679" s="1"/>
      <c r="G679" s="1"/>
      <c r="H679" s="1"/>
      <c r="I679" s="1"/>
      <c r="J679" s="1"/>
      <c r="K679" s="1"/>
      <c r="L679" s="1"/>
      <c r="M679" s="1"/>
      <c r="N679" s="1"/>
      <c r="O679" s="1"/>
      <c r="P679" s="1"/>
      <c r="Q679" s="1"/>
      <c r="R679" s="1"/>
      <c r="S679" s="1"/>
    </row>
    <row r="680" spans="1:19">
      <c r="A680" s="1"/>
      <c r="B680" s="1"/>
      <c r="C680" s="1"/>
      <c r="D680" s="1"/>
      <c r="E680" s="1"/>
      <c r="F680" s="1"/>
      <c r="G680" s="1"/>
      <c r="H680" s="1"/>
      <c r="I680" s="1"/>
      <c r="J680" s="1"/>
      <c r="K680" s="1"/>
      <c r="L680" s="1"/>
      <c r="M680" s="1"/>
      <c r="N680" s="1"/>
      <c r="O680" s="1"/>
      <c r="P680" s="1"/>
      <c r="Q680" s="1"/>
      <c r="R680" s="1"/>
      <c r="S680" s="1"/>
    </row>
    <row r="681" spans="1:19">
      <c r="A681" s="1"/>
      <c r="B681" s="1"/>
      <c r="C681" s="1"/>
      <c r="D681" s="1"/>
      <c r="E681" s="1"/>
      <c r="F681" s="1"/>
      <c r="G681" s="1"/>
      <c r="H681" s="1"/>
      <c r="I681" s="1"/>
      <c r="J681" s="1"/>
      <c r="K681" s="1"/>
      <c r="L681" s="1"/>
      <c r="M681" s="1"/>
      <c r="N681" s="1"/>
      <c r="O681" s="1"/>
      <c r="P681" s="1"/>
      <c r="Q681" s="1"/>
      <c r="R681" s="1"/>
      <c r="S681" s="1"/>
    </row>
    <row r="682" spans="1:19">
      <c r="A682" s="1"/>
      <c r="B682" s="1"/>
      <c r="C682" s="1"/>
      <c r="D682" s="1"/>
      <c r="E682" s="1"/>
      <c r="F682" s="1"/>
      <c r="G682" s="1"/>
      <c r="H682" s="1"/>
      <c r="I682" s="1"/>
      <c r="J682" s="1"/>
      <c r="K682" s="1"/>
      <c r="L682" s="1"/>
      <c r="M682" s="1"/>
      <c r="N682" s="1"/>
      <c r="O682" s="1"/>
      <c r="P682" s="1"/>
      <c r="Q682" s="1"/>
      <c r="R682" s="1"/>
      <c r="S682" s="1"/>
    </row>
    <row r="683" spans="1:19">
      <c r="A683" s="1"/>
      <c r="B683" s="1"/>
      <c r="C683" s="1"/>
      <c r="D683" s="1"/>
      <c r="E683" s="1"/>
      <c r="F683" s="1"/>
      <c r="G683" s="1"/>
      <c r="H683" s="1"/>
      <c r="I683" s="1"/>
      <c r="J683" s="1"/>
      <c r="K683" s="1"/>
      <c r="L683" s="1"/>
      <c r="M683" s="1"/>
      <c r="N683" s="1"/>
      <c r="O683" s="1"/>
      <c r="P683" s="1"/>
      <c r="Q683" s="1"/>
      <c r="R683" s="1"/>
      <c r="S683" s="1"/>
    </row>
    <row r="684" spans="1:19">
      <c r="A684" s="1"/>
      <c r="B684" s="1"/>
      <c r="C684" s="1"/>
      <c r="D684" s="1"/>
      <c r="E684" s="1"/>
      <c r="F684" s="1"/>
      <c r="G684" s="1"/>
      <c r="H684" s="1"/>
      <c r="I684" s="1"/>
      <c r="J684" s="1"/>
      <c r="K684" s="1"/>
      <c r="L684" s="1"/>
      <c r="M684" s="1"/>
      <c r="N684" s="1"/>
      <c r="O684" s="1"/>
      <c r="P684" s="1"/>
      <c r="Q684" s="1"/>
      <c r="R684" s="1"/>
      <c r="S684" s="1"/>
    </row>
    <row r="685" spans="1:19">
      <c r="A685" s="1"/>
      <c r="B685" s="1"/>
      <c r="C685" s="1"/>
      <c r="D685" s="1"/>
      <c r="E685" s="1"/>
      <c r="F685" s="1"/>
      <c r="G685" s="1"/>
      <c r="H685" s="1"/>
      <c r="I685" s="1"/>
      <c r="J685" s="1"/>
      <c r="K685" s="1"/>
      <c r="L685" s="1"/>
      <c r="M685" s="1"/>
      <c r="N685" s="1"/>
      <c r="O685" s="1"/>
      <c r="P685" s="1"/>
      <c r="Q685" s="1"/>
      <c r="R685" s="1"/>
      <c r="S685" s="1"/>
    </row>
    <row r="686" spans="1:19">
      <c r="A686" s="1"/>
      <c r="B686" s="1"/>
      <c r="C686" s="1"/>
      <c r="D686" s="1"/>
      <c r="E686" s="1"/>
      <c r="F686" s="1"/>
      <c r="G686" s="1"/>
      <c r="H686" s="1"/>
      <c r="I686" s="1"/>
      <c r="J686" s="1"/>
      <c r="K686" s="1"/>
      <c r="L686" s="1"/>
      <c r="M686" s="1"/>
      <c r="N686" s="1"/>
      <c r="O686" s="1"/>
      <c r="P686" s="1"/>
      <c r="Q686" s="1"/>
      <c r="R686" s="1"/>
      <c r="S686" s="1"/>
    </row>
    <row r="687" spans="1:19">
      <c r="A687" s="1"/>
      <c r="B687" s="1"/>
      <c r="C687" s="1"/>
      <c r="D687" s="1"/>
      <c r="E687" s="1"/>
      <c r="F687" s="1"/>
      <c r="G687" s="1"/>
      <c r="H687" s="1"/>
      <c r="I687" s="1"/>
      <c r="J687" s="1"/>
      <c r="K687" s="1"/>
      <c r="L687" s="1"/>
      <c r="M687" s="1"/>
      <c r="N687" s="1"/>
      <c r="O687" s="1"/>
      <c r="P687" s="1"/>
      <c r="Q687" s="1"/>
      <c r="R687" s="1"/>
      <c r="S687" s="1"/>
    </row>
    <row r="688" spans="1:19">
      <c r="A688" s="1"/>
      <c r="B688" s="1"/>
      <c r="C688" s="1"/>
      <c r="D688" s="1"/>
      <c r="E688" s="1"/>
      <c r="F688" s="1"/>
      <c r="G688" s="1"/>
      <c r="H688" s="1"/>
      <c r="I688" s="1"/>
      <c r="J688" s="1"/>
      <c r="K688" s="1"/>
      <c r="L688" s="1"/>
      <c r="M688" s="1"/>
      <c r="N688" s="1"/>
      <c r="O688" s="1"/>
      <c r="P688" s="1"/>
      <c r="Q688" s="1"/>
      <c r="R688" s="1"/>
      <c r="S688" s="1"/>
    </row>
    <row r="689" spans="1:19">
      <c r="A689" s="1"/>
      <c r="B689" s="1"/>
      <c r="C689" s="1"/>
      <c r="D689" s="1"/>
      <c r="E689" s="1"/>
      <c r="F689" s="1"/>
      <c r="G689" s="1"/>
      <c r="H689" s="1"/>
      <c r="I689" s="1"/>
      <c r="J689" s="1"/>
      <c r="K689" s="1"/>
      <c r="L689" s="1"/>
      <c r="M689" s="1"/>
      <c r="N689" s="1"/>
      <c r="O689" s="1"/>
      <c r="P689" s="1"/>
      <c r="Q689" s="1"/>
      <c r="R689" s="1"/>
      <c r="S689" s="1"/>
    </row>
    <row r="690" spans="1:19">
      <c r="A690" s="1"/>
      <c r="B690" s="1"/>
      <c r="C690" s="1"/>
      <c r="D690" s="1"/>
      <c r="E690" s="1"/>
      <c r="F690" s="1"/>
      <c r="G690" s="1"/>
      <c r="H690" s="1"/>
      <c r="I690" s="1"/>
      <c r="J690" s="1"/>
      <c r="K690" s="1"/>
      <c r="L690" s="1"/>
      <c r="M690" s="1"/>
      <c r="N690" s="1"/>
      <c r="O690" s="1"/>
      <c r="P690" s="1"/>
      <c r="Q690" s="1"/>
      <c r="R690" s="1"/>
      <c r="S690" s="1"/>
    </row>
    <row r="691" spans="1:19">
      <c r="A691" s="1"/>
      <c r="B691" s="1"/>
      <c r="C691" s="1"/>
      <c r="D691" s="1"/>
      <c r="E691" s="1"/>
      <c r="F691" s="1"/>
      <c r="G691" s="1"/>
      <c r="H691" s="1"/>
      <c r="I691" s="1"/>
      <c r="J691" s="1"/>
      <c r="K691" s="1"/>
      <c r="L691" s="1"/>
      <c r="M691" s="1"/>
      <c r="N691" s="1"/>
      <c r="O691" s="1"/>
      <c r="P691" s="1"/>
      <c r="Q691" s="1"/>
      <c r="R691" s="1"/>
      <c r="S691" s="1"/>
    </row>
    <row r="692" spans="1:19">
      <c r="A692" s="1"/>
      <c r="B692" s="1"/>
      <c r="C692" s="1"/>
      <c r="D692" s="1"/>
      <c r="E692" s="1"/>
      <c r="F692" s="1"/>
      <c r="G692" s="1"/>
      <c r="H692" s="1"/>
      <c r="I692" s="1"/>
      <c r="J692" s="1"/>
      <c r="K692" s="1"/>
      <c r="L692" s="1"/>
      <c r="M692" s="1"/>
      <c r="N692" s="1"/>
      <c r="O692" s="1"/>
      <c r="P692" s="1"/>
      <c r="Q692" s="1"/>
      <c r="R692" s="1"/>
      <c r="S692" s="1"/>
    </row>
    <row r="693" spans="1:19">
      <c r="A693" s="1"/>
      <c r="B693" s="1"/>
      <c r="C693" s="1"/>
      <c r="D693" s="1"/>
      <c r="E693" s="1"/>
      <c r="F693" s="1"/>
      <c r="G693" s="1"/>
      <c r="H693" s="1"/>
      <c r="I693" s="1"/>
      <c r="J693" s="1"/>
      <c r="K693" s="1"/>
      <c r="L693" s="1"/>
      <c r="M693" s="1"/>
      <c r="N693" s="1"/>
      <c r="O693" s="1"/>
      <c r="P693" s="1"/>
      <c r="Q693" s="1"/>
      <c r="R693" s="1"/>
      <c r="S693" s="1"/>
    </row>
    <row r="694" spans="1:19">
      <c r="A694" s="1"/>
      <c r="B694" s="1"/>
      <c r="C694" s="1"/>
      <c r="D694" s="1"/>
      <c r="E694" s="1"/>
      <c r="F694" s="1"/>
      <c r="G694" s="1"/>
      <c r="H694" s="1"/>
      <c r="I694" s="1"/>
      <c r="J694" s="1"/>
      <c r="K694" s="1"/>
      <c r="L694" s="1"/>
      <c r="M694" s="1"/>
      <c r="N694" s="1"/>
      <c r="O694" s="1"/>
      <c r="P694" s="1"/>
      <c r="Q694" s="1"/>
      <c r="R694" s="1"/>
      <c r="S694" s="1"/>
    </row>
    <row r="695" spans="1:19">
      <c r="A695" s="1"/>
      <c r="B695" s="1"/>
      <c r="C695" s="1"/>
      <c r="D695" s="1"/>
      <c r="E695" s="1"/>
      <c r="F695" s="1"/>
      <c r="G695" s="1"/>
      <c r="H695" s="1"/>
      <c r="I695" s="1"/>
      <c r="J695" s="1"/>
      <c r="K695" s="1"/>
      <c r="L695" s="1"/>
      <c r="M695" s="1"/>
      <c r="N695" s="1"/>
      <c r="O695" s="1"/>
      <c r="P695" s="1"/>
      <c r="Q695" s="1"/>
      <c r="R695" s="1"/>
      <c r="S695" s="1"/>
    </row>
    <row r="696" spans="1:19">
      <c r="A696" s="1"/>
      <c r="B696" s="1"/>
      <c r="C696" s="1"/>
      <c r="D696" s="1"/>
      <c r="E696" s="1"/>
      <c r="F696" s="1"/>
      <c r="G696" s="1"/>
      <c r="H696" s="1"/>
      <c r="I696" s="1"/>
      <c r="J696" s="1"/>
      <c r="K696" s="1"/>
      <c r="L696" s="1"/>
      <c r="M696" s="1"/>
      <c r="N696" s="1"/>
      <c r="O696" s="1"/>
      <c r="P696" s="1"/>
      <c r="Q696" s="1"/>
      <c r="R696" s="1"/>
      <c r="S696" s="1"/>
    </row>
    <row r="697" spans="1:19">
      <c r="A697" s="1"/>
      <c r="B697" s="1"/>
      <c r="C697" s="1"/>
      <c r="D697" s="1"/>
      <c r="E697" s="1"/>
      <c r="F697" s="1"/>
      <c r="G697" s="1"/>
      <c r="H697" s="1"/>
      <c r="I697" s="1"/>
      <c r="J697" s="1"/>
      <c r="K697" s="1"/>
      <c r="L697" s="1"/>
      <c r="M697" s="1"/>
      <c r="N697" s="1"/>
      <c r="O697" s="1"/>
      <c r="P697" s="1"/>
      <c r="Q697" s="1"/>
      <c r="R697" s="1"/>
      <c r="S697" s="1"/>
    </row>
    <row r="698" spans="1:19">
      <c r="A698" s="1"/>
      <c r="B698" s="1"/>
      <c r="C698" s="1"/>
      <c r="D698" s="1"/>
      <c r="E698" s="1"/>
      <c r="F698" s="1"/>
      <c r="G698" s="1"/>
      <c r="H698" s="1"/>
      <c r="I698" s="1"/>
      <c r="J698" s="1"/>
      <c r="K698" s="1"/>
      <c r="L698" s="1"/>
      <c r="M698" s="1"/>
      <c r="N698" s="1"/>
      <c r="O698" s="1"/>
      <c r="P698" s="1"/>
      <c r="Q698" s="1"/>
      <c r="R698" s="1"/>
      <c r="S698" s="1"/>
    </row>
    <row r="699" spans="1:19">
      <c r="A699" s="1"/>
      <c r="B699" s="1"/>
      <c r="C699" s="1"/>
      <c r="D699" s="1"/>
      <c r="E699" s="1"/>
      <c r="F699" s="1"/>
      <c r="G699" s="1"/>
      <c r="H699" s="1"/>
      <c r="I699" s="1"/>
      <c r="J699" s="1"/>
      <c r="K699" s="1"/>
      <c r="L699" s="1"/>
      <c r="M699" s="1"/>
      <c r="N699" s="1"/>
      <c r="O699" s="1"/>
      <c r="P699" s="1"/>
      <c r="Q699" s="1"/>
      <c r="R699" s="1"/>
      <c r="S699" s="1"/>
    </row>
    <row r="700" spans="1:19">
      <c r="A700" s="1"/>
      <c r="B700" s="1"/>
      <c r="C700" s="1"/>
      <c r="D700" s="1"/>
      <c r="E700" s="1"/>
      <c r="F700" s="1"/>
      <c r="G700" s="1"/>
      <c r="H700" s="1"/>
      <c r="I700" s="1"/>
      <c r="J700" s="1"/>
      <c r="K700" s="1"/>
      <c r="L700" s="1"/>
      <c r="M700" s="1"/>
      <c r="N700" s="1"/>
      <c r="O700" s="1"/>
      <c r="P700" s="1"/>
      <c r="Q700" s="1"/>
      <c r="R700" s="1"/>
      <c r="S700" s="1"/>
    </row>
    <row r="701" spans="1:19">
      <c r="A701" s="1"/>
      <c r="B701" s="1"/>
      <c r="C701" s="1"/>
      <c r="D701" s="1"/>
      <c r="E701" s="1"/>
      <c r="F701" s="1"/>
      <c r="G701" s="1"/>
      <c r="H701" s="1"/>
      <c r="I701" s="1"/>
      <c r="J701" s="1"/>
      <c r="K701" s="1"/>
      <c r="L701" s="1"/>
      <c r="M701" s="1"/>
      <c r="N701" s="1"/>
      <c r="O701" s="1"/>
      <c r="P701" s="1"/>
      <c r="Q701" s="1"/>
      <c r="R701" s="1"/>
      <c r="S701" s="1"/>
    </row>
    <row r="702" spans="1:19">
      <c r="A702" s="1"/>
      <c r="B702" s="1"/>
      <c r="C702" s="1"/>
      <c r="D702" s="1"/>
      <c r="E702" s="1"/>
      <c r="F702" s="1"/>
      <c r="G702" s="1"/>
      <c r="H702" s="1"/>
      <c r="I702" s="1"/>
      <c r="J702" s="1"/>
      <c r="K702" s="1"/>
      <c r="L702" s="1"/>
      <c r="M702" s="1"/>
      <c r="N702" s="1"/>
      <c r="O702" s="1"/>
      <c r="P702" s="1"/>
      <c r="Q702" s="1"/>
      <c r="R702" s="1"/>
      <c r="S702" s="1"/>
    </row>
    <row r="703" spans="1:19">
      <c r="A703" s="1"/>
      <c r="B703" s="1"/>
      <c r="C703" s="1"/>
      <c r="D703" s="1"/>
      <c r="E703" s="1"/>
      <c r="F703" s="1"/>
      <c r="G703" s="1"/>
      <c r="H703" s="1"/>
      <c r="I703" s="1"/>
      <c r="J703" s="1"/>
      <c r="K703" s="1"/>
      <c r="L703" s="1"/>
      <c r="M703" s="1"/>
      <c r="N703" s="1"/>
      <c r="O703" s="1"/>
      <c r="P703" s="1"/>
      <c r="Q703" s="1"/>
      <c r="R703" s="1"/>
      <c r="S703" s="1"/>
    </row>
    <row r="704" spans="1:19">
      <c r="A704" s="1"/>
      <c r="B704" s="1"/>
      <c r="C704" s="1"/>
      <c r="D704" s="1"/>
      <c r="E704" s="1"/>
      <c r="F704" s="1"/>
      <c r="G704" s="1"/>
      <c r="H704" s="1"/>
      <c r="I704" s="1"/>
      <c r="J704" s="1"/>
      <c r="K704" s="1"/>
      <c r="L704" s="1"/>
      <c r="M704" s="1"/>
      <c r="N704" s="1"/>
      <c r="O704" s="1"/>
      <c r="P704" s="1"/>
      <c r="Q704" s="1"/>
      <c r="R704" s="1"/>
      <c r="S704" s="1"/>
    </row>
    <row r="705" spans="1:19">
      <c r="A705" s="1"/>
      <c r="B705" s="1"/>
      <c r="C705" s="1"/>
      <c r="D705" s="1"/>
      <c r="E705" s="1"/>
      <c r="F705" s="1"/>
      <c r="G705" s="1"/>
      <c r="H705" s="1"/>
      <c r="I705" s="1"/>
      <c r="J705" s="1"/>
      <c r="K705" s="1"/>
      <c r="L705" s="1"/>
      <c r="M705" s="1"/>
      <c r="N705" s="1"/>
      <c r="O705" s="1"/>
      <c r="P705" s="1"/>
      <c r="Q705" s="1"/>
      <c r="R705" s="1"/>
      <c r="S705" s="1"/>
    </row>
    <row r="706" spans="1:19">
      <c r="A706" s="1"/>
      <c r="B706" s="1"/>
      <c r="C706" s="1"/>
      <c r="D706" s="1"/>
      <c r="E706" s="1"/>
      <c r="F706" s="1"/>
      <c r="G706" s="1"/>
      <c r="H706" s="1"/>
      <c r="I706" s="1"/>
      <c r="J706" s="1"/>
      <c r="K706" s="1"/>
      <c r="L706" s="1"/>
      <c r="M706" s="1"/>
      <c r="N706" s="1"/>
      <c r="O706" s="1"/>
      <c r="P706" s="1"/>
      <c r="Q706" s="1"/>
      <c r="R706" s="1"/>
      <c r="S706" s="1"/>
    </row>
    <row r="707" spans="1:19">
      <c r="A707" s="1"/>
      <c r="B707" s="1"/>
      <c r="C707" s="1"/>
      <c r="D707" s="1"/>
      <c r="E707" s="1"/>
      <c r="F707" s="1"/>
      <c r="G707" s="1"/>
      <c r="H707" s="1"/>
      <c r="I707" s="1"/>
      <c r="J707" s="1"/>
      <c r="K707" s="1"/>
      <c r="L707" s="1"/>
      <c r="M707" s="1"/>
      <c r="N707" s="1"/>
      <c r="O707" s="1"/>
      <c r="P707" s="1"/>
      <c r="Q707" s="1"/>
      <c r="R707" s="1"/>
      <c r="S707" s="1"/>
    </row>
    <row r="708" spans="1:19">
      <c r="A708" s="1"/>
      <c r="B708" s="1"/>
      <c r="C708" s="1"/>
      <c r="D708" s="1"/>
      <c r="E708" s="1"/>
      <c r="F708" s="1"/>
      <c r="G708" s="1"/>
      <c r="H708" s="1"/>
      <c r="I708" s="1"/>
      <c r="J708" s="1"/>
      <c r="K708" s="1"/>
      <c r="L708" s="1"/>
      <c r="M708" s="1"/>
      <c r="N708" s="1"/>
      <c r="O708" s="1"/>
      <c r="P708" s="1"/>
      <c r="Q708" s="1"/>
      <c r="R708" s="1"/>
      <c r="S708" s="1"/>
    </row>
    <row r="709" spans="1:19">
      <c r="A709" s="1"/>
      <c r="B709" s="1"/>
      <c r="C709" s="1"/>
      <c r="D709" s="1"/>
      <c r="E709" s="1"/>
      <c r="F709" s="1"/>
      <c r="G709" s="1"/>
      <c r="H709" s="1"/>
      <c r="I709" s="1"/>
      <c r="J709" s="1"/>
      <c r="K709" s="1"/>
      <c r="L709" s="1"/>
      <c r="M709" s="1"/>
      <c r="N709" s="1"/>
      <c r="O709" s="1"/>
      <c r="P709" s="1"/>
      <c r="Q709" s="1"/>
      <c r="R709" s="1"/>
      <c r="S709" s="1"/>
    </row>
    <row r="710" spans="1:19">
      <c r="A710" s="1"/>
      <c r="B710" s="1"/>
      <c r="C710" s="1"/>
      <c r="D710" s="1"/>
      <c r="E710" s="1"/>
      <c r="F710" s="1"/>
      <c r="G710" s="1"/>
      <c r="H710" s="1"/>
      <c r="I710" s="1"/>
      <c r="J710" s="1"/>
      <c r="K710" s="1"/>
      <c r="L710" s="1"/>
      <c r="M710" s="1"/>
      <c r="N710" s="1"/>
      <c r="O710" s="1"/>
      <c r="P710" s="1"/>
      <c r="Q710" s="1"/>
      <c r="R710" s="1"/>
      <c r="S710" s="1"/>
    </row>
    <row r="711" spans="1:19">
      <c r="A711" s="1"/>
      <c r="B711" s="1"/>
      <c r="C711" s="1"/>
      <c r="D711" s="1"/>
      <c r="E711" s="1"/>
      <c r="F711" s="1"/>
      <c r="G711" s="1"/>
      <c r="H711" s="1"/>
      <c r="I711" s="1"/>
      <c r="J711" s="1"/>
      <c r="K711" s="1"/>
      <c r="L711" s="1"/>
      <c r="M711" s="1"/>
      <c r="N711" s="1"/>
      <c r="O711" s="1"/>
      <c r="P711" s="1"/>
      <c r="Q711" s="1"/>
      <c r="R711" s="1"/>
      <c r="S711" s="1"/>
    </row>
    <row r="712" spans="1:19">
      <c r="A712" s="1"/>
      <c r="B712" s="1"/>
      <c r="C712" s="1"/>
      <c r="D712" s="1"/>
      <c r="E712" s="1"/>
      <c r="F712" s="1"/>
      <c r="G712" s="1"/>
      <c r="H712" s="1"/>
      <c r="I712" s="1"/>
      <c r="J712" s="1"/>
      <c r="K712" s="1"/>
      <c r="L712" s="1"/>
      <c r="M712" s="1"/>
      <c r="N712" s="1"/>
      <c r="O712" s="1"/>
      <c r="P712" s="1"/>
      <c r="Q712" s="1"/>
      <c r="R712" s="1"/>
      <c r="S712" s="1"/>
    </row>
    <row r="713" spans="1:19">
      <c r="A713" s="1"/>
      <c r="B713" s="1"/>
      <c r="C713" s="1"/>
      <c r="D713" s="1"/>
      <c r="E713" s="1"/>
      <c r="F713" s="1"/>
      <c r="G713" s="1"/>
      <c r="H713" s="1"/>
      <c r="I713" s="1"/>
      <c r="J713" s="1"/>
      <c r="K713" s="1"/>
      <c r="L713" s="1"/>
      <c r="M713" s="1"/>
      <c r="N713" s="1"/>
      <c r="O713" s="1"/>
      <c r="P713" s="1"/>
      <c r="Q713" s="1"/>
      <c r="R713" s="1"/>
      <c r="S713" s="1"/>
    </row>
    <row r="714" spans="1:19">
      <c r="A714" s="1"/>
      <c r="B714" s="1"/>
      <c r="C714" s="1"/>
      <c r="D714" s="1"/>
      <c r="E714" s="1"/>
      <c r="F714" s="1"/>
      <c r="G714" s="1"/>
      <c r="H714" s="1"/>
      <c r="I714" s="1"/>
      <c r="J714" s="1"/>
      <c r="K714" s="1"/>
      <c r="L714" s="1"/>
      <c r="M714" s="1"/>
      <c r="N714" s="1"/>
      <c r="O714" s="1"/>
      <c r="P714" s="1"/>
      <c r="Q714" s="1"/>
      <c r="R714" s="1"/>
      <c r="S714" s="1"/>
    </row>
    <row r="715" spans="1:19">
      <c r="A715" s="1"/>
      <c r="B715" s="1"/>
      <c r="C715" s="1"/>
      <c r="D715" s="1"/>
      <c r="E715" s="1"/>
      <c r="F715" s="1"/>
      <c r="G715" s="1"/>
      <c r="H715" s="1"/>
      <c r="I715" s="1"/>
      <c r="J715" s="1"/>
      <c r="K715" s="1"/>
      <c r="L715" s="1"/>
      <c r="M715" s="1"/>
      <c r="N715" s="1"/>
      <c r="O715" s="1"/>
      <c r="P715" s="1"/>
      <c r="Q715" s="1"/>
      <c r="R715" s="1"/>
      <c r="S715" s="1"/>
    </row>
    <row r="716" spans="1:19">
      <c r="A716" s="1"/>
      <c r="B716" s="1"/>
      <c r="C716" s="1"/>
      <c r="D716" s="1"/>
      <c r="E716" s="1"/>
      <c r="F716" s="1"/>
      <c r="G716" s="1"/>
      <c r="H716" s="1"/>
      <c r="I716" s="1"/>
      <c r="J716" s="1"/>
      <c r="K716" s="1"/>
      <c r="L716" s="1"/>
      <c r="M716" s="1"/>
      <c r="N716" s="1"/>
      <c r="O716" s="1"/>
      <c r="P716" s="1"/>
      <c r="Q716" s="1"/>
      <c r="R716" s="1"/>
      <c r="S716" s="1"/>
    </row>
    <row r="717" spans="1:19">
      <c r="A717" s="1"/>
      <c r="B717" s="1"/>
      <c r="C717" s="1"/>
      <c r="D717" s="1"/>
      <c r="E717" s="1"/>
      <c r="F717" s="1"/>
      <c r="G717" s="1"/>
      <c r="H717" s="1"/>
      <c r="I717" s="1"/>
      <c r="J717" s="1"/>
      <c r="K717" s="1"/>
      <c r="L717" s="1"/>
      <c r="M717" s="1"/>
      <c r="N717" s="1"/>
      <c r="O717" s="1"/>
      <c r="P717" s="1"/>
      <c r="Q717" s="1"/>
      <c r="R717" s="1"/>
      <c r="S717" s="1"/>
    </row>
    <row r="718" spans="1:19">
      <c r="A718" s="1"/>
      <c r="B718" s="1"/>
      <c r="C718" s="1"/>
      <c r="D718" s="1"/>
      <c r="E718" s="1"/>
      <c r="F718" s="1"/>
      <c r="G718" s="1"/>
      <c r="H718" s="1"/>
      <c r="I718" s="1"/>
      <c r="J718" s="1"/>
      <c r="K718" s="1"/>
      <c r="L718" s="1"/>
      <c r="M718" s="1"/>
      <c r="N718" s="1"/>
      <c r="O718" s="1"/>
      <c r="P718" s="1"/>
      <c r="Q718" s="1"/>
      <c r="R718" s="1"/>
      <c r="S718" s="1"/>
    </row>
    <row r="719" spans="1:19">
      <c r="A719" s="1"/>
      <c r="B719" s="1"/>
      <c r="C719" s="1"/>
      <c r="D719" s="1"/>
      <c r="E719" s="1"/>
      <c r="F719" s="1"/>
      <c r="G719" s="1"/>
      <c r="H719" s="1"/>
      <c r="I719" s="1"/>
      <c r="J719" s="1"/>
      <c r="K719" s="1"/>
      <c r="L719" s="1"/>
      <c r="M719" s="1"/>
      <c r="N719" s="1"/>
      <c r="O719" s="1"/>
      <c r="P719" s="1"/>
      <c r="Q719" s="1"/>
      <c r="R719" s="1"/>
      <c r="S719" s="1"/>
    </row>
    <row r="720" spans="1:19">
      <c r="A720" s="1"/>
      <c r="B720" s="1"/>
      <c r="C720" s="1"/>
      <c r="D720" s="1"/>
      <c r="E720" s="1"/>
      <c r="F720" s="1"/>
      <c r="G720" s="1"/>
      <c r="H720" s="1"/>
      <c r="I720" s="1"/>
      <c r="J720" s="1"/>
      <c r="K720" s="1"/>
      <c r="L720" s="1"/>
      <c r="M720" s="1"/>
      <c r="N720" s="1"/>
      <c r="O720" s="1"/>
      <c r="P720" s="1"/>
      <c r="Q720" s="1"/>
      <c r="R720" s="1"/>
      <c r="S720" s="1"/>
    </row>
    <row r="721" spans="1:19">
      <c r="A721" s="1"/>
      <c r="B721" s="1"/>
      <c r="C721" s="1"/>
      <c r="D721" s="1"/>
      <c r="E721" s="1"/>
      <c r="F721" s="1"/>
      <c r="G721" s="1"/>
      <c r="H721" s="1"/>
      <c r="I721" s="1"/>
      <c r="J721" s="1"/>
      <c r="K721" s="1"/>
      <c r="L721" s="1"/>
      <c r="M721" s="1"/>
      <c r="N721" s="1"/>
      <c r="O721" s="1"/>
      <c r="P721" s="1"/>
      <c r="Q721" s="1"/>
      <c r="R721" s="1"/>
      <c r="S721" s="1"/>
    </row>
    <row r="722" spans="1:19">
      <c r="A722" s="1"/>
      <c r="B722" s="1"/>
      <c r="C722" s="1"/>
      <c r="D722" s="1"/>
      <c r="E722" s="1"/>
      <c r="F722" s="1"/>
      <c r="G722" s="1"/>
      <c r="H722" s="1"/>
      <c r="I722" s="1"/>
      <c r="J722" s="1"/>
      <c r="K722" s="1"/>
      <c r="L722" s="1"/>
      <c r="M722" s="1"/>
      <c r="N722" s="1"/>
      <c r="O722" s="1"/>
      <c r="P722" s="1"/>
      <c r="Q722" s="1"/>
      <c r="R722" s="1"/>
      <c r="S722" s="1"/>
    </row>
    <row r="723" spans="1:19">
      <c r="A723" s="1"/>
      <c r="B723" s="1"/>
      <c r="C723" s="1"/>
      <c r="D723" s="1"/>
      <c r="E723" s="1"/>
      <c r="F723" s="1"/>
      <c r="G723" s="1"/>
      <c r="H723" s="1"/>
      <c r="I723" s="1"/>
      <c r="J723" s="1"/>
      <c r="K723" s="1"/>
      <c r="L723" s="1"/>
      <c r="M723" s="1"/>
      <c r="N723" s="1"/>
      <c r="O723" s="1"/>
      <c r="P723" s="1"/>
      <c r="Q723" s="1"/>
      <c r="R723" s="1"/>
      <c r="S723" s="1"/>
    </row>
    <row r="724" spans="1:19">
      <c r="A724" s="1"/>
      <c r="B724" s="1"/>
      <c r="C724" s="1"/>
      <c r="D724" s="1"/>
      <c r="E724" s="1"/>
      <c r="F724" s="1"/>
      <c r="G724" s="1"/>
      <c r="H724" s="1"/>
      <c r="I724" s="1"/>
      <c r="J724" s="1"/>
      <c r="K724" s="1"/>
      <c r="L724" s="1"/>
      <c r="M724" s="1"/>
      <c r="N724" s="1"/>
      <c r="O724" s="1"/>
      <c r="P724" s="1"/>
      <c r="Q724" s="1"/>
      <c r="R724" s="1"/>
      <c r="S724" s="1"/>
    </row>
    <row r="725" spans="1:19">
      <c r="A725" s="1"/>
      <c r="B725" s="1"/>
      <c r="C725" s="1"/>
      <c r="D725" s="1"/>
      <c r="E725" s="1"/>
      <c r="F725" s="1"/>
      <c r="G725" s="1"/>
      <c r="H725" s="1"/>
      <c r="I725" s="1"/>
      <c r="J725" s="1"/>
      <c r="K725" s="1"/>
      <c r="L725" s="1"/>
      <c r="M725" s="1"/>
      <c r="N725" s="1"/>
      <c r="O725" s="1"/>
      <c r="P725" s="1"/>
      <c r="Q725" s="1"/>
      <c r="R725" s="1"/>
      <c r="S725" s="1"/>
    </row>
    <row r="726" spans="1:19">
      <c r="A726" s="1"/>
      <c r="B726" s="1"/>
      <c r="C726" s="1"/>
      <c r="D726" s="1"/>
      <c r="E726" s="1"/>
      <c r="F726" s="1"/>
      <c r="G726" s="1"/>
      <c r="H726" s="1"/>
      <c r="I726" s="1"/>
      <c r="J726" s="1"/>
      <c r="K726" s="1"/>
      <c r="L726" s="1"/>
      <c r="M726" s="1"/>
      <c r="N726" s="1"/>
      <c r="O726" s="1"/>
      <c r="P726" s="1"/>
      <c r="Q726" s="1"/>
      <c r="R726" s="1"/>
      <c r="S726" s="1"/>
    </row>
    <row r="727" spans="1:19">
      <c r="A727" s="1"/>
      <c r="B727" s="1"/>
      <c r="C727" s="1"/>
      <c r="D727" s="1"/>
      <c r="E727" s="1"/>
      <c r="F727" s="1"/>
      <c r="G727" s="1"/>
      <c r="H727" s="1"/>
      <c r="I727" s="1"/>
      <c r="J727" s="1"/>
      <c r="K727" s="1"/>
      <c r="L727" s="1"/>
      <c r="M727" s="1"/>
      <c r="N727" s="1"/>
      <c r="O727" s="1"/>
      <c r="P727" s="1"/>
      <c r="Q727" s="1"/>
      <c r="R727" s="1"/>
      <c r="S727" s="1"/>
    </row>
    <row r="728" spans="1:19">
      <c r="A728" s="1"/>
      <c r="B728" s="1"/>
      <c r="C728" s="1"/>
      <c r="D728" s="1"/>
      <c r="E728" s="1"/>
      <c r="F728" s="1"/>
      <c r="G728" s="1"/>
      <c r="H728" s="1"/>
      <c r="I728" s="1"/>
      <c r="J728" s="1"/>
      <c r="K728" s="1"/>
      <c r="L728" s="1"/>
      <c r="M728" s="1"/>
      <c r="N728" s="1"/>
      <c r="O728" s="1"/>
      <c r="P728" s="1"/>
      <c r="Q728" s="1"/>
      <c r="R728" s="1"/>
      <c r="S728" s="1"/>
    </row>
    <row r="729" spans="1:19">
      <c r="A729" s="1"/>
      <c r="B729" s="1"/>
      <c r="C729" s="1"/>
      <c r="D729" s="1"/>
      <c r="E729" s="1"/>
      <c r="F729" s="1"/>
      <c r="G729" s="1"/>
      <c r="H729" s="1"/>
      <c r="I729" s="1"/>
      <c r="J729" s="1"/>
      <c r="K729" s="1"/>
      <c r="L729" s="1"/>
      <c r="M729" s="1"/>
      <c r="N729" s="1"/>
      <c r="O729" s="1"/>
      <c r="P729" s="1"/>
      <c r="Q729" s="1"/>
      <c r="R729" s="1"/>
      <c r="S729" s="1"/>
    </row>
    <row r="730" spans="1:19">
      <c r="A730" s="1"/>
      <c r="B730" s="1"/>
      <c r="C730" s="1"/>
      <c r="D730" s="1"/>
      <c r="E730" s="1"/>
      <c r="F730" s="1"/>
      <c r="G730" s="1"/>
      <c r="H730" s="1"/>
      <c r="I730" s="1"/>
      <c r="J730" s="1"/>
      <c r="K730" s="1"/>
      <c r="L730" s="1"/>
      <c r="M730" s="1"/>
      <c r="N730" s="1"/>
      <c r="O730" s="1"/>
      <c r="P730" s="1"/>
      <c r="Q730" s="1"/>
      <c r="R730" s="1"/>
      <c r="S730" s="1"/>
    </row>
    <row r="731" spans="1:19">
      <c r="A731" s="1"/>
      <c r="B731" s="1"/>
      <c r="C731" s="1"/>
      <c r="D731" s="1"/>
      <c r="E731" s="1"/>
      <c r="F731" s="1"/>
      <c r="G731" s="1"/>
      <c r="H731" s="1"/>
      <c r="I731" s="1"/>
      <c r="J731" s="1"/>
      <c r="K731" s="1"/>
      <c r="L731" s="1"/>
      <c r="M731" s="1"/>
      <c r="N731" s="1"/>
      <c r="O731" s="1"/>
      <c r="P731" s="1"/>
      <c r="Q731" s="1"/>
      <c r="R731" s="1"/>
      <c r="S731" s="1"/>
    </row>
    <row r="732" spans="1:19">
      <c r="A732" s="1"/>
      <c r="B732" s="1"/>
      <c r="C732" s="1"/>
      <c r="D732" s="1"/>
      <c r="E732" s="1"/>
      <c r="F732" s="1"/>
      <c r="G732" s="1"/>
      <c r="H732" s="1"/>
      <c r="I732" s="1"/>
      <c r="J732" s="1"/>
      <c r="K732" s="1"/>
      <c r="L732" s="1"/>
      <c r="M732" s="1"/>
      <c r="N732" s="1"/>
      <c r="O732" s="1"/>
      <c r="P732" s="1"/>
      <c r="Q732" s="1"/>
      <c r="R732" s="1"/>
      <c r="S732" s="1"/>
    </row>
    <row r="733" spans="1:19">
      <c r="A733" s="1"/>
      <c r="B733" s="1"/>
      <c r="C733" s="1"/>
      <c r="D733" s="1"/>
      <c r="E733" s="1"/>
      <c r="F733" s="1"/>
      <c r="G733" s="1"/>
      <c r="H733" s="1"/>
      <c r="I733" s="1"/>
      <c r="J733" s="1"/>
      <c r="K733" s="1"/>
      <c r="L733" s="1"/>
      <c r="M733" s="1"/>
      <c r="N733" s="1"/>
      <c r="O733" s="1"/>
      <c r="P733" s="1"/>
      <c r="Q733" s="1"/>
      <c r="R733" s="1"/>
      <c r="S733" s="1"/>
    </row>
    <row r="734" spans="1:19">
      <c r="A734" s="1"/>
      <c r="B734" s="1"/>
      <c r="C734" s="1"/>
      <c r="D734" s="1"/>
      <c r="E734" s="1"/>
      <c r="F734" s="1"/>
      <c r="G734" s="1"/>
      <c r="H734" s="1"/>
      <c r="I734" s="1"/>
      <c r="J734" s="1"/>
      <c r="K734" s="1"/>
      <c r="L734" s="1"/>
      <c r="M734" s="1"/>
      <c r="N734" s="1"/>
      <c r="O734" s="1"/>
      <c r="P734" s="1"/>
      <c r="Q734" s="1"/>
      <c r="R734" s="1"/>
      <c r="S734" s="1"/>
    </row>
    <row r="735" spans="1:19">
      <c r="A735" s="1"/>
      <c r="B735" s="1"/>
      <c r="C735" s="1"/>
      <c r="D735" s="1"/>
      <c r="E735" s="1"/>
      <c r="F735" s="1"/>
      <c r="G735" s="1"/>
      <c r="H735" s="1"/>
      <c r="I735" s="1"/>
      <c r="J735" s="1"/>
      <c r="K735" s="1"/>
      <c r="L735" s="1"/>
      <c r="M735" s="1"/>
      <c r="N735" s="1"/>
      <c r="O735" s="1"/>
      <c r="P735" s="1"/>
      <c r="Q735" s="1"/>
      <c r="R735" s="1"/>
      <c r="S735" s="1"/>
    </row>
    <row r="736" spans="1:19">
      <c r="A736" s="1"/>
      <c r="B736" s="1"/>
      <c r="C736" s="1"/>
      <c r="D736" s="1"/>
      <c r="E736" s="1"/>
      <c r="F736" s="1"/>
      <c r="G736" s="1"/>
      <c r="H736" s="1"/>
      <c r="I736" s="1"/>
      <c r="J736" s="1"/>
      <c r="K736" s="1"/>
      <c r="L736" s="1"/>
      <c r="M736" s="1"/>
      <c r="N736" s="1"/>
      <c r="O736" s="1"/>
      <c r="P736" s="1"/>
      <c r="Q736" s="1"/>
      <c r="R736" s="1"/>
      <c r="S736" s="1"/>
    </row>
    <row r="737" spans="1:19">
      <c r="A737" s="1"/>
      <c r="B737" s="1"/>
      <c r="C737" s="1"/>
      <c r="D737" s="1"/>
      <c r="E737" s="1"/>
      <c r="F737" s="1"/>
      <c r="G737" s="1"/>
      <c r="H737" s="1"/>
      <c r="I737" s="1"/>
      <c r="J737" s="1"/>
      <c r="K737" s="1"/>
      <c r="L737" s="1"/>
      <c r="M737" s="1"/>
      <c r="N737" s="1"/>
      <c r="O737" s="1"/>
      <c r="P737" s="1"/>
      <c r="Q737" s="1"/>
      <c r="R737" s="1"/>
      <c r="S737" s="1"/>
    </row>
    <row r="738" spans="1:19">
      <c r="A738" s="1"/>
      <c r="B738" s="1"/>
      <c r="C738" s="1"/>
      <c r="D738" s="1"/>
      <c r="E738" s="1"/>
      <c r="F738" s="1"/>
      <c r="G738" s="1"/>
      <c r="H738" s="1"/>
      <c r="I738" s="1"/>
      <c r="J738" s="1"/>
      <c r="K738" s="1"/>
      <c r="L738" s="1"/>
      <c r="M738" s="1"/>
      <c r="N738" s="1"/>
      <c r="O738" s="1"/>
      <c r="P738" s="1"/>
      <c r="Q738" s="1"/>
      <c r="R738" s="1"/>
      <c r="S738" s="1"/>
    </row>
    <row r="739" spans="1:19">
      <c r="A739" s="1"/>
      <c r="B739" s="1"/>
      <c r="C739" s="1"/>
      <c r="D739" s="1"/>
      <c r="E739" s="1"/>
      <c r="F739" s="1"/>
      <c r="G739" s="1"/>
      <c r="H739" s="1"/>
      <c r="I739" s="1"/>
      <c r="J739" s="1"/>
      <c r="K739" s="1"/>
      <c r="L739" s="1"/>
      <c r="M739" s="1"/>
      <c r="N739" s="1"/>
      <c r="O739" s="1"/>
      <c r="P739" s="1"/>
      <c r="Q739" s="1"/>
      <c r="R739" s="1"/>
      <c r="S739" s="1"/>
    </row>
    <row r="740" spans="1:19">
      <c r="A740" s="1"/>
      <c r="B740" s="1"/>
      <c r="C740" s="1"/>
      <c r="D740" s="1"/>
      <c r="E740" s="1"/>
      <c r="F740" s="1"/>
      <c r="G740" s="1"/>
      <c r="H740" s="1"/>
      <c r="I740" s="1"/>
      <c r="J740" s="1"/>
      <c r="K740" s="1"/>
      <c r="L740" s="1"/>
      <c r="M740" s="1"/>
      <c r="N740" s="1"/>
      <c r="O740" s="1"/>
      <c r="P740" s="1"/>
      <c r="Q740" s="1"/>
      <c r="R740" s="1"/>
      <c r="S740" s="1"/>
    </row>
    <row r="741" spans="1:19">
      <c r="A741" s="1"/>
      <c r="B741" s="1"/>
      <c r="C741" s="1"/>
      <c r="D741" s="1"/>
      <c r="E741" s="1"/>
      <c r="F741" s="1"/>
      <c r="G741" s="1"/>
      <c r="H741" s="1"/>
      <c r="I741" s="1"/>
      <c r="J741" s="1"/>
      <c r="K741" s="1"/>
      <c r="L741" s="1"/>
      <c r="M741" s="1"/>
      <c r="N741" s="1"/>
      <c r="O741" s="1"/>
      <c r="P741" s="1"/>
      <c r="Q741" s="1"/>
      <c r="R741" s="1"/>
      <c r="S741" s="1"/>
    </row>
    <row r="742" spans="1:19">
      <c r="A742" s="1"/>
      <c r="B742" s="1"/>
      <c r="C742" s="1"/>
      <c r="D742" s="1"/>
      <c r="E742" s="1"/>
      <c r="F742" s="1"/>
      <c r="G742" s="1"/>
      <c r="H742" s="1"/>
      <c r="I742" s="1"/>
      <c r="J742" s="1"/>
      <c r="K742" s="1"/>
      <c r="L742" s="1"/>
      <c r="M742" s="1"/>
      <c r="N742" s="1"/>
      <c r="O742" s="1"/>
      <c r="P742" s="1"/>
      <c r="Q742" s="1"/>
      <c r="R742" s="1"/>
      <c r="S742" s="1"/>
    </row>
    <row r="743" spans="1:19">
      <c r="A743" s="1"/>
      <c r="B743" s="1"/>
      <c r="C743" s="1"/>
      <c r="D743" s="1"/>
      <c r="E743" s="1"/>
      <c r="F743" s="1"/>
      <c r="G743" s="1"/>
      <c r="H743" s="1"/>
      <c r="I743" s="1"/>
      <c r="J743" s="1"/>
      <c r="K743" s="1"/>
      <c r="L743" s="1"/>
      <c r="M743" s="1"/>
      <c r="N743" s="1"/>
      <c r="O743" s="1"/>
      <c r="P743" s="1"/>
      <c r="Q743" s="1"/>
      <c r="R743" s="1"/>
      <c r="S743" s="1"/>
    </row>
    <row r="744" spans="1:19">
      <c r="A744" s="1"/>
      <c r="B744" s="1"/>
      <c r="C744" s="1"/>
      <c r="D744" s="1"/>
      <c r="E744" s="1"/>
      <c r="F744" s="1"/>
      <c r="G744" s="1"/>
      <c r="H744" s="1"/>
      <c r="I744" s="1"/>
      <c r="J744" s="1"/>
      <c r="K744" s="1"/>
      <c r="L744" s="1"/>
      <c r="M744" s="1"/>
      <c r="N744" s="1"/>
      <c r="O744" s="1"/>
      <c r="P744" s="1"/>
      <c r="Q744" s="1"/>
      <c r="R744" s="1"/>
      <c r="S744" s="1"/>
    </row>
    <row r="745" spans="1:19">
      <c r="A745" s="1"/>
      <c r="B745" s="1"/>
      <c r="C745" s="1"/>
      <c r="D745" s="1"/>
      <c r="E745" s="1"/>
      <c r="F745" s="1"/>
      <c r="G745" s="1"/>
      <c r="H745" s="1"/>
      <c r="I745" s="1"/>
      <c r="J745" s="1"/>
      <c r="K745" s="1"/>
      <c r="L745" s="1"/>
      <c r="M745" s="1"/>
      <c r="N745" s="1"/>
      <c r="O745" s="1"/>
      <c r="P745" s="1"/>
      <c r="Q745" s="1"/>
      <c r="R745" s="1"/>
      <c r="S745" s="1"/>
    </row>
    <row r="746" spans="1:19">
      <c r="A746" s="1"/>
      <c r="B746" s="1"/>
      <c r="C746" s="1"/>
      <c r="D746" s="1"/>
      <c r="E746" s="1"/>
      <c r="F746" s="1"/>
      <c r="G746" s="1"/>
      <c r="H746" s="1"/>
      <c r="I746" s="1"/>
      <c r="J746" s="1"/>
      <c r="K746" s="1"/>
      <c r="L746" s="1"/>
      <c r="M746" s="1"/>
      <c r="N746" s="1"/>
      <c r="O746" s="1"/>
      <c r="P746" s="1"/>
      <c r="Q746" s="1"/>
      <c r="R746" s="1"/>
      <c r="S746" s="1"/>
    </row>
    <row r="747" spans="1:19">
      <c r="A747" s="1"/>
      <c r="B747" s="1"/>
      <c r="C747" s="1"/>
      <c r="D747" s="1"/>
      <c r="E747" s="1"/>
      <c r="F747" s="1"/>
      <c r="G747" s="1"/>
      <c r="H747" s="1"/>
      <c r="I747" s="1"/>
      <c r="J747" s="1"/>
      <c r="K747" s="1"/>
      <c r="L747" s="1"/>
      <c r="M747" s="1"/>
      <c r="N747" s="1"/>
      <c r="O747" s="1"/>
      <c r="P747" s="1"/>
      <c r="Q747" s="1"/>
      <c r="R747" s="1"/>
      <c r="S747" s="1"/>
    </row>
    <row r="748" spans="1:19">
      <c r="A748" s="1"/>
      <c r="B748" s="1"/>
      <c r="C748" s="1"/>
      <c r="D748" s="1"/>
      <c r="E748" s="1"/>
      <c r="F748" s="1"/>
      <c r="G748" s="1"/>
      <c r="H748" s="1"/>
      <c r="I748" s="1"/>
      <c r="J748" s="1"/>
      <c r="K748" s="1"/>
      <c r="L748" s="1"/>
      <c r="M748" s="1"/>
      <c r="N748" s="1"/>
      <c r="O748" s="1"/>
      <c r="P748" s="1"/>
      <c r="Q748" s="1"/>
      <c r="R748" s="1"/>
      <c r="S748" s="1"/>
    </row>
    <row r="749" spans="1:19">
      <c r="A749" s="1"/>
      <c r="B749" s="1"/>
      <c r="C749" s="1"/>
      <c r="D749" s="1"/>
      <c r="E749" s="1"/>
      <c r="F749" s="1"/>
      <c r="G749" s="1"/>
      <c r="H749" s="1"/>
      <c r="I749" s="1"/>
      <c r="J749" s="1"/>
      <c r="K749" s="1"/>
      <c r="L749" s="1"/>
      <c r="M749" s="1"/>
      <c r="N749" s="1"/>
      <c r="O749" s="1"/>
      <c r="P749" s="1"/>
      <c r="Q749" s="1"/>
      <c r="R749" s="1"/>
      <c r="S749" s="1"/>
    </row>
    <row r="750" spans="1:19">
      <c r="A750" s="1"/>
      <c r="B750" s="1"/>
      <c r="C750" s="1"/>
      <c r="D750" s="1"/>
      <c r="E750" s="1"/>
      <c r="F750" s="1"/>
      <c r="G750" s="1"/>
      <c r="H750" s="1"/>
      <c r="I750" s="1"/>
      <c r="J750" s="1"/>
      <c r="K750" s="1"/>
      <c r="L750" s="1"/>
      <c r="M750" s="1"/>
      <c r="N750" s="1"/>
      <c r="O750" s="1"/>
      <c r="P750" s="1"/>
      <c r="Q750" s="1"/>
      <c r="R750" s="1"/>
      <c r="S750" s="1"/>
    </row>
    <row r="751" spans="1:19">
      <c r="A751" s="1"/>
      <c r="B751" s="1"/>
      <c r="C751" s="1"/>
      <c r="D751" s="1"/>
      <c r="E751" s="1"/>
      <c r="F751" s="1"/>
      <c r="G751" s="1"/>
      <c r="H751" s="1"/>
      <c r="I751" s="1"/>
      <c r="J751" s="1"/>
      <c r="K751" s="1"/>
      <c r="L751" s="1"/>
      <c r="M751" s="1"/>
      <c r="N751" s="1"/>
      <c r="O751" s="1"/>
      <c r="P751" s="1"/>
      <c r="Q751" s="1"/>
      <c r="R751" s="1"/>
      <c r="S751" s="1"/>
    </row>
    <row r="752" spans="1:19">
      <c r="A752" s="1"/>
      <c r="B752" s="1"/>
      <c r="C752" s="1"/>
      <c r="D752" s="1"/>
      <c r="E752" s="1"/>
      <c r="F752" s="1"/>
      <c r="G752" s="1"/>
      <c r="H752" s="1"/>
      <c r="I752" s="1"/>
      <c r="J752" s="1"/>
      <c r="K752" s="1"/>
      <c r="L752" s="1"/>
      <c r="M752" s="1"/>
      <c r="N752" s="1"/>
      <c r="O752" s="1"/>
      <c r="P752" s="1"/>
      <c r="Q752" s="1"/>
      <c r="R752" s="1"/>
      <c r="S752" s="1"/>
    </row>
    <row r="753" spans="1:19">
      <c r="A753" s="1"/>
      <c r="B753" s="1"/>
      <c r="C753" s="1"/>
      <c r="D753" s="1"/>
      <c r="E753" s="1"/>
      <c r="F753" s="1"/>
      <c r="G753" s="1"/>
      <c r="H753" s="1"/>
      <c r="I753" s="1"/>
      <c r="J753" s="1"/>
      <c r="K753" s="1"/>
      <c r="L753" s="1"/>
      <c r="M753" s="1"/>
      <c r="N753" s="1"/>
      <c r="O753" s="1"/>
      <c r="P753" s="1"/>
      <c r="Q753" s="1"/>
      <c r="R753" s="1"/>
      <c r="S753" s="1"/>
    </row>
    <row r="754" spans="1:19">
      <c r="A754" s="1"/>
      <c r="B754" s="1"/>
      <c r="C754" s="1"/>
      <c r="D754" s="1"/>
      <c r="E754" s="1"/>
      <c r="F754" s="1"/>
      <c r="G754" s="1"/>
      <c r="H754" s="1"/>
      <c r="I754" s="1"/>
      <c r="J754" s="1"/>
      <c r="K754" s="1"/>
      <c r="L754" s="1"/>
      <c r="M754" s="1"/>
      <c r="N754" s="1"/>
      <c r="O754" s="1"/>
      <c r="P754" s="1"/>
      <c r="Q754" s="1"/>
      <c r="R754" s="1"/>
      <c r="S754" s="1"/>
    </row>
    <row r="755" spans="1:19">
      <c r="A755" s="1"/>
      <c r="B755" s="1"/>
      <c r="C755" s="1"/>
      <c r="D755" s="1"/>
      <c r="E755" s="1"/>
      <c r="F755" s="1"/>
      <c r="G755" s="1"/>
      <c r="H755" s="1"/>
      <c r="I755" s="1"/>
      <c r="J755" s="1"/>
      <c r="K755" s="1"/>
      <c r="L755" s="1"/>
      <c r="M755" s="1"/>
      <c r="N755" s="1"/>
      <c r="O755" s="1"/>
      <c r="P755" s="1"/>
      <c r="Q755" s="1"/>
      <c r="R755" s="1"/>
      <c r="S755" s="1"/>
    </row>
    <row r="756" spans="1:19">
      <c r="A756" s="1"/>
      <c r="B756" s="1"/>
      <c r="C756" s="1"/>
      <c r="D756" s="1"/>
      <c r="E756" s="1"/>
      <c r="F756" s="1"/>
      <c r="G756" s="1"/>
      <c r="H756" s="1"/>
      <c r="I756" s="1"/>
      <c r="J756" s="1"/>
      <c r="K756" s="1"/>
      <c r="L756" s="1"/>
      <c r="M756" s="1"/>
      <c r="N756" s="1"/>
      <c r="O756" s="1"/>
      <c r="P756" s="1"/>
      <c r="Q756" s="1"/>
      <c r="R756" s="1"/>
      <c r="S756" s="1"/>
    </row>
    <row r="757" spans="1:19">
      <c r="A757" s="1"/>
      <c r="B757" s="1"/>
      <c r="C757" s="1"/>
      <c r="D757" s="1"/>
      <c r="E757" s="1"/>
      <c r="F757" s="1"/>
      <c r="G757" s="1"/>
      <c r="H757" s="1"/>
      <c r="I757" s="1"/>
      <c r="J757" s="1"/>
      <c r="K757" s="1"/>
      <c r="L757" s="1"/>
      <c r="M757" s="1"/>
      <c r="N757" s="1"/>
      <c r="O757" s="1"/>
      <c r="P757" s="1"/>
      <c r="Q757" s="1"/>
      <c r="R757" s="1"/>
      <c r="S757" s="1"/>
    </row>
    <row r="758" spans="1:19">
      <c r="A758" s="1"/>
      <c r="B758" s="1"/>
      <c r="C758" s="1"/>
      <c r="D758" s="1"/>
      <c r="E758" s="1"/>
      <c r="F758" s="1"/>
      <c r="G758" s="1"/>
      <c r="H758" s="1"/>
      <c r="I758" s="1"/>
      <c r="J758" s="1"/>
      <c r="K758" s="1"/>
      <c r="L758" s="1"/>
      <c r="M758" s="1"/>
      <c r="N758" s="1"/>
      <c r="O758" s="1"/>
      <c r="P758" s="1"/>
      <c r="Q758" s="1"/>
      <c r="R758" s="1"/>
      <c r="S758" s="1"/>
    </row>
    <row r="759" spans="1:19">
      <c r="A759" s="1"/>
      <c r="B759" s="1"/>
      <c r="C759" s="1"/>
      <c r="D759" s="1"/>
      <c r="E759" s="1"/>
      <c r="F759" s="1"/>
      <c r="G759" s="1"/>
      <c r="H759" s="1"/>
      <c r="I759" s="1"/>
      <c r="J759" s="1"/>
      <c r="K759" s="1"/>
      <c r="L759" s="1"/>
      <c r="M759" s="1"/>
      <c r="N759" s="1"/>
      <c r="O759" s="1"/>
      <c r="P759" s="1"/>
      <c r="Q759" s="1"/>
      <c r="R759" s="1"/>
      <c r="S759" s="1"/>
    </row>
    <row r="760" spans="1:19">
      <c r="A760" s="1"/>
      <c r="B760" s="1"/>
      <c r="C760" s="1"/>
      <c r="D760" s="1"/>
      <c r="E760" s="1"/>
      <c r="F760" s="1"/>
      <c r="G760" s="1"/>
      <c r="H760" s="1"/>
      <c r="I760" s="1"/>
      <c r="J760" s="1"/>
      <c r="K760" s="1"/>
      <c r="L760" s="1"/>
      <c r="M760" s="1"/>
      <c r="N760" s="1"/>
      <c r="O760" s="1"/>
      <c r="P760" s="1"/>
      <c r="Q760" s="1"/>
      <c r="R760" s="1"/>
      <c r="S760" s="1"/>
    </row>
    <row r="761" spans="1:19">
      <c r="A761" s="1"/>
      <c r="B761" s="1"/>
      <c r="C761" s="1"/>
      <c r="D761" s="1"/>
      <c r="E761" s="1"/>
      <c r="F761" s="1"/>
      <c r="G761" s="1"/>
      <c r="H761" s="1"/>
      <c r="I761" s="1"/>
      <c r="J761" s="1"/>
      <c r="K761" s="1"/>
      <c r="L761" s="1"/>
      <c r="M761" s="1"/>
      <c r="N761" s="1"/>
      <c r="O761" s="1"/>
      <c r="P761" s="1"/>
      <c r="Q761" s="1"/>
      <c r="R761" s="1"/>
      <c r="S761" s="1"/>
    </row>
    <row r="762" spans="1:19">
      <c r="A762" s="1"/>
      <c r="B762" s="1"/>
      <c r="C762" s="1"/>
      <c r="D762" s="1"/>
      <c r="E762" s="1"/>
      <c r="F762" s="1"/>
      <c r="G762" s="1"/>
      <c r="H762" s="1"/>
      <c r="I762" s="1"/>
      <c r="J762" s="1"/>
      <c r="K762" s="1"/>
      <c r="L762" s="1"/>
      <c r="M762" s="1"/>
      <c r="N762" s="1"/>
      <c r="O762" s="1"/>
      <c r="P762" s="1"/>
      <c r="Q762" s="1"/>
      <c r="R762" s="1"/>
      <c r="S762" s="1"/>
    </row>
    <row r="763" spans="1:19">
      <c r="A763" s="1"/>
      <c r="B763" s="1"/>
      <c r="C763" s="1"/>
      <c r="D763" s="1"/>
      <c r="E763" s="1"/>
      <c r="F763" s="1"/>
      <c r="G763" s="1"/>
      <c r="H763" s="1"/>
      <c r="I763" s="1"/>
      <c r="J763" s="1"/>
      <c r="K763" s="1"/>
      <c r="L763" s="1"/>
      <c r="M763" s="1"/>
      <c r="N763" s="1"/>
      <c r="O763" s="1"/>
      <c r="P763" s="1"/>
      <c r="Q763" s="1"/>
      <c r="R763" s="1"/>
      <c r="S763" s="1"/>
    </row>
    <row r="764" spans="1:19">
      <c r="A764" s="1"/>
      <c r="B764" s="1"/>
      <c r="C764" s="1"/>
      <c r="D764" s="1"/>
      <c r="E764" s="1"/>
      <c r="F764" s="1"/>
      <c r="G764" s="1"/>
      <c r="H764" s="1"/>
      <c r="I764" s="1"/>
      <c r="J764" s="1"/>
      <c r="K764" s="1"/>
      <c r="L764" s="1"/>
      <c r="M764" s="1"/>
      <c r="N764" s="1"/>
      <c r="O764" s="1"/>
      <c r="P764" s="1"/>
      <c r="Q764" s="1"/>
      <c r="R764" s="1"/>
      <c r="S764" s="1"/>
    </row>
    <row r="765" spans="1:19">
      <c r="A765" s="1"/>
      <c r="B765" s="1"/>
      <c r="C765" s="1"/>
      <c r="D765" s="1"/>
      <c r="E765" s="1"/>
      <c r="F765" s="1"/>
      <c r="G765" s="1"/>
      <c r="H765" s="1"/>
      <c r="I765" s="1"/>
      <c r="J765" s="1"/>
      <c r="K765" s="1"/>
      <c r="L765" s="1"/>
      <c r="M765" s="1"/>
      <c r="N765" s="1"/>
      <c r="O765" s="1"/>
      <c r="P765" s="1"/>
      <c r="Q765" s="1"/>
      <c r="R765" s="1"/>
      <c r="S765" s="1"/>
    </row>
    <row r="766" spans="1:19">
      <c r="A766" s="1"/>
      <c r="B766" s="1"/>
      <c r="C766" s="1"/>
      <c r="D766" s="1"/>
      <c r="E766" s="1"/>
      <c r="F766" s="1"/>
      <c r="G766" s="1"/>
      <c r="H766" s="1"/>
      <c r="I766" s="1"/>
      <c r="J766" s="1"/>
      <c r="K766" s="1"/>
      <c r="L766" s="1"/>
      <c r="M766" s="1"/>
      <c r="N766" s="1"/>
      <c r="O766" s="1"/>
      <c r="P766" s="1"/>
      <c r="Q766" s="1"/>
      <c r="R766" s="1"/>
      <c r="S766" s="1"/>
    </row>
    <row r="767" spans="1:19">
      <c r="A767" s="1"/>
      <c r="B767" s="1"/>
      <c r="C767" s="1"/>
      <c r="D767" s="1"/>
      <c r="E767" s="1"/>
      <c r="F767" s="1"/>
      <c r="G767" s="1"/>
      <c r="H767" s="1"/>
      <c r="I767" s="1"/>
      <c r="J767" s="1"/>
      <c r="K767" s="1"/>
      <c r="L767" s="1"/>
      <c r="M767" s="1"/>
      <c r="N767" s="1"/>
      <c r="O767" s="1"/>
      <c r="P767" s="1"/>
      <c r="Q767" s="1"/>
      <c r="R767" s="1"/>
      <c r="S767" s="1"/>
    </row>
    <row r="768" spans="1:19">
      <c r="A768" s="1"/>
      <c r="B768" s="1"/>
      <c r="C768" s="1"/>
      <c r="D768" s="1"/>
      <c r="E768" s="1"/>
      <c r="F768" s="1"/>
      <c r="G768" s="1"/>
      <c r="H768" s="1"/>
      <c r="I768" s="1"/>
      <c r="J768" s="1"/>
      <c r="K768" s="1"/>
      <c r="L768" s="1"/>
      <c r="M768" s="1"/>
      <c r="N768" s="1"/>
      <c r="O768" s="1"/>
      <c r="P768" s="1"/>
      <c r="Q768" s="1"/>
      <c r="R768" s="1"/>
      <c r="S768" s="1"/>
    </row>
    <row r="769" spans="1:19">
      <c r="A769" s="1"/>
      <c r="B769" s="1"/>
      <c r="C769" s="1"/>
      <c r="D769" s="1"/>
      <c r="E769" s="1"/>
      <c r="F769" s="1"/>
      <c r="G769" s="1"/>
      <c r="H769" s="1"/>
      <c r="I769" s="1"/>
      <c r="J769" s="1"/>
      <c r="K769" s="1"/>
      <c r="L769" s="1"/>
      <c r="M769" s="1"/>
      <c r="N769" s="1"/>
      <c r="O769" s="1"/>
      <c r="P769" s="1"/>
      <c r="Q769" s="1"/>
      <c r="R769" s="1"/>
      <c r="S769" s="1"/>
    </row>
    <row r="770" spans="1:19">
      <c r="A770" s="1"/>
      <c r="B770" s="1"/>
      <c r="C770" s="1"/>
      <c r="D770" s="1"/>
      <c r="E770" s="1"/>
      <c r="F770" s="1"/>
      <c r="G770" s="1"/>
      <c r="H770" s="1"/>
      <c r="I770" s="1"/>
      <c r="J770" s="1"/>
      <c r="K770" s="1"/>
      <c r="L770" s="1"/>
      <c r="M770" s="1"/>
      <c r="N770" s="1"/>
      <c r="O770" s="1"/>
      <c r="P770" s="1"/>
      <c r="Q770" s="1"/>
      <c r="R770" s="1"/>
      <c r="S770" s="1"/>
    </row>
    <row r="771" spans="1:19">
      <c r="A771" s="1"/>
      <c r="B771" s="1"/>
      <c r="C771" s="1"/>
      <c r="D771" s="1"/>
      <c r="E771" s="1"/>
      <c r="F771" s="1"/>
      <c r="G771" s="1"/>
      <c r="H771" s="1"/>
      <c r="I771" s="1"/>
      <c r="J771" s="1"/>
      <c r="K771" s="1"/>
      <c r="L771" s="1"/>
      <c r="M771" s="1"/>
      <c r="N771" s="1"/>
      <c r="O771" s="1"/>
      <c r="P771" s="1"/>
      <c r="Q771" s="1"/>
      <c r="R771" s="1"/>
      <c r="S771" s="1"/>
    </row>
    <row r="772" spans="1:19">
      <c r="A772" s="1"/>
      <c r="B772" s="1"/>
      <c r="C772" s="1"/>
      <c r="D772" s="1"/>
      <c r="E772" s="1"/>
      <c r="F772" s="1"/>
      <c r="G772" s="1"/>
      <c r="H772" s="1"/>
      <c r="I772" s="1"/>
      <c r="J772" s="1"/>
      <c r="K772" s="1"/>
      <c r="L772" s="1"/>
      <c r="M772" s="1"/>
      <c r="N772" s="1"/>
      <c r="O772" s="1"/>
      <c r="P772" s="1"/>
      <c r="Q772" s="1"/>
      <c r="R772" s="1"/>
      <c r="S772" s="1"/>
    </row>
    <row r="773" spans="1:19">
      <c r="A773" s="1"/>
      <c r="B773" s="1"/>
      <c r="C773" s="1"/>
      <c r="D773" s="1"/>
      <c r="E773" s="1"/>
      <c r="F773" s="1"/>
      <c r="G773" s="1"/>
      <c r="H773" s="1"/>
      <c r="I773" s="1"/>
      <c r="J773" s="1"/>
      <c r="K773" s="1"/>
      <c r="L773" s="1"/>
      <c r="M773" s="1"/>
      <c r="N773" s="1"/>
      <c r="O773" s="1"/>
      <c r="P773" s="1"/>
      <c r="Q773" s="1"/>
      <c r="R773" s="1"/>
      <c r="S773" s="1"/>
    </row>
    <row r="774" spans="1:19">
      <c r="A774" s="1"/>
      <c r="B774" s="1"/>
      <c r="C774" s="1"/>
      <c r="D774" s="1"/>
      <c r="E774" s="1"/>
      <c r="F774" s="1"/>
      <c r="G774" s="1"/>
      <c r="H774" s="1"/>
      <c r="I774" s="1"/>
      <c r="J774" s="1"/>
      <c r="K774" s="1"/>
      <c r="L774" s="1"/>
      <c r="M774" s="1"/>
      <c r="N774" s="1"/>
      <c r="O774" s="1"/>
      <c r="P774" s="1"/>
      <c r="Q774" s="1"/>
      <c r="R774" s="1"/>
      <c r="S774" s="1"/>
    </row>
    <row r="775" spans="1:19">
      <c r="A775" s="1"/>
      <c r="B775" s="1"/>
      <c r="C775" s="1"/>
      <c r="D775" s="1"/>
      <c r="E775" s="1"/>
      <c r="F775" s="1"/>
      <c r="G775" s="1"/>
      <c r="H775" s="1"/>
      <c r="I775" s="1"/>
      <c r="J775" s="1"/>
      <c r="K775" s="1"/>
      <c r="L775" s="1"/>
      <c r="M775" s="1"/>
      <c r="N775" s="1"/>
      <c r="O775" s="1"/>
      <c r="P775" s="1"/>
      <c r="Q775" s="1"/>
      <c r="R775" s="1"/>
      <c r="S775" s="1"/>
    </row>
    <row r="776" spans="1:19">
      <c r="A776" s="1"/>
      <c r="B776" s="1"/>
      <c r="C776" s="1"/>
      <c r="D776" s="1"/>
      <c r="E776" s="1"/>
      <c r="F776" s="1"/>
      <c r="G776" s="1"/>
      <c r="H776" s="1"/>
      <c r="I776" s="1"/>
      <c r="J776" s="1"/>
      <c r="K776" s="1"/>
      <c r="L776" s="1"/>
      <c r="M776" s="1"/>
      <c r="N776" s="1"/>
      <c r="O776" s="1"/>
      <c r="P776" s="1"/>
      <c r="Q776" s="1"/>
      <c r="R776" s="1"/>
      <c r="S776" s="1"/>
    </row>
    <row r="777" spans="1:19">
      <c r="A777" s="1"/>
      <c r="B777" s="1"/>
      <c r="C777" s="1"/>
      <c r="D777" s="1"/>
      <c r="E777" s="1"/>
      <c r="F777" s="1"/>
      <c r="G777" s="1"/>
      <c r="H777" s="1"/>
      <c r="I777" s="1"/>
      <c r="J777" s="1"/>
      <c r="K777" s="1"/>
      <c r="L777" s="1"/>
      <c r="M777" s="1"/>
      <c r="N777" s="1"/>
      <c r="O777" s="1"/>
      <c r="P777" s="1"/>
      <c r="Q777" s="1"/>
      <c r="R777" s="1"/>
      <c r="S777" s="1"/>
    </row>
    <row r="778" spans="1:19">
      <c r="A778" s="1"/>
      <c r="B778" s="1"/>
      <c r="C778" s="1"/>
      <c r="D778" s="1"/>
      <c r="E778" s="1"/>
      <c r="F778" s="1"/>
      <c r="G778" s="1"/>
      <c r="H778" s="1"/>
      <c r="I778" s="1"/>
      <c r="J778" s="1"/>
      <c r="K778" s="1"/>
      <c r="L778" s="1"/>
      <c r="M778" s="1"/>
      <c r="N778" s="1"/>
      <c r="O778" s="1"/>
      <c r="P778" s="1"/>
      <c r="Q778" s="1"/>
      <c r="R778" s="1"/>
      <c r="S778" s="1"/>
    </row>
    <row r="779" spans="1:19">
      <c r="A779" s="1"/>
      <c r="B779" s="1"/>
      <c r="C779" s="1"/>
      <c r="D779" s="1"/>
      <c r="E779" s="1"/>
      <c r="F779" s="1"/>
      <c r="G779" s="1"/>
      <c r="H779" s="1"/>
      <c r="I779" s="1"/>
      <c r="J779" s="1"/>
      <c r="K779" s="1"/>
      <c r="L779" s="1"/>
      <c r="M779" s="1"/>
      <c r="N779" s="1"/>
      <c r="O779" s="1"/>
      <c r="P779" s="1"/>
      <c r="Q779" s="1"/>
      <c r="R779" s="1"/>
      <c r="S779" s="1"/>
    </row>
    <row r="780" spans="1:19">
      <c r="A780" s="1"/>
      <c r="B780" s="1"/>
      <c r="C780" s="1"/>
      <c r="D780" s="1"/>
      <c r="E780" s="1"/>
      <c r="F780" s="1"/>
      <c r="G780" s="1"/>
      <c r="H780" s="1"/>
      <c r="I780" s="1"/>
      <c r="J780" s="1"/>
      <c r="K780" s="1"/>
      <c r="L780" s="1"/>
      <c r="M780" s="1"/>
      <c r="N780" s="1"/>
      <c r="O780" s="1"/>
      <c r="P780" s="1"/>
      <c r="Q780" s="1"/>
      <c r="R780" s="1"/>
      <c r="S780" s="1"/>
    </row>
    <row r="781" spans="1:19">
      <c r="A781" s="1"/>
      <c r="B781" s="1"/>
      <c r="C781" s="1"/>
      <c r="D781" s="1"/>
      <c r="E781" s="1"/>
      <c r="F781" s="1"/>
      <c r="G781" s="1"/>
      <c r="H781" s="1"/>
      <c r="I781" s="1"/>
      <c r="J781" s="1"/>
      <c r="K781" s="1"/>
      <c r="L781" s="1"/>
      <c r="M781" s="1"/>
      <c r="N781" s="1"/>
      <c r="O781" s="1"/>
      <c r="P781" s="1"/>
      <c r="Q781" s="1"/>
      <c r="R781" s="1"/>
      <c r="S781" s="1"/>
    </row>
    <row r="782" spans="1:19">
      <c r="A782" s="1"/>
      <c r="B782" s="1"/>
      <c r="C782" s="1"/>
      <c r="D782" s="1"/>
      <c r="E782" s="1"/>
      <c r="F782" s="1"/>
      <c r="G782" s="1"/>
      <c r="H782" s="1"/>
      <c r="I782" s="1"/>
      <c r="J782" s="1"/>
      <c r="K782" s="1"/>
      <c r="L782" s="1"/>
      <c r="M782" s="1"/>
      <c r="N782" s="1"/>
      <c r="O782" s="1"/>
      <c r="P782" s="1"/>
      <c r="Q782" s="1"/>
      <c r="R782" s="1"/>
      <c r="S782" s="1"/>
    </row>
    <row r="783" spans="1:19">
      <c r="A783" s="1"/>
      <c r="B783" s="1"/>
      <c r="C783" s="1"/>
      <c r="D783" s="1"/>
      <c r="E783" s="1"/>
      <c r="F783" s="1"/>
      <c r="G783" s="1"/>
      <c r="H783" s="1"/>
      <c r="I783" s="1"/>
      <c r="J783" s="1"/>
      <c r="K783" s="1"/>
      <c r="L783" s="1"/>
      <c r="M783" s="1"/>
      <c r="N783" s="1"/>
      <c r="O783" s="1"/>
      <c r="P783" s="1"/>
      <c r="Q783" s="1"/>
      <c r="R783" s="1"/>
      <c r="S783" s="1"/>
    </row>
    <row r="784" spans="1:19">
      <c r="A784" s="1"/>
      <c r="B784" s="1"/>
      <c r="C784" s="1"/>
      <c r="D784" s="1"/>
      <c r="E784" s="1"/>
      <c r="F784" s="1"/>
      <c r="G784" s="1"/>
      <c r="H784" s="1"/>
      <c r="I784" s="1"/>
      <c r="J784" s="1"/>
      <c r="K784" s="1"/>
      <c r="L784" s="1"/>
      <c r="M784" s="1"/>
      <c r="N784" s="1"/>
      <c r="O784" s="1"/>
      <c r="P784" s="1"/>
      <c r="Q784" s="1"/>
      <c r="R784" s="1"/>
      <c r="S784" s="1"/>
    </row>
    <row r="785" spans="1:19">
      <c r="A785" s="1"/>
      <c r="B785" s="1"/>
      <c r="C785" s="1"/>
      <c r="D785" s="1"/>
      <c r="E785" s="1"/>
      <c r="F785" s="1"/>
      <c r="G785" s="1"/>
      <c r="H785" s="1"/>
      <c r="I785" s="1"/>
      <c r="J785" s="1"/>
      <c r="K785" s="1"/>
      <c r="L785" s="1"/>
      <c r="M785" s="1"/>
      <c r="N785" s="1"/>
      <c r="O785" s="1"/>
      <c r="P785" s="1"/>
      <c r="Q785" s="1"/>
      <c r="R785" s="1"/>
      <c r="S785" s="1"/>
    </row>
    <row r="786" spans="1:19">
      <c r="A786" s="1"/>
      <c r="B786" s="1"/>
      <c r="C786" s="1"/>
      <c r="D786" s="1"/>
      <c r="E786" s="1"/>
      <c r="F786" s="1"/>
      <c r="G786" s="1"/>
      <c r="H786" s="1"/>
      <c r="I786" s="1"/>
      <c r="J786" s="1"/>
      <c r="K786" s="1"/>
      <c r="L786" s="1"/>
      <c r="M786" s="1"/>
      <c r="N786" s="1"/>
      <c r="O786" s="1"/>
      <c r="P786" s="1"/>
      <c r="Q786" s="1"/>
      <c r="R786" s="1"/>
      <c r="S786" s="1"/>
    </row>
    <row r="787" spans="1:19">
      <c r="A787" s="1"/>
      <c r="B787" s="1"/>
      <c r="C787" s="1"/>
      <c r="D787" s="1"/>
      <c r="E787" s="1"/>
      <c r="F787" s="1"/>
      <c r="G787" s="1"/>
      <c r="H787" s="1"/>
      <c r="I787" s="1"/>
      <c r="J787" s="1"/>
      <c r="K787" s="1"/>
      <c r="L787" s="1"/>
      <c r="M787" s="1"/>
      <c r="N787" s="1"/>
      <c r="O787" s="1"/>
      <c r="P787" s="1"/>
      <c r="Q787" s="1"/>
      <c r="R787" s="1"/>
      <c r="S787" s="1"/>
    </row>
    <row r="788" spans="1:19">
      <c r="A788" s="1"/>
      <c r="B788" s="1"/>
      <c r="C788" s="1"/>
      <c r="D788" s="1"/>
      <c r="E788" s="1"/>
      <c r="F788" s="1"/>
      <c r="G788" s="1"/>
      <c r="H788" s="1"/>
      <c r="I788" s="1"/>
      <c r="J788" s="1"/>
      <c r="K788" s="1"/>
      <c r="L788" s="1"/>
      <c r="M788" s="1"/>
      <c r="N788" s="1"/>
      <c r="O788" s="1"/>
      <c r="P788" s="1"/>
      <c r="Q788" s="1"/>
      <c r="R788" s="1"/>
      <c r="S788" s="1"/>
    </row>
    <row r="789" spans="1:19">
      <c r="A789" s="1"/>
      <c r="B789" s="1"/>
      <c r="C789" s="1"/>
      <c r="D789" s="1"/>
      <c r="E789" s="1"/>
      <c r="F789" s="1"/>
      <c r="G789" s="1"/>
      <c r="H789" s="1"/>
      <c r="I789" s="1"/>
      <c r="J789" s="1"/>
      <c r="K789" s="1"/>
      <c r="L789" s="1"/>
      <c r="M789" s="1"/>
      <c r="N789" s="1"/>
      <c r="O789" s="1"/>
      <c r="P789" s="1"/>
      <c r="Q789" s="1"/>
      <c r="R789" s="1"/>
      <c r="S789" s="1"/>
    </row>
    <row r="790" spans="1:19">
      <c r="A790" s="1"/>
      <c r="B790" s="1"/>
      <c r="C790" s="1"/>
      <c r="D790" s="1"/>
      <c r="E790" s="1"/>
      <c r="F790" s="1"/>
      <c r="G790" s="1"/>
      <c r="H790" s="1"/>
      <c r="I790" s="1"/>
      <c r="J790" s="1"/>
      <c r="K790" s="1"/>
      <c r="L790" s="1"/>
      <c r="M790" s="1"/>
      <c r="N790" s="1"/>
      <c r="O790" s="1"/>
      <c r="P790" s="1"/>
      <c r="Q790" s="1"/>
      <c r="R790" s="1"/>
      <c r="S790" s="1"/>
    </row>
    <row r="791" spans="1:19">
      <c r="A791" s="1"/>
      <c r="B791" s="1"/>
      <c r="C791" s="1"/>
      <c r="D791" s="1"/>
      <c r="E791" s="1"/>
      <c r="F791" s="1"/>
      <c r="G791" s="1"/>
      <c r="H791" s="1"/>
      <c r="I791" s="1"/>
      <c r="J791" s="1"/>
      <c r="K791" s="1"/>
      <c r="L791" s="1"/>
      <c r="M791" s="1"/>
      <c r="N791" s="1"/>
      <c r="O791" s="1"/>
      <c r="P791" s="1"/>
      <c r="Q791" s="1"/>
      <c r="R791" s="1"/>
      <c r="S791" s="1"/>
    </row>
    <row r="792" spans="1:19">
      <c r="A792" s="1"/>
      <c r="B792" s="1"/>
      <c r="C792" s="1"/>
      <c r="D792" s="1"/>
      <c r="E792" s="1"/>
      <c r="F792" s="1"/>
      <c r="G792" s="1"/>
      <c r="H792" s="1"/>
      <c r="I792" s="1"/>
      <c r="J792" s="1"/>
      <c r="K792" s="1"/>
      <c r="L792" s="1"/>
      <c r="M792" s="1"/>
      <c r="N792" s="1"/>
      <c r="O792" s="1"/>
      <c r="P792" s="1"/>
      <c r="Q792" s="1"/>
      <c r="R792" s="1"/>
      <c r="S792" s="1"/>
    </row>
    <row r="793" spans="1:19">
      <c r="A793" s="1"/>
      <c r="B793" s="1"/>
      <c r="C793" s="1"/>
      <c r="D793" s="1"/>
      <c r="E793" s="1"/>
      <c r="F793" s="1"/>
      <c r="G793" s="1"/>
      <c r="H793" s="1"/>
      <c r="I793" s="1"/>
      <c r="J793" s="1"/>
      <c r="K793" s="1"/>
      <c r="L793" s="1"/>
      <c r="M793" s="1"/>
      <c r="N793" s="1"/>
      <c r="O793" s="1"/>
      <c r="P793" s="1"/>
      <c r="Q793" s="1"/>
      <c r="R793" s="1"/>
      <c r="S793" s="1"/>
    </row>
    <row r="794" spans="1:19">
      <c r="A794" s="1"/>
      <c r="B794" s="1"/>
      <c r="C794" s="1"/>
      <c r="D794" s="1"/>
      <c r="E794" s="1"/>
      <c r="F794" s="1"/>
      <c r="G794" s="1"/>
      <c r="H794" s="1"/>
      <c r="I794" s="1"/>
      <c r="J794" s="1"/>
      <c r="K794" s="1"/>
      <c r="L794" s="1"/>
      <c r="M794" s="1"/>
      <c r="N794" s="1"/>
      <c r="O794" s="1"/>
      <c r="P794" s="1"/>
      <c r="Q794" s="1"/>
      <c r="R794" s="1"/>
      <c r="S794" s="1"/>
    </row>
    <row r="795" spans="1:19">
      <c r="A795" s="1"/>
      <c r="B795" s="1"/>
      <c r="C795" s="1"/>
      <c r="D795" s="1"/>
      <c r="E795" s="1"/>
      <c r="F795" s="1"/>
      <c r="G795" s="1"/>
      <c r="H795" s="1"/>
      <c r="I795" s="1"/>
      <c r="J795" s="1"/>
      <c r="K795" s="1"/>
      <c r="L795" s="1"/>
      <c r="M795" s="1"/>
      <c r="N795" s="1"/>
      <c r="O795" s="1"/>
      <c r="P795" s="1"/>
      <c r="Q795" s="1"/>
      <c r="R795" s="1"/>
      <c r="S795" s="1"/>
    </row>
    <row r="796" spans="1:19">
      <c r="A796" s="1"/>
      <c r="B796" s="1"/>
      <c r="C796" s="1"/>
      <c r="D796" s="1"/>
      <c r="E796" s="1"/>
      <c r="F796" s="1"/>
      <c r="G796" s="1"/>
      <c r="H796" s="1"/>
      <c r="I796" s="1"/>
      <c r="J796" s="1"/>
      <c r="K796" s="1"/>
      <c r="L796" s="1"/>
      <c r="M796" s="1"/>
      <c r="N796" s="1"/>
      <c r="O796" s="1"/>
      <c r="P796" s="1"/>
      <c r="Q796" s="1"/>
      <c r="R796" s="1"/>
      <c r="S796" s="1"/>
    </row>
    <row r="797" spans="1:19">
      <c r="A797" s="1"/>
      <c r="B797" s="1"/>
      <c r="C797" s="1"/>
      <c r="D797" s="1"/>
      <c r="E797" s="1"/>
      <c r="F797" s="1"/>
      <c r="G797" s="1"/>
      <c r="H797" s="1"/>
      <c r="I797" s="1"/>
      <c r="J797" s="1"/>
      <c r="K797" s="1"/>
      <c r="L797" s="1"/>
      <c r="M797" s="1"/>
      <c r="N797" s="1"/>
      <c r="O797" s="1"/>
      <c r="P797" s="1"/>
      <c r="Q797" s="1"/>
      <c r="R797" s="1"/>
      <c r="S797" s="1"/>
    </row>
    <row r="798" spans="1:19">
      <c r="A798" s="1"/>
      <c r="B798" s="1"/>
      <c r="C798" s="1"/>
      <c r="D798" s="1"/>
      <c r="E798" s="1"/>
      <c r="F798" s="1"/>
      <c r="G798" s="1"/>
      <c r="H798" s="1"/>
      <c r="I798" s="1"/>
      <c r="J798" s="1"/>
      <c r="K798" s="1"/>
      <c r="L798" s="1"/>
      <c r="M798" s="1"/>
      <c r="N798" s="1"/>
      <c r="O798" s="1"/>
      <c r="P798" s="1"/>
      <c r="Q798" s="1"/>
      <c r="R798" s="1"/>
      <c r="S798" s="1"/>
    </row>
    <row r="799" spans="1:19">
      <c r="A799" s="1"/>
      <c r="B799" s="1"/>
      <c r="C799" s="1"/>
      <c r="D799" s="1"/>
      <c r="E799" s="1"/>
      <c r="F799" s="1"/>
      <c r="G799" s="1"/>
      <c r="H799" s="1"/>
      <c r="I799" s="1"/>
      <c r="J799" s="1"/>
      <c r="K799" s="1"/>
      <c r="L799" s="1"/>
      <c r="M799" s="1"/>
      <c r="N799" s="1"/>
      <c r="O799" s="1"/>
      <c r="P799" s="1"/>
      <c r="Q799" s="1"/>
      <c r="R799" s="1"/>
      <c r="S799" s="1"/>
    </row>
    <row r="800" spans="1:19">
      <c r="A800" s="1"/>
      <c r="B800" s="1"/>
      <c r="C800" s="1"/>
      <c r="D800" s="1"/>
      <c r="E800" s="1"/>
      <c r="F800" s="1"/>
      <c r="G800" s="1"/>
      <c r="H800" s="1"/>
      <c r="I800" s="1"/>
      <c r="J800" s="1"/>
      <c r="K800" s="1"/>
      <c r="L800" s="1"/>
      <c r="M800" s="1"/>
      <c r="N800" s="1"/>
      <c r="O800" s="1"/>
      <c r="P800" s="1"/>
      <c r="Q800" s="1"/>
      <c r="R800" s="1"/>
      <c r="S800" s="1"/>
    </row>
    <row r="801" spans="1:19">
      <c r="A801" s="1"/>
      <c r="B801" s="1"/>
      <c r="C801" s="1"/>
      <c r="D801" s="1"/>
      <c r="E801" s="1"/>
      <c r="F801" s="1"/>
      <c r="G801" s="1"/>
      <c r="H801" s="1"/>
      <c r="I801" s="1"/>
      <c r="J801" s="1"/>
      <c r="K801" s="1"/>
      <c r="L801" s="1"/>
      <c r="M801" s="1"/>
      <c r="N801" s="1"/>
      <c r="O801" s="1"/>
      <c r="P801" s="1"/>
      <c r="Q801" s="1"/>
      <c r="R801" s="1"/>
      <c r="S801" s="1"/>
    </row>
    <row r="802" spans="1:19">
      <c r="A802" s="1"/>
      <c r="B802" s="1"/>
      <c r="C802" s="1"/>
      <c r="D802" s="1"/>
      <c r="E802" s="1"/>
      <c r="F802" s="1"/>
      <c r="G802" s="1"/>
      <c r="H802" s="1"/>
      <c r="I802" s="1"/>
      <c r="J802" s="1"/>
      <c r="K802" s="1"/>
      <c r="L802" s="1"/>
      <c r="M802" s="1"/>
      <c r="N802" s="1"/>
      <c r="O802" s="1"/>
      <c r="P802" s="1"/>
      <c r="Q802" s="1"/>
      <c r="R802" s="1"/>
      <c r="S802" s="1"/>
    </row>
    <row r="803" spans="1:19">
      <c r="A803" s="1"/>
      <c r="B803" s="1"/>
      <c r="C803" s="1"/>
      <c r="D803" s="1"/>
      <c r="E803" s="1"/>
      <c r="F803" s="1"/>
      <c r="G803" s="1"/>
      <c r="H803" s="1"/>
      <c r="I803" s="1"/>
      <c r="J803" s="1"/>
      <c r="K803" s="1"/>
      <c r="L803" s="1"/>
      <c r="M803" s="1"/>
      <c r="N803" s="1"/>
      <c r="O803" s="1"/>
      <c r="P803" s="1"/>
      <c r="Q803" s="1"/>
      <c r="R803" s="1"/>
      <c r="S803" s="1"/>
    </row>
    <row r="804" spans="1:19">
      <c r="A804" s="1"/>
      <c r="B804" s="1"/>
      <c r="C804" s="1"/>
      <c r="D804" s="1"/>
      <c r="E804" s="1"/>
      <c r="F804" s="1"/>
      <c r="G804" s="1"/>
      <c r="H804" s="1"/>
      <c r="I804" s="1"/>
      <c r="J804" s="1"/>
      <c r="K804" s="1"/>
      <c r="L804" s="1"/>
      <c r="M804" s="1"/>
      <c r="N804" s="1"/>
      <c r="O804" s="1"/>
      <c r="P804" s="1"/>
      <c r="Q804" s="1"/>
      <c r="R804" s="1"/>
      <c r="S804" s="1"/>
    </row>
    <row r="805" spans="1:19">
      <c r="A805" s="1"/>
      <c r="B805" s="1"/>
      <c r="C805" s="1"/>
      <c r="D805" s="1"/>
      <c r="E805" s="1"/>
      <c r="F805" s="1"/>
      <c r="G805" s="1"/>
      <c r="H805" s="1"/>
      <c r="I805" s="1"/>
      <c r="J805" s="1"/>
      <c r="K805" s="1"/>
      <c r="L805" s="1"/>
      <c r="M805" s="1"/>
      <c r="N805" s="1"/>
      <c r="O805" s="1"/>
      <c r="P805" s="1"/>
      <c r="Q805" s="1"/>
      <c r="R805" s="1"/>
      <c r="S805" s="1"/>
    </row>
    <row r="806" spans="1:19">
      <c r="A806" s="1"/>
      <c r="B806" s="1"/>
      <c r="C806" s="1"/>
      <c r="D806" s="1"/>
      <c r="E806" s="1"/>
      <c r="F806" s="1"/>
      <c r="G806" s="1"/>
      <c r="H806" s="1"/>
      <c r="I806" s="1"/>
      <c r="J806" s="1"/>
      <c r="K806" s="1"/>
      <c r="L806" s="1"/>
      <c r="M806" s="1"/>
      <c r="N806" s="1"/>
      <c r="O806" s="1"/>
      <c r="P806" s="1"/>
      <c r="Q806" s="1"/>
      <c r="R806" s="1"/>
      <c r="S806" s="1"/>
    </row>
    <row r="807" spans="1:19">
      <c r="A807" s="1"/>
      <c r="B807" s="1"/>
      <c r="C807" s="1"/>
      <c r="D807" s="1"/>
      <c r="E807" s="1"/>
      <c r="F807" s="1"/>
      <c r="G807" s="1"/>
      <c r="H807" s="1"/>
      <c r="I807" s="1"/>
      <c r="J807" s="1"/>
      <c r="K807" s="1"/>
      <c r="L807" s="1"/>
      <c r="M807" s="1"/>
      <c r="N807" s="1"/>
      <c r="O807" s="1"/>
      <c r="P807" s="1"/>
      <c r="Q807" s="1"/>
      <c r="R807" s="1"/>
      <c r="S807" s="1"/>
    </row>
    <row r="808" spans="1:19">
      <c r="A808" s="1"/>
      <c r="B808" s="1"/>
      <c r="C808" s="1"/>
      <c r="D808" s="1"/>
      <c r="E808" s="1"/>
      <c r="F808" s="1"/>
      <c r="G808" s="1"/>
      <c r="H808" s="1"/>
      <c r="I808" s="1"/>
      <c r="J808" s="1"/>
      <c r="K808" s="1"/>
      <c r="L808" s="1"/>
      <c r="M808" s="1"/>
      <c r="N808" s="1"/>
      <c r="O808" s="1"/>
      <c r="P808" s="1"/>
      <c r="Q808" s="1"/>
      <c r="R808" s="1"/>
      <c r="S808" s="1"/>
    </row>
    <row r="809" spans="1:19">
      <c r="A809" s="1"/>
      <c r="B809" s="1"/>
      <c r="C809" s="1"/>
      <c r="D809" s="1"/>
      <c r="E809" s="1"/>
      <c r="F809" s="1"/>
      <c r="G809" s="1"/>
      <c r="H809" s="1"/>
      <c r="I809" s="1"/>
      <c r="J809" s="1"/>
      <c r="K809" s="1"/>
      <c r="L809" s="1"/>
      <c r="M809" s="1"/>
      <c r="N809" s="1"/>
      <c r="O809" s="1"/>
      <c r="P809" s="1"/>
      <c r="Q809" s="1"/>
      <c r="R809" s="1"/>
      <c r="S809" s="1"/>
    </row>
    <row r="810" spans="1:19">
      <c r="A810" s="1"/>
      <c r="B810" s="1"/>
      <c r="C810" s="1"/>
      <c r="D810" s="1"/>
      <c r="E810" s="1"/>
      <c r="F810" s="1"/>
      <c r="G810" s="1"/>
      <c r="H810" s="1"/>
      <c r="I810" s="1"/>
      <c r="J810" s="1"/>
      <c r="K810" s="1"/>
      <c r="L810" s="1"/>
      <c r="M810" s="1"/>
      <c r="N810" s="1"/>
      <c r="O810" s="1"/>
      <c r="P810" s="1"/>
      <c r="Q810" s="1"/>
      <c r="R810" s="1"/>
      <c r="S810" s="1"/>
    </row>
    <row r="811" spans="1:19">
      <c r="A811" s="1"/>
      <c r="B811" s="1"/>
      <c r="C811" s="1"/>
      <c r="D811" s="1"/>
      <c r="E811" s="1"/>
      <c r="F811" s="1"/>
      <c r="G811" s="1"/>
      <c r="H811" s="1"/>
      <c r="I811" s="1"/>
      <c r="J811" s="1"/>
      <c r="K811" s="1"/>
      <c r="L811" s="1"/>
      <c r="M811" s="1"/>
      <c r="N811" s="1"/>
      <c r="O811" s="1"/>
      <c r="P811" s="1"/>
      <c r="Q811" s="1"/>
      <c r="R811" s="1"/>
      <c r="S811" s="1"/>
    </row>
    <row r="812" spans="1:19">
      <c r="A812" s="1"/>
      <c r="B812" s="1"/>
      <c r="C812" s="1"/>
      <c r="D812" s="1"/>
      <c r="E812" s="1"/>
      <c r="F812" s="1"/>
      <c r="G812" s="1"/>
      <c r="H812" s="1"/>
      <c r="I812" s="1"/>
      <c r="J812" s="1"/>
      <c r="K812" s="1"/>
      <c r="L812" s="1"/>
      <c r="M812" s="1"/>
      <c r="N812" s="1"/>
      <c r="O812" s="1"/>
      <c r="P812" s="1"/>
      <c r="Q812" s="1"/>
      <c r="R812" s="1"/>
      <c r="S812" s="1"/>
    </row>
    <row r="813" spans="1:19">
      <c r="A813" s="1"/>
      <c r="B813" s="1"/>
      <c r="C813" s="1"/>
      <c r="D813" s="1"/>
      <c r="E813" s="1"/>
      <c r="F813" s="1"/>
      <c r="G813" s="1"/>
      <c r="H813" s="1"/>
      <c r="I813" s="1"/>
      <c r="J813" s="1"/>
      <c r="K813" s="1"/>
      <c r="L813" s="1"/>
      <c r="M813" s="1"/>
      <c r="N813" s="1"/>
      <c r="O813" s="1"/>
      <c r="P813" s="1"/>
      <c r="Q813" s="1"/>
      <c r="R813" s="1"/>
      <c r="S813" s="1"/>
    </row>
    <row r="814" spans="1:19">
      <c r="A814" s="1"/>
      <c r="B814" s="1"/>
      <c r="C814" s="1"/>
      <c r="D814" s="1"/>
      <c r="E814" s="1"/>
      <c r="F814" s="1"/>
      <c r="G814" s="1"/>
      <c r="H814" s="1"/>
      <c r="I814" s="1"/>
      <c r="J814" s="1"/>
      <c r="K814" s="1"/>
      <c r="L814" s="1"/>
      <c r="M814" s="1"/>
      <c r="N814" s="1"/>
      <c r="O814" s="1"/>
      <c r="P814" s="1"/>
      <c r="Q814" s="1"/>
      <c r="R814" s="1"/>
      <c r="S814" s="1"/>
    </row>
    <row r="815" spans="1:19">
      <c r="A815" s="1"/>
      <c r="B815" s="1"/>
      <c r="C815" s="1"/>
      <c r="D815" s="1"/>
      <c r="E815" s="1"/>
      <c r="F815" s="1"/>
      <c r="G815" s="1"/>
      <c r="H815" s="1"/>
      <c r="I815" s="1"/>
      <c r="J815" s="1"/>
      <c r="K815" s="1"/>
      <c r="L815" s="1"/>
      <c r="M815" s="1"/>
      <c r="N815" s="1"/>
      <c r="O815" s="1"/>
      <c r="P815" s="1"/>
      <c r="Q815" s="1"/>
      <c r="R815" s="1"/>
      <c r="S815" s="1"/>
    </row>
    <row r="816" spans="1:19">
      <c r="A816" s="1"/>
      <c r="B816" s="1"/>
      <c r="C816" s="1"/>
      <c r="D816" s="1"/>
      <c r="E816" s="1"/>
      <c r="F816" s="1"/>
      <c r="G816" s="1"/>
      <c r="H816" s="1"/>
      <c r="I816" s="1"/>
      <c r="J816" s="1"/>
      <c r="K816" s="1"/>
      <c r="L816" s="1"/>
      <c r="M816" s="1"/>
      <c r="N816" s="1"/>
      <c r="O816" s="1"/>
      <c r="P816" s="1"/>
      <c r="Q816" s="1"/>
      <c r="R816" s="1"/>
      <c r="S816" s="1"/>
    </row>
    <row r="817" spans="1:19">
      <c r="A817" s="1"/>
      <c r="B817" s="1"/>
      <c r="C817" s="1"/>
      <c r="D817" s="1"/>
      <c r="E817" s="1"/>
      <c r="F817" s="1"/>
      <c r="G817" s="1"/>
      <c r="H817" s="1"/>
      <c r="I817" s="1"/>
      <c r="J817" s="1"/>
      <c r="K817" s="1"/>
      <c r="L817" s="1"/>
      <c r="M817" s="1"/>
      <c r="N817" s="1"/>
      <c r="O817" s="1"/>
      <c r="P817" s="1"/>
      <c r="Q817" s="1"/>
      <c r="R817" s="1"/>
      <c r="S817" s="1"/>
    </row>
    <row r="818" spans="1:19">
      <c r="A818" s="1"/>
      <c r="B818" s="1"/>
      <c r="C818" s="1"/>
      <c r="D818" s="1"/>
      <c r="E818" s="1"/>
      <c r="F818" s="1"/>
      <c r="G818" s="1"/>
      <c r="H818" s="1"/>
      <c r="I818" s="1"/>
      <c r="J818" s="1"/>
      <c r="K818" s="1"/>
      <c r="L818" s="1"/>
      <c r="M818" s="1"/>
      <c r="N818" s="1"/>
      <c r="O818" s="1"/>
      <c r="P818" s="1"/>
      <c r="Q818" s="1"/>
      <c r="R818" s="1"/>
      <c r="S818" s="1"/>
    </row>
    <row r="819" spans="1:19">
      <c r="A819" s="1"/>
      <c r="B819" s="1"/>
      <c r="C819" s="1"/>
      <c r="D819" s="1"/>
      <c r="E819" s="1"/>
      <c r="F819" s="1"/>
      <c r="G819" s="1"/>
      <c r="H819" s="1"/>
      <c r="I819" s="1"/>
      <c r="J819" s="1"/>
      <c r="K819" s="1"/>
      <c r="L819" s="1"/>
      <c r="M819" s="1"/>
      <c r="N819" s="1"/>
      <c r="O819" s="1"/>
      <c r="P819" s="1"/>
      <c r="Q819" s="1"/>
      <c r="R819" s="1"/>
      <c r="S819" s="1"/>
    </row>
    <row r="820" spans="1:19">
      <c r="A820" s="1"/>
      <c r="B820" s="1"/>
      <c r="C820" s="1"/>
      <c r="D820" s="1"/>
      <c r="E820" s="1"/>
      <c r="F820" s="1"/>
      <c r="G820" s="1"/>
      <c r="H820" s="1"/>
      <c r="I820" s="1"/>
      <c r="J820" s="1"/>
      <c r="K820" s="1"/>
      <c r="L820" s="1"/>
      <c r="M820" s="1"/>
      <c r="N820" s="1"/>
      <c r="O820" s="1"/>
      <c r="P820" s="1"/>
      <c r="Q820" s="1"/>
      <c r="R820" s="1"/>
      <c r="S820" s="1"/>
    </row>
    <row r="821" spans="1:19">
      <c r="A821" s="1"/>
      <c r="B821" s="1"/>
      <c r="C821" s="1"/>
      <c r="D821" s="1"/>
      <c r="E821" s="1"/>
      <c r="F821" s="1"/>
      <c r="G821" s="1"/>
      <c r="H821" s="1"/>
      <c r="I821" s="1"/>
      <c r="J821" s="1"/>
      <c r="K821" s="1"/>
      <c r="L821" s="1"/>
      <c r="M821" s="1"/>
      <c r="N821" s="1"/>
      <c r="O821" s="1"/>
      <c r="P821" s="1"/>
      <c r="Q821" s="1"/>
      <c r="R821" s="1"/>
      <c r="S821" s="1"/>
    </row>
    <row r="822" spans="1:19">
      <c r="A822" s="1"/>
      <c r="B822" s="1"/>
      <c r="C822" s="1"/>
      <c r="D822" s="1"/>
      <c r="E822" s="1"/>
      <c r="F822" s="1"/>
      <c r="G822" s="1"/>
      <c r="H822" s="1"/>
      <c r="I822" s="1"/>
      <c r="J822" s="1"/>
      <c r="K822" s="1"/>
      <c r="L822" s="1"/>
      <c r="M822" s="1"/>
      <c r="N822" s="1"/>
      <c r="O822" s="1"/>
      <c r="P822" s="1"/>
      <c r="Q822" s="1"/>
      <c r="R822" s="1"/>
      <c r="S822" s="1"/>
    </row>
    <row r="823" spans="1:19">
      <c r="A823" s="1"/>
      <c r="B823" s="1"/>
      <c r="C823" s="1"/>
      <c r="D823" s="1"/>
      <c r="E823" s="1"/>
      <c r="F823" s="1"/>
      <c r="G823" s="1"/>
      <c r="H823" s="1"/>
      <c r="I823" s="1"/>
      <c r="J823" s="1"/>
      <c r="K823" s="1"/>
      <c r="L823" s="1"/>
      <c r="M823" s="1"/>
      <c r="N823" s="1"/>
      <c r="O823" s="1"/>
      <c r="P823" s="1"/>
      <c r="Q823" s="1"/>
      <c r="R823" s="1"/>
      <c r="S823" s="1"/>
    </row>
    <row r="824" spans="1:19">
      <c r="A824" s="1"/>
      <c r="B824" s="1"/>
      <c r="C824" s="1"/>
      <c r="D824" s="1"/>
      <c r="E824" s="1"/>
      <c r="F824" s="1"/>
      <c r="G824" s="1"/>
      <c r="H824" s="1"/>
      <c r="I824" s="1"/>
      <c r="J824" s="1"/>
      <c r="K824" s="1"/>
      <c r="L824" s="1"/>
      <c r="M824" s="1"/>
      <c r="N824" s="1"/>
      <c r="O824" s="1"/>
      <c r="P824" s="1"/>
      <c r="Q824" s="1"/>
      <c r="R824" s="1"/>
      <c r="S824" s="1"/>
    </row>
    <row r="825" spans="1:19">
      <c r="A825" s="1"/>
      <c r="B825" s="1"/>
      <c r="C825" s="1"/>
      <c r="D825" s="1"/>
      <c r="E825" s="1"/>
      <c r="F825" s="1"/>
      <c r="G825" s="1"/>
      <c r="H825" s="1"/>
      <c r="I825" s="1"/>
      <c r="J825" s="1"/>
      <c r="K825" s="1"/>
      <c r="L825" s="1"/>
      <c r="M825" s="1"/>
      <c r="N825" s="1"/>
      <c r="O825" s="1"/>
      <c r="P825" s="1"/>
      <c r="Q825" s="1"/>
      <c r="R825" s="1"/>
      <c r="S825" s="1"/>
    </row>
    <row r="826" spans="1:19">
      <c r="A826" s="1"/>
      <c r="B826" s="1"/>
      <c r="C826" s="1"/>
      <c r="D826" s="1"/>
      <c r="E826" s="1"/>
      <c r="F826" s="1"/>
      <c r="G826" s="1"/>
      <c r="H826" s="1"/>
      <c r="I826" s="1"/>
      <c r="J826" s="1"/>
      <c r="K826" s="1"/>
      <c r="L826" s="1"/>
      <c r="M826" s="1"/>
      <c r="N826" s="1"/>
      <c r="O826" s="1"/>
      <c r="P826" s="1"/>
      <c r="Q826" s="1"/>
      <c r="R826" s="1"/>
      <c r="S826" s="1"/>
    </row>
    <row r="827" spans="1:19">
      <c r="A827" s="1"/>
      <c r="B827" s="1"/>
      <c r="C827" s="1"/>
      <c r="D827" s="1"/>
      <c r="E827" s="1"/>
      <c r="F827" s="1"/>
      <c r="G827" s="1"/>
      <c r="H827" s="1"/>
      <c r="I827" s="1"/>
      <c r="J827" s="1"/>
      <c r="K827" s="1"/>
      <c r="L827" s="1"/>
      <c r="M827" s="1"/>
      <c r="N827" s="1"/>
      <c r="O827" s="1"/>
      <c r="P827" s="1"/>
      <c r="Q827" s="1"/>
      <c r="R827" s="1"/>
      <c r="S827" s="1"/>
    </row>
    <row r="828" spans="1:19">
      <c r="A828" s="1"/>
      <c r="B828" s="1"/>
      <c r="C828" s="1"/>
      <c r="D828" s="1"/>
      <c r="E828" s="1"/>
      <c r="F828" s="1"/>
      <c r="G828" s="1"/>
      <c r="H828" s="1"/>
      <c r="I828" s="1"/>
      <c r="J828" s="1"/>
      <c r="K828" s="1"/>
      <c r="L828" s="1"/>
      <c r="M828" s="1"/>
      <c r="N828" s="1"/>
      <c r="O828" s="1"/>
      <c r="P828" s="1"/>
      <c r="Q828" s="1"/>
      <c r="R828" s="1"/>
      <c r="S828" s="1"/>
    </row>
    <row r="829" spans="1:19">
      <c r="A829" s="1"/>
      <c r="B829" s="1"/>
      <c r="C829" s="1"/>
      <c r="D829" s="1"/>
      <c r="E829" s="1"/>
      <c r="F829" s="1"/>
      <c r="G829" s="1"/>
      <c r="H829" s="1"/>
      <c r="I829" s="1"/>
      <c r="J829" s="1"/>
      <c r="K829" s="1"/>
      <c r="L829" s="1"/>
      <c r="M829" s="1"/>
      <c r="N829" s="1"/>
      <c r="O829" s="1"/>
      <c r="P829" s="1"/>
      <c r="Q829" s="1"/>
      <c r="R829" s="1"/>
      <c r="S829" s="1"/>
    </row>
    <row r="830" spans="1:19">
      <c r="A830" s="1"/>
      <c r="B830" s="1"/>
      <c r="C830" s="1"/>
      <c r="D830" s="1"/>
      <c r="E830" s="1"/>
      <c r="F830" s="1"/>
      <c r="G830" s="1"/>
      <c r="H830" s="1"/>
      <c r="I830" s="1"/>
      <c r="J830" s="1"/>
      <c r="K830" s="1"/>
      <c r="L830" s="1"/>
      <c r="M830" s="1"/>
      <c r="N830" s="1"/>
      <c r="O830" s="1"/>
      <c r="P830" s="1"/>
      <c r="Q830" s="1"/>
      <c r="R830" s="1"/>
      <c r="S830" s="1"/>
    </row>
    <row r="831" spans="1:19">
      <c r="A831" s="1"/>
      <c r="B831" s="1"/>
      <c r="C831" s="1"/>
      <c r="D831" s="1"/>
      <c r="E831" s="1"/>
      <c r="F831" s="1"/>
      <c r="G831" s="1"/>
      <c r="H831" s="1"/>
      <c r="I831" s="1"/>
      <c r="J831" s="1"/>
      <c r="K831" s="1"/>
      <c r="L831" s="1"/>
      <c r="M831" s="1"/>
      <c r="N831" s="1"/>
      <c r="O831" s="1"/>
      <c r="P831" s="1"/>
      <c r="Q831" s="1"/>
      <c r="R831" s="1"/>
      <c r="S831" s="1"/>
    </row>
    <row r="832" spans="1:19">
      <c r="A832" s="1"/>
      <c r="B832" s="1"/>
      <c r="C832" s="1"/>
      <c r="D832" s="1"/>
      <c r="E832" s="1"/>
      <c r="F832" s="1"/>
      <c r="G832" s="1"/>
      <c r="H832" s="1"/>
      <c r="I832" s="1"/>
      <c r="J832" s="1"/>
      <c r="K832" s="1"/>
      <c r="L832" s="1"/>
      <c r="M832" s="1"/>
      <c r="N832" s="1"/>
      <c r="O832" s="1"/>
      <c r="P832" s="1"/>
      <c r="Q832" s="1"/>
      <c r="R832" s="1"/>
      <c r="S832" s="1"/>
    </row>
    <row r="833" spans="1:19">
      <c r="A833" s="1"/>
      <c r="B833" s="1"/>
      <c r="C833" s="1"/>
      <c r="D833" s="1"/>
      <c r="E833" s="1"/>
      <c r="F833" s="1"/>
      <c r="G833" s="1"/>
      <c r="H833" s="1"/>
      <c r="I833" s="1"/>
      <c r="J833" s="1"/>
      <c r="K833" s="1"/>
      <c r="L833" s="1"/>
      <c r="M833" s="1"/>
      <c r="N833" s="1"/>
      <c r="O833" s="1"/>
      <c r="P833" s="1"/>
      <c r="Q833" s="1"/>
      <c r="R833" s="1"/>
      <c r="S833" s="1"/>
    </row>
    <row r="834" spans="1:19">
      <c r="A834" s="1"/>
      <c r="B834" s="1"/>
      <c r="C834" s="1"/>
      <c r="D834" s="1"/>
      <c r="E834" s="1"/>
      <c r="F834" s="1"/>
      <c r="G834" s="1"/>
      <c r="H834" s="1"/>
      <c r="I834" s="1"/>
      <c r="J834" s="1"/>
      <c r="K834" s="1"/>
      <c r="L834" s="1"/>
      <c r="M834" s="1"/>
      <c r="N834" s="1"/>
      <c r="O834" s="1"/>
      <c r="P834" s="1"/>
      <c r="Q834" s="1"/>
      <c r="R834" s="1"/>
      <c r="S834" s="1"/>
    </row>
    <row r="835" spans="1:19">
      <c r="A835" s="1"/>
      <c r="B835" s="1"/>
      <c r="C835" s="1"/>
      <c r="D835" s="1"/>
      <c r="E835" s="1"/>
      <c r="F835" s="1"/>
      <c r="G835" s="1"/>
      <c r="H835" s="1"/>
      <c r="I835" s="1"/>
      <c r="J835" s="1"/>
      <c r="K835" s="1"/>
      <c r="L835" s="1"/>
      <c r="M835" s="1"/>
      <c r="N835" s="1"/>
      <c r="O835" s="1"/>
      <c r="P835" s="1"/>
      <c r="Q835" s="1"/>
      <c r="R835" s="1"/>
      <c r="S835" s="1"/>
    </row>
    <row r="836" spans="1:19">
      <c r="A836" s="1"/>
      <c r="B836" s="1"/>
      <c r="C836" s="1"/>
      <c r="D836" s="1"/>
      <c r="E836" s="1"/>
      <c r="F836" s="1"/>
      <c r="G836" s="1"/>
      <c r="H836" s="1"/>
      <c r="I836" s="1"/>
      <c r="J836" s="1"/>
      <c r="K836" s="1"/>
      <c r="L836" s="1"/>
      <c r="M836" s="1"/>
      <c r="N836" s="1"/>
      <c r="O836" s="1"/>
      <c r="P836" s="1"/>
      <c r="Q836" s="1"/>
      <c r="R836" s="1"/>
      <c r="S836" s="1"/>
    </row>
    <row r="837" spans="1:19">
      <c r="A837" s="1"/>
      <c r="B837" s="1"/>
      <c r="C837" s="1"/>
      <c r="D837" s="1"/>
      <c r="E837" s="1"/>
      <c r="F837" s="1"/>
      <c r="G837" s="1"/>
      <c r="H837" s="1"/>
      <c r="I837" s="1"/>
      <c r="J837" s="1"/>
      <c r="K837" s="1"/>
      <c r="L837" s="1"/>
      <c r="M837" s="1"/>
      <c r="N837" s="1"/>
      <c r="O837" s="1"/>
      <c r="P837" s="1"/>
      <c r="Q837" s="1"/>
      <c r="R837" s="1"/>
      <c r="S837" s="1"/>
    </row>
    <row r="838" spans="1:19">
      <c r="A838" s="1"/>
      <c r="B838" s="1"/>
      <c r="C838" s="1"/>
      <c r="D838" s="1"/>
      <c r="E838" s="1"/>
      <c r="F838" s="1"/>
      <c r="G838" s="1"/>
      <c r="H838" s="1"/>
      <c r="I838" s="1"/>
      <c r="J838" s="1"/>
      <c r="K838" s="1"/>
      <c r="L838" s="1"/>
      <c r="M838" s="1"/>
      <c r="N838" s="1"/>
      <c r="O838" s="1"/>
      <c r="P838" s="1"/>
      <c r="Q838" s="1"/>
      <c r="R838" s="1"/>
      <c r="S838" s="1"/>
    </row>
    <row r="839" spans="1:19">
      <c r="A839" s="1"/>
      <c r="B839" s="1"/>
      <c r="C839" s="1"/>
      <c r="D839" s="1"/>
      <c r="E839" s="1"/>
      <c r="F839" s="1"/>
      <c r="G839" s="1"/>
      <c r="H839" s="1"/>
      <c r="I839" s="1"/>
      <c r="J839" s="1"/>
      <c r="K839" s="1"/>
      <c r="L839" s="1"/>
      <c r="M839" s="1"/>
      <c r="N839" s="1"/>
      <c r="O839" s="1"/>
      <c r="P839" s="1"/>
      <c r="Q839" s="1"/>
      <c r="R839" s="1"/>
      <c r="S839" s="1"/>
    </row>
    <row r="840" spans="1:19">
      <c r="A840" s="1"/>
      <c r="B840" s="1"/>
      <c r="C840" s="1"/>
      <c r="D840" s="1"/>
      <c r="E840" s="1"/>
      <c r="F840" s="1"/>
      <c r="G840" s="1"/>
      <c r="H840" s="1"/>
      <c r="I840" s="1"/>
      <c r="J840" s="1"/>
      <c r="K840" s="1"/>
      <c r="L840" s="1"/>
      <c r="M840" s="1"/>
      <c r="N840" s="1"/>
      <c r="O840" s="1"/>
      <c r="P840" s="1"/>
      <c r="Q840" s="1"/>
      <c r="R840" s="1"/>
      <c r="S840" s="1"/>
    </row>
    <row r="841" spans="1:19">
      <c r="A841" s="1"/>
      <c r="B841" s="1"/>
      <c r="C841" s="1"/>
      <c r="D841" s="1"/>
      <c r="E841" s="1"/>
      <c r="F841" s="1"/>
      <c r="G841" s="1"/>
      <c r="H841" s="1"/>
      <c r="I841" s="1"/>
      <c r="J841" s="1"/>
      <c r="K841" s="1"/>
      <c r="L841" s="1"/>
      <c r="M841" s="1"/>
      <c r="N841" s="1"/>
      <c r="O841" s="1"/>
      <c r="P841" s="1"/>
      <c r="Q841" s="1"/>
      <c r="R841" s="1"/>
      <c r="S841" s="1"/>
    </row>
    <row r="842" spans="1:19">
      <c r="A842" s="1"/>
      <c r="B842" s="1"/>
      <c r="C842" s="1"/>
      <c r="D842" s="1"/>
      <c r="E842" s="1"/>
      <c r="F842" s="1"/>
      <c r="G842" s="1"/>
      <c r="H842" s="1"/>
      <c r="I842" s="1"/>
      <c r="J842" s="1"/>
      <c r="K842" s="1"/>
      <c r="L842" s="1"/>
      <c r="M842" s="1"/>
      <c r="N842" s="1"/>
      <c r="O842" s="1"/>
      <c r="P842" s="1"/>
      <c r="Q842" s="1"/>
      <c r="R842" s="1"/>
      <c r="S842" s="1"/>
    </row>
    <row r="843" spans="1:19">
      <c r="A843" s="1"/>
      <c r="B843" s="1"/>
      <c r="C843" s="1"/>
      <c r="D843" s="1"/>
      <c r="E843" s="1"/>
      <c r="F843" s="1"/>
      <c r="G843" s="1"/>
      <c r="H843" s="1"/>
      <c r="I843" s="1"/>
      <c r="J843" s="1"/>
      <c r="K843" s="1"/>
      <c r="L843" s="1"/>
      <c r="M843" s="1"/>
      <c r="N843" s="1"/>
      <c r="O843" s="1"/>
      <c r="P843" s="1"/>
      <c r="Q843" s="1"/>
      <c r="R843" s="1"/>
      <c r="S843" s="1"/>
    </row>
    <row r="844" spans="1:19">
      <c r="A844" s="1"/>
      <c r="B844" s="1"/>
      <c r="C844" s="1"/>
      <c r="D844" s="1"/>
      <c r="E844" s="1"/>
      <c r="F844" s="1"/>
      <c r="G844" s="1"/>
      <c r="H844" s="1"/>
      <c r="I844" s="1"/>
      <c r="J844" s="1"/>
      <c r="K844" s="1"/>
      <c r="L844" s="1"/>
      <c r="M844" s="1"/>
      <c r="N844" s="1"/>
      <c r="O844" s="1"/>
      <c r="P844" s="1"/>
      <c r="Q844" s="1"/>
      <c r="R844" s="1"/>
      <c r="S844" s="1"/>
    </row>
    <row r="845" spans="1:19">
      <c r="A845" s="1"/>
      <c r="B845" s="1"/>
      <c r="C845" s="1"/>
      <c r="D845" s="1"/>
      <c r="E845" s="1"/>
      <c r="F845" s="1"/>
      <c r="G845" s="1"/>
      <c r="H845" s="1"/>
      <c r="I845" s="1"/>
      <c r="J845" s="1"/>
      <c r="K845" s="1"/>
      <c r="L845" s="1"/>
      <c r="M845" s="1"/>
      <c r="N845" s="1"/>
      <c r="O845" s="1"/>
      <c r="P845" s="1"/>
      <c r="Q845" s="1"/>
      <c r="R845" s="1"/>
      <c r="S845" s="1"/>
    </row>
    <row r="846" spans="1:19">
      <c r="A846" s="1"/>
      <c r="B846" s="1"/>
      <c r="C846" s="1"/>
      <c r="D846" s="1"/>
      <c r="E846" s="1"/>
      <c r="F846" s="1"/>
      <c r="G846" s="1"/>
      <c r="H846" s="1"/>
      <c r="I846" s="1"/>
      <c r="J846" s="1"/>
      <c r="K846" s="1"/>
      <c r="L846" s="1"/>
      <c r="M846" s="1"/>
      <c r="N846" s="1"/>
      <c r="O846" s="1"/>
      <c r="P846" s="1"/>
      <c r="Q846" s="1"/>
      <c r="R846" s="1"/>
      <c r="S846" s="1"/>
    </row>
    <row r="847" spans="1:19">
      <c r="A847" s="1"/>
      <c r="B847" s="1"/>
      <c r="C847" s="1"/>
      <c r="D847" s="1"/>
      <c r="E847" s="1"/>
      <c r="F847" s="1"/>
      <c r="G847" s="1"/>
      <c r="H847" s="1"/>
      <c r="I847" s="1"/>
      <c r="J847" s="1"/>
      <c r="K847" s="1"/>
      <c r="L847" s="1"/>
      <c r="M847" s="1"/>
      <c r="N847" s="1"/>
      <c r="O847" s="1"/>
      <c r="P847" s="1"/>
      <c r="Q847" s="1"/>
      <c r="R847" s="1"/>
      <c r="S847" s="1"/>
    </row>
    <row r="848" spans="1:19">
      <c r="A848" s="1"/>
      <c r="B848" s="1"/>
      <c r="C848" s="1"/>
      <c r="D848" s="1"/>
      <c r="E848" s="1"/>
      <c r="F848" s="1"/>
      <c r="G848" s="1"/>
      <c r="H848" s="1"/>
      <c r="I848" s="1"/>
      <c r="J848" s="1"/>
      <c r="K848" s="1"/>
      <c r="L848" s="1"/>
      <c r="M848" s="1"/>
      <c r="N848" s="1"/>
      <c r="O848" s="1"/>
      <c r="P848" s="1"/>
      <c r="Q848" s="1"/>
      <c r="R848" s="1"/>
      <c r="S848" s="1"/>
    </row>
    <row r="849" spans="1:19">
      <c r="A849" s="1"/>
      <c r="B849" s="1"/>
      <c r="C849" s="1"/>
      <c r="D849" s="1"/>
      <c r="E849" s="1"/>
      <c r="F849" s="1"/>
      <c r="G849" s="1"/>
      <c r="H849" s="1"/>
      <c r="I849" s="1"/>
      <c r="J849" s="1"/>
      <c r="K849" s="1"/>
      <c r="L849" s="1"/>
      <c r="M849" s="1"/>
      <c r="N849" s="1"/>
      <c r="O849" s="1"/>
      <c r="P849" s="1"/>
      <c r="Q849" s="1"/>
      <c r="R849" s="1"/>
      <c r="S849" s="1"/>
    </row>
    <row r="850" spans="1:19">
      <c r="A850" s="1"/>
      <c r="B850" s="1"/>
      <c r="C850" s="1"/>
      <c r="D850" s="1"/>
      <c r="E850" s="1"/>
      <c r="F850" s="1"/>
      <c r="G850" s="1"/>
      <c r="H850" s="1"/>
      <c r="I850" s="1"/>
      <c r="J850" s="1"/>
      <c r="K850" s="1"/>
      <c r="L850" s="1"/>
      <c r="M850" s="1"/>
      <c r="N850" s="1"/>
      <c r="O850" s="1"/>
      <c r="P850" s="1"/>
      <c r="Q850" s="1"/>
      <c r="R850" s="1"/>
      <c r="S850" s="1"/>
    </row>
    <row r="851" spans="1:19">
      <c r="A851" s="1"/>
      <c r="B851" s="1"/>
      <c r="C851" s="1"/>
      <c r="D851" s="1"/>
      <c r="E851" s="1"/>
      <c r="F851" s="1"/>
      <c r="G851" s="1"/>
      <c r="H851" s="1"/>
      <c r="I851" s="1"/>
      <c r="J851" s="1"/>
      <c r="K851" s="1"/>
      <c r="L851" s="1"/>
      <c r="M851" s="1"/>
      <c r="N851" s="1"/>
      <c r="O851" s="1"/>
      <c r="P851" s="1"/>
      <c r="Q851" s="1"/>
      <c r="R851" s="1"/>
      <c r="S851" s="1"/>
    </row>
    <row r="852" spans="1:19">
      <c r="A852" s="1"/>
      <c r="B852" s="1"/>
      <c r="C852" s="1"/>
      <c r="D852" s="1"/>
      <c r="E852" s="1"/>
      <c r="F852" s="1"/>
      <c r="G852" s="1"/>
      <c r="H852" s="1"/>
      <c r="I852" s="1"/>
      <c r="J852" s="1"/>
      <c r="K852" s="1"/>
      <c r="L852" s="1"/>
      <c r="M852" s="1"/>
      <c r="N852" s="1"/>
      <c r="O852" s="1"/>
      <c r="P852" s="1"/>
      <c r="Q852" s="1"/>
      <c r="R852" s="1"/>
      <c r="S852" s="1"/>
    </row>
    <row r="853" spans="1:19">
      <c r="A853" s="1"/>
      <c r="B853" s="1"/>
      <c r="C853" s="1"/>
      <c r="D853" s="1"/>
      <c r="E853" s="1"/>
      <c r="F853" s="1"/>
      <c r="G853" s="1"/>
      <c r="H853" s="1"/>
      <c r="I853" s="1"/>
      <c r="J853" s="1"/>
      <c r="K853" s="1"/>
      <c r="L853" s="1"/>
      <c r="M853" s="1"/>
      <c r="N853" s="1"/>
      <c r="O853" s="1"/>
      <c r="P853" s="1"/>
      <c r="Q853" s="1"/>
      <c r="R853" s="1"/>
      <c r="S853" s="1"/>
    </row>
    <row r="854" spans="1:19">
      <c r="A854" s="1"/>
      <c r="B854" s="1"/>
      <c r="C854" s="1"/>
      <c r="D854" s="1"/>
      <c r="E854" s="1"/>
      <c r="F854" s="1"/>
      <c r="G854" s="1"/>
      <c r="H854" s="1"/>
      <c r="I854" s="1"/>
      <c r="J854" s="1"/>
      <c r="K854" s="1"/>
      <c r="L854" s="1"/>
      <c r="M854" s="1"/>
      <c r="N854" s="1"/>
      <c r="O854" s="1"/>
      <c r="P854" s="1"/>
      <c r="Q854" s="1"/>
      <c r="R854" s="1"/>
      <c r="S854" s="1"/>
    </row>
    <row r="855" spans="1:19">
      <c r="A855" s="1"/>
      <c r="B855" s="1"/>
      <c r="C855" s="1"/>
      <c r="D855" s="1"/>
      <c r="E855" s="1"/>
      <c r="F855" s="1"/>
      <c r="G855" s="1"/>
      <c r="H855" s="1"/>
      <c r="I855" s="1"/>
      <c r="J855" s="1"/>
      <c r="K855" s="1"/>
      <c r="L855" s="1"/>
      <c r="M855" s="1"/>
      <c r="N855" s="1"/>
      <c r="O855" s="1"/>
      <c r="P855" s="1"/>
      <c r="Q855" s="1"/>
      <c r="R855" s="1"/>
      <c r="S855" s="1"/>
    </row>
    <row r="856" spans="1:19">
      <c r="A856" s="1"/>
      <c r="B856" s="1"/>
      <c r="C856" s="1"/>
      <c r="D856" s="1"/>
      <c r="E856" s="1"/>
      <c r="F856" s="1"/>
      <c r="G856" s="1"/>
      <c r="H856" s="1"/>
      <c r="I856" s="1"/>
      <c r="J856" s="1"/>
      <c r="K856" s="1"/>
      <c r="L856" s="1"/>
      <c r="M856" s="1"/>
      <c r="N856" s="1"/>
      <c r="O856" s="1"/>
      <c r="P856" s="1"/>
      <c r="Q856" s="1"/>
      <c r="R856" s="1"/>
      <c r="S856" s="1"/>
    </row>
    <row r="857" spans="1:19">
      <c r="A857" s="1"/>
      <c r="B857" s="1"/>
      <c r="C857" s="1"/>
      <c r="D857" s="1"/>
      <c r="E857" s="1"/>
      <c r="F857" s="1"/>
      <c r="G857" s="1"/>
      <c r="H857" s="1"/>
      <c r="I857" s="1"/>
      <c r="J857" s="1"/>
      <c r="K857" s="1"/>
      <c r="L857" s="1"/>
      <c r="M857" s="1"/>
      <c r="N857" s="1"/>
      <c r="O857" s="1"/>
      <c r="P857" s="1"/>
      <c r="Q857" s="1"/>
      <c r="R857" s="1"/>
      <c r="S857" s="1"/>
    </row>
    <row r="858" spans="1:19">
      <c r="A858" s="1"/>
      <c r="B858" s="1"/>
      <c r="C858" s="1"/>
      <c r="D858" s="1"/>
      <c r="E858" s="1"/>
      <c r="F858" s="1"/>
      <c r="G858" s="1"/>
      <c r="H858" s="1"/>
      <c r="I858" s="1"/>
      <c r="J858" s="1"/>
      <c r="K858" s="1"/>
      <c r="L858" s="1"/>
      <c r="M858" s="1"/>
      <c r="N858" s="1"/>
      <c r="O858" s="1"/>
      <c r="P858" s="1"/>
      <c r="Q858" s="1"/>
      <c r="R858" s="1"/>
      <c r="S858" s="1"/>
    </row>
    <row r="859" spans="1:19">
      <c r="A859" s="1"/>
      <c r="B859" s="1"/>
      <c r="C859" s="1"/>
      <c r="D859" s="1"/>
      <c r="E859" s="1"/>
      <c r="F859" s="1"/>
      <c r="G859" s="1"/>
      <c r="H859" s="1"/>
      <c r="I859" s="1"/>
      <c r="J859" s="1"/>
      <c r="K859" s="1"/>
      <c r="L859" s="1"/>
      <c r="M859" s="1"/>
      <c r="N859" s="1"/>
      <c r="O859" s="1"/>
      <c r="P859" s="1"/>
      <c r="Q859" s="1"/>
      <c r="R859" s="1"/>
      <c r="S859" s="1"/>
    </row>
    <row r="860" spans="1:19">
      <c r="A860" s="1"/>
      <c r="B860" s="1"/>
      <c r="C860" s="1"/>
      <c r="D860" s="1"/>
      <c r="E860" s="1"/>
      <c r="F860" s="1"/>
      <c r="G860" s="1"/>
      <c r="H860" s="1"/>
      <c r="I860" s="1"/>
      <c r="J860" s="1"/>
      <c r="K860" s="1"/>
      <c r="L860" s="1"/>
      <c r="M860" s="1"/>
      <c r="N860" s="1"/>
      <c r="O860" s="1"/>
      <c r="P860" s="1"/>
      <c r="Q860" s="1"/>
      <c r="R860" s="1"/>
      <c r="S860" s="1"/>
    </row>
    <row r="861" spans="1:19">
      <c r="A861" s="1"/>
      <c r="B861" s="1"/>
      <c r="C861" s="1"/>
      <c r="D861" s="1"/>
      <c r="E861" s="1"/>
      <c r="F861" s="1"/>
      <c r="G861" s="1"/>
      <c r="H861" s="1"/>
      <c r="I861" s="1"/>
      <c r="J861" s="1"/>
      <c r="K861" s="1"/>
      <c r="L861" s="1"/>
      <c r="M861" s="1"/>
      <c r="N861" s="1"/>
      <c r="O861" s="1"/>
      <c r="P861" s="1"/>
      <c r="Q861" s="1"/>
      <c r="R861" s="1"/>
      <c r="S861" s="1"/>
    </row>
    <row r="862" spans="1:19">
      <c r="A862" s="1"/>
      <c r="B862" s="1"/>
      <c r="C862" s="1"/>
      <c r="D862" s="1"/>
      <c r="E862" s="1"/>
      <c r="F862" s="1"/>
      <c r="G862" s="1"/>
      <c r="H862" s="1"/>
      <c r="I862" s="1"/>
      <c r="J862" s="1"/>
      <c r="K862" s="1"/>
      <c r="L862" s="1"/>
      <c r="M862" s="1"/>
      <c r="N862" s="1"/>
      <c r="O862" s="1"/>
      <c r="P862" s="1"/>
      <c r="Q862" s="1"/>
      <c r="R862" s="1"/>
      <c r="S862" s="1"/>
    </row>
    <row r="863" spans="1:19">
      <c r="A863" s="1"/>
      <c r="B863" s="1"/>
      <c r="C863" s="1"/>
      <c r="D863" s="1"/>
      <c r="E863" s="1"/>
      <c r="F863" s="1"/>
      <c r="G863" s="1"/>
      <c r="H863" s="1"/>
      <c r="I863" s="1"/>
      <c r="J863" s="1"/>
      <c r="K863" s="1"/>
      <c r="L863" s="1"/>
      <c r="M863" s="1"/>
      <c r="N863" s="1"/>
      <c r="O863" s="1"/>
      <c r="P863" s="1"/>
      <c r="Q863" s="1"/>
      <c r="R863" s="1"/>
      <c r="S863" s="1"/>
    </row>
    <row r="864" spans="1:19">
      <c r="A864" s="1"/>
      <c r="B864" s="1"/>
      <c r="C864" s="1"/>
      <c r="D864" s="1"/>
      <c r="E864" s="1"/>
      <c r="F864" s="1"/>
      <c r="G864" s="1"/>
      <c r="H864" s="1"/>
      <c r="I864" s="1"/>
      <c r="J864" s="1"/>
      <c r="K864" s="1"/>
      <c r="L864" s="1"/>
      <c r="M864" s="1"/>
      <c r="N864" s="1"/>
      <c r="O864" s="1"/>
      <c r="P864" s="1"/>
      <c r="Q864" s="1"/>
      <c r="R864" s="1"/>
      <c r="S864" s="1"/>
    </row>
    <row r="865" spans="1:19">
      <c r="A865" s="1"/>
      <c r="B865" s="1"/>
      <c r="C865" s="1"/>
      <c r="D865" s="1"/>
      <c r="E865" s="1"/>
      <c r="F865" s="1"/>
      <c r="G865" s="1"/>
      <c r="H865" s="1"/>
      <c r="I865" s="1"/>
      <c r="J865" s="1"/>
      <c r="K865" s="1"/>
      <c r="L865" s="1"/>
      <c r="M865" s="1"/>
      <c r="N865" s="1"/>
      <c r="O865" s="1"/>
      <c r="P865" s="1"/>
      <c r="Q865" s="1"/>
      <c r="R865" s="1"/>
      <c r="S865" s="1"/>
    </row>
    <row r="866" spans="1:19">
      <c r="A866" s="1"/>
      <c r="B866" s="1"/>
      <c r="C866" s="1"/>
      <c r="D866" s="1"/>
      <c r="E866" s="1"/>
      <c r="F866" s="1"/>
      <c r="G866" s="1"/>
      <c r="H866" s="1"/>
      <c r="I866" s="1"/>
      <c r="J866" s="1"/>
      <c r="K866" s="1"/>
      <c r="L866" s="1"/>
      <c r="M866" s="1"/>
      <c r="N866" s="1"/>
      <c r="O866" s="1"/>
      <c r="P866" s="1"/>
      <c r="Q866" s="1"/>
      <c r="R866" s="1"/>
      <c r="S866" s="1"/>
    </row>
    <row r="867" spans="1:19">
      <c r="A867" s="1"/>
      <c r="B867" s="1"/>
      <c r="C867" s="1"/>
      <c r="D867" s="1"/>
      <c r="E867" s="1"/>
      <c r="F867" s="1"/>
      <c r="G867" s="1"/>
      <c r="H867" s="1"/>
      <c r="I867" s="1"/>
      <c r="J867" s="1"/>
      <c r="K867" s="1"/>
      <c r="L867" s="1"/>
      <c r="M867" s="1"/>
      <c r="N867" s="1"/>
      <c r="O867" s="1"/>
      <c r="P867" s="1"/>
      <c r="Q867" s="1"/>
      <c r="R867" s="1"/>
      <c r="S867" s="1"/>
    </row>
    <row r="868" spans="1:19">
      <c r="A868" s="1"/>
      <c r="B868" s="1"/>
      <c r="C868" s="1"/>
      <c r="D868" s="1"/>
      <c r="E868" s="1"/>
      <c r="F868" s="1"/>
      <c r="G868" s="1"/>
      <c r="H868" s="1"/>
      <c r="I868" s="1"/>
      <c r="J868" s="1"/>
      <c r="K868" s="1"/>
      <c r="L868" s="1"/>
      <c r="M868" s="1"/>
      <c r="N868" s="1"/>
      <c r="O868" s="1"/>
      <c r="P868" s="1"/>
      <c r="Q868" s="1"/>
      <c r="R868" s="1"/>
      <c r="S868" s="1"/>
    </row>
    <row r="869" spans="1:19">
      <c r="A869" s="1"/>
      <c r="B869" s="1"/>
      <c r="C869" s="1"/>
      <c r="D869" s="1"/>
      <c r="E869" s="1"/>
      <c r="F869" s="1"/>
      <c r="G869" s="1"/>
      <c r="H869" s="1"/>
      <c r="I869" s="1"/>
      <c r="J869" s="1"/>
      <c r="K869" s="1"/>
      <c r="L869" s="1"/>
      <c r="M869" s="1"/>
      <c r="N869" s="1"/>
      <c r="O869" s="1"/>
      <c r="P869" s="1"/>
      <c r="Q869" s="1"/>
      <c r="R869" s="1"/>
      <c r="S869" s="1"/>
    </row>
    <row r="870" spans="1:19">
      <c r="A870" s="1"/>
      <c r="B870" s="1"/>
      <c r="C870" s="1"/>
      <c r="D870" s="1"/>
      <c r="E870" s="1"/>
      <c r="F870" s="1"/>
      <c r="G870" s="1"/>
      <c r="H870" s="1"/>
      <c r="I870" s="1"/>
      <c r="J870" s="1"/>
      <c r="K870" s="1"/>
      <c r="L870" s="1"/>
      <c r="M870" s="1"/>
      <c r="N870" s="1"/>
      <c r="O870" s="1"/>
      <c r="P870" s="1"/>
      <c r="Q870" s="1"/>
      <c r="R870" s="1"/>
      <c r="S870" s="1"/>
    </row>
    <row r="871" spans="1:19">
      <c r="A871" s="1"/>
      <c r="B871" s="1"/>
      <c r="C871" s="1"/>
      <c r="D871" s="1"/>
      <c r="E871" s="1"/>
      <c r="F871" s="1"/>
      <c r="G871" s="1"/>
      <c r="H871" s="1"/>
      <c r="I871" s="1"/>
      <c r="J871" s="1"/>
      <c r="K871" s="1"/>
      <c r="L871" s="1"/>
      <c r="M871" s="1"/>
      <c r="N871" s="1"/>
      <c r="O871" s="1"/>
      <c r="P871" s="1"/>
      <c r="Q871" s="1"/>
      <c r="R871" s="1"/>
      <c r="S871" s="1"/>
    </row>
    <row r="872" spans="1:19">
      <c r="A872" s="1"/>
      <c r="B872" s="1"/>
      <c r="C872" s="1"/>
      <c r="D872" s="1"/>
      <c r="E872" s="1"/>
      <c r="F872" s="1"/>
      <c r="G872" s="1"/>
      <c r="H872" s="1"/>
      <c r="I872" s="1"/>
      <c r="J872" s="1"/>
      <c r="K872" s="1"/>
      <c r="L872" s="1"/>
      <c r="M872" s="1"/>
      <c r="N872" s="1"/>
      <c r="O872" s="1"/>
      <c r="P872" s="1"/>
      <c r="Q872" s="1"/>
      <c r="R872" s="1"/>
      <c r="S872" s="1"/>
    </row>
    <row r="873" spans="1:19">
      <c r="A873" s="1"/>
      <c r="B873" s="1"/>
      <c r="C873" s="1"/>
      <c r="D873" s="1"/>
      <c r="E873" s="1"/>
      <c r="F873" s="1"/>
      <c r="G873" s="1"/>
      <c r="H873" s="1"/>
      <c r="I873" s="1"/>
      <c r="J873" s="1"/>
      <c r="K873" s="1"/>
      <c r="L873" s="1"/>
      <c r="M873" s="1"/>
      <c r="N873" s="1"/>
      <c r="O873" s="1"/>
      <c r="P873" s="1"/>
      <c r="Q873" s="1"/>
      <c r="R873" s="1"/>
      <c r="S873" s="1"/>
    </row>
    <row r="874" spans="1:19">
      <c r="A874" s="1"/>
      <c r="B874" s="1"/>
      <c r="C874" s="1"/>
      <c r="D874" s="1"/>
      <c r="E874" s="1"/>
      <c r="F874" s="1"/>
      <c r="G874" s="1"/>
      <c r="H874" s="1"/>
      <c r="I874" s="1"/>
      <c r="J874" s="1"/>
      <c r="K874" s="1"/>
      <c r="L874" s="1"/>
      <c r="M874" s="1"/>
      <c r="N874" s="1"/>
      <c r="O874" s="1"/>
      <c r="P874" s="1"/>
      <c r="Q874" s="1"/>
      <c r="R874" s="1"/>
      <c r="S874" s="1"/>
    </row>
    <row r="875" spans="1:19">
      <c r="A875" s="1"/>
      <c r="B875" s="1"/>
      <c r="C875" s="1"/>
      <c r="D875" s="1"/>
      <c r="E875" s="1"/>
      <c r="F875" s="1"/>
      <c r="G875" s="1"/>
      <c r="H875" s="1"/>
      <c r="I875" s="1"/>
      <c r="J875" s="1"/>
      <c r="K875" s="1"/>
      <c r="L875" s="1"/>
      <c r="M875" s="1"/>
      <c r="N875" s="1"/>
      <c r="O875" s="1"/>
      <c r="P875" s="1"/>
      <c r="Q875" s="1"/>
      <c r="R875" s="1"/>
      <c r="S875" s="1"/>
    </row>
    <row r="876" spans="1:19">
      <c r="A876" s="1"/>
      <c r="B876" s="1"/>
      <c r="C876" s="1"/>
      <c r="D876" s="1"/>
      <c r="E876" s="1"/>
      <c r="F876" s="1"/>
      <c r="G876" s="1"/>
      <c r="H876" s="1"/>
      <c r="I876" s="1"/>
      <c r="J876" s="1"/>
      <c r="K876" s="1"/>
      <c r="L876" s="1"/>
      <c r="M876" s="1"/>
      <c r="N876" s="1"/>
      <c r="O876" s="1"/>
      <c r="P876" s="1"/>
      <c r="Q876" s="1"/>
      <c r="R876" s="1"/>
      <c r="S876" s="1"/>
    </row>
    <row r="877" spans="1:19">
      <c r="A877" s="1"/>
      <c r="B877" s="1"/>
      <c r="C877" s="1"/>
      <c r="D877" s="1"/>
      <c r="E877" s="1"/>
      <c r="F877" s="1"/>
      <c r="G877" s="1"/>
      <c r="H877" s="1"/>
      <c r="I877" s="1"/>
      <c r="J877" s="1"/>
      <c r="K877" s="1"/>
      <c r="L877" s="1"/>
      <c r="M877" s="1"/>
      <c r="N877" s="1"/>
      <c r="O877" s="1"/>
      <c r="P877" s="1"/>
      <c r="Q877" s="1"/>
      <c r="R877" s="1"/>
      <c r="S877" s="1"/>
    </row>
    <row r="878" spans="1:19">
      <c r="A878" s="1"/>
      <c r="B878" s="1"/>
      <c r="C878" s="1"/>
      <c r="D878" s="1"/>
      <c r="E878" s="1"/>
      <c r="F878" s="1"/>
      <c r="G878" s="1"/>
      <c r="H878" s="1"/>
      <c r="I878" s="1"/>
      <c r="J878" s="1"/>
      <c r="K878" s="1"/>
      <c r="L878" s="1"/>
      <c r="M878" s="1"/>
      <c r="N878" s="1"/>
      <c r="O878" s="1"/>
      <c r="P878" s="1"/>
      <c r="Q878" s="1"/>
      <c r="R878" s="1"/>
      <c r="S878" s="1"/>
    </row>
    <row r="879" spans="1:19">
      <c r="A879" s="1"/>
      <c r="B879" s="1"/>
      <c r="C879" s="1"/>
      <c r="D879" s="1"/>
      <c r="E879" s="1"/>
      <c r="F879" s="1"/>
      <c r="G879" s="1"/>
      <c r="H879" s="1"/>
      <c r="I879" s="1"/>
      <c r="J879" s="1"/>
      <c r="K879" s="1"/>
      <c r="L879" s="1"/>
      <c r="M879" s="1"/>
      <c r="N879" s="1"/>
      <c r="O879" s="1"/>
      <c r="P879" s="1"/>
      <c r="Q879" s="1"/>
      <c r="R879" s="1"/>
      <c r="S879" s="1"/>
    </row>
    <row r="880" spans="1:19">
      <c r="A880" s="1"/>
      <c r="B880" s="1"/>
      <c r="C880" s="1"/>
      <c r="D880" s="1"/>
      <c r="E880" s="1"/>
      <c r="F880" s="1"/>
      <c r="G880" s="1"/>
      <c r="H880" s="1"/>
      <c r="I880" s="1"/>
      <c r="J880" s="1"/>
      <c r="K880" s="1"/>
      <c r="L880" s="1"/>
      <c r="M880" s="1"/>
      <c r="N880" s="1"/>
      <c r="O880" s="1"/>
      <c r="P880" s="1"/>
      <c r="Q880" s="1"/>
      <c r="R880" s="1"/>
      <c r="S880" s="1"/>
    </row>
    <row r="881" spans="1:19">
      <c r="A881" s="1"/>
      <c r="B881" s="1"/>
      <c r="C881" s="1"/>
      <c r="D881" s="1"/>
      <c r="E881" s="1"/>
      <c r="F881" s="1"/>
      <c r="G881" s="1"/>
      <c r="H881" s="1"/>
      <c r="I881" s="1"/>
      <c r="J881" s="1"/>
      <c r="K881" s="1"/>
      <c r="L881" s="1"/>
      <c r="M881" s="1"/>
      <c r="N881" s="1"/>
      <c r="O881" s="1"/>
      <c r="P881" s="1"/>
      <c r="Q881" s="1"/>
      <c r="R881" s="1"/>
      <c r="S881" s="1"/>
    </row>
    <row r="882" spans="1:19">
      <c r="A882" s="1"/>
      <c r="B882" s="1"/>
      <c r="C882" s="1"/>
      <c r="D882" s="1"/>
      <c r="E882" s="1"/>
      <c r="F882" s="1"/>
      <c r="G882" s="1"/>
      <c r="H882" s="1"/>
      <c r="I882" s="1"/>
      <c r="J882" s="1"/>
      <c r="K882" s="1"/>
      <c r="L882" s="1"/>
      <c r="M882" s="1"/>
      <c r="N882" s="1"/>
      <c r="O882" s="1"/>
      <c r="P882" s="1"/>
      <c r="Q882" s="1"/>
      <c r="R882" s="1"/>
      <c r="S882" s="1"/>
    </row>
    <row r="883" spans="1:19">
      <c r="A883" s="1"/>
      <c r="B883" s="1"/>
      <c r="C883" s="1"/>
      <c r="D883" s="1"/>
      <c r="E883" s="1"/>
      <c r="F883" s="1"/>
      <c r="G883" s="1"/>
      <c r="H883" s="1"/>
      <c r="I883" s="1"/>
      <c r="J883" s="1"/>
      <c r="K883" s="1"/>
      <c r="L883" s="1"/>
      <c r="M883" s="1"/>
      <c r="N883" s="1"/>
      <c r="O883" s="1"/>
      <c r="P883" s="1"/>
      <c r="Q883" s="1"/>
      <c r="R883" s="1"/>
      <c r="S883" s="1"/>
    </row>
    <row r="884" spans="1:19">
      <c r="A884" s="1"/>
      <c r="B884" s="1"/>
      <c r="C884" s="1"/>
      <c r="D884" s="1"/>
      <c r="E884" s="1"/>
      <c r="F884" s="1"/>
      <c r="G884" s="1"/>
      <c r="H884" s="1"/>
      <c r="I884" s="1"/>
      <c r="J884" s="1"/>
      <c r="K884" s="1"/>
      <c r="L884" s="1"/>
      <c r="M884" s="1"/>
      <c r="N884" s="1"/>
      <c r="O884" s="1"/>
      <c r="P884" s="1"/>
      <c r="Q884" s="1"/>
      <c r="R884" s="1"/>
      <c r="S884" s="1"/>
    </row>
    <row r="885" spans="1:19">
      <c r="A885" s="1"/>
      <c r="B885" s="1"/>
      <c r="C885" s="1"/>
      <c r="D885" s="1"/>
      <c r="E885" s="1"/>
      <c r="F885" s="1"/>
      <c r="G885" s="1"/>
      <c r="H885" s="1"/>
      <c r="I885" s="1"/>
      <c r="J885" s="1"/>
      <c r="K885" s="1"/>
      <c r="L885" s="1"/>
      <c r="M885" s="1"/>
      <c r="N885" s="1"/>
      <c r="O885" s="1"/>
      <c r="P885" s="1"/>
      <c r="Q885" s="1"/>
      <c r="R885" s="1"/>
      <c r="S885" s="1"/>
    </row>
    <row r="886" spans="1:19">
      <c r="A886" s="1"/>
      <c r="B886" s="1"/>
      <c r="C886" s="1"/>
      <c r="D886" s="1"/>
      <c r="E886" s="1"/>
      <c r="F886" s="1"/>
      <c r="G886" s="1"/>
      <c r="H886" s="1"/>
      <c r="I886" s="1"/>
      <c r="J886" s="1"/>
      <c r="K886" s="1"/>
      <c r="L886" s="1"/>
      <c r="M886" s="1"/>
      <c r="N886" s="1"/>
      <c r="O886" s="1"/>
      <c r="P886" s="1"/>
      <c r="Q886" s="1"/>
      <c r="R886" s="1"/>
      <c r="S886" s="1"/>
    </row>
    <row r="887" spans="1:19">
      <c r="A887" s="1"/>
      <c r="B887" s="1"/>
      <c r="C887" s="1"/>
      <c r="D887" s="1"/>
      <c r="E887" s="1"/>
      <c r="F887" s="1"/>
      <c r="G887" s="1"/>
      <c r="H887" s="1"/>
      <c r="I887" s="1"/>
      <c r="J887" s="1"/>
      <c r="K887" s="1"/>
      <c r="L887" s="1"/>
      <c r="M887" s="1"/>
      <c r="N887" s="1"/>
      <c r="O887" s="1"/>
      <c r="P887" s="1"/>
      <c r="Q887" s="1"/>
      <c r="R887" s="1"/>
      <c r="S887" s="1"/>
    </row>
    <row r="888" spans="1:19">
      <c r="A888" s="1"/>
      <c r="B888" s="1"/>
      <c r="C888" s="1"/>
      <c r="D888" s="1"/>
      <c r="E888" s="1"/>
      <c r="F888" s="1"/>
      <c r="G888" s="1"/>
      <c r="H888" s="1"/>
      <c r="I888" s="1"/>
      <c r="J888" s="1"/>
      <c r="K888" s="1"/>
      <c r="L888" s="1"/>
      <c r="M888" s="1"/>
      <c r="N888" s="1"/>
      <c r="O888" s="1"/>
      <c r="P888" s="1"/>
      <c r="Q888" s="1"/>
      <c r="R888" s="1"/>
      <c r="S888" s="1"/>
    </row>
    <row r="889" spans="1:19">
      <c r="A889" s="1"/>
      <c r="B889" s="1"/>
      <c r="C889" s="1"/>
      <c r="D889" s="1"/>
      <c r="E889" s="1"/>
      <c r="F889" s="1"/>
      <c r="G889" s="1"/>
      <c r="H889" s="1"/>
      <c r="I889" s="1"/>
      <c r="J889" s="1"/>
      <c r="K889" s="1"/>
      <c r="L889" s="1"/>
      <c r="M889" s="1"/>
      <c r="N889" s="1"/>
      <c r="O889" s="1"/>
      <c r="P889" s="1"/>
      <c r="Q889" s="1"/>
      <c r="R889" s="1"/>
      <c r="S889" s="1"/>
    </row>
    <row r="890" spans="1:19">
      <c r="A890" s="1"/>
      <c r="B890" s="1"/>
      <c r="C890" s="1"/>
      <c r="D890" s="1"/>
      <c r="E890" s="1"/>
      <c r="F890" s="1"/>
      <c r="G890" s="1"/>
      <c r="H890" s="1"/>
      <c r="I890" s="1"/>
      <c r="J890" s="1"/>
      <c r="K890" s="1"/>
      <c r="L890" s="1"/>
      <c r="M890" s="1"/>
      <c r="N890" s="1"/>
      <c r="O890" s="1"/>
      <c r="P890" s="1"/>
      <c r="Q890" s="1"/>
      <c r="R890" s="1"/>
      <c r="S890" s="1"/>
    </row>
    <row r="891" spans="1:19">
      <c r="A891" s="1"/>
      <c r="B891" s="1"/>
      <c r="C891" s="1"/>
      <c r="D891" s="1"/>
      <c r="E891" s="1"/>
      <c r="F891" s="1"/>
      <c r="G891" s="1"/>
      <c r="H891" s="1"/>
      <c r="I891" s="1"/>
      <c r="J891" s="1"/>
      <c r="K891" s="1"/>
      <c r="L891" s="1"/>
      <c r="M891" s="1"/>
      <c r="N891" s="1"/>
      <c r="O891" s="1"/>
      <c r="P891" s="1"/>
      <c r="Q891" s="1"/>
      <c r="R891" s="1"/>
      <c r="S891" s="1"/>
    </row>
    <row r="892" spans="1:19">
      <c r="A892" s="1"/>
      <c r="B892" s="1"/>
      <c r="C892" s="1"/>
      <c r="D892" s="1"/>
      <c r="E892" s="1"/>
      <c r="F892" s="1"/>
      <c r="G892" s="1"/>
      <c r="H892" s="1"/>
      <c r="I892" s="1"/>
      <c r="J892" s="1"/>
      <c r="K892" s="1"/>
      <c r="L892" s="1"/>
      <c r="M892" s="1"/>
      <c r="N892" s="1"/>
      <c r="O892" s="1"/>
      <c r="P892" s="1"/>
      <c r="Q892" s="1"/>
      <c r="R892" s="1"/>
      <c r="S892" s="1"/>
    </row>
    <row r="893" spans="1:19">
      <c r="A893" s="1"/>
      <c r="B893" s="1"/>
      <c r="C893" s="1"/>
      <c r="D893" s="1"/>
      <c r="E893" s="1"/>
      <c r="F893" s="1"/>
      <c r="G893" s="1"/>
      <c r="H893" s="1"/>
      <c r="I893" s="1"/>
      <c r="J893" s="1"/>
      <c r="K893" s="1"/>
      <c r="L893" s="1"/>
      <c r="M893" s="1"/>
      <c r="N893" s="1"/>
      <c r="O893" s="1"/>
      <c r="P893" s="1"/>
      <c r="Q893" s="1"/>
      <c r="R893" s="1"/>
      <c r="S893" s="1"/>
    </row>
    <row r="894" spans="1:19">
      <c r="A894" s="1"/>
      <c r="B894" s="1"/>
      <c r="C894" s="1"/>
      <c r="D894" s="1"/>
      <c r="E894" s="1"/>
      <c r="F894" s="1"/>
      <c r="G894" s="1"/>
      <c r="H894" s="1"/>
      <c r="I894" s="1"/>
      <c r="J894" s="1"/>
      <c r="K894" s="1"/>
      <c r="L894" s="1"/>
      <c r="M894" s="1"/>
      <c r="N894" s="1"/>
      <c r="O894" s="1"/>
      <c r="P894" s="1"/>
      <c r="Q894" s="1"/>
      <c r="R894" s="1"/>
      <c r="S894" s="1"/>
    </row>
    <row r="895" spans="1:19">
      <c r="A895" s="1"/>
      <c r="B895" s="1"/>
      <c r="C895" s="1"/>
      <c r="D895" s="1"/>
      <c r="E895" s="1"/>
      <c r="F895" s="1"/>
      <c r="G895" s="1"/>
      <c r="H895" s="1"/>
      <c r="I895" s="1"/>
      <c r="J895" s="1"/>
      <c r="K895" s="1"/>
      <c r="L895" s="1"/>
      <c r="M895" s="1"/>
      <c r="N895" s="1"/>
      <c r="O895" s="1"/>
      <c r="P895" s="1"/>
      <c r="Q895" s="1"/>
      <c r="R895" s="1"/>
      <c r="S895" s="1"/>
    </row>
    <row r="896" spans="1:19">
      <c r="A896" s="1"/>
      <c r="B896" s="1"/>
      <c r="C896" s="1"/>
      <c r="D896" s="1"/>
      <c r="E896" s="1"/>
      <c r="F896" s="1"/>
      <c r="G896" s="1"/>
      <c r="H896" s="1"/>
      <c r="I896" s="1"/>
      <c r="J896" s="1"/>
      <c r="K896" s="1"/>
      <c r="L896" s="1"/>
      <c r="M896" s="1"/>
      <c r="N896" s="1"/>
      <c r="O896" s="1"/>
      <c r="P896" s="1"/>
      <c r="Q896" s="1"/>
      <c r="R896" s="1"/>
      <c r="S896" s="1"/>
    </row>
    <row r="897" spans="1:19">
      <c r="A897" s="1"/>
      <c r="B897" s="1"/>
      <c r="C897" s="1"/>
      <c r="D897" s="1"/>
      <c r="E897" s="1"/>
      <c r="F897" s="1"/>
      <c r="G897" s="1"/>
      <c r="H897" s="1"/>
      <c r="I897" s="1"/>
      <c r="J897" s="1"/>
      <c r="K897" s="1"/>
      <c r="L897" s="1"/>
      <c r="M897" s="1"/>
      <c r="N897" s="1"/>
      <c r="O897" s="1"/>
      <c r="P897" s="1"/>
      <c r="Q897" s="1"/>
      <c r="R897" s="1"/>
      <c r="S897" s="1"/>
    </row>
    <row r="898" spans="1:19">
      <c r="A898" s="1"/>
      <c r="B898" s="1"/>
      <c r="C898" s="1"/>
      <c r="D898" s="1"/>
      <c r="E898" s="1"/>
      <c r="F898" s="1"/>
      <c r="G898" s="1"/>
      <c r="H898" s="1"/>
      <c r="I898" s="1"/>
      <c r="J898" s="1"/>
      <c r="K898" s="1"/>
      <c r="L898" s="1"/>
      <c r="M898" s="1"/>
      <c r="N898" s="1"/>
      <c r="O898" s="1"/>
      <c r="P898" s="1"/>
      <c r="Q898" s="1"/>
      <c r="R898" s="1"/>
      <c r="S898" s="1"/>
    </row>
    <row r="899" spans="1:19">
      <c r="A899" s="1"/>
      <c r="B899" s="1"/>
      <c r="C899" s="1"/>
      <c r="D899" s="1"/>
      <c r="E899" s="1"/>
      <c r="F899" s="1"/>
      <c r="G899" s="1"/>
      <c r="H899" s="1"/>
      <c r="I899" s="1"/>
      <c r="J899" s="1"/>
      <c r="K899" s="1"/>
      <c r="L899" s="1"/>
      <c r="M899" s="1"/>
      <c r="N899" s="1"/>
      <c r="O899" s="1"/>
      <c r="P899" s="1"/>
      <c r="Q899" s="1"/>
      <c r="R899" s="1"/>
      <c r="S899" s="1"/>
    </row>
    <row r="900" spans="1:19">
      <c r="A900" s="1"/>
      <c r="B900" s="1"/>
      <c r="C900" s="1"/>
      <c r="D900" s="1"/>
      <c r="E900" s="1"/>
      <c r="F900" s="1"/>
      <c r="G900" s="1"/>
      <c r="H900" s="1"/>
      <c r="I900" s="1"/>
      <c r="J900" s="1"/>
      <c r="K900" s="1"/>
      <c r="L900" s="1"/>
      <c r="M900" s="1"/>
      <c r="N900" s="1"/>
      <c r="O900" s="1"/>
      <c r="P900" s="1"/>
      <c r="Q900" s="1"/>
      <c r="R900" s="1"/>
      <c r="S900" s="1"/>
    </row>
    <row r="901" spans="1:19">
      <c r="A901" s="1"/>
      <c r="B901" s="1"/>
      <c r="C901" s="1"/>
      <c r="D901" s="1"/>
      <c r="E901" s="1"/>
      <c r="F901" s="1"/>
      <c r="G901" s="1"/>
      <c r="H901" s="1"/>
      <c r="I901" s="1"/>
      <c r="J901" s="1"/>
      <c r="K901" s="1"/>
      <c r="L901" s="1"/>
      <c r="M901" s="1"/>
      <c r="N901" s="1"/>
      <c r="O901" s="1"/>
      <c r="P901" s="1"/>
      <c r="Q901" s="1"/>
      <c r="R901" s="1"/>
      <c r="S901" s="1"/>
    </row>
    <row r="902" spans="1:19">
      <c r="A902" s="1"/>
      <c r="B902" s="1"/>
      <c r="C902" s="1"/>
      <c r="D902" s="1"/>
      <c r="E902" s="1"/>
      <c r="F902" s="1"/>
      <c r="G902" s="1"/>
      <c r="H902" s="1"/>
      <c r="I902" s="1"/>
      <c r="J902" s="1"/>
      <c r="K902" s="1"/>
      <c r="L902" s="1"/>
      <c r="M902" s="1"/>
      <c r="N902" s="1"/>
      <c r="O902" s="1"/>
      <c r="P902" s="1"/>
      <c r="Q902" s="1"/>
      <c r="R902" s="1"/>
      <c r="S902" s="1"/>
    </row>
    <row r="903" spans="1:19">
      <c r="A903" s="1"/>
      <c r="B903" s="1"/>
      <c r="C903" s="1"/>
      <c r="D903" s="1"/>
      <c r="E903" s="1"/>
      <c r="F903" s="1"/>
      <c r="G903" s="1"/>
      <c r="H903" s="1"/>
      <c r="I903" s="1"/>
      <c r="J903" s="1"/>
      <c r="K903" s="1"/>
      <c r="L903" s="1"/>
      <c r="M903" s="1"/>
      <c r="N903" s="1"/>
      <c r="O903" s="1"/>
      <c r="P903" s="1"/>
      <c r="Q903" s="1"/>
      <c r="R903" s="1"/>
      <c r="S903" s="1"/>
    </row>
    <row r="904" spans="1:19">
      <c r="A904" s="1"/>
      <c r="B904" s="1"/>
      <c r="C904" s="1"/>
      <c r="D904" s="1"/>
      <c r="E904" s="1"/>
      <c r="F904" s="1"/>
      <c r="G904" s="1"/>
      <c r="H904" s="1"/>
      <c r="I904" s="1"/>
      <c r="J904" s="1"/>
      <c r="K904" s="1"/>
      <c r="L904" s="1"/>
      <c r="M904" s="1"/>
      <c r="N904" s="1"/>
      <c r="O904" s="1"/>
      <c r="P904" s="1"/>
      <c r="Q904" s="1"/>
      <c r="R904" s="1"/>
      <c r="S904" s="1"/>
    </row>
    <row r="905" spans="1:19">
      <c r="A905" s="1"/>
      <c r="B905" s="1"/>
      <c r="C905" s="1"/>
      <c r="D905" s="1"/>
      <c r="E905" s="1"/>
      <c r="F905" s="1"/>
      <c r="G905" s="1"/>
      <c r="H905" s="1"/>
      <c r="I905" s="1"/>
      <c r="J905" s="1"/>
      <c r="K905" s="1"/>
      <c r="L905" s="1"/>
      <c r="M905" s="1"/>
      <c r="N905" s="1"/>
      <c r="O905" s="1"/>
      <c r="P905" s="1"/>
      <c r="Q905" s="1"/>
      <c r="R905" s="1"/>
      <c r="S905" s="1"/>
    </row>
    <row r="906" spans="1:19">
      <c r="A906" s="1"/>
      <c r="B906" s="1"/>
      <c r="C906" s="1"/>
      <c r="D906" s="1"/>
      <c r="E906" s="1"/>
      <c r="F906" s="1"/>
      <c r="G906" s="1"/>
      <c r="H906" s="1"/>
      <c r="I906" s="1"/>
      <c r="J906" s="1"/>
      <c r="K906" s="1"/>
      <c r="L906" s="1"/>
      <c r="M906" s="1"/>
      <c r="N906" s="1"/>
      <c r="O906" s="1"/>
      <c r="P906" s="1"/>
      <c r="Q906" s="1"/>
      <c r="R906" s="1"/>
      <c r="S906" s="1"/>
    </row>
    <row r="907" spans="1:19">
      <c r="A907" s="1"/>
      <c r="B907" s="1"/>
      <c r="C907" s="1"/>
      <c r="D907" s="1"/>
      <c r="E907" s="1"/>
      <c r="F907" s="1"/>
      <c r="G907" s="1"/>
      <c r="H907" s="1"/>
      <c r="I907" s="1"/>
      <c r="J907" s="1"/>
      <c r="K907" s="1"/>
      <c r="L907" s="1"/>
      <c r="M907" s="1"/>
      <c r="N907" s="1"/>
      <c r="O907" s="1"/>
      <c r="P907" s="1"/>
      <c r="Q907" s="1"/>
      <c r="R907" s="1"/>
      <c r="S907" s="1"/>
    </row>
    <row r="908" spans="1:19">
      <c r="A908" s="1"/>
      <c r="B908" s="1"/>
      <c r="C908" s="1"/>
      <c r="D908" s="1"/>
      <c r="E908" s="1"/>
      <c r="F908" s="1"/>
      <c r="G908" s="1"/>
      <c r="H908" s="1"/>
      <c r="I908" s="1"/>
      <c r="J908" s="1"/>
      <c r="K908" s="1"/>
      <c r="L908" s="1"/>
      <c r="M908" s="1"/>
      <c r="N908" s="1"/>
      <c r="O908" s="1"/>
      <c r="P908" s="1"/>
      <c r="Q908" s="1"/>
      <c r="R908" s="1"/>
      <c r="S908" s="1"/>
    </row>
    <row r="909" spans="1:19">
      <c r="A909" s="1"/>
      <c r="B909" s="1"/>
      <c r="C909" s="1"/>
      <c r="D909" s="1"/>
      <c r="E909" s="1"/>
      <c r="F909" s="1"/>
      <c r="G909" s="1"/>
      <c r="H909" s="1"/>
      <c r="I909" s="1"/>
      <c r="J909" s="1"/>
      <c r="K909" s="1"/>
      <c r="L909" s="1"/>
      <c r="M909" s="1"/>
      <c r="N909" s="1"/>
      <c r="O909" s="1"/>
      <c r="P909" s="1"/>
      <c r="Q909" s="1"/>
      <c r="R909" s="1"/>
      <c r="S909" s="1"/>
    </row>
    <row r="910" spans="1:19">
      <c r="A910" s="1"/>
      <c r="B910" s="1"/>
      <c r="C910" s="1"/>
      <c r="D910" s="1"/>
      <c r="E910" s="1"/>
      <c r="F910" s="1"/>
      <c r="G910" s="1"/>
      <c r="H910" s="1"/>
      <c r="I910" s="1"/>
      <c r="J910" s="1"/>
      <c r="K910" s="1"/>
      <c r="L910" s="1"/>
      <c r="M910" s="1"/>
      <c r="N910" s="1"/>
      <c r="O910" s="1"/>
      <c r="P910" s="1"/>
      <c r="Q910" s="1"/>
      <c r="R910" s="1"/>
      <c r="S910" s="1"/>
    </row>
    <row r="911" spans="1:19">
      <c r="A911" s="1"/>
      <c r="B911" s="1"/>
      <c r="C911" s="1"/>
      <c r="D911" s="1"/>
      <c r="E911" s="1"/>
      <c r="F911" s="1"/>
      <c r="G911" s="1"/>
      <c r="H911" s="1"/>
      <c r="I911" s="1"/>
      <c r="J911" s="1"/>
      <c r="K911" s="1"/>
      <c r="L911" s="1"/>
      <c r="M911" s="1"/>
      <c r="N911" s="1"/>
      <c r="O911" s="1"/>
      <c r="P911" s="1"/>
      <c r="Q911" s="1"/>
      <c r="R911" s="1"/>
      <c r="S911" s="1"/>
    </row>
    <row r="912" spans="1:19">
      <c r="A912" s="1"/>
      <c r="B912" s="1"/>
      <c r="C912" s="1"/>
      <c r="D912" s="1"/>
      <c r="E912" s="1"/>
      <c r="F912" s="1"/>
      <c r="G912" s="1"/>
      <c r="H912" s="1"/>
      <c r="I912" s="1"/>
      <c r="J912" s="1"/>
      <c r="K912" s="1"/>
      <c r="L912" s="1"/>
      <c r="M912" s="1"/>
      <c r="N912" s="1"/>
      <c r="O912" s="1"/>
      <c r="P912" s="1"/>
      <c r="Q912" s="1"/>
      <c r="R912" s="1"/>
      <c r="S912" s="1"/>
    </row>
    <row r="913" spans="1:19">
      <c r="A913" s="1"/>
      <c r="B913" s="1"/>
      <c r="C913" s="1"/>
      <c r="D913" s="1"/>
      <c r="E913" s="1"/>
      <c r="F913" s="1"/>
      <c r="G913" s="1"/>
      <c r="H913" s="1"/>
      <c r="I913" s="1"/>
      <c r="J913" s="1"/>
      <c r="K913" s="1"/>
      <c r="L913" s="1"/>
      <c r="M913" s="1"/>
      <c r="N913" s="1"/>
      <c r="O913" s="1"/>
      <c r="P913" s="1"/>
      <c r="Q913" s="1"/>
      <c r="R913" s="1"/>
      <c r="S913" s="1"/>
    </row>
    <row r="914" spans="1:19">
      <c r="A914" s="1"/>
      <c r="B914" s="1"/>
      <c r="C914" s="1"/>
      <c r="D914" s="1"/>
      <c r="E914" s="1"/>
      <c r="F914" s="1"/>
      <c r="G914" s="1"/>
      <c r="H914" s="1"/>
      <c r="I914" s="1"/>
      <c r="J914" s="1"/>
      <c r="K914" s="1"/>
      <c r="L914" s="1"/>
      <c r="M914" s="1"/>
      <c r="N914" s="1"/>
      <c r="O914" s="1"/>
      <c r="P914" s="1"/>
      <c r="Q914" s="1"/>
      <c r="R914" s="1"/>
      <c r="S914" s="1"/>
    </row>
    <row r="915" spans="1:19">
      <c r="A915" s="1"/>
      <c r="B915" s="1"/>
      <c r="C915" s="1"/>
      <c r="D915" s="1"/>
      <c r="E915" s="1"/>
      <c r="F915" s="1"/>
      <c r="G915" s="1"/>
      <c r="H915" s="1"/>
      <c r="I915" s="1"/>
      <c r="J915" s="1"/>
      <c r="K915" s="1"/>
      <c r="L915" s="1"/>
      <c r="M915" s="1"/>
      <c r="N915" s="1"/>
      <c r="O915" s="1"/>
      <c r="P915" s="1"/>
      <c r="Q915" s="1"/>
      <c r="R915" s="1"/>
      <c r="S915" s="1"/>
    </row>
    <row r="916" spans="1:19">
      <c r="A916" s="1"/>
      <c r="B916" s="1"/>
      <c r="C916" s="1"/>
      <c r="D916" s="1"/>
      <c r="E916" s="1"/>
      <c r="F916" s="1"/>
      <c r="G916" s="1"/>
      <c r="H916" s="1"/>
      <c r="I916" s="1"/>
      <c r="J916" s="1"/>
      <c r="K916" s="1"/>
      <c r="L916" s="1"/>
      <c r="M916" s="1"/>
      <c r="N916" s="1"/>
      <c r="O916" s="1"/>
      <c r="P916" s="1"/>
      <c r="Q916" s="1"/>
      <c r="R916" s="1"/>
      <c r="S916" s="1"/>
    </row>
    <row r="917" spans="1:19">
      <c r="A917" s="1"/>
      <c r="B917" s="1"/>
      <c r="C917" s="1"/>
      <c r="D917" s="1"/>
      <c r="E917" s="1"/>
      <c r="F917" s="1"/>
      <c r="G917" s="1"/>
      <c r="H917" s="1"/>
      <c r="I917" s="1"/>
      <c r="J917" s="1"/>
      <c r="K917" s="1"/>
      <c r="L917" s="1"/>
      <c r="M917" s="1"/>
      <c r="N917" s="1"/>
      <c r="O917" s="1"/>
      <c r="P917" s="1"/>
      <c r="Q917" s="1"/>
      <c r="R917" s="1"/>
      <c r="S917" s="1"/>
    </row>
    <row r="918" spans="1:19">
      <c r="A918" s="1"/>
      <c r="B918" s="1"/>
      <c r="C918" s="1"/>
      <c r="D918" s="1"/>
      <c r="E918" s="1"/>
      <c r="F918" s="1"/>
      <c r="G918" s="1"/>
      <c r="H918" s="1"/>
      <c r="I918" s="1"/>
      <c r="J918" s="1"/>
      <c r="K918" s="1"/>
      <c r="L918" s="1"/>
      <c r="M918" s="1"/>
      <c r="N918" s="1"/>
      <c r="O918" s="1"/>
      <c r="P918" s="1"/>
      <c r="Q918" s="1"/>
      <c r="R918" s="1"/>
      <c r="S918" s="1"/>
    </row>
    <row r="919" spans="1:19">
      <c r="A919" s="1"/>
      <c r="B919" s="1"/>
      <c r="C919" s="1"/>
      <c r="D919" s="1"/>
      <c r="E919" s="1"/>
      <c r="F919" s="1"/>
      <c r="G919" s="1"/>
      <c r="H919" s="1"/>
      <c r="I919" s="1"/>
      <c r="J919" s="1"/>
      <c r="K919" s="1"/>
      <c r="L919" s="1"/>
      <c r="M919" s="1"/>
      <c r="N919" s="1"/>
      <c r="O919" s="1"/>
      <c r="P919" s="1"/>
      <c r="Q919" s="1"/>
      <c r="R919" s="1"/>
      <c r="S919" s="1"/>
    </row>
    <row r="920" spans="1:19">
      <c r="A920" s="1"/>
      <c r="B920" s="1"/>
      <c r="C920" s="1"/>
      <c r="D920" s="1"/>
      <c r="E920" s="1"/>
      <c r="F920" s="1"/>
      <c r="G920" s="1"/>
      <c r="H920" s="1"/>
      <c r="I920" s="1"/>
      <c r="J920" s="1"/>
      <c r="K920" s="1"/>
      <c r="L920" s="1"/>
      <c r="M920" s="1"/>
      <c r="N920" s="1"/>
      <c r="O920" s="1"/>
      <c r="P920" s="1"/>
      <c r="Q920" s="1"/>
      <c r="R920" s="1"/>
      <c r="S920" s="1"/>
    </row>
    <row r="921" spans="1:19">
      <c r="A921" s="1"/>
      <c r="B921" s="1"/>
      <c r="C921" s="1"/>
      <c r="D921" s="1"/>
      <c r="E921" s="1"/>
      <c r="F921" s="1"/>
      <c r="G921" s="1"/>
      <c r="H921" s="1"/>
      <c r="I921" s="1"/>
      <c r="J921" s="1"/>
      <c r="K921" s="1"/>
      <c r="L921" s="1"/>
      <c r="M921" s="1"/>
      <c r="N921" s="1"/>
      <c r="O921" s="1"/>
      <c r="P921" s="1"/>
      <c r="Q921" s="1"/>
      <c r="R921" s="1"/>
      <c r="S921" s="1"/>
    </row>
    <row r="922" spans="1:19">
      <c r="A922" s="1"/>
      <c r="B922" s="1"/>
      <c r="C922" s="1"/>
      <c r="D922" s="1"/>
      <c r="E922" s="1"/>
      <c r="F922" s="1"/>
      <c r="G922" s="1"/>
      <c r="H922" s="1"/>
      <c r="I922" s="1"/>
      <c r="J922" s="1"/>
      <c r="K922" s="1"/>
      <c r="L922" s="1"/>
      <c r="M922" s="1"/>
      <c r="N922" s="1"/>
      <c r="O922" s="1"/>
      <c r="P922" s="1"/>
      <c r="Q922" s="1"/>
      <c r="R922" s="1"/>
      <c r="S922" s="1"/>
    </row>
    <row r="923" spans="1:19">
      <c r="A923" s="1"/>
      <c r="B923" s="1"/>
      <c r="C923" s="1"/>
      <c r="D923" s="1"/>
      <c r="E923" s="1"/>
      <c r="F923" s="1"/>
      <c r="G923" s="1"/>
      <c r="H923" s="1"/>
      <c r="I923" s="1"/>
      <c r="J923" s="1"/>
      <c r="K923" s="1"/>
      <c r="L923" s="1"/>
      <c r="M923" s="1"/>
      <c r="N923" s="1"/>
      <c r="O923" s="1"/>
      <c r="P923" s="1"/>
      <c r="Q923" s="1"/>
      <c r="R923" s="1"/>
      <c r="S923" s="1"/>
    </row>
    <row r="924" spans="1:19">
      <c r="A924" s="1"/>
      <c r="B924" s="1"/>
      <c r="C924" s="1"/>
      <c r="D924" s="1"/>
      <c r="E924" s="1"/>
      <c r="F924" s="1"/>
      <c r="G924" s="1"/>
      <c r="H924" s="1"/>
      <c r="I924" s="1"/>
      <c r="J924" s="1"/>
      <c r="K924" s="1"/>
      <c r="L924" s="1"/>
      <c r="M924" s="1"/>
      <c r="N924" s="1"/>
      <c r="O924" s="1"/>
      <c r="P924" s="1"/>
      <c r="Q924" s="1"/>
      <c r="R924" s="1"/>
      <c r="S924" s="1"/>
    </row>
    <row r="925" spans="1:19">
      <c r="A925" s="1"/>
      <c r="B925" s="1"/>
      <c r="C925" s="1"/>
      <c r="D925" s="1"/>
      <c r="E925" s="1"/>
      <c r="F925" s="1"/>
      <c r="G925" s="1"/>
      <c r="H925" s="1"/>
      <c r="I925" s="1"/>
      <c r="J925" s="1"/>
      <c r="K925" s="1"/>
      <c r="L925" s="1"/>
      <c r="M925" s="1"/>
      <c r="N925" s="1"/>
      <c r="O925" s="1"/>
      <c r="P925" s="1"/>
      <c r="Q925" s="1"/>
      <c r="R925" s="1"/>
      <c r="S925" s="1"/>
    </row>
    <row r="926" spans="1:19">
      <c r="A926" s="1"/>
      <c r="B926" s="1"/>
      <c r="C926" s="1"/>
      <c r="D926" s="1"/>
      <c r="E926" s="1"/>
      <c r="F926" s="1"/>
      <c r="G926" s="1"/>
      <c r="H926" s="1"/>
      <c r="I926" s="1"/>
      <c r="J926" s="1"/>
      <c r="K926" s="1"/>
      <c r="L926" s="1"/>
      <c r="M926" s="1"/>
      <c r="N926" s="1"/>
      <c r="O926" s="1"/>
      <c r="P926" s="1"/>
      <c r="Q926" s="1"/>
      <c r="R926" s="1"/>
      <c r="S926" s="1"/>
    </row>
    <row r="927" spans="1:19">
      <c r="A927" s="1"/>
      <c r="B927" s="1"/>
      <c r="C927" s="1"/>
      <c r="D927" s="1"/>
      <c r="E927" s="1"/>
      <c r="F927" s="1"/>
      <c r="G927" s="1"/>
      <c r="H927" s="1"/>
      <c r="I927" s="1"/>
      <c r="J927" s="1"/>
      <c r="K927" s="1"/>
      <c r="L927" s="1"/>
      <c r="M927" s="1"/>
      <c r="N927" s="1"/>
      <c r="O927" s="1"/>
      <c r="P927" s="1"/>
      <c r="Q927" s="1"/>
      <c r="R927" s="1"/>
      <c r="S927" s="1"/>
    </row>
    <row r="928" spans="1:19">
      <c r="A928" s="1"/>
      <c r="B928" s="1"/>
      <c r="C928" s="1"/>
      <c r="D928" s="1"/>
      <c r="E928" s="1"/>
      <c r="F928" s="1"/>
      <c r="G928" s="1"/>
      <c r="H928" s="1"/>
      <c r="I928" s="1"/>
      <c r="J928" s="1"/>
      <c r="K928" s="1"/>
      <c r="L928" s="1"/>
      <c r="M928" s="1"/>
      <c r="N928" s="1"/>
      <c r="O928" s="1"/>
      <c r="P928" s="1"/>
      <c r="Q928" s="1"/>
      <c r="R928" s="1"/>
      <c r="S928" s="1"/>
    </row>
    <row r="929" spans="1:19">
      <c r="A929" s="1"/>
      <c r="B929" s="1"/>
      <c r="C929" s="1"/>
      <c r="D929" s="1"/>
      <c r="E929" s="1"/>
      <c r="F929" s="1"/>
      <c r="G929" s="1"/>
      <c r="H929" s="1"/>
      <c r="I929" s="1"/>
      <c r="J929" s="1"/>
      <c r="K929" s="1"/>
      <c r="L929" s="1"/>
      <c r="M929" s="1"/>
      <c r="N929" s="1"/>
      <c r="O929" s="1"/>
      <c r="P929" s="1"/>
      <c r="Q929" s="1"/>
      <c r="R929" s="1"/>
      <c r="S929" s="1"/>
    </row>
    <row r="930" spans="1:19">
      <c r="A930" s="1"/>
      <c r="B930" s="1"/>
      <c r="C930" s="1"/>
      <c r="D930" s="1"/>
      <c r="E930" s="1"/>
      <c r="F930" s="1"/>
      <c r="G930" s="1"/>
      <c r="H930" s="1"/>
      <c r="I930" s="1"/>
      <c r="J930" s="1"/>
      <c r="K930" s="1"/>
      <c r="L930" s="1"/>
      <c r="M930" s="1"/>
      <c r="N930" s="1"/>
      <c r="O930" s="1"/>
      <c r="P930" s="1"/>
      <c r="Q930" s="1"/>
      <c r="R930" s="1"/>
      <c r="S930" s="1"/>
    </row>
    <row r="931" spans="1:19">
      <c r="A931" s="1"/>
      <c r="B931" s="1"/>
      <c r="C931" s="1"/>
      <c r="D931" s="1"/>
      <c r="E931" s="1"/>
      <c r="F931" s="1"/>
      <c r="G931" s="1"/>
      <c r="H931" s="1"/>
      <c r="I931" s="1"/>
      <c r="J931" s="1"/>
      <c r="K931" s="1"/>
      <c r="L931" s="1"/>
      <c r="M931" s="1"/>
      <c r="N931" s="1"/>
      <c r="O931" s="1"/>
      <c r="P931" s="1"/>
      <c r="Q931" s="1"/>
      <c r="R931" s="1"/>
      <c r="S931" s="1"/>
    </row>
    <row r="932" spans="1:19">
      <c r="A932" s="1"/>
      <c r="B932" s="1"/>
      <c r="C932" s="1"/>
      <c r="D932" s="1"/>
      <c r="E932" s="1"/>
      <c r="F932" s="1"/>
      <c r="G932" s="1"/>
      <c r="H932" s="1"/>
      <c r="I932" s="1"/>
      <c r="J932" s="1"/>
      <c r="K932" s="1"/>
      <c r="L932" s="1"/>
      <c r="M932" s="1"/>
      <c r="N932" s="1"/>
      <c r="O932" s="1"/>
      <c r="P932" s="1"/>
      <c r="Q932" s="1"/>
      <c r="R932" s="1"/>
      <c r="S932" s="1"/>
    </row>
    <row r="933" spans="1:19">
      <c r="A933" s="1"/>
      <c r="B933" s="1"/>
      <c r="C933" s="1"/>
      <c r="D933" s="1"/>
      <c r="E933" s="1"/>
      <c r="F933" s="1"/>
      <c r="G933" s="1"/>
      <c r="H933" s="1"/>
      <c r="I933" s="1"/>
      <c r="J933" s="1"/>
      <c r="K933" s="1"/>
      <c r="L933" s="1"/>
      <c r="M933" s="1"/>
      <c r="N933" s="1"/>
      <c r="O933" s="1"/>
      <c r="P933" s="1"/>
      <c r="Q933" s="1"/>
      <c r="R933" s="1"/>
      <c r="S933" s="1"/>
    </row>
    <row r="934" spans="1:19">
      <c r="A934" s="1"/>
      <c r="B934" s="1"/>
      <c r="C934" s="1"/>
      <c r="D934" s="1"/>
      <c r="E934" s="1"/>
      <c r="F934" s="1"/>
      <c r="G934" s="1"/>
      <c r="H934" s="1"/>
      <c r="I934" s="1"/>
      <c r="J934" s="1"/>
      <c r="K934" s="1"/>
      <c r="L934" s="1"/>
      <c r="M934" s="1"/>
      <c r="N934" s="1"/>
      <c r="O934" s="1"/>
      <c r="P934" s="1"/>
      <c r="Q934" s="1"/>
      <c r="R934" s="1"/>
      <c r="S934" s="1"/>
    </row>
    <row r="935" spans="1:19">
      <c r="A935" s="1"/>
      <c r="B935" s="1"/>
      <c r="C935" s="1"/>
      <c r="D935" s="1"/>
      <c r="E935" s="1"/>
      <c r="F935" s="1"/>
      <c r="G935" s="1"/>
      <c r="H935" s="1"/>
      <c r="I935" s="1"/>
      <c r="J935" s="1"/>
      <c r="K935" s="1"/>
      <c r="L935" s="1"/>
      <c r="M935" s="1"/>
      <c r="N935" s="1"/>
      <c r="O935" s="1"/>
      <c r="P935" s="1"/>
      <c r="Q935" s="1"/>
      <c r="R935" s="1"/>
      <c r="S935" s="1"/>
    </row>
    <row r="936" spans="1:19">
      <c r="A936" s="1"/>
      <c r="B936" s="1"/>
      <c r="C936" s="1"/>
      <c r="D936" s="1"/>
      <c r="E936" s="1"/>
      <c r="F936" s="1"/>
      <c r="G936" s="1"/>
      <c r="H936" s="1"/>
      <c r="I936" s="1"/>
      <c r="J936" s="1"/>
      <c r="K936" s="1"/>
      <c r="L936" s="1"/>
      <c r="M936" s="1"/>
      <c r="N936" s="1"/>
      <c r="O936" s="1"/>
      <c r="P936" s="1"/>
      <c r="Q936" s="1"/>
      <c r="R936" s="1"/>
      <c r="S936" s="1"/>
    </row>
    <row r="937" spans="1:19">
      <c r="A937" s="1"/>
      <c r="B937" s="1"/>
      <c r="C937" s="1"/>
      <c r="D937" s="1"/>
      <c r="E937" s="1"/>
      <c r="F937" s="1"/>
      <c r="G937" s="1"/>
      <c r="H937" s="1"/>
      <c r="I937" s="1"/>
      <c r="J937" s="1"/>
      <c r="K937" s="1"/>
      <c r="L937" s="1"/>
      <c r="M937" s="1"/>
      <c r="N937" s="1"/>
      <c r="O937" s="1"/>
      <c r="P937" s="1"/>
      <c r="Q937" s="1"/>
      <c r="R937" s="1"/>
      <c r="S937" s="1"/>
    </row>
    <row r="938" spans="1:19">
      <c r="A938" s="1"/>
      <c r="B938" s="1"/>
      <c r="C938" s="1"/>
      <c r="D938" s="1"/>
      <c r="E938" s="1"/>
      <c r="F938" s="1"/>
      <c r="G938" s="1"/>
      <c r="H938" s="1"/>
      <c r="I938" s="1"/>
      <c r="J938" s="1"/>
      <c r="K938" s="1"/>
      <c r="L938" s="1"/>
      <c r="M938" s="1"/>
      <c r="N938" s="1"/>
      <c r="O938" s="1"/>
      <c r="P938" s="1"/>
      <c r="Q938" s="1"/>
      <c r="R938" s="1"/>
      <c r="S938" s="1"/>
    </row>
    <row r="939" spans="1:19">
      <c r="A939" s="1"/>
      <c r="B939" s="1"/>
      <c r="C939" s="1"/>
      <c r="D939" s="1"/>
      <c r="E939" s="1"/>
      <c r="F939" s="1"/>
      <c r="G939" s="1"/>
      <c r="H939" s="1"/>
      <c r="I939" s="1"/>
      <c r="J939" s="1"/>
      <c r="K939" s="1"/>
      <c r="L939" s="1"/>
      <c r="M939" s="1"/>
      <c r="N939" s="1"/>
      <c r="O939" s="1"/>
      <c r="P939" s="1"/>
      <c r="Q939" s="1"/>
      <c r="R939" s="1"/>
      <c r="S939" s="1"/>
    </row>
    <row r="940" spans="1:19">
      <c r="A940" s="1"/>
      <c r="B940" s="1"/>
      <c r="C940" s="1"/>
      <c r="D940" s="1"/>
      <c r="E940" s="1"/>
      <c r="F940" s="1"/>
      <c r="G940" s="1"/>
      <c r="H940" s="1"/>
      <c r="I940" s="1"/>
      <c r="J940" s="1"/>
      <c r="K940" s="1"/>
      <c r="L940" s="1"/>
      <c r="M940" s="1"/>
      <c r="N940" s="1"/>
      <c r="O940" s="1"/>
      <c r="P940" s="1"/>
      <c r="Q940" s="1"/>
      <c r="R940" s="1"/>
      <c r="S940" s="1"/>
    </row>
    <row r="941" spans="1:19">
      <c r="A941" s="1"/>
      <c r="B941" s="1"/>
      <c r="C941" s="1"/>
      <c r="D941" s="1"/>
      <c r="E941" s="1"/>
      <c r="F941" s="1"/>
      <c r="G941" s="1"/>
      <c r="H941" s="1"/>
      <c r="I941" s="1"/>
      <c r="J941" s="1"/>
      <c r="K941" s="1"/>
      <c r="L941" s="1"/>
      <c r="M941" s="1"/>
      <c r="N941" s="1"/>
      <c r="O941" s="1"/>
      <c r="P941" s="1"/>
      <c r="Q941" s="1"/>
      <c r="R941" s="1"/>
      <c r="S941" s="1"/>
    </row>
    <row r="942" spans="1:19">
      <c r="A942" s="1"/>
      <c r="B942" s="1"/>
      <c r="C942" s="1"/>
      <c r="D942" s="1"/>
      <c r="E942" s="1"/>
      <c r="F942" s="1"/>
      <c r="G942" s="1"/>
      <c r="H942" s="1"/>
      <c r="I942" s="1"/>
      <c r="J942" s="1"/>
      <c r="K942" s="1"/>
      <c r="L942" s="1"/>
      <c r="M942" s="1"/>
      <c r="N942" s="1"/>
      <c r="O942" s="1"/>
      <c r="P942" s="1"/>
      <c r="Q942" s="1"/>
      <c r="R942" s="1"/>
      <c r="S942" s="1"/>
    </row>
    <row r="943" spans="1:19">
      <c r="A943" s="1"/>
      <c r="B943" s="1"/>
      <c r="C943" s="1"/>
      <c r="D943" s="1"/>
      <c r="E943" s="1"/>
      <c r="F943" s="1"/>
      <c r="G943" s="1"/>
      <c r="H943" s="1"/>
      <c r="I943" s="1"/>
      <c r="J943" s="1"/>
      <c r="K943" s="1"/>
      <c r="L943" s="1"/>
      <c r="M943" s="1"/>
      <c r="N943" s="1"/>
      <c r="O943" s="1"/>
      <c r="P943" s="1"/>
      <c r="Q943" s="1"/>
      <c r="R943" s="1"/>
      <c r="S943" s="1"/>
    </row>
    <row r="944" spans="1:19">
      <c r="A944" s="1"/>
      <c r="B944" s="1"/>
      <c r="C944" s="1"/>
      <c r="D944" s="1"/>
      <c r="E944" s="1"/>
      <c r="F944" s="1"/>
      <c r="G944" s="1"/>
      <c r="H944" s="1"/>
      <c r="I944" s="1"/>
      <c r="J944" s="1"/>
      <c r="K944" s="1"/>
      <c r="L944" s="1"/>
      <c r="M944" s="1"/>
      <c r="N944" s="1"/>
      <c r="O944" s="1"/>
      <c r="P944" s="1"/>
      <c r="Q944" s="1"/>
      <c r="R944" s="1"/>
      <c r="S944" s="1"/>
    </row>
    <row r="945" spans="1:19">
      <c r="A945" s="1"/>
      <c r="B945" s="1"/>
      <c r="C945" s="1"/>
      <c r="D945" s="1"/>
      <c r="E945" s="1"/>
      <c r="F945" s="1"/>
      <c r="G945" s="1"/>
      <c r="H945" s="1"/>
      <c r="I945" s="1"/>
      <c r="J945" s="1"/>
      <c r="K945" s="1"/>
      <c r="L945" s="1"/>
      <c r="M945" s="1"/>
      <c r="N945" s="1"/>
      <c r="O945" s="1"/>
      <c r="P945" s="1"/>
      <c r="Q945" s="1"/>
      <c r="R945" s="1"/>
      <c r="S945" s="1"/>
    </row>
    <row r="946" spans="1:19">
      <c r="A946" s="1"/>
      <c r="B946" s="1"/>
      <c r="C946" s="1"/>
      <c r="D946" s="1"/>
      <c r="E946" s="1"/>
      <c r="F946" s="1"/>
      <c r="G946" s="1"/>
      <c r="H946" s="1"/>
      <c r="I946" s="1"/>
      <c r="J946" s="1"/>
      <c r="K946" s="1"/>
      <c r="L946" s="1"/>
      <c r="M946" s="1"/>
      <c r="N946" s="1"/>
      <c r="O946" s="1"/>
      <c r="P946" s="1"/>
      <c r="Q946" s="1"/>
      <c r="R946" s="1"/>
      <c r="S946" s="1"/>
    </row>
    <row r="947" spans="1:19">
      <c r="A947" s="1"/>
      <c r="B947" s="1"/>
      <c r="C947" s="1"/>
      <c r="D947" s="1"/>
      <c r="E947" s="1"/>
      <c r="F947" s="1"/>
      <c r="G947" s="1"/>
      <c r="H947" s="1"/>
      <c r="I947" s="1"/>
      <c r="J947" s="1"/>
      <c r="K947" s="1"/>
      <c r="L947" s="1"/>
      <c r="M947" s="1"/>
      <c r="N947" s="1"/>
      <c r="O947" s="1"/>
      <c r="P947" s="1"/>
      <c r="Q947" s="1"/>
      <c r="R947" s="1"/>
      <c r="S947" s="1"/>
    </row>
    <row r="948" spans="1:19">
      <c r="A948" s="1"/>
      <c r="B948" s="1"/>
      <c r="C948" s="1"/>
      <c r="D948" s="1"/>
      <c r="E948" s="1"/>
      <c r="F948" s="1"/>
      <c r="G948" s="1"/>
      <c r="H948" s="1"/>
      <c r="I948" s="1"/>
      <c r="J948" s="1"/>
      <c r="K948" s="1"/>
      <c r="L948" s="1"/>
      <c r="M948" s="1"/>
      <c r="N948" s="1"/>
      <c r="O948" s="1"/>
      <c r="P948" s="1"/>
      <c r="Q948" s="1"/>
      <c r="R948" s="1"/>
      <c r="S948" s="1"/>
    </row>
    <row r="949" spans="1:19">
      <c r="A949" s="1"/>
      <c r="B949" s="1"/>
      <c r="C949" s="1"/>
      <c r="D949" s="1"/>
      <c r="E949" s="1"/>
      <c r="F949" s="1"/>
      <c r="G949" s="1"/>
      <c r="H949" s="1"/>
      <c r="I949" s="1"/>
      <c r="J949" s="1"/>
      <c r="K949" s="1"/>
      <c r="L949" s="1"/>
      <c r="M949" s="1"/>
      <c r="N949" s="1"/>
      <c r="O949" s="1"/>
      <c r="P949" s="1"/>
      <c r="Q949" s="1"/>
      <c r="R949" s="1"/>
      <c r="S949" s="1"/>
    </row>
    <row r="950" spans="1:19">
      <c r="A950" s="1"/>
      <c r="B950" s="1"/>
      <c r="C950" s="1"/>
      <c r="D950" s="1"/>
      <c r="E950" s="1"/>
      <c r="F950" s="1"/>
      <c r="G950" s="1"/>
      <c r="H950" s="1"/>
      <c r="I950" s="1"/>
      <c r="J950" s="1"/>
      <c r="K950" s="1"/>
      <c r="L950" s="1"/>
      <c r="M950" s="1"/>
      <c r="N950" s="1"/>
      <c r="O950" s="1"/>
      <c r="P950" s="1"/>
      <c r="Q950" s="1"/>
      <c r="R950" s="1"/>
      <c r="S950" s="1"/>
    </row>
    <row r="951" spans="1:19">
      <c r="A951" s="1"/>
      <c r="B951" s="1"/>
      <c r="C951" s="1"/>
      <c r="D951" s="1"/>
      <c r="E951" s="1"/>
      <c r="F951" s="1"/>
      <c r="G951" s="1"/>
      <c r="H951" s="1"/>
      <c r="I951" s="1"/>
      <c r="J951" s="1"/>
      <c r="K951" s="1"/>
      <c r="L951" s="1"/>
      <c r="M951" s="1"/>
      <c r="N951" s="1"/>
      <c r="O951" s="1"/>
      <c r="P951" s="1"/>
      <c r="Q951" s="1"/>
      <c r="R951" s="1"/>
      <c r="S951" s="1"/>
    </row>
    <row r="952" spans="1:19">
      <c r="A952" s="1"/>
      <c r="B952" s="1"/>
      <c r="C952" s="1"/>
      <c r="D952" s="1"/>
      <c r="E952" s="1"/>
      <c r="F952" s="1"/>
      <c r="G952" s="1"/>
      <c r="H952" s="1"/>
      <c r="I952" s="1"/>
      <c r="J952" s="1"/>
      <c r="K952" s="1"/>
      <c r="L952" s="1"/>
      <c r="M952" s="1"/>
      <c r="N952" s="1"/>
      <c r="O952" s="1"/>
      <c r="P952" s="1"/>
      <c r="Q952" s="1"/>
      <c r="R952" s="1"/>
      <c r="S952" s="1"/>
    </row>
    <row r="953" spans="1:19">
      <c r="A953" s="1"/>
      <c r="B953" s="1"/>
      <c r="C953" s="1"/>
      <c r="D953" s="1"/>
      <c r="E953" s="1"/>
      <c r="F953" s="1"/>
      <c r="G953" s="1"/>
      <c r="H953" s="1"/>
      <c r="I953" s="1"/>
      <c r="J953" s="1"/>
      <c r="K953" s="1"/>
      <c r="L953" s="1"/>
      <c r="M953" s="1"/>
      <c r="N953" s="1"/>
      <c r="O953" s="1"/>
      <c r="P953" s="1"/>
      <c r="Q953" s="1"/>
      <c r="R953" s="1"/>
      <c r="S953" s="1"/>
    </row>
    <row r="954" spans="1:19">
      <c r="A954" s="1"/>
      <c r="B954" s="1"/>
      <c r="C954" s="1"/>
      <c r="D954" s="1"/>
      <c r="E954" s="1"/>
      <c r="F954" s="1"/>
      <c r="G954" s="1"/>
      <c r="H954" s="1"/>
      <c r="I954" s="1"/>
      <c r="J954" s="1"/>
      <c r="K954" s="1"/>
      <c r="L954" s="1"/>
      <c r="M954" s="1"/>
      <c r="N954" s="1"/>
      <c r="O954" s="1"/>
      <c r="P954" s="1"/>
      <c r="Q954" s="1"/>
      <c r="R954" s="1"/>
      <c r="S954" s="1"/>
    </row>
    <row r="955" spans="1:19">
      <c r="A955" s="1"/>
      <c r="B955" s="1"/>
      <c r="C955" s="1"/>
      <c r="D955" s="1"/>
      <c r="E955" s="1"/>
      <c r="F955" s="1"/>
      <c r="G955" s="1"/>
      <c r="H955" s="1"/>
      <c r="I955" s="1"/>
      <c r="J955" s="1"/>
      <c r="K955" s="1"/>
      <c r="L955" s="1"/>
      <c r="M955" s="1"/>
      <c r="N955" s="1"/>
      <c r="O955" s="1"/>
      <c r="P955" s="1"/>
      <c r="Q955" s="1"/>
      <c r="R955" s="1"/>
      <c r="S955" s="1"/>
    </row>
    <row r="956" spans="1:19">
      <c r="A956" s="1"/>
      <c r="B956" s="1"/>
      <c r="C956" s="1"/>
      <c r="D956" s="1"/>
      <c r="E956" s="1"/>
      <c r="F956" s="1"/>
      <c r="G956" s="1"/>
      <c r="H956" s="1"/>
      <c r="I956" s="1"/>
      <c r="J956" s="1"/>
      <c r="K956" s="1"/>
      <c r="L956" s="1"/>
      <c r="M956" s="1"/>
      <c r="N956" s="1"/>
      <c r="O956" s="1"/>
      <c r="P956" s="1"/>
      <c r="Q956" s="1"/>
      <c r="R956" s="1"/>
      <c r="S956" s="1"/>
    </row>
    <row r="957" spans="1:19">
      <c r="A957" s="1"/>
      <c r="B957" s="1"/>
      <c r="C957" s="1"/>
      <c r="D957" s="1"/>
      <c r="E957" s="1"/>
      <c r="F957" s="1"/>
      <c r="G957" s="1"/>
      <c r="H957" s="1"/>
      <c r="I957" s="1"/>
      <c r="J957" s="1"/>
      <c r="K957" s="1"/>
      <c r="L957" s="1"/>
      <c r="M957" s="1"/>
      <c r="N957" s="1"/>
      <c r="O957" s="1"/>
      <c r="P957" s="1"/>
      <c r="Q957" s="1"/>
      <c r="R957" s="1"/>
      <c r="S957" s="1"/>
    </row>
    <row r="958" spans="1:19">
      <c r="A958" s="1"/>
      <c r="B958" s="1"/>
      <c r="C958" s="1"/>
      <c r="D958" s="1"/>
      <c r="E958" s="1"/>
      <c r="F958" s="1"/>
      <c r="G958" s="1"/>
      <c r="H958" s="1"/>
      <c r="I958" s="1"/>
      <c r="J958" s="1"/>
      <c r="K958" s="1"/>
      <c r="L958" s="1"/>
      <c r="M958" s="1"/>
      <c r="N958" s="1"/>
      <c r="O958" s="1"/>
      <c r="P958" s="1"/>
      <c r="Q958" s="1"/>
      <c r="R958" s="1"/>
      <c r="S958" s="1"/>
    </row>
    <row r="959" spans="1:19">
      <c r="A959" s="1"/>
      <c r="B959" s="1"/>
      <c r="C959" s="1"/>
      <c r="D959" s="1"/>
      <c r="E959" s="1"/>
      <c r="F959" s="1"/>
      <c r="G959" s="1"/>
      <c r="H959" s="1"/>
      <c r="I959" s="1"/>
      <c r="J959" s="1"/>
      <c r="K959" s="1"/>
      <c r="L959" s="1"/>
      <c r="M959" s="1"/>
      <c r="N959" s="1"/>
      <c r="O959" s="1"/>
      <c r="P959" s="1"/>
      <c r="Q959" s="1"/>
      <c r="R959" s="1"/>
      <c r="S959" s="1"/>
    </row>
    <row r="960" spans="1:19">
      <c r="A960" s="1"/>
      <c r="B960" s="1"/>
      <c r="C960" s="1"/>
      <c r="D960" s="1"/>
      <c r="E960" s="1"/>
      <c r="F960" s="1"/>
      <c r="G960" s="1"/>
      <c r="H960" s="1"/>
      <c r="I960" s="1"/>
      <c r="J960" s="1"/>
      <c r="K960" s="1"/>
      <c r="L960" s="1"/>
      <c r="M960" s="1"/>
      <c r="N960" s="1"/>
      <c r="O960" s="1"/>
      <c r="P960" s="1"/>
      <c r="Q960" s="1"/>
      <c r="R960" s="1"/>
      <c r="S960" s="1"/>
    </row>
    <row r="961" spans="1:19">
      <c r="A961" s="1"/>
      <c r="B961" s="1"/>
      <c r="C961" s="1"/>
      <c r="D961" s="1"/>
      <c r="E961" s="1"/>
      <c r="F961" s="1"/>
      <c r="G961" s="1"/>
      <c r="H961" s="1"/>
      <c r="I961" s="1"/>
      <c r="J961" s="1"/>
      <c r="K961" s="1"/>
      <c r="L961" s="1"/>
      <c r="M961" s="1"/>
      <c r="N961" s="1"/>
      <c r="O961" s="1"/>
      <c r="P961" s="1"/>
      <c r="Q961" s="1"/>
      <c r="R961" s="1"/>
      <c r="S961" s="1"/>
    </row>
    <row r="962" spans="1:19">
      <c r="A962" s="1"/>
      <c r="B962" s="1"/>
      <c r="C962" s="1"/>
      <c r="D962" s="1"/>
      <c r="E962" s="1"/>
      <c r="F962" s="1"/>
      <c r="G962" s="1"/>
      <c r="H962" s="1"/>
      <c r="I962" s="1"/>
      <c r="J962" s="1"/>
      <c r="K962" s="1"/>
      <c r="L962" s="1"/>
      <c r="M962" s="1"/>
      <c r="N962" s="1"/>
      <c r="O962" s="1"/>
      <c r="P962" s="1"/>
      <c r="Q962" s="1"/>
      <c r="R962" s="1"/>
      <c r="S962" s="1"/>
    </row>
    <row r="963" spans="1:19">
      <c r="A963" s="1"/>
      <c r="B963" s="1"/>
      <c r="C963" s="1"/>
      <c r="D963" s="1"/>
      <c r="E963" s="1"/>
      <c r="F963" s="1"/>
      <c r="G963" s="1"/>
      <c r="H963" s="1"/>
      <c r="I963" s="1"/>
      <c r="J963" s="1"/>
      <c r="K963" s="1"/>
      <c r="L963" s="1"/>
      <c r="M963" s="1"/>
      <c r="N963" s="1"/>
      <c r="O963" s="1"/>
      <c r="P963" s="1"/>
      <c r="Q963" s="1"/>
      <c r="R963" s="1"/>
      <c r="S963" s="1"/>
    </row>
    <row r="964" spans="1:19">
      <c r="A964" s="1"/>
      <c r="B964" s="1"/>
      <c r="C964" s="1"/>
      <c r="D964" s="1"/>
      <c r="E964" s="1"/>
      <c r="F964" s="1"/>
      <c r="G964" s="1"/>
      <c r="H964" s="1"/>
      <c r="I964" s="1"/>
      <c r="J964" s="1"/>
      <c r="K964" s="1"/>
      <c r="L964" s="1"/>
      <c r="M964" s="1"/>
      <c r="N964" s="1"/>
      <c r="O964" s="1"/>
      <c r="P964" s="1"/>
      <c r="Q964" s="1"/>
      <c r="R964" s="1"/>
      <c r="S964" s="1"/>
    </row>
    <row r="965" spans="1:19">
      <c r="A965" s="1"/>
      <c r="B965" s="1"/>
      <c r="C965" s="1"/>
      <c r="D965" s="1"/>
      <c r="E965" s="1"/>
      <c r="F965" s="1"/>
      <c r="G965" s="1"/>
      <c r="H965" s="1"/>
      <c r="I965" s="1"/>
      <c r="J965" s="1"/>
      <c r="K965" s="1"/>
      <c r="L965" s="1"/>
      <c r="M965" s="1"/>
      <c r="N965" s="1"/>
      <c r="O965" s="1"/>
      <c r="P965" s="1"/>
      <c r="Q965" s="1"/>
      <c r="R965" s="1"/>
      <c r="S965" s="1"/>
    </row>
    <row r="966" spans="1:19">
      <c r="A966" s="1"/>
      <c r="B966" s="1"/>
      <c r="C966" s="1"/>
      <c r="D966" s="1"/>
      <c r="E966" s="1"/>
      <c r="F966" s="1"/>
      <c r="G966" s="1"/>
      <c r="H966" s="1"/>
      <c r="I966" s="1"/>
      <c r="J966" s="1"/>
      <c r="K966" s="1"/>
      <c r="L966" s="1"/>
      <c r="M966" s="1"/>
      <c r="N966" s="1"/>
      <c r="O966" s="1"/>
      <c r="P966" s="1"/>
      <c r="Q966" s="1"/>
      <c r="R966" s="1"/>
      <c r="S966" s="1"/>
    </row>
    <row r="967" spans="1:19">
      <c r="A967" s="1"/>
      <c r="B967" s="1"/>
      <c r="C967" s="1"/>
      <c r="D967" s="1"/>
      <c r="E967" s="1"/>
      <c r="F967" s="1"/>
      <c r="G967" s="1"/>
      <c r="H967" s="1"/>
      <c r="I967" s="1"/>
      <c r="J967" s="1"/>
      <c r="K967" s="1"/>
      <c r="L967" s="1"/>
      <c r="M967" s="1"/>
      <c r="N967" s="1"/>
      <c r="O967" s="1"/>
      <c r="P967" s="1"/>
      <c r="Q967" s="1"/>
      <c r="R967" s="1"/>
      <c r="S967" s="1"/>
    </row>
    <row r="968" spans="1:19">
      <c r="A968" s="1"/>
      <c r="B968" s="1"/>
      <c r="C968" s="1"/>
      <c r="D968" s="1"/>
      <c r="E968" s="1"/>
      <c r="F968" s="1"/>
      <c r="G968" s="1"/>
      <c r="H968" s="1"/>
      <c r="I968" s="1"/>
      <c r="J968" s="1"/>
      <c r="K968" s="1"/>
      <c r="L968" s="1"/>
      <c r="M968" s="1"/>
      <c r="N968" s="1"/>
      <c r="O968" s="1"/>
      <c r="P968" s="1"/>
      <c r="Q968" s="1"/>
      <c r="R968" s="1"/>
      <c r="S968" s="1"/>
    </row>
    <row r="969" spans="1:19">
      <c r="A969" s="1"/>
      <c r="B969" s="1"/>
      <c r="C969" s="1"/>
      <c r="D969" s="1"/>
      <c r="E969" s="1"/>
      <c r="F969" s="1"/>
      <c r="G969" s="1"/>
      <c r="H969" s="1"/>
      <c r="I969" s="1"/>
      <c r="J969" s="1"/>
      <c r="K969" s="1"/>
      <c r="L969" s="1"/>
      <c r="M969" s="1"/>
      <c r="N969" s="1"/>
      <c r="O969" s="1"/>
      <c r="P969" s="1"/>
      <c r="Q969" s="1"/>
      <c r="R969" s="1"/>
      <c r="S969" s="1"/>
    </row>
    <row r="970" spans="1:19">
      <c r="A970" s="1"/>
      <c r="B970" s="1"/>
      <c r="C970" s="1"/>
      <c r="D970" s="1"/>
      <c r="E970" s="1"/>
      <c r="F970" s="1"/>
      <c r="G970" s="1"/>
      <c r="H970" s="1"/>
      <c r="I970" s="1"/>
      <c r="J970" s="1"/>
      <c r="K970" s="1"/>
      <c r="L970" s="1"/>
      <c r="M970" s="1"/>
      <c r="N970" s="1"/>
      <c r="O970" s="1"/>
      <c r="P970" s="1"/>
      <c r="Q970" s="1"/>
      <c r="R970" s="1"/>
      <c r="S970" s="1"/>
    </row>
    <row r="971" spans="1:19">
      <c r="A971" s="1"/>
      <c r="B971" s="1"/>
      <c r="C971" s="1"/>
      <c r="D971" s="1"/>
      <c r="E971" s="1"/>
      <c r="F971" s="1"/>
      <c r="G971" s="1"/>
      <c r="H971" s="1"/>
      <c r="I971" s="1"/>
      <c r="J971" s="1"/>
      <c r="K971" s="1"/>
      <c r="L971" s="1"/>
      <c r="M971" s="1"/>
      <c r="N971" s="1"/>
      <c r="O971" s="1"/>
      <c r="P971" s="1"/>
      <c r="Q971" s="1"/>
      <c r="R971" s="1"/>
      <c r="S971" s="1"/>
    </row>
    <row r="972" spans="1:19">
      <c r="A972" s="1"/>
      <c r="B972" s="1"/>
      <c r="C972" s="1"/>
      <c r="D972" s="1"/>
      <c r="E972" s="1"/>
      <c r="F972" s="1"/>
      <c r="G972" s="1"/>
      <c r="H972" s="1"/>
      <c r="I972" s="1"/>
      <c r="J972" s="1"/>
      <c r="K972" s="1"/>
      <c r="L972" s="1"/>
      <c r="M972" s="1"/>
      <c r="N972" s="1"/>
      <c r="O972" s="1"/>
      <c r="P972" s="1"/>
      <c r="Q972" s="1"/>
      <c r="R972" s="1"/>
      <c r="S972" s="1"/>
    </row>
    <row r="973" spans="1:19">
      <c r="A973" s="1"/>
      <c r="B973" s="1"/>
      <c r="C973" s="1"/>
      <c r="D973" s="1"/>
      <c r="E973" s="1"/>
      <c r="F973" s="1"/>
      <c r="G973" s="1"/>
      <c r="H973" s="1"/>
      <c r="I973" s="1"/>
      <c r="J973" s="1"/>
      <c r="K973" s="1"/>
      <c r="L973" s="1"/>
      <c r="M973" s="1"/>
      <c r="N973" s="1"/>
      <c r="O973" s="1"/>
      <c r="P973" s="1"/>
      <c r="Q973" s="1"/>
      <c r="R973" s="1"/>
      <c r="S973" s="1"/>
    </row>
    <row r="974" spans="1:19">
      <c r="A974" s="1"/>
      <c r="B974" s="1"/>
      <c r="C974" s="1"/>
      <c r="D974" s="1"/>
      <c r="E974" s="1"/>
      <c r="F974" s="1"/>
      <c r="G974" s="1"/>
      <c r="H974" s="1"/>
      <c r="I974" s="1"/>
      <c r="J974" s="1"/>
      <c r="K974" s="1"/>
      <c r="L974" s="1"/>
      <c r="M974" s="1"/>
      <c r="N974" s="1"/>
      <c r="O974" s="1"/>
      <c r="P974" s="1"/>
      <c r="Q974" s="1"/>
      <c r="R974" s="1"/>
      <c r="S974" s="1"/>
    </row>
    <row r="975" spans="1:19">
      <c r="A975" s="1"/>
      <c r="B975" s="1"/>
      <c r="C975" s="1"/>
      <c r="D975" s="1"/>
      <c r="E975" s="1"/>
      <c r="F975" s="1"/>
      <c r="G975" s="1"/>
      <c r="H975" s="1"/>
      <c r="I975" s="1"/>
      <c r="J975" s="1"/>
      <c r="K975" s="1"/>
      <c r="L975" s="1"/>
      <c r="M975" s="1"/>
      <c r="N975" s="1"/>
      <c r="O975" s="1"/>
      <c r="P975" s="1"/>
      <c r="Q975" s="1"/>
      <c r="R975" s="1"/>
      <c r="S975" s="1"/>
    </row>
    <row r="976" spans="1:19">
      <c r="A976" s="1"/>
      <c r="B976" s="1"/>
      <c r="C976" s="1"/>
      <c r="D976" s="1"/>
      <c r="E976" s="1"/>
      <c r="F976" s="1"/>
      <c r="G976" s="1"/>
      <c r="H976" s="1"/>
      <c r="I976" s="1"/>
      <c r="J976" s="1"/>
      <c r="K976" s="1"/>
      <c r="L976" s="1"/>
      <c r="M976" s="1"/>
      <c r="N976" s="1"/>
      <c r="O976" s="1"/>
      <c r="P976" s="1"/>
      <c r="Q976" s="1"/>
      <c r="R976" s="1"/>
      <c r="S976" s="1"/>
    </row>
    <row r="977" spans="1:19">
      <c r="A977" s="1"/>
      <c r="B977" s="1"/>
      <c r="C977" s="1"/>
      <c r="D977" s="1"/>
      <c r="E977" s="1"/>
      <c r="F977" s="1"/>
      <c r="G977" s="1"/>
      <c r="H977" s="1"/>
      <c r="I977" s="1"/>
      <c r="J977" s="1"/>
      <c r="K977" s="1"/>
      <c r="L977" s="1"/>
      <c r="M977" s="1"/>
      <c r="N977" s="1"/>
      <c r="O977" s="1"/>
      <c r="P977" s="1"/>
      <c r="Q977" s="1"/>
      <c r="R977" s="1"/>
      <c r="S977" s="1"/>
    </row>
    <row r="978" spans="1:19">
      <c r="A978" s="1"/>
      <c r="B978" s="1"/>
      <c r="C978" s="1"/>
      <c r="D978" s="1"/>
      <c r="E978" s="1"/>
      <c r="F978" s="1"/>
      <c r="G978" s="1"/>
      <c r="H978" s="1"/>
      <c r="I978" s="1"/>
      <c r="J978" s="1"/>
      <c r="K978" s="1"/>
      <c r="L978" s="1"/>
      <c r="M978" s="1"/>
      <c r="N978" s="1"/>
      <c r="O978" s="1"/>
      <c r="P978" s="1"/>
      <c r="Q978" s="1"/>
      <c r="R978" s="1"/>
      <c r="S978" s="1"/>
    </row>
    <row r="979" spans="1:19">
      <c r="A979" s="1"/>
      <c r="B979" s="1"/>
      <c r="C979" s="1"/>
      <c r="D979" s="1"/>
      <c r="E979" s="1"/>
      <c r="F979" s="1"/>
      <c r="G979" s="1"/>
      <c r="H979" s="1"/>
      <c r="I979" s="1"/>
      <c r="J979" s="1"/>
      <c r="K979" s="1"/>
      <c r="L979" s="1"/>
      <c r="M979" s="1"/>
      <c r="N979" s="1"/>
      <c r="O979" s="1"/>
      <c r="P979" s="1"/>
      <c r="Q979" s="1"/>
      <c r="R979" s="1"/>
      <c r="S979" s="1"/>
    </row>
    <row r="980" spans="1:19">
      <c r="A980" s="1"/>
      <c r="B980" s="1"/>
      <c r="C980" s="1"/>
      <c r="D980" s="1"/>
      <c r="E980" s="1"/>
      <c r="F980" s="1"/>
      <c r="G980" s="1"/>
      <c r="H980" s="1"/>
      <c r="I980" s="1"/>
      <c r="J980" s="1"/>
      <c r="K980" s="1"/>
      <c r="L980" s="1"/>
      <c r="M980" s="1"/>
      <c r="N980" s="1"/>
      <c r="O980" s="1"/>
      <c r="P980" s="1"/>
      <c r="Q980" s="1"/>
      <c r="R980" s="1"/>
      <c r="S980" s="1"/>
    </row>
    <row r="981" spans="1:19">
      <c r="A981" s="1"/>
      <c r="B981" s="1"/>
      <c r="C981" s="1"/>
      <c r="D981" s="1"/>
      <c r="E981" s="1"/>
      <c r="F981" s="1"/>
      <c r="G981" s="1"/>
      <c r="H981" s="1"/>
      <c r="I981" s="1"/>
      <c r="J981" s="1"/>
      <c r="K981" s="1"/>
      <c r="L981" s="1"/>
      <c r="M981" s="1"/>
      <c r="N981" s="1"/>
      <c r="O981" s="1"/>
      <c r="P981" s="1"/>
      <c r="Q981" s="1"/>
      <c r="R981" s="1"/>
      <c r="S981" s="1"/>
    </row>
    <row r="982" spans="1:19">
      <c r="A982" s="1"/>
      <c r="B982" s="1"/>
      <c r="C982" s="1"/>
      <c r="D982" s="1"/>
      <c r="E982" s="1"/>
      <c r="F982" s="1"/>
      <c r="G982" s="1"/>
      <c r="H982" s="1"/>
      <c r="I982" s="1"/>
      <c r="J982" s="1"/>
      <c r="K982" s="1"/>
      <c r="L982" s="1"/>
      <c r="M982" s="1"/>
      <c r="N982" s="1"/>
      <c r="O982" s="1"/>
      <c r="P982" s="1"/>
      <c r="Q982" s="1"/>
      <c r="R982" s="1"/>
      <c r="S982" s="1"/>
    </row>
    <row r="983" spans="1:19">
      <c r="A983" s="1"/>
      <c r="B983" s="1"/>
      <c r="C983" s="1"/>
      <c r="D983" s="1"/>
      <c r="E983" s="1"/>
      <c r="F983" s="1"/>
      <c r="G983" s="1"/>
      <c r="H983" s="1"/>
      <c r="I983" s="1"/>
      <c r="J983" s="1"/>
      <c r="K983" s="1"/>
      <c r="L983" s="1"/>
      <c r="M983" s="1"/>
      <c r="N983" s="1"/>
      <c r="O983" s="1"/>
      <c r="P983" s="1"/>
      <c r="Q983" s="1"/>
      <c r="R983" s="1"/>
      <c r="S983" s="1"/>
    </row>
    <row r="984" spans="1:19">
      <c r="A984" s="1"/>
      <c r="B984" s="1"/>
      <c r="C984" s="1"/>
      <c r="D984" s="1"/>
      <c r="E984" s="1"/>
      <c r="F984" s="1"/>
      <c r="G984" s="1"/>
      <c r="H984" s="1"/>
      <c r="I984" s="1"/>
      <c r="J984" s="1"/>
      <c r="K984" s="1"/>
      <c r="L984" s="1"/>
      <c r="M984" s="1"/>
      <c r="N984" s="1"/>
      <c r="O984" s="1"/>
      <c r="P984" s="1"/>
      <c r="Q984" s="1"/>
      <c r="R984" s="1"/>
      <c r="S984" s="1"/>
    </row>
    <row r="985" spans="1:19">
      <c r="A985" s="1"/>
      <c r="B985" s="1"/>
      <c r="C985" s="1"/>
      <c r="D985" s="1"/>
      <c r="E985" s="1"/>
      <c r="F985" s="1"/>
      <c r="G985" s="1"/>
      <c r="H985" s="1"/>
      <c r="I985" s="1"/>
      <c r="J985" s="1"/>
      <c r="K985" s="1"/>
      <c r="L985" s="1"/>
      <c r="M985" s="1"/>
      <c r="N985" s="1"/>
      <c r="O985" s="1"/>
      <c r="P985" s="1"/>
      <c r="Q985" s="1"/>
      <c r="R985" s="1"/>
      <c r="S985" s="1"/>
    </row>
    <row r="986" spans="1:19">
      <c r="A986" s="1"/>
      <c r="B986" s="1"/>
      <c r="C986" s="1"/>
      <c r="D986" s="1"/>
      <c r="E986" s="1"/>
      <c r="F986" s="1"/>
      <c r="G986" s="1"/>
      <c r="H986" s="1"/>
      <c r="I986" s="1"/>
      <c r="J986" s="1"/>
      <c r="K986" s="1"/>
      <c r="L986" s="1"/>
      <c r="M986" s="1"/>
      <c r="N986" s="1"/>
      <c r="O986" s="1"/>
      <c r="P986" s="1"/>
      <c r="Q986" s="1"/>
      <c r="R986" s="1"/>
      <c r="S986" s="1"/>
    </row>
    <row r="987" spans="1:19">
      <c r="A987" s="1"/>
      <c r="B987" s="1"/>
      <c r="C987" s="1"/>
      <c r="D987" s="1"/>
      <c r="E987" s="1"/>
      <c r="F987" s="1"/>
      <c r="G987" s="1"/>
      <c r="H987" s="1"/>
      <c r="I987" s="1"/>
      <c r="J987" s="1"/>
      <c r="K987" s="1"/>
      <c r="L987" s="1"/>
      <c r="M987" s="1"/>
      <c r="N987" s="1"/>
      <c r="O987" s="1"/>
      <c r="P987" s="1"/>
      <c r="Q987" s="1"/>
      <c r="R987" s="1"/>
      <c r="S987" s="1"/>
    </row>
    <row r="988" spans="1:19">
      <c r="A988" s="1"/>
      <c r="B988" s="1"/>
      <c r="C988" s="1"/>
      <c r="D988" s="1"/>
      <c r="E988" s="1"/>
      <c r="F988" s="1"/>
      <c r="G988" s="1"/>
      <c r="H988" s="1"/>
      <c r="I988" s="1"/>
      <c r="J988" s="1"/>
      <c r="K988" s="1"/>
      <c r="L988" s="1"/>
      <c r="M988" s="1"/>
      <c r="N988" s="1"/>
      <c r="O988" s="1"/>
      <c r="P988" s="1"/>
      <c r="Q988" s="1"/>
      <c r="R988" s="1"/>
      <c r="S988" s="1"/>
    </row>
    <row r="989" spans="1:19">
      <c r="A989" s="1"/>
      <c r="B989" s="1"/>
      <c r="C989" s="1"/>
      <c r="D989" s="1"/>
      <c r="E989" s="1"/>
      <c r="F989" s="1"/>
      <c r="G989" s="1"/>
      <c r="H989" s="1"/>
      <c r="I989" s="1"/>
      <c r="J989" s="1"/>
      <c r="K989" s="1"/>
      <c r="L989" s="1"/>
      <c r="M989" s="1"/>
      <c r="N989" s="1"/>
      <c r="O989" s="1"/>
      <c r="P989" s="1"/>
      <c r="Q989" s="1"/>
      <c r="R989" s="1"/>
      <c r="S989" s="1"/>
    </row>
    <row r="990" spans="1:19">
      <c r="A990" s="1"/>
      <c r="B990" s="1"/>
      <c r="C990" s="1"/>
      <c r="D990" s="1"/>
      <c r="E990" s="1"/>
      <c r="F990" s="1"/>
      <c r="G990" s="1"/>
      <c r="H990" s="1"/>
      <c r="I990" s="1"/>
      <c r="J990" s="1"/>
      <c r="K990" s="1"/>
      <c r="L990" s="1"/>
      <c r="M990" s="1"/>
      <c r="N990" s="1"/>
      <c r="O990" s="1"/>
      <c r="P990" s="1"/>
      <c r="Q990" s="1"/>
      <c r="R990" s="1"/>
      <c r="S990" s="1"/>
    </row>
    <row r="991" spans="1:19">
      <c r="A991" s="1"/>
      <c r="B991" s="1"/>
      <c r="C991" s="1"/>
      <c r="D991" s="1"/>
      <c r="E991" s="1"/>
      <c r="F991" s="1"/>
      <c r="G991" s="1"/>
      <c r="H991" s="1"/>
      <c r="I991" s="1"/>
      <c r="J991" s="1"/>
      <c r="K991" s="1"/>
      <c r="L991" s="1"/>
      <c r="M991" s="1"/>
      <c r="N991" s="1"/>
      <c r="O991" s="1"/>
      <c r="P991" s="1"/>
      <c r="Q991" s="1"/>
      <c r="R991" s="1"/>
      <c r="S991" s="1"/>
    </row>
    <row r="992" spans="1:19">
      <c r="A992" s="1"/>
      <c r="B992" s="1"/>
      <c r="C992" s="1"/>
      <c r="D992" s="1"/>
      <c r="E992" s="1"/>
      <c r="F992" s="1"/>
      <c r="G992" s="1"/>
      <c r="H992" s="1"/>
      <c r="I992" s="1"/>
      <c r="J992" s="1"/>
      <c r="K992" s="1"/>
      <c r="L992" s="1"/>
      <c r="M992" s="1"/>
      <c r="N992" s="1"/>
      <c r="O992" s="1"/>
      <c r="P992" s="1"/>
      <c r="Q992" s="1"/>
      <c r="R992" s="1"/>
      <c r="S992" s="1"/>
    </row>
    <row r="993" spans="1:19">
      <c r="A993" s="1"/>
      <c r="B993" s="1"/>
      <c r="C993" s="1"/>
      <c r="D993" s="1"/>
      <c r="E993" s="1"/>
      <c r="F993" s="1"/>
      <c r="G993" s="1"/>
      <c r="H993" s="1"/>
      <c r="I993" s="1"/>
      <c r="J993" s="1"/>
      <c r="K993" s="1"/>
      <c r="L993" s="1"/>
      <c r="M993" s="1"/>
      <c r="N993" s="1"/>
      <c r="O993" s="1"/>
      <c r="P993" s="1"/>
      <c r="Q993" s="1"/>
      <c r="R993" s="1"/>
      <c r="S993" s="1"/>
    </row>
    <row r="994" spans="1:19">
      <c r="A994" s="1"/>
      <c r="B994" s="1"/>
      <c r="C994" s="1"/>
      <c r="D994" s="1"/>
      <c r="E994" s="1"/>
      <c r="F994" s="1"/>
      <c r="G994" s="1"/>
      <c r="H994" s="1"/>
      <c r="I994" s="1"/>
      <c r="J994" s="1"/>
      <c r="K994" s="1"/>
      <c r="L994" s="1"/>
      <c r="M994" s="1"/>
      <c r="N994" s="1"/>
      <c r="O994" s="1"/>
      <c r="P994" s="1"/>
      <c r="Q994" s="1"/>
      <c r="R994" s="1"/>
      <c r="S994" s="1"/>
    </row>
    <row r="995" spans="1:19">
      <c r="A995" s="1"/>
      <c r="B995" s="1"/>
      <c r="C995" s="1"/>
      <c r="D995" s="1"/>
      <c r="E995" s="1"/>
      <c r="F995" s="1"/>
      <c r="G995" s="1"/>
      <c r="H995" s="1"/>
      <c r="I995" s="1"/>
      <c r="J995" s="1"/>
      <c r="K995" s="1"/>
      <c r="L995" s="1"/>
      <c r="M995" s="1"/>
      <c r="N995" s="1"/>
      <c r="O995" s="1"/>
      <c r="P995" s="1"/>
      <c r="Q995" s="1"/>
      <c r="R995" s="1"/>
      <c r="S995" s="1"/>
    </row>
    <row r="996" spans="1:19">
      <c r="A996" s="1"/>
      <c r="B996" s="1"/>
      <c r="C996" s="1"/>
      <c r="D996" s="1"/>
      <c r="E996" s="1"/>
      <c r="F996" s="1"/>
      <c r="G996" s="1"/>
      <c r="H996" s="1"/>
      <c r="I996" s="1"/>
      <c r="J996" s="1"/>
      <c r="K996" s="1"/>
      <c r="L996" s="1"/>
      <c r="M996" s="1"/>
      <c r="N996" s="1"/>
      <c r="O996" s="1"/>
      <c r="P996" s="1"/>
      <c r="Q996" s="1"/>
      <c r="R996" s="1"/>
      <c r="S996" s="1"/>
    </row>
    <row r="997" spans="1:19">
      <c r="A997" s="1"/>
      <c r="B997" s="1"/>
      <c r="C997" s="1"/>
      <c r="D997" s="1"/>
      <c r="E997" s="1"/>
      <c r="F997" s="1"/>
      <c r="G997" s="1"/>
      <c r="H997" s="1"/>
      <c r="I997" s="1"/>
      <c r="J997" s="1"/>
      <c r="K997" s="1"/>
      <c r="L997" s="1"/>
      <c r="M997" s="1"/>
      <c r="N997" s="1"/>
      <c r="O997" s="1"/>
      <c r="P997" s="1"/>
      <c r="Q997" s="1"/>
      <c r="R997" s="1"/>
      <c r="S997" s="1"/>
    </row>
    <row r="998" spans="1:19">
      <c r="A998" s="1"/>
      <c r="B998" s="1"/>
      <c r="C998" s="1"/>
      <c r="D998" s="1"/>
      <c r="E998" s="1"/>
      <c r="F998" s="1"/>
      <c r="G998" s="1"/>
      <c r="H998" s="1"/>
      <c r="I998" s="1"/>
      <c r="J998" s="1"/>
      <c r="K998" s="1"/>
      <c r="L998" s="1"/>
      <c r="M998" s="1"/>
      <c r="N998" s="1"/>
      <c r="O998" s="1"/>
      <c r="P998" s="1"/>
      <c r="Q998" s="1"/>
      <c r="R998" s="1"/>
      <c r="S998" s="1"/>
    </row>
    <row r="999" spans="1:19">
      <c r="A999" s="1"/>
      <c r="B999" s="1"/>
      <c r="C999" s="1"/>
      <c r="D999" s="1"/>
      <c r="E999" s="1"/>
      <c r="F999" s="1"/>
      <c r="G999" s="1"/>
      <c r="H999" s="1"/>
      <c r="I999" s="1"/>
      <c r="J999" s="1"/>
      <c r="K999" s="1"/>
      <c r="L999" s="1"/>
      <c r="M999" s="1"/>
      <c r="N999" s="1"/>
      <c r="O999" s="1"/>
      <c r="P999" s="1"/>
      <c r="Q999" s="1"/>
      <c r="R999" s="1"/>
      <c r="S999" s="1"/>
    </row>
    <row r="1000" spans="1:19">
      <c r="A1000" s="1"/>
      <c r="B1000" s="1"/>
      <c r="C1000" s="1"/>
      <c r="D1000" s="1"/>
      <c r="E1000" s="1"/>
      <c r="F1000" s="1"/>
      <c r="G1000" s="1"/>
      <c r="H1000" s="1"/>
      <c r="I1000" s="1"/>
      <c r="J1000" s="1"/>
      <c r="K1000" s="1"/>
      <c r="L1000" s="1"/>
      <c r="M1000" s="1"/>
      <c r="N1000" s="1"/>
      <c r="O1000" s="1"/>
      <c r="P1000" s="1"/>
      <c r="Q1000" s="1"/>
      <c r="R1000" s="1"/>
      <c r="S1000" s="1"/>
    </row>
  </sheetData>
  <mergeCells count="53">
    <mergeCell ref="C33:D33"/>
    <mergeCell ref="C19:D19"/>
    <mergeCell ref="C17:D17"/>
    <mergeCell ref="C18:D18"/>
    <mergeCell ref="C31:D31"/>
    <mergeCell ref="D131:M131"/>
    <mergeCell ref="D132:M132"/>
    <mergeCell ref="D133:M133"/>
    <mergeCell ref="C102:M102"/>
    <mergeCell ref="C116:M116"/>
    <mergeCell ref="C11:O11"/>
    <mergeCell ref="C30:D30"/>
    <mergeCell ref="C26:D26"/>
    <mergeCell ref="C27:D27"/>
    <mergeCell ref="C28:D28"/>
    <mergeCell ref="C29:D29"/>
    <mergeCell ref="C20:D20"/>
    <mergeCell ref="C25:D25"/>
    <mergeCell ref="C24:O24"/>
    <mergeCell ref="C21:N21"/>
    <mergeCell ref="D4:M4"/>
    <mergeCell ref="D5:M5"/>
    <mergeCell ref="D6:M6"/>
    <mergeCell ref="D8:M8"/>
    <mergeCell ref="D9:M9"/>
    <mergeCell ref="C47:D47"/>
    <mergeCell ref="C87:M87"/>
    <mergeCell ref="C15:D15"/>
    <mergeCell ref="C13:D13"/>
    <mergeCell ref="C14:D14"/>
    <mergeCell ref="C16:D16"/>
    <mergeCell ref="C46:D46"/>
    <mergeCell ref="C45:D45"/>
    <mergeCell ref="C44:D44"/>
    <mergeCell ref="C41:O41"/>
    <mergeCell ref="C37:N37"/>
    <mergeCell ref="C43:D43"/>
    <mergeCell ref="C35:D35"/>
    <mergeCell ref="C36:D36"/>
    <mergeCell ref="C34:D34"/>
    <mergeCell ref="C32:D32"/>
    <mergeCell ref="C48:D48"/>
    <mergeCell ref="C49:D49"/>
    <mergeCell ref="C54:M54"/>
    <mergeCell ref="C50:D50"/>
    <mergeCell ref="C52:D52"/>
    <mergeCell ref="C53:D53"/>
    <mergeCell ref="C51:D51"/>
    <mergeCell ref="C58:M58"/>
    <mergeCell ref="C72:M72"/>
    <mergeCell ref="H59:H61"/>
    <mergeCell ref="F59:F61"/>
    <mergeCell ref="G59:G6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5.140625" defaultRowHeight="15" customHeight="1"/>
  <cols>
    <col min="1" max="1" width="9.5703125" customWidth="1"/>
    <col min="2" max="2" width="13.85546875" customWidth="1"/>
    <col min="3" max="3" width="3.7109375" customWidth="1"/>
    <col min="4" max="4" width="26.28515625" customWidth="1"/>
    <col min="5" max="5" width="7.85546875" customWidth="1"/>
    <col min="6" max="6" width="6.42578125" customWidth="1"/>
    <col min="7" max="7" width="6" customWidth="1"/>
    <col min="8" max="8" width="6.42578125" customWidth="1"/>
    <col min="9" max="10" width="3.42578125" customWidth="1"/>
    <col min="11" max="11" width="7.7109375" customWidth="1"/>
    <col min="12" max="12" width="7.140625" customWidth="1"/>
    <col min="13" max="13" width="7.28515625" customWidth="1"/>
    <col min="14" max="14" width="6.85546875" customWidth="1"/>
    <col min="15" max="15" width="6.42578125" customWidth="1"/>
    <col min="16" max="16" width="10.140625" customWidth="1"/>
    <col min="17" max="17" width="0.140625" hidden="1" customWidth="1"/>
    <col min="18" max="18" width="7.5703125" customWidth="1"/>
    <col min="19" max="19" width="14.5703125" customWidth="1"/>
    <col min="20" max="26" width="7.5703125" customWidth="1"/>
  </cols>
  <sheetData>
    <row r="1" spans="1:26">
      <c r="A1" s="1"/>
      <c r="B1" s="1"/>
      <c r="C1" s="1"/>
      <c r="D1" s="1"/>
      <c r="E1" s="1"/>
      <c r="F1" s="1"/>
      <c r="G1" s="1"/>
      <c r="H1" s="1"/>
      <c r="I1" s="1"/>
      <c r="J1" s="1"/>
      <c r="K1" s="1"/>
      <c r="L1" s="1"/>
      <c r="M1" s="1"/>
      <c r="N1" s="1"/>
      <c r="O1" s="1"/>
      <c r="P1" s="1"/>
      <c r="Q1" s="1"/>
      <c r="S1" s="1"/>
    </row>
    <row r="2" spans="1:26">
      <c r="A2" s="1"/>
      <c r="B2" s="1"/>
      <c r="C2" s="1"/>
      <c r="D2" s="1"/>
      <c r="E2" s="1"/>
      <c r="F2" s="1"/>
      <c r="G2" s="1"/>
      <c r="H2" s="1"/>
      <c r="I2" s="1"/>
      <c r="J2" s="1"/>
      <c r="K2" s="1"/>
      <c r="L2" s="1"/>
      <c r="M2" s="1"/>
      <c r="N2" s="1"/>
      <c r="O2" s="1"/>
      <c r="P2" s="1"/>
      <c r="Q2" s="1"/>
      <c r="S2" s="1"/>
    </row>
    <row r="3" spans="1:26" ht="16.5" customHeight="1">
      <c r="A3" s="1"/>
      <c r="B3" s="1"/>
      <c r="C3" s="1"/>
      <c r="D3" s="2"/>
      <c r="E3" s="3"/>
      <c r="F3" s="3"/>
      <c r="G3" s="3"/>
      <c r="H3" s="3"/>
      <c r="I3" s="3"/>
      <c r="J3" s="3"/>
      <c r="K3" s="3"/>
      <c r="L3" s="3"/>
      <c r="M3" s="3"/>
      <c r="N3" s="3"/>
      <c r="O3" s="1"/>
      <c r="P3" s="1"/>
      <c r="Q3" s="1"/>
      <c r="S3" s="1"/>
    </row>
    <row r="4" spans="1:26" ht="16.5" customHeight="1">
      <c r="A4" s="1"/>
      <c r="B4" s="1"/>
      <c r="C4" s="998"/>
      <c r="D4" s="5"/>
      <c r="E4" s="6"/>
      <c r="F4" s="6"/>
      <c r="G4" s="6"/>
      <c r="H4" s="6"/>
      <c r="I4" s="6"/>
      <c r="J4" s="6"/>
      <c r="K4" s="6"/>
      <c r="L4" s="7"/>
      <c r="M4" s="8"/>
      <c r="N4" s="9"/>
      <c r="O4" s="10"/>
      <c r="P4" s="1"/>
      <c r="Q4" s="1"/>
      <c r="S4" s="1"/>
    </row>
    <row r="5" spans="1:26" ht="16.5" customHeight="1">
      <c r="A5" s="1"/>
      <c r="B5" s="1"/>
      <c r="C5" s="999"/>
      <c r="D5" s="1056" t="s">
        <v>0</v>
      </c>
      <c r="E5" s="992"/>
      <c r="F5" s="992"/>
      <c r="G5" s="992"/>
      <c r="H5" s="992"/>
      <c r="I5" s="992"/>
      <c r="J5" s="992"/>
      <c r="K5" s="992"/>
      <c r="L5" s="992"/>
      <c r="M5" s="1014"/>
      <c r="N5" s="11"/>
      <c r="O5" s="10"/>
      <c r="P5" s="1"/>
      <c r="Q5" s="1"/>
      <c r="S5" s="1"/>
    </row>
    <row r="6" spans="1:26" ht="15.75" customHeight="1">
      <c r="A6" s="1"/>
      <c r="B6" s="1"/>
      <c r="C6" s="999"/>
      <c r="D6" s="1056" t="s">
        <v>1</v>
      </c>
      <c r="E6" s="992"/>
      <c r="F6" s="992"/>
      <c r="G6" s="992"/>
      <c r="H6" s="992"/>
      <c r="I6" s="992"/>
      <c r="J6" s="992"/>
      <c r="K6" s="992"/>
      <c r="L6" s="992"/>
      <c r="M6" s="1014"/>
      <c r="N6" s="11"/>
      <c r="O6" s="10"/>
      <c r="P6" s="1"/>
      <c r="Q6" s="1"/>
      <c r="S6" s="1"/>
    </row>
    <row r="7" spans="1:26" ht="12" customHeight="1">
      <c r="A7" s="1"/>
      <c r="B7" s="1"/>
      <c r="C7" s="999"/>
      <c r="D7" s="1056" t="s">
        <v>2</v>
      </c>
      <c r="E7" s="992"/>
      <c r="F7" s="992"/>
      <c r="G7" s="992"/>
      <c r="H7" s="992"/>
      <c r="I7" s="992"/>
      <c r="J7" s="992"/>
      <c r="K7" s="992"/>
      <c r="L7" s="992"/>
      <c r="M7" s="1014"/>
      <c r="N7" s="11"/>
      <c r="O7" s="3"/>
      <c r="P7" s="1"/>
      <c r="Q7" s="1"/>
      <c r="S7" s="1"/>
    </row>
    <row r="8" spans="1:26" ht="18.75" customHeight="1">
      <c r="A8" s="1"/>
      <c r="B8" s="1"/>
      <c r="C8" s="999"/>
      <c r="D8" s="14"/>
      <c r="E8" s="15"/>
      <c r="F8" s="15"/>
      <c r="G8" s="15"/>
      <c r="H8" s="15"/>
      <c r="I8" s="15"/>
      <c r="J8" s="15"/>
      <c r="K8" s="15"/>
      <c r="L8" s="17"/>
      <c r="M8" s="18"/>
      <c r="N8" s="3"/>
      <c r="O8" s="19"/>
      <c r="P8" s="1"/>
      <c r="Q8" s="1"/>
      <c r="S8" s="1"/>
    </row>
    <row r="9" spans="1:26" ht="18.75" customHeight="1">
      <c r="A9" s="1"/>
      <c r="B9" s="1"/>
      <c r="C9" s="999"/>
      <c r="D9" s="1057" t="s">
        <v>3</v>
      </c>
      <c r="E9" s="992"/>
      <c r="F9" s="992"/>
      <c r="G9" s="992"/>
      <c r="H9" s="992"/>
      <c r="I9" s="992"/>
      <c r="J9" s="992"/>
      <c r="K9" s="992"/>
      <c r="L9" s="992"/>
      <c r="M9" s="1014"/>
      <c r="N9" s="11"/>
      <c r="O9" s="19"/>
      <c r="P9" s="1"/>
      <c r="Q9" s="1"/>
      <c r="S9" s="1"/>
    </row>
    <row r="10" spans="1:26" ht="22.5" customHeight="1">
      <c r="A10" s="1"/>
      <c r="B10" s="1"/>
      <c r="C10" s="999"/>
      <c r="D10" s="1086" t="s">
        <v>4</v>
      </c>
      <c r="E10" s="1011"/>
      <c r="F10" s="1011"/>
      <c r="G10" s="1011"/>
      <c r="H10" s="1011"/>
      <c r="I10" s="1011"/>
      <c r="J10" s="1011"/>
      <c r="K10" s="1011"/>
      <c r="L10" s="1011"/>
      <c r="M10" s="1030"/>
      <c r="N10" s="11"/>
      <c r="O10" s="20"/>
      <c r="P10" s="1"/>
      <c r="Q10" s="1"/>
      <c r="S10" s="1"/>
    </row>
    <row r="11" spans="1:26" ht="15" customHeight="1">
      <c r="A11" s="1"/>
      <c r="B11" s="1"/>
      <c r="C11" s="11"/>
      <c r="D11" s="21"/>
      <c r="E11" s="21"/>
      <c r="F11" s="21"/>
      <c r="G11" s="21"/>
      <c r="H11" s="21"/>
      <c r="I11" s="21"/>
      <c r="J11" s="21"/>
      <c r="K11" s="21"/>
      <c r="L11" s="21"/>
      <c r="M11" s="21"/>
      <c r="N11" s="21"/>
      <c r="O11" s="1"/>
      <c r="P11" s="1"/>
      <c r="Q11" s="1"/>
      <c r="S11" s="1"/>
    </row>
    <row r="12" spans="1:26" ht="11.25" customHeight="1">
      <c r="A12" s="1"/>
      <c r="B12" s="1"/>
      <c r="C12" s="11"/>
      <c r="D12" s="21"/>
      <c r="E12" s="21"/>
      <c r="F12" s="21"/>
      <c r="G12" s="21"/>
      <c r="H12" s="21"/>
      <c r="I12" s="21"/>
      <c r="J12" s="21"/>
      <c r="K12" s="21"/>
      <c r="L12" s="21"/>
      <c r="M12" s="21"/>
      <c r="N12" s="21"/>
      <c r="O12" s="1"/>
      <c r="P12" s="1"/>
      <c r="Q12" s="1"/>
      <c r="S12" s="1"/>
    </row>
    <row r="13" spans="1:26" ht="28.5" customHeight="1">
      <c r="A13" s="1"/>
      <c r="B13" s="1"/>
      <c r="C13" s="1042" t="s">
        <v>5</v>
      </c>
      <c r="D13" s="992"/>
      <c r="E13" s="992"/>
      <c r="F13" s="992"/>
      <c r="G13" s="992"/>
      <c r="H13" s="992"/>
      <c r="I13" s="992"/>
      <c r="J13" s="992"/>
      <c r="K13" s="992"/>
      <c r="L13" s="992"/>
      <c r="M13" s="992"/>
      <c r="N13" s="992"/>
      <c r="O13" s="1"/>
      <c r="P13" s="1"/>
      <c r="Q13" s="1"/>
      <c r="S13" s="1"/>
    </row>
    <row r="14" spans="1:26" ht="9.75" customHeight="1">
      <c r="A14" s="1"/>
      <c r="B14" s="1"/>
      <c r="C14" s="1"/>
      <c r="D14" s="21"/>
      <c r="E14" s="21"/>
      <c r="F14" s="21"/>
      <c r="G14" s="21"/>
      <c r="H14" s="21"/>
      <c r="I14" s="21"/>
      <c r="J14" s="21"/>
      <c r="K14" s="21"/>
      <c r="L14" s="21"/>
      <c r="M14" s="21"/>
      <c r="N14" s="21"/>
      <c r="O14" s="1"/>
      <c r="P14" s="1"/>
      <c r="Q14" s="1"/>
      <c r="S14" s="1"/>
    </row>
    <row r="15" spans="1:26" ht="75" customHeight="1">
      <c r="A15" s="1"/>
      <c r="B15" s="1"/>
      <c r="C15" s="1094" t="s">
        <v>7</v>
      </c>
      <c r="D15" s="1052"/>
      <c r="E15" s="30" t="s">
        <v>9</v>
      </c>
      <c r="F15" s="30" t="s">
        <v>10</v>
      </c>
      <c r="G15" s="30" t="s">
        <v>11</v>
      </c>
      <c r="H15" s="30" t="s">
        <v>12</v>
      </c>
      <c r="I15" s="1085" t="s">
        <v>13</v>
      </c>
      <c r="J15" s="1052"/>
      <c r="K15" s="30" t="s">
        <v>15</v>
      </c>
      <c r="L15" s="30" t="s">
        <v>16</v>
      </c>
      <c r="M15" s="30" t="s">
        <v>17</v>
      </c>
      <c r="N15" s="32" t="s">
        <v>18</v>
      </c>
      <c r="O15" s="1"/>
      <c r="P15" s="1"/>
      <c r="Q15" s="1"/>
      <c r="S15" s="1"/>
    </row>
    <row r="16" spans="1:26" ht="15" customHeight="1">
      <c r="A16" s="34"/>
      <c r="B16" s="34"/>
      <c r="C16" s="35">
        <v>1</v>
      </c>
      <c r="D16" s="36" t="s">
        <v>19</v>
      </c>
      <c r="E16" s="46">
        <v>24228</v>
      </c>
      <c r="F16" s="46">
        <v>9784.0857142857094</v>
      </c>
      <c r="G16" s="47">
        <v>40.395052699251515</v>
      </c>
      <c r="H16" s="46">
        <v>262</v>
      </c>
      <c r="I16" s="1074">
        <v>627</v>
      </c>
      <c r="J16" s="1072"/>
      <c r="K16" s="62">
        <v>219</v>
      </c>
      <c r="L16" s="62">
        <v>168</v>
      </c>
      <c r="M16" s="62">
        <v>251</v>
      </c>
      <c r="N16" s="76">
        <v>1</v>
      </c>
      <c r="O16" s="34"/>
      <c r="P16" s="34"/>
      <c r="Q16" s="34"/>
      <c r="R16" s="34"/>
      <c r="S16" s="34"/>
      <c r="T16" s="34"/>
      <c r="U16" s="34"/>
      <c r="V16" s="34"/>
      <c r="W16" s="34"/>
      <c r="X16" s="34"/>
      <c r="Y16" s="34"/>
      <c r="Z16" s="34"/>
    </row>
    <row r="17" spans="1:26" ht="15" customHeight="1">
      <c r="A17" s="34"/>
      <c r="B17" s="38" t="s">
        <v>20</v>
      </c>
      <c r="C17" s="77">
        <v>2</v>
      </c>
      <c r="D17" s="90" t="s">
        <v>28</v>
      </c>
      <c r="E17" s="91">
        <v>12824</v>
      </c>
      <c r="F17" s="91">
        <v>2795.8285714285698</v>
      </c>
      <c r="G17" s="92">
        <v>21.810036441442936</v>
      </c>
      <c r="H17" s="91">
        <v>121</v>
      </c>
      <c r="I17" s="1073">
        <v>232</v>
      </c>
      <c r="J17" s="1072"/>
      <c r="K17" s="107">
        <v>60</v>
      </c>
      <c r="L17" s="107">
        <v>47</v>
      </c>
      <c r="M17" s="107">
        <v>78</v>
      </c>
      <c r="N17" s="108">
        <v>5</v>
      </c>
      <c r="O17" s="34"/>
      <c r="P17" s="34"/>
      <c r="Q17" s="34"/>
      <c r="R17" s="34"/>
      <c r="S17" s="34"/>
      <c r="T17" s="34"/>
      <c r="U17" s="34"/>
      <c r="V17" s="34"/>
      <c r="W17" s="34"/>
      <c r="X17" s="34"/>
      <c r="Y17" s="34"/>
      <c r="Z17" s="34"/>
    </row>
    <row r="18" spans="1:26" ht="15" customHeight="1">
      <c r="A18" s="34"/>
      <c r="B18" s="130" t="s">
        <v>21</v>
      </c>
      <c r="C18" s="35">
        <v>3</v>
      </c>
      <c r="D18" s="36" t="s">
        <v>75</v>
      </c>
      <c r="E18" s="46">
        <v>17443</v>
      </c>
      <c r="F18" s="46">
        <v>4155.1714285714297</v>
      </c>
      <c r="G18" s="47">
        <v>24.440747182938829</v>
      </c>
      <c r="H18" s="46">
        <v>268</v>
      </c>
      <c r="I18" s="1074">
        <v>715</v>
      </c>
      <c r="J18" s="1072"/>
      <c r="K18" s="62">
        <v>79</v>
      </c>
      <c r="L18" s="62">
        <v>64</v>
      </c>
      <c r="M18" s="62">
        <v>97</v>
      </c>
      <c r="N18" s="76">
        <v>7</v>
      </c>
      <c r="O18" s="34"/>
      <c r="P18" s="34"/>
      <c r="Q18" s="34"/>
      <c r="R18" s="34"/>
      <c r="S18" s="34"/>
      <c r="T18" s="34"/>
      <c r="U18" s="34"/>
      <c r="V18" s="34"/>
      <c r="W18" s="34"/>
      <c r="X18" s="34"/>
      <c r="Y18" s="34"/>
      <c r="Z18" s="34"/>
    </row>
    <row r="19" spans="1:26" ht="15" customHeight="1">
      <c r="A19" s="34"/>
      <c r="B19" s="104" t="s">
        <v>43</v>
      </c>
      <c r="C19" s="77">
        <v>4</v>
      </c>
      <c r="D19" s="90" t="s">
        <v>76</v>
      </c>
      <c r="E19" s="91">
        <v>16624</v>
      </c>
      <c r="F19" s="91">
        <v>5575.4285714285697</v>
      </c>
      <c r="G19" s="92">
        <v>33.407804969911737</v>
      </c>
      <c r="H19" s="91">
        <v>137</v>
      </c>
      <c r="I19" s="1073">
        <v>618</v>
      </c>
      <c r="J19" s="1072"/>
      <c r="K19" s="107">
        <v>118</v>
      </c>
      <c r="L19" s="107">
        <v>78</v>
      </c>
      <c r="M19" s="107">
        <v>126</v>
      </c>
      <c r="N19" s="108">
        <v>4</v>
      </c>
      <c r="O19" s="34"/>
      <c r="P19" s="34"/>
      <c r="Q19" s="34"/>
      <c r="R19" s="34"/>
      <c r="S19" s="34"/>
      <c r="T19" s="34"/>
      <c r="U19" s="34"/>
      <c r="V19" s="34"/>
      <c r="W19" s="34"/>
      <c r="X19" s="34"/>
      <c r="Y19" s="34"/>
      <c r="Z19" s="34"/>
    </row>
    <row r="20" spans="1:26" ht="15" customHeight="1">
      <c r="A20" s="34"/>
      <c r="B20" s="34"/>
      <c r="C20" s="35">
        <v>5</v>
      </c>
      <c r="D20" s="36" t="s">
        <v>77</v>
      </c>
      <c r="E20" s="46">
        <v>91570</v>
      </c>
      <c r="F20" s="46">
        <v>47671.5809523809</v>
      </c>
      <c r="G20" s="47">
        <v>53.969864091906373</v>
      </c>
      <c r="H20" s="46">
        <v>1166</v>
      </c>
      <c r="I20" s="1074">
        <v>9707</v>
      </c>
      <c r="J20" s="1072"/>
      <c r="K20" s="62">
        <v>1003</v>
      </c>
      <c r="L20" s="62">
        <v>674</v>
      </c>
      <c r="M20" s="62">
        <v>998</v>
      </c>
      <c r="N20" s="76">
        <v>14</v>
      </c>
      <c r="O20" s="34"/>
      <c r="P20" s="34"/>
      <c r="Q20" s="34"/>
      <c r="R20" s="34"/>
      <c r="S20" s="34"/>
      <c r="T20" s="34"/>
      <c r="U20" s="34"/>
      <c r="V20" s="34"/>
      <c r="W20" s="34"/>
      <c r="X20" s="34"/>
      <c r="Y20" s="34"/>
      <c r="Z20" s="34"/>
    </row>
    <row r="21" spans="1:26" ht="15" customHeight="1">
      <c r="A21" s="34"/>
      <c r="B21" s="34"/>
      <c r="C21" s="77">
        <v>6</v>
      </c>
      <c r="D21" s="90" t="s">
        <v>78</v>
      </c>
      <c r="E21" s="91">
        <v>32898</v>
      </c>
      <c r="F21" s="91">
        <v>10342.733333333301</v>
      </c>
      <c r="G21" s="92">
        <v>32.072479947076722</v>
      </c>
      <c r="H21" s="91">
        <v>230</v>
      </c>
      <c r="I21" s="1073">
        <v>1402</v>
      </c>
      <c r="J21" s="1072"/>
      <c r="K21" s="107">
        <v>349</v>
      </c>
      <c r="L21" s="107">
        <v>253</v>
      </c>
      <c r="M21" s="107">
        <v>415</v>
      </c>
      <c r="N21" s="108">
        <v>4</v>
      </c>
      <c r="O21" s="34"/>
      <c r="P21" s="34"/>
      <c r="Q21" s="34"/>
      <c r="R21" s="34"/>
      <c r="S21" s="34"/>
      <c r="T21" s="34"/>
      <c r="U21" s="34"/>
      <c r="V21" s="34"/>
      <c r="W21" s="34"/>
      <c r="X21" s="34"/>
      <c r="Y21" s="34"/>
      <c r="Z21" s="34"/>
    </row>
    <row r="22" spans="1:26" ht="15" customHeight="1">
      <c r="A22" s="34"/>
      <c r="B22" s="34"/>
      <c r="C22" s="35">
        <v>7</v>
      </c>
      <c r="D22" s="36" t="s">
        <v>79</v>
      </c>
      <c r="E22" s="46">
        <v>6221</v>
      </c>
      <c r="F22" s="46">
        <v>2060.6</v>
      </c>
      <c r="G22" s="47">
        <v>32.723519136096549</v>
      </c>
      <c r="H22" s="46">
        <v>58</v>
      </c>
      <c r="I22" s="1074">
        <v>205</v>
      </c>
      <c r="J22" s="1072"/>
      <c r="K22" s="62">
        <v>45</v>
      </c>
      <c r="L22" s="62">
        <v>32</v>
      </c>
      <c r="M22" s="62">
        <v>44</v>
      </c>
      <c r="N22" s="76">
        <v>0</v>
      </c>
      <c r="O22" s="34"/>
      <c r="P22" s="34"/>
      <c r="Q22" s="34"/>
      <c r="R22" s="34"/>
      <c r="S22" s="34"/>
      <c r="T22" s="34"/>
      <c r="U22" s="34"/>
      <c r="V22" s="34"/>
      <c r="W22" s="34"/>
      <c r="X22" s="34"/>
      <c r="Y22" s="34"/>
      <c r="Z22" s="34"/>
    </row>
    <row r="23" spans="1:26" ht="15" customHeight="1">
      <c r="A23" s="34"/>
      <c r="B23" s="34"/>
      <c r="C23" s="77">
        <v>8</v>
      </c>
      <c r="D23" s="90" t="s">
        <v>80</v>
      </c>
      <c r="E23" s="91">
        <v>5764</v>
      </c>
      <c r="F23" s="91">
        <v>1151.8</v>
      </c>
      <c r="G23" s="92">
        <v>18.966426436983653</v>
      </c>
      <c r="H23" s="91">
        <v>17</v>
      </c>
      <c r="I23" s="1073">
        <v>144</v>
      </c>
      <c r="J23" s="1072"/>
      <c r="K23" s="107">
        <v>13</v>
      </c>
      <c r="L23" s="107">
        <v>10</v>
      </c>
      <c r="M23" s="107">
        <v>11</v>
      </c>
      <c r="N23" s="108">
        <v>1</v>
      </c>
      <c r="O23" s="34"/>
      <c r="P23" s="34"/>
      <c r="Q23" s="34"/>
      <c r="R23" s="34"/>
      <c r="S23" s="34"/>
      <c r="T23" s="34"/>
      <c r="U23" s="34"/>
      <c r="V23" s="34"/>
      <c r="W23" s="34"/>
      <c r="X23" s="34"/>
      <c r="Y23" s="34"/>
      <c r="Z23" s="34"/>
    </row>
    <row r="24" spans="1:26" ht="15" customHeight="1">
      <c r="A24" s="34"/>
      <c r="B24" s="34"/>
      <c r="C24" s="35">
        <v>9</v>
      </c>
      <c r="D24" s="36" t="s">
        <v>82</v>
      </c>
      <c r="E24" s="46">
        <v>78958</v>
      </c>
      <c r="F24" s="46">
        <v>43735.228571428597</v>
      </c>
      <c r="G24" s="47">
        <v>56.083748264251362</v>
      </c>
      <c r="H24" s="46">
        <v>1326</v>
      </c>
      <c r="I24" s="1074">
        <v>10825</v>
      </c>
      <c r="J24" s="1072"/>
      <c r="K24" s="62">
        <v>1019</v>
      </c>
      <c r="L24" s="62">
        <v>694</v>
      </c>
      <c r="M24" s="62">
        <v>996</v>
      </c>
      <c r="N24" s="76">
        <v>15</v>
      </c>
      <c r="O24" s="34"/>
      <c r="P24" s="34"/>
      <c r="Q24" s="34"/>
      <c r="R24" s="34"/>
      <c r="S24" s="34"/>
      <c r="T24" s="34"/>
      <c r="U24" s="34"/>
      <c r="V24" s="34"/>
      <c r="W24" s="34"/>
      <c r="X24" s="34"/>
      <c r="Y24" s="34"/>
      <c r="Z24" s="34"/>
    </row>
    <row r="25" spans="1:26" ht="15" customHeight="1">
      <c r="A25" s="34"/>
      <c r="B25" s="34"/>
      <c r="C25" s="77">
        <v>10</v>
      </c>
      <c r="D25" s="90" t="s">
        <v>83</v>
      </c>
      <c r="E25" s="91">
        <v>12757</v>
      </c>
      <c r="F25" s="91">
        <v>1429.4761904761899</v>
      </c>
      <c r="G25" s="92">
        <v>10.306428684252094</v>
      </c>
      <c r="H25" s="91">
        <v>38</v>
      </c>
      <c r="I25" s="1073">
        <v>138</v>
      </c>
      <c r="J25" s="1072"/>
      <c r="K25" s="107">
        <v>31</v>
      </c>
      <c r="L25" s="107">
        <v>26</v>
      </c>
      <c r="M25" s="107">
        <v>40</v>
      </c>
      <c r="N25" s="108">
        <v>4</v>
      </c>
      <c r="O25" s="34"/>
      <c r="P25" s="34"/>
      <c r="Q25" s="34"/>
      <c r="R25" s="34"/>
      <c r="S25" s="34"/>
      <c r="T25" s="34"/>
      <c r="U25" s="34"/>
      <c r="V25" s="34"/>
      <c r="W25" s="34"/>
      <c r="X25" s="34"/>
      <c r="Y25" s="34"/>
      <c r="Z25" s="34"/>
    </row>
    <row r="26" spans="1:26" ht="15" customHeight="1">
      <c r="A26" s="34"/>
      <c r="B26" s="34"/>
      <c r="C26" s="35">
        <v>11</v>
      </c>
      <c r="D26" s="36" t="s">
        <v>84</v>
      </c>
      <c r="E26" s="46">
        <v>20291</v>
      </c>
      <c r="F26" s="46">
        <v>3125.88571428571</v>
      </c>
      <c r="G26" s="47">
        <v>16.112812960235619</v>
      </c>
      <c r="H26" s="46">
        <v>193</v>
      </c>
      <c r="I26" s="1074">
        <v>995</v>
      </c>
      <c r="J26" s="1072"/>
      <c r="K26" s="62">
        <v>42</v>
      </c>
      <c r="L26" s="62">
        <v>31</v>
      </c>
      <c r="M26" s="62">
        <v>33</v>
      </c>
      <c r="N26" s="76">
        <v>6</v>
      </c>
      <c r="O26" s="34"/>
      <c r="P26" s="34"/>
      <c r="Q26" s="34"/>
      <c r="R26" s="34"/>
      <c r="S26" s="34"/>
      <c r="T26" s="34"/>
      <c r="U26" s="34"/>
      <c r="V26" s="34"/>
      <c r="W26" s="34"/>
      <c r="X26" s="34"/>
      <c r="Y26" s="34"/>
      <c r="Z26" s="34"/>
    </row>
    <row r="27" spans="1:26" ht="15" customHeight="1">
      <c r="A27" s="34"/>
      <c r="B27" s="34"/>
      <c r="C27" s="77">
        <v>12</v>
      </c>
      <c r="D27" s="90" t="s">
        <v>85</v>
      </c>
      <c r="E27" s="91">
        <v>3526</v>
      </c>
      <c r="F27" s="91">
        <v>717.142857142857</v>
      </c>
      <c r="G27" s="92">
        <v>20.088035214085632</v>
      </c>
      <c r="H27" s="91">
        <v>29</v>
      </c>
      <c r="I27" s="1073">
        <v>129</v>
      </c>
      <c r="J27" s="1072"/>
      <c r="K27" s="107">
        <v>19</v>
      </c>
      <c r="L27" s="107">
        <v>8</v>
      </c>
      <c r="M27" s="107">
        <v>10</v>
      </c>
      <c r="N27" s="108">
        <v>1</v>
      </c>
      <c r="O27" s="34"/>
      <c r="P27" s="34"/>
      <c r="Q27" s="34"/>
      <c r="R27" s="34"/>
      <c r="S27" s="34"/>
      <c r="T27" s="34"/>
      <c r="U27" s="34"/>
      <c r="V27" s="34"/>
      <c r="W27" s="34"/>
      <c r="X27" s="34"/>
      <c r="Y27" s="34"/>
      <c r="Z27" s="34"/>
    </row>
    <row r="28" spans="1:26" ht="15" customHeight="1">
      <c r="A28" s="34"/>
      <c r="B28" s="34"/>
      <c r="C28" s="35">
        <v>13</v>
      </c>
      <c r="D28" s="36" t="s">
        <v>86</v>
      </c>
      <c r="E28" s="46">
        <v>16939</v>
      </c>
      <c r="F28" s="46">
        <v>7592.6095238095204</v>
      </c>
      <c r="G28" s="47">
        <v>44.604685253257671</v>
      </c>
      <c r="H28" s="46">
        <v>311</v>
      </c>
      <c r="I28" s="1074">
        <v>925</v>
      </c>
      <c r="J28" s="1072"/>
      <c r="K28" s="62">
        <v>215</v>
      </c>
      <c r="L28" s="62">
        <v>164</v>
      </c>
      <c r="M28" s="62">
        <v>250</v>
      </c>
      <c r="N28" s="76">
        <v>7</v>
      </c>
      <c r="O28" s="34"/>
      <c r="P28" s="34"/>
      <c r="Q28" s="34"/>
      <c r="R28" s="34"/>
      <c r="S28" s="34"/>
      <c r="T28" s="34"/>
      <c r="U28" s="34"/>
      <c r="V28" s="34"/>
      <c r="W28" s="34"/>
      <c r="X28" s="34"/>
      <c r="Y28" s="34"/>
      <c r="Z28" s="34"/>
    </row>
    <row r="29" spans="1:26" ht="15" customHeight="1">
      <c r="A29" s="34"/>
      <c r="B29" s="34"/>
      <c r="C29" s="77">
        <v>14</v>
      </c>
      <c r="D29" s="90" t="s">
        <v>87</v>
      </c>
      <c r="E29" s="91">
        <v>8514</v>
      </c>
      <c r="F29" s="91">
        <v>1537.74285714286</v>
      </c>
      <c r="G29" s="92">
        <v>18.639307359307395</v>
      </c>
      <c r="H29" s="91">
        <v>81</v>
      </c>
      <c r="I29" s="1073">
        <v>373</v>
      </c>
      <c r="J29" s="1072"/>
      <c r="K29" s="107">
        <v>65</v>
      </c>
      <c r="L29" s="107">
        <v>41</v>
      </c>
      <c r="M29" s="107">
        <v>50</v>
      </c>
      <c r="N29" s="108">
        <v>2</v>
      </c>
      <c r="O29" s="34"/>
      <c r="P29" s="34"/>
      <c r="Q29" s="34"/>
      <c r="R29" s="34"/>
      <c r="S29" s="34"/>
      <c r="T29" s="34"/>
      <c r="U29" s="34"/>
      <c r="V29" s="34"/>
      <c r="W29" s="34"/>
      <c r="X29" s="34"/>
      <c r="Y29" s="34"/>
      <c r="Z29" s="34"/>
    </row>
    <row r="30" spans="1:26" ht="15" customHeight="1">
      <c r="A30" s="34"/>
      <c r="B30" s="34"/>
      <c r="C30" s="35">
        <v>15</v>
      </c>
      <c r="D30" s="36" t="s">
        <v>88</v>
      </c>
      <c r="E30" s="46">
        <v>18338</v>
      </c>
      <c r="F30" s="46">
        <v>8394.5238095238092</v>
      </c>
      <c r="G30" s="47">
        <v>43.531506258092364</v>
      </c>
      <c r="H30" s="46">
        <v>193</v>
      </c>
      <c r="I30" s="1074">
        <v>916</v>
      </c>
      <c r="J30" s="1072"/>
      <c r="K30" s="62">
        <v>239</v>
      </c>
      <c r="L30" s="62">
        <v>176</v>
      </c>
      <c r="M30" s="62">
        <v>272</v>
      </c>
      <c r="N30" s="76">
        <v>4</v>
      </c>
      <c r="O30" s="34"/>
      <c r="P30" s="34"/>
      <c r="Q30" s="34"/>
      <c r="R30" s="34"/>
      <c r="S30" s="34"/>
      <c r="T30" s="34"/>
      <c r="U30" s="34"/>
      <c r="V30" s="34"/>
      <c r="W30" s="34"/>
      <c r="X30" s="34"/>
      <c r="Y30" s="34"/>
      <c r="Z30" s="34"/>
    </row>
    <row r="31" spans="1:26" ht="15" customHeight="1">
      <c r="A31" s="34"/>
      <c r="B31" s="34"/>
      <c r="C31" s="77">
        <v>16</v>
      </c>
      <c r="D31" s="90" t="s">
        <v>90</v>
      </c>
      <c r="E31" s="91">
        <v>8654</v>
      </c>
      <c r="F31" s="91">
        <v>2112.9333333333302</v>
      </c>
      <c r="G31" s="92">
        <v>24.005150344618613</v>
      </c>
      <c r="H31" s="91">
        <v>58</v>
      </c>
      <c r="I31" s="1073">
        <v>246</v>
      </c>
      <c r="J31" s="1072"/>
      <c r="K31" s="107">
        <v>66</v>
      </c>
      <c r="L31" s="107">
        <v>53</v>
      </c>
      <c r="M31" s="107">
        <v>83</v>
      </c>
      <c r="N31" s="108">
        <v>2</v>
      </c>
      <c r="O31" s="34"/>
      <c r="P31" s="34"/>
      <c r="Q31" s="34"/>
      <c r="R31" s="34"/>
      <c r="S31" s="34"/>
      <c r="T31" s="34"/>
      <c r="U31" s="34"/>
      <c r="V31" s="34"/>
      <c r="W31" s="34"/>
      <c r="X31" s="34"/>
      <c r="Y31" s="34"/>
      <c r="Z31" s="34"/>
    </row>
    <row r="32" spans="1:26" ht="15" customHeight="1">
      <c r="A32" s="34"/>
      <c r="B32" s="34"/>
      <c r="C32" s="35">
        <v>17</v>
      </c>
      <c r="D32" s="36" t="s">
        <v>91</v>
      </c>
      <c r="E32" s="46">
        <v>14022</v>
      </c>
      <c r="F32" s="46">
        <v>2165.2857142857101</v>
      </c>
      <c r="G32" s="47">
        <v>15.921218487394928</v>
      </c>
      <c r="H32" s="46">
        <v>86</v>
      </c>
      <c r="I32" s="1074">
        <v>332</v>
      </c>
      <c r="J32" s="1072"/>
      <c r="K32" s="62">
        <v>31</v>
      </c>
      <c r="L32" s="62">
        <v>20</v>
      </c>
      <c r="M32" s="62">
        <v>30</v>
      </c>
      <c r="N32" s="76">
        <v>2</v>
      </c>
      <c r="O32" s="34"/>
      <c r="P32" s="34"/>
      <c r="Q32" s="34"/>
      <c r="R32" s="34"/>
      <c r="S32" s="34"/>
      <c r="T32" s="34"/>
      <c r="U32" s="34"/>
      <c r="V32" s="34"/>
      <c r="W32" s="34"/>
      <c r="X32" s="34"/>
      <c r="Y32" s="34"/>
      <c r="Z32" s="34"/>
    </row>
    <row r="33" spans="1:26" ht="15" customHeight="1">
      <c r="A33" s="34"/>
      <c r="B33" s="34"/>
      <c r="C33" s="77">
        <v>18</v>
      </c>
      <c r="D33" s="90" t="s">
        <v>92</v>
      </c>
      <c r="E33" s="91">
        <v>16569</v>
      </c>
      <c r="F33" s="91">
        <v>2564.38095238095</v>
      </c>
      <c r="G33" s="92">
        <v>16.393153182771528</v>
      </c>
      <c r="H33" s="91">
        <v>163</v>
      </c>
      <c r="I33" s="1073">
        <v>454</v>
      </c>
      <c r="J33" s="1072"/>
      <c r="K33" s="107">
        <v>125</v>
      </c>
      <c r="L33" s="107">
        <v>99</v>
      </c>
      <c r="M33" s="107">
        <v>153</v>
      </c>
      <c r="N33" s="108">
        <v>4</v>
      </c>
      <c r="O33" s="34"/>
      <c r="P33" s="34"/>
      <c r="Q33" s="34"/>
      <c r="R33" s="34"/>
      <c r="S33" s="34"/>
      <c r="T33" s="34"/>
      <c r="U33" s="34"/>
      <c r="V33" s="34"/>
      <c r="W33" s="34"/>
      <c r="X33" s="34"/>
      <c r="Y33" s="34"/>
      <c r="Z33" s="34"/>
    </row>
    <row r="34" spans="1:26" ht="15" customHeight="1">
      <c r="A34" s="34"/>
      <c r="B34" s="34"/>
      <c r="C34" s="35">
        <v>19</v>
      </c>
      <c r="D34" s="36" t="s">
        <v>94</v>
      </c>
      <c r="E34" s="46">
        <v>28962</v>
      </c>
      <c r="F34" s="46">
        <v>11476.9904761905</v>
      </c>
      <c r="G34" s="47">
        <v>40.374975290897417</v>
      </c>
      <c r="H34" s="46">
        <v>541</v>
      </c>
      <c r="I34" s="1074">
        <v>2267</v>
      </c>
      <c r="J34" s="1072"/>
      <c r="K34" s="62">
        <v>220</v>
      </c>
      <c r="L34" s="62">
        <v>154</v>
      </c>
      <c r="M34" s="62">
        <v>243</v>
      </c>
      <c r="N34" s="76">
        <v>3</v>
      </c>
      <c r="O34" s="34"/>
      <c r="P34" s="34"/>
      <c r="Q34" s="34"/>
      <c r="R34" s="34"/>
      <c r="S34" s="34"/>
      <c r="T34" s="34"/>
      <c r="U34" s="34"/>
      <c r="V34" s="34"/>
      <c r="W34" s="34"/>
      <c r="X34" s="34"/>
      <c r="Y34" s="34"/>
      <c r="Z34" s="34"/>
    </row>
    <row r="35" spans="1:26" ht="15" customHeight="1">
      <c r="A35" s="155"/>
      <c r="B35" s="34"/>
      <c r="C35" s="77">
        <v>20</v>
      </c>
      <c r="D35" s="90" t="s">
        <v>98</v>
      </c>
      <c r="E35" s="91">
        <v>10272</v>
      </c>
      <c r="F35" s="91">
        <v>2220.6</v>
      </c>
      <c r="G35" s="92">
        <v>21.166714326565629</v>
      </c>
      <c r="H35" s="91">
        <v>54</v>
      </c>
      <c r="I35" s="1073">
        <v>184</v>
      </c>
      <c r="J35" s="1072"/>
      <c r="K35" s="107">
        <v>41</v>
      </c>
      <c r="L35" s="107">
        <v>35</v>
      </c>
      <c r="M35" s="107">
        <v>47</v>
      </c>
      <c r="N35" s="108">
        <v>2</v>
      </c>
      <c r="O35" s="34"/>
      <c r="P35" s="34"/>
      <c r="Q35" s="34"/>
      <c r="R35" s="34"/>
      <c r="S35" s="34"/>
      <c r="T35" s="34"/>
      <c r="U35" s="34"/>
      <c r="V35" s="34"/>
      <c r="W35" s="34"/>
      <c r="X35" s="34"/>
      <c r="Y35" s="34"/>
      <c r="Z35" s="34"/>
    </row>
    <row r="36" spans="1:26" ht="15" customHeight="1">
      <c r="A36" s="34"/>
      <c r="B36" s="34"/>
      <c r="C36" s="35">
        <v>21</v>
      </c>
      <c r="D36" s="36" t="s">
        <v>99</v>
      </c>
      <c r="E36" s="46">
        <v>41933</v>
      </c>
      <c r="F36" s="46">
        <v>12105.9333333333</v>
      </c>
      <c r="G36" s="47">
        <v>29.074243079238439</v>
      </c>
      <c r="H36" s="46">
        <v>598</v>
      </c>
      <c r="I36" s="1074">
        <v>2487</v>
      </c>
      <c r="J36" s="1072"/>
      <c r="K36" s="62">
        <v>384</v>
      </c>
      <c r="L36" s="62">
        <v>316</v>
      </c>
      <c r="M36" s="62">
        <v>520</v>
      </c>
      <c r="N36" s="76">
        <v>8</v>
      </c>
      <c r="O36" s="34"/>
      <c r="P36" s="34"/>
      <c r="Q36" s="34"/>
      <c r="R36" s="34"/>
      <c r="S36" s="34"/>
      <c r="T36" s="34"/>
      <c r="U36" s="34"/>
      <c r="V36" s="34"/>
      <c r="W36" s="34"/>
      <c r="X36" s="34"/>
      <c r="Y36" s="34"/>
      <c r="Z36" s="34"/>
    </row>
    <row r="37" spans="1:26" ht="15" customHeight="1">
      <c r="A37" s="34"/>
      <c r="B37" s="34"/>
      <c r="C37" s="77">
        <v>22</v>
      </c>
      <c r="D37" s="90" t="s">
        <v>101</v>
      </c>
      <c r="E37" s="91">
        <v>8700</v>
      </c>
      <c r="F37" s="91">
        <v>1473.1428571428601</v>
      </c>
      <c r="G37" s="92">
        <v>17.215646338002337</v>
      </c>
      <c r="H37" s="91">
        <v>40</v>
      </c>
      <c r="I37" s="1073">
        <v>2028</v>
      </c>
      <c r="J37" s="1072"/>
      <c r="K37" s="107">
        <v>11</v>
      </c>
      <c r="L37" s="107">
        <v>8</v>
      </c>
      <c r="M37" s="107">
        <v>13</v>
      </c>
      <c r="N37" s="108">
        <v>1</v>
      </c>
      <c r="O37" s="34"/>
      <c r="P37" s="34"/>
      <c r="Q37" s="34"/>
      <c r="R37" s="34"/>
      <c r="S37" s="34"/>
      <c r="T37" s="34"/>
      <c r="U37" s="34"/>
      <c r="V37" s="34"/>
      <c r="W37" s="34"/>
      <c r="X37" s="34"/>
      <c r="Y37" s="34"/>
      <c r="Z37" s="34"/>
    </row>
    <row r="38" spans="1:26" ht="15" customHeight="1">
      <c r="A38" s="34"/>
      <c r="B38" s="34"/>
      <c r="C38" s="35">
        <v>23</v>
      </c>
      <c r="D38" s="36" t="s">
        <v>102</v>
      </c>
      <c r="E38" s="46">
        <v>51883</v>
      </c>
      <c r="F38" s="46">
        <v>26015.428571428602</v>
      </c>
      <c r="G38" s="47">
        <v>50.112548775722544</v>
      </c>
      <c r="H38" s="46">
        <v>649</v>
      </c>
      <c r="I38" s="1071">
        <v>3943</v>
      </c>
      <c r="J38" s="1072"/>
      <c r="K38" s="62">
        <v>478</v>
      </c>
      <c r="L38" s="62">
        <v>300</v>
      </c>
      <c r="M38" s="62">
        <v>429</v>
      </c>
      <c r="N38" s="76">
        <v>12</v>
      </c>
      <c r="O38" s="34"/>
      <c r="P38" s="34"/>
      <c r="Q38" s="34"/>
      <c r="R38" s="34"/>
      <c r="S38" s="34"/>
      <c r="T38" s="34"/>
      <c r="U38" s="34"/>
      <c r="V38" s="34"/>
      <c r="W38" s="34"/>
      <c r="X38" s="34"/>
      <c r="Y38" s="34"/>
      <c r="Z38" s="34"/>
    </row>
    <row r="39" spans="1:26" ht="15" customHeight="1">
      <c r="A39" s="34"/>
      <c r="B39" s="34"/>
      <c r="C39" s="77">
        <v>24</v>
      </c>
      <c r="D39" s="90" t="s">
        <v>103</v>
      </c>
      <c r="E39" s="91">
        <v>117363</v>
      </c>
      <c r="F39" s="91">
        <v>62356.371428571401</v>
      </c>
      <c r="G39" s="92">
        <v>53.944764327053882</v>
      </c>
      <c r="H39" s="91">
        <v>1845</v>
      </c>
      <c r="I39" s="1073">
        <v>9214</v>
      </c>
      <c r="J39" s="1072"/>
      <c r="K39" s="107">
        <v>1213</v>
      </c>
      <c r="L39" s="107">
        <v>800</v>
      </c>
      <c r="M39" s="107">
        <v>1129</v>
      </c>
      <c r="N39" s="108">
        <v>26</v>
      </c>
      <c r="O39" s="34"/>
      <c r="P39" s="34"/>
      <c r="Q39" s="34"/>
      <c r="R39" s="34"/>
      <c r="S39" s="34"/>
      <c r="T39" s="34"/>
      <c r="U39" s="34"/>
      <c r="V39" s="34"/>
      <c r="W39" s="34"/>
      <c r="X39" s="34"/>
      <c r="Y39" s="34"/>
      <c r="Z39" s="34"/>
    </row>
    <row r="40" spans="1:26" ht="15" customHeight="1">
      <c r="A40" s="34"/>
      <c r="B40" s="34"/>
      <c r="C40" s="35">
        <v>25</v>
      </c>
      <c r="D40" s="36" t="s">
        <v>104</v>
      </c>
      <c r="E40" s="46">
        <v>31779</v>
      </c>
      <c r="F40" s="46">
        <v>7352.8190476190503</v>
      </c>
      <c r="G40" s="47">
        <v>23.950550643710262</v>
      </c>
      <c r="H40" s="46">
        <v>296</v>
      </c>
      <c r="I40" s="1071">
        <v>1298</v>
      </c>
      <c r="J40" s="1072"/>
      <c r="K40" s="62">
        <v>195</v>
      </c>
      <c r="L40" s="62">
        <v>144</v>
      </c>
      <c r="M40" s="62">
        <v>215</v>
      </c>
      <c r="N40" s="76">
        <v>8</v>
      </c>
      <c r="O40" s="34"/>
      <c r="P40" s="34"/>
      <c r="Q40" s="34"/>
      <c r="R40" s="34"/>
      <c r="S40" s="34"/>
      <c r="T40" s="34"/>
      <c r="U40" s="34"/>
      <c r="V40" s="34"/>
      <c r="W40" s="34"/>
      <c r="X40" s="34"/>
      <c r="Y40" s="34"/>
      <c r="Z40" s="34"/>
    </row>
    <row r="41" spans="1:26" ht="15" customHeight="1">
      <c r="A41" s="34"/>
      <c r="B41" s="34"/>
      <c r="C41" s="77">
        <v>26</v>
      </c>
      <c r="D41" s="90" t="s">
        <v>105</v>
      </c>
      <c r="E41" s="91">
        <v>10276</v>
      </c>
      <c r="F41" s="91">
        <v>3143.1904761904798</v>
      </c>
      <c r="G41" s="92">
        <v>30.368990108120574</v>
      </c>
      <c r="H41" s="91">
        <v>73</v>
      </c>
      <c r="I41" s="1073">
        <v>342</v>
      </c>
      <c r="J41" s="1072"/>
      <c r="K41" s="107">
        <v>50</v>
      </c>
      <c r="L41" s="107">
        <v>44</v>
      </c>
      <c r="M41" s="107">
        <v>73</v>
      </c>
      <c r="N41" s="108">
        <v>0</v>
      </c>
      <c r="O41" s="34"/>
      <c r="P41" s="34"/>
      <c r="Q41" s="34"/>
      <c r="R41" s="34"/>
      <c r="S41" s="34"/>
      <c r="T41" s="34"/>
      <c r="U41" s="34"/>
      <c r="V41" s="34"/>
      <c r="W41" s="34"/>
      <c r="X41" s="34"/>
      <c r="Y41" s="34"/>
      <c r="Z41" s="34"/>
    </row>
    <row r="42" spans="1:26" ht="15" customHeight="1">
      <c r="A42" s="34"/>
      <c r="B42" s="34"/>
      <c r="C42" s="35">
        <v>27</v>
      </c>
      <c r="D42" s="36" t="s">
        <v>106</v>
      </c>
      <c r="E42" s="46">
        <v>11780</v>
      </c>
      <c r="F42" s="46">
        <v>4661.8571428571404</v>
      </c>
      <c r="G42" s="47">
        <v>39.493876167884956</v>
      </c>
      <c r="H42" s="46">
        <v>95</v>
      </c>
      <c r="I42" s="1071">
        <v>249</v>
      </c>
      <c r="J42" s="1072"/>
      <c r="K42" s="62">
        <v>52</v>
      </c>
      <c r="L42" s="62">
        <v>37</v>
      </c>
      <c r="M42" s="62">
        <v>59</v>
      </c>
      <c r="N42" s="76">
        <v>3</v>
      </c>
      <c r="O42" s="34"/>
      <c r="P42" s="34"/>
      <c r="Q42" s="34"/>
      <c r="R42" s="34"/>
      <c r="S42" s="34"/>
      <c r="T42" s="34"/>
      <c r="U42" s="34"/>
      <c r="V42" s="34"/>
      <c r="W42" s="34"/>
      <c r="X42" s="34"/>
      <c r="Y42" s="34"/>
      <c r="Z42" s="34"/>
    </row>
    <row r="43" spans="1:26" ht="15" customHeight="1">
      <c r="A43" s="34"/>
      <c r="B43" s="34"/>
      <c r="C43" s="77">
        <v>28</v>
      </c>
      <c r="D43" s="90" t="s">
        <v>108</v>
      </c>
      <c r="E43" s="91">
        <v>14203</v>
      </c>
      <c r="F43" s="91">
        <v>4117.7047619047598</v>
      </c>
      <c r="G43" s="92">
        <v>29.391183168485078</v>
      </c>
      <c r="H43" s="91">
        <v>77</v>
      </c>
      <c r="I43" s="1073">
        <v>417</v>
      </c>
      <c r="J43" s="1072"/>
      <c r="K43" s="107">
        <v>92</v>
      </c>
      <c r="L43" s="107">
        <v>58</v>
      </c>
      <c r="M43" s="107">
        <v>81</v>
      </c>
      <c r="N43" s="108">
        <v>7</v>
      </c>
      <c r="O43" s="34"/>
      <c r="P43" s="34"/>
      <c r="Q43" s="34"/>
      <c r="R43" s="34"/>
      <c r="S43" s="34"/>
      <c r="T43" s="34"/>
      <c r="U43" s="34"/>
      <c r="V43" s="34"/>
      <c r="W43" s="34"/>
      <c r="X43" s="34"/>
      <c r="Y43" s="34"/>
      <c r="Z43" s="34"/>
    </row>
    <row r="44" spans="1:26" ht="15" customHeight="1">
      <c r="A44" s="34"/>
      <c r="B44" s="34"/>
      <c r="C44" s="35">
        <v>29</v>
      </c>
      <c r="D44" s="36" t="s">
        <v>110</v>
      </c>
      <c r="E44" s="46">
        <v>19882</v>
      </c>
      <c r="F44" s="46">
        <v>6339.49523809524</v>
      </c>
      <c r="G44" s="47">
        <v>35.768913989881163</v>
      </c>
      <c r="H44" s="46">
        <v>212</v>
      </c>
      <c r="I44" s="1071">
        <v>716</v>
      </c>
      <c r="J44" s="1072"/>
      <c r="K44" s="62">
        <v>194</v>
      </c>
      <c r="L44" s="62">
        <v>168</v>
      </c>
      <c r="M44" s="62">
        <v>241</v>
      </c>
      <c r="N44" s="76">
        <v>3</v>
      </c>
      <c r="O44" s="34"/>
      <c r="P44" s="34"/>
      <c r="Q44" s="34"/>
      <c r="R44" s="34"/>
      <c r="S44" s="34"/>
      <c r="T44" s="34"/>
      <c r="U44" s="34"/>
      <c r="V44" s="34"/>
      <c r="W44" s="34"/>
      <c r="X44" s="34"/>
      <c r="Y44" s="34"/>
      <c r="Z44" s="34"/>
    </row>
    <row r="45" spans="1:26" ht="15" customHeight="1">
      <c r="A45" s="34"/>
      <c r="B45" s="34"/>
      <c r="C45" s="77">
        <v>30</v>
      </c>
      <c r="D45" s="90" t="s">
        <v>111</v>
      </c>
      <c r="E45" s="91">
        <v>23142</v>
      </c>
      <c r="F45" s="91">
        <v>4507.4761904761899</v>
      </c>
      <c r="G45" s="92">
        <v>19.996788920084246</v>
      </c>
      <c r="H45" s="91">
        <v>104</v>
      </c>
      <c r="I45" s="1073">
        <v>491</v>
      </c>
      <c r="J45" s="1072"/>
      <c r="K45" s="107">
        <v>112</v>
      </c>
      <c r="L45" s="107">
        <v>78</v>
      </c>
      <c r="M45" s="107">
        <v>129</v>
      </c>
      <c r="N45" s="108">
        <v>9</v>
      </c>
      <c r="O45" s="34"/>
      <c r="P45" s="34"/>
      <c r="Q45" s="34"/>
      <c r="R45" s="34"/>
      <c r="S45" s="34"/>
      <c r="T45" s="34"/>
      <c r="U45" s="34"/>
      <c r="V45" s="34"/>
      <c r="W45" s="34"/>
      <c r="X45" s="34"/>
      <c r="Y45" s="34"/>
      <c r="Z45" s="34"/>
    </row>
    <row r="46" spans="1:26" ht="15" customHeight="1">
      <c r="A46" s="34"/>
      <c r="B46" s="34"/>
      <c r="C46" s="35">
        <v>31</v>
      </c>
      <c r="D46" s="36" t="s">
        <v>113</v>
      </c>
      <c r="E46" s="46">
        <v>7436</v>
      </c>
      <c r="F46" s="46">
        <v>1637.1428571428601</v>
      </c>
      <c r="G46" s="47">
        <v>21.857715048636315</v>
      </c>
      <c r="H46" s="46">
        <v>29</v>
      </c>
      <c r="I46" s="1071">
        <v>136</v>
      </c>
      <c r="J46" s="1072"/>
      <c r="K46" s="62">
        <v>52</v>
      </c>
      <c r="L46" s="62">
        <v>35</v>
      </c>
      <c r="M46" s="62">
        <v>59</v>
      </c>
      <c r="N46" s="76">
        <v>1</v>
      </c>
      <c r="O46" s="34"/>
      <c r="P46" s="34"/>
      <c r="Q46" s="34"/>
      <c r="R46" s="34"/>
      <c r="S46" s="34"/>
      <c r="T46" s="34"/>
      <c r="U46" s="34"/>
      <c r="V46" s="34"/>
      <c r="W46" s="34"/>
      <c r="X46" s="34"/>
      <c r="Y46" s="34"/>
      <c r="Z46" s="34"/>
    </row>
    <row r="47" spans="1:26" ht="15" customHeight="1">
      <c r="A47" s="34"/>
      <c r="B47" s="34"/>
      <c r="C47" s="77">
        <v>32</v>
      </c>
      <c r="D47" s="90" t="s">
        <v>114</v>
      </c>
      <c r="E47" s="91">
        <v>10084</v>
      </c>
      <c r="F47" s="91">
        <v>2575.0476190476202</v>
      </c>
      <c r="G47" s="92">
        <v>25.191230865267265</v>
      </c>
      <c r="H47" s="91">
        <v>75</v>
      </c>
      <c r="I47" s="1073">
        <v>262</v>
      </c>
      <c r="J47" s="1072"/>
      <c r="K47" s="107">
        <v>59</v>
      </c>
      <c r="L47" s="107">
        <v>44</v>
      </c>
      <c r="M47" s="107">
        <v>69</v>
      </c>
      <c r="N47" s="108">
        <v>2</v>
      </c>
      <c r="O47" s="34"/>
      <c r="P47" s="34"/>
      <c r="Q47" s="34"/>
      <c r="R47" s="34"/>
      <c r="S47" s="34"/>
      <c r="T47" s="34"/>
      <c r="U47" s="34"/>
      <c r="V47" s="34"/>
      <c r="W47" s="34"/>
      <c r="X47" s="34"/>
      <c r="Y47" s="34"/>
      <c r="Z47" s="34"/>
    </row>
    <row r="48" spans="1:26" ht="15" customHeight="1">
      <c r="A48" s="34"/>
      <c r="B48" s="34"/>
      <c r="C48" s="35">
        <v>33</v>
      </c>
      <c r="D48" s="36" t="s">
        <v>115</v>
      </c>
      <c r="E48" s="46">
        <v>37701</v>
      </c>
      <c r="F48" s="46">
        <v>19018.714285714301</v>
      </c>
      <c r="G48" s="47">
        <v>50.634206452741672</v>
      </c>
      <c r="H48" s="46">
        <v>436</v>
      </c>
      <c r="I48" s="1071">
        <v>2088</v>
      </c>
      <c r="J48" s="1072"/>
      <c r="K48" s="62">
        <v>322</v>
      </c>
      <c r="L48" s="62">
        <v>201</v>
      </c>
      <c r="M48" s="62">
        <v>286</v>
      </c>
      <c r="N48" s="76">
        <v>2</v>
      </c>
      <c r="O48" s="34"/>
      <c r="P48" s="34"/>
      <c r="Q48" s="34"/>
      <c r="R48" s="34"/>
      <c r="S48" s="34"/>
      <c r="T48" s="34"/>
      <c r="U48" s="34"/>
      <c r="V48" s="34"/>
      <c r="W48" s="34"/>
      <c r="X48" s="34"/>
      <c r="Y48" s="34"/>
      <c r="Z48" s="34"/>
    </row>
    <row r="49" spans="1:26" ht="15" customHeight="1">
      <c r="A49" s="34"/>
      <c r="B49" s="34"/>
      <c r="C49" s="77">
        <v>34</v>
      </c>
      <c r="D49" s="90" t="s">
        <v>116</v>
      </c>
      <c r="E49" s="91">
        <v>4901</v>
      </c>
      <c r="F49" s="91">
        <v>901.17142857142903</v>
      </c>
      <c r="G49" s="92">
        <v>18.743166151652019</v>
      </c>
      <c r="H49" s="91">
        <v>38</v>
      </c>
      <c r="I49" s="1073">
        <v>74</v>
      </c>
      <c r="J49" s="1072"/>
      <c r="K49" s="107">
        <v>21</v>
      </c>
      <c r="L49" s="107">
        <v>15</v>
      </c>
      <c r="M49" s="107">
        <v>14</v>
      </c>
      <c r="N49" s="108">
        <v>1</v>
      </c>
      <c r="O49" s="34"/>
      <c r="P49" s="34"/>
      <c r="Q49" s="34"/>
      <c r="R49" s="34"/>
      <c r="S49" s="34"/>
      <c r="T49" s="34"/>
      <c r="U49" s="34"/>
      <c r="V49" s="34"/>
      <c r="W49" s="34"/>
      <c r="X49" s="34"/>
      <c r="Y49" s="34"/>
      <c r="Z49" s="34"/>
    </row>
    <row r="50" spans="1:26" ht="15" customHeight="1">
      <c r="A50" s="34"/>
      <c r="B50" s="34"/>
      <c r="C50" s="35">
        <v>35</v>
      </c>
      <c r="D50" s="36" t="s">
        <v>117</v>
      </c>
      <c r="E50" s="46">
        <v>33981</v>
      </c>
      <c r="F50" s="46">
        <v>16071.828571428599</v>
      </c>
      <c r="G50" s="47">
        <v>48.72465839450841</v>
      </c>
      <c r="H50" s="46">
        <v>494</v>
      </c>
      <c r="I50" s="1071">
        <v>3486</v>
      </c>
      <c r="J50" s="1072"/>
      <c r="K50" s="62">
        <v>447</v>
      </c>
      <c r="L50" s="62">
        <v>310</v>
      </c>
      <c r="M50" s="62">
        <v>466</v>
      </c>
      <c r="N50" s="76">
        <v>5</v>
      </c>
      <c r="O50" s="34"/>
      <c r="P50" s="34"/>
      <c r="Q50" s="34"/>
      <c r="R50" s="34"/>
      <c r="S50" s="34"/>
      <c r="T50" s="34"/>
      <c r="U50" s="34"/>
      <c r="V50" s="34"/>
      <c r="W50" s="34"/>
      <c r="X50" s="34"/>
      <c r="Y50" s="34"/>
      <c r="Z50" s="34"/>
    </row>
    <row r="51" spans="1:26" ht="15" customHeight="1">
      <c r="A51" s="34"/>
      <c r="B51" s="34"/>
      <c r="C51" s="77">
        <v>36</v>
      </c>
      <c r="D51" s="90" t="s">
        <v>118</v>
      </c>
      <c r="E51" s="91">
        <v>2299</v>
      </c>
      <c r="F51" s="91">
        <v>219.02857142857101</v>
      </c>
      <c r="G51" s="92">
        <v>9.4776534586140624</v>
      </c>
      <c r="H51" s="91">
        <v>3</v>
      </c>
      <c r="I51" s="1073">
        <v>39</v>
      </c>
      <c r="J51" s="1072"/>
      <c r="K51" s="107">
        <v>26</v>
      </c>
      <c r="L51" s="107">
        <v>15</v>
      </c>
      <c r="M51" s="107">
        <v>27</v>
      </c>
      <c r="N51" s="108">
        <v>0</v>
      </c>
      <c r="O51" s="34"/>
      <c r="P51" s="34"/>
      <c r="Q51" s="34"/>
      <c r="R51" s="34"/>
      <c r="S51" s="34"/>
      <c r="T51" s="34"/>
      <c r="U51" s="34"/>
      <c r="V51" s="34"/>
      <c r="W51" s="34"/>
      <c r="X51" s="34"/>
      <c r="Y51" s="34"/>
      <c r="Z51" s="34"/>
    </row>
    <row r="52" spans="1:26" ht="15" customHeight="1">
      <c r="A52" s="34"/>
      <c r="B52" s="34"/>
      <c r="C52" s="35">
        <v>37</v>
      </c>
      <c r="D52" s="36" t="s">
        <v>119</v>
      </c>
      <c r="E52" s="46">
        <v>435732</v>
      </c>
      <c r="F52" s="46">
        <v>186835.00952380901</v>
      </c>
      <c r="G52" s="47">
        <v>45.511792244911092</v>
      </c>
      <c r="H52" s="46">
        <v>6024</v>
      </c>
      <c r="I52" s="1071">
        <v>73194</v>
      </c>
      <c r="J52" s="1072"/>
      <c r="K52" s="62">
        <v>8297</v>
      </c>
      <c r="L52" s="62">
        <v>5356</v>
      </c>
      <c r="M52" s="62">
        <v>7938</v>
      </c>
      <c r="N52" s="76">
        <v>94</v>
      </c>
      <c r="O52" s="34"/>
      <c r="P52" s="34"/>
      <c r="Q52" s="34"/>
      <c r="R52" s="34"/>
      <c r="S52" s="34"/>
      <c r="T52" s="34"/>
      <c r="U52" s="34"/>
      <c r="V52" s="34"/>
      <c r="W52" s="34"/>
      <c r="X52" s="34"/>
      <c r="Y52" s="34"/>
      <c r="Z52" s="34"/>
    </row>
    <row r="53" spans="1:26" ht="15" customHeight="1">
      <c r="A53" s="34"/>
      <c r="B53" s="34"/>
      <c r="C53" s="77">
        <v>38</v>
      </c>
      <c r="D53" s="90" t="s">
        <v>120</v>
      </c>
      <c r="E53" s="91">
        <v>22008</v>
      </c>
      <c r="F53" s="91">
        <v>6749.5714285714303</v>
      </c>
      <c r="G53" s="92">
        <v>30.474857452462661</v>
      </c>
      <c r="H53" s="91">
        <v>146</v>
      </c>
      <c r="I53" s="1073">
        <v>956</v>
      </c>
      <c r="J53" s="1072"/>
      <c r="K53" s="107">
        <v>115</v>
      </c>
      <c r="L53" s="107">
        <v>71</v>
      </c>
      <c r="M53" s="107">
        <v>97</v>
      </c>
      <c r="N53" s="108">
        <v>0</v>
      </c>
      <c r="O53" s="34"/>
      <c r="P53" s="34"/>
      <c r="Q53" s="34"/>
      <c r="R53" s="34"/>
      <c r="S53" s="34"/>
      <c r="T53" s="34"/>
      <c r="U53" s="34"/>
      <c r="V53" s="34"/>
      <c r="W53" s="34"/>
      <c r="X53" s="34"/>
      <c r="Y53" s="34"/>
      <c r="Z53" s="34"/>
    </row>
    <row r="54" spans="1:26" ht="15" customHeight="1">
      <c r="A54" s="34"/>
      <c r="B54" s="34"/>
      <c r="C54" s="35">
        <v>39</v>
      </c>
      <c r="D54" s="36" t="s">
        <v>121</v>
      </c>
      <c r="E54" s="46">
        <v>3464</v>
      </c>
      <c r="F54" s="46">
        <v>745</v>
      </c>
      <c r="G54" s="47">
        <v>21.519352975158867</v>
      </c>
      <c r="H54" s="46">
        <v>27</v>
      </c>
      <c r="I54" s="1071">
        <v>100</v>
      </c>
      <c r="J54" s="1072"/>
      <c r="K54" s="62">
        <v>20</v>
      </c>
      <c r="L54" s="62">
        <v>14</v>
      </c>
      <c r="M54" s="62">
        <v>24</v>
      </c>
      <c r="N54" s="76">
        <v>1</v>
      </c>
      <c r="O54" s="34"/>
      <c r="P54" s="34"/>
      <c r="Q54" s="34"/>
      <c r="R54" s="34"/>
      <c r="S54" s="34"/>
      <c r="T54" s="34"/>
      <c r="U54" s="34"/>
      <c r="V54" s="34"/>
      <c r="W54" s="34"/>
      <c r="X54" s="34"/>
      <c r="Y54" s="34"/>
      <c r="Z54" s="34"/>
    </row>
    <row r="55" spans="1:26" ht="15" customHeight="1">
      <c r="A55" s="34"/>
      <c r="B55" s="34"/>
      <c r="C55" s="77">
        <v>40</v>
      </c>
      <c r="D55" s="90" t="s">
        <v>122</v>
      </c>
      <c r="E55" s="91">
        <v>3345</v>
      </c>
      <c r="F55" s="91">
        <v>490.53333333333302</v>
      </c>
      <c r="G55" s="92">
        <v>14.792923200643335</v>
      </c>
      <c r="H55" s="91">
        <v>5</v>
      </c>
      <c r="I55" s="1073">
        <v>148</v>
      </c>
      <c r="J55" s="1072"/>
      <c r="K55" s="107">
        <v>9</v>
      </c>
      <c r="L55" s="107">
        <v>5</v>
      </c>
      <c r="M55" s="107">
        <v>6</v>
      </c>
      <c r="N55" s="108">
        <v>1</v>
      </c>
      <c r="O55" s="34"/>
      <c r="P55" s="34"/>
      <c r="Q55" s="34"/>
      <c r="R55" s="34"/>
      <c r="S55" s="34"/>
      <c r="T55" s="34"/>
      <c r="U55" s="34"/>
      <c r="V55" s="34"/>
      <c r="W55" s="34"/>
      <c r="X55" s="34"/>
      <c r="Y55" s="34"/>
      <c r="Z55" s="34"/>
    </row>
    <row r="56" spans="1:26" ht="15" customHeight="1">
      <c r="A56" s="34"/>
      <c r="B56" s="34"/>
      <c r="C56" s="35">
        <v>41</v>
      </c>
      <c r="D56" s="36" t="s">
        <v>124</v>
      </c>
      <c r="E56" s="46">
        <v>50899</v>
      </c>
      <c r="F56" s="46">
        <v>25821.219047619001</v>
      </c>
      <c r="G56" s="47">
        <v>48.80215236701023</v>
      </c>
      <c r="H56" s="46">
        <v>1222</v>
      </c>
      <c r="I56" s="1071">
        <v>2214</v>
      </c>
      <c r="J56" s="1072"/>
      <c r="K56" s="62">
        <v>937</v>
      </c>
      <c r="L56" s="62">
        <v>683</v>
      </c>
      <c r="M56" s="62">
        <v>1047</v>
      </c>
      <c r="N56" s="76">
        <v>17</v>
      </c>
      <c r="O56" s="34"/>
      <c r="P56" s="34"/>
      <c r="Q56" s="34"/>
      <c r="R56" s="34"/>
      <c r="S56" s="34"/>
      <c r="T56" s="34"/>
      <c r="U56" s="34"/>
      <c r="V56" s="34"/>
      <c r="W56" s="34"/>
      <c r="X56" s="34"/>
      <c r="Y56" s="34"/>
      <c r="Z56" s="34"/>
    </row>
    <row r="57" spans="1:26" ht="15" customHeight="1">
      <c r="A57" s="34"/>
      <c r="B57" s="34"/>
      <c r="C57" s="77">
        <v>42</v>
      </c>
      <c r="D57" s="90" t="s">
        <v>126</v>
      </c>
      <c r="E57" s="91">
        <v>8677</v>
      </c>
      <c r="F57" s="91">
        <v>3183.3238095238098</v>
      </c>
      <c r="G57" s="92">
        <v>35.824035668735199</v>
      </c>
      <c r="H57" s="91">
        <v>99</v>
      </c>
      <c r="I57" s="1073">
        <v>275</v>
      </c>
      <c r="J57" s="1072"/>
      <c r="K57" s="107">
        <v>90</v>
      </c>
      <c r="L57" s="107">
        <v>59</v>
      </c>
      <c r="M57" s="107">
        <v>84</v>
      </c>
      <c r="N57" s="108">
        <v>4</v>
      </c>
      <c r="O57" s="34"/>
      <c r="P57" s="34"/>
      <c r="Q57" s="34"/>
      <c r="R57" s="34"/>
      <c r="S57" s="34"/>
      <c r="T57" s="34"/>
      <c r="U57" s="34"/>
      <c r="V57" s="34"/>
      <c r="W57" s="34"/>
      <c r="X57" s="34"/>
      <c r="Y57" s="34"/>
      <c r="Z57" s="34"/>
    </row>
    <row r="58" spans="1:26" ht="15" customHeight="1">
      <c r="A58" s="34"/>
      <c r="B58" s="34"/>
      <c r="C58" s="35">
        <v>43</v>
      </c>
      <c r="D58" s="36" t="s">
        <v>127</v>
      </c>
      <c r="E58" s="46">
        <v>5938</v>
      </c>
      <c r="F58" s="46">
        <v>1733.8571428571399</v>
      </c>
      <c r="G58" s="47">
        <v>28.811185491145565</v>
      </c>
      <c r="H58" s="46">
        <v>48</v>
      </c>
      <c r="I58" s="1071">
        <v>144</v>
      </c>
      <c r="J58" s="1072"/>
      <c r="K58" s="62">
        <v>50</v>
      </c>
      <c r="L58" s="62">
        <v>38</v>
      </c>
      <c r="M58" s="62">
        <v>52</v>
      </c>
      <c r="N58" s="76">
        <v>0</v>
      </c>
      <c r="O58" s="34"/>
      <c r="P58" s="34"/>
      <c r="Q58" s="34"/>
      <c r="R58" s="34"/>
      <c r="S58" s="34"/>
      <c r="T58" s="34"/>
      <c r="U58" s="34"/>
      <c r="V58" s="34"/>
      <c r="W58" s="34"/>
      <c r="X58" s="34"/>
      <c r="Y58" s="34"/>
      <c r="Z58" s="34"/>
    </row>
    <row r="59" spans="1:26" ht="15" customHeight="1">
      <c r="A59" s="34"/>
      <c r="B59" s="34"/>
      <c r="C59" s="77">
        <v>44</v>
      </c>
      <c r="D59" s="90" t="s">
        <v>128</v>
      </c>
      <c r="E59" s="91">
        <v>16340</v>
      </c>
      <c r="F59" s="91">
        <v>4113.5428571428602</v>
      </c>
      <c r="G59" s="92">
        <v>25.690375075835998</v>
      </c>
      <c r="H59" s="91">
        <v>94</v>
      </c>
      <c r="I59" s="1073">
        <v>428</v>
      </c>
      <c r="J59" s="1072"/>
      <c r="K59" s="107">
        <v>130</v>
      </c>
      <c r="L59" s="107">
        <v>85</v>
      </c>
      <c r="M59" s="107">
        <v>130</v>
      </c>
      <c r="N59" s="108">
        <v>5</v>
      </c>
      <c r="O59" s="34"/>
      <c r="P59" s="34"/>
      <c r="Q59" s="34"/>
      <c r="R59" s="34"/>
      <c r="S59" s="34"/>
      <c r="T59" s="34"/>
      <c r="U59" s="34"/>
      <c r="V59" s="34"/>
      <c r="W59" s="34"/>
      <c r="X59" s="34"/>
      <c r="Y59" s="34"/>
      <c r="Z59" s="34"/>
    </row>
    <row r="60" spans="1:26" ht="15" customHeight="1">
      <c r="A60" s="34"/>
      <c r="B60" s="34"/>
      <c r="C60" s="35">
        <v>45</v>
      </c>
      <c r="D60" s="36" t="s">
        <v>129</v>
      </c>
      <c r="E60" s="46">
        <v>21878</v>
      </c>
      <c r="F60" s="46">
        <v>5740.9523809523798</v>
      </c>
      <c r="G60" s="47">
        <v>23.389498394591076</v>
      </c>
      <c r="H60" s="46">
        <v>309</v>
      </c>
      <c r="I60" s="1071">
        <v>906</v>
      </c>
      <c r="J60" s="1072"/>
      <c r="K60" s="62">
        <v>183</v>
      </c>
      <c r="L60" s="62">
        <v>127</v>
      </c>
      <c r="M60" s="62">
        <v>217</v>
      </c>
      <c r="N60" s="76">
        <v>5</v>
      </c>
      <c r="O60" s="34"/>
      <c r="P60" s="34"/>
      <c r="Q60" s="34"/>
      <c r="R60" s="34"/>
      <c r="S60" s="34"/>
      <c r="T60" s="34"/>
      <c r="U60" s="34"/>
      <c r="V60" s="34"/>
      <c r="W60" s="34"/>
      <c r="X60" s="34"/>
      <c r="Y60" s="34"/>
      <c r="Z60" s="34"/>
    </row>
    <row r="61" spans="1:26" ht="15" customHeight="1">
      <c r="A61" s="34"/>
      <c r="B61" s="34"/>
      <c r="C61" s="77">
        <v>46</v>
      </c>
      <c r="D61" s="90" t="s">
        <v>130</v>
      </c>
      <c r="E61" s="91">
        <v>11624</v>
      </c>
      <c r="F61" s="91">
        <v>3271.6571428571401</v>
      </c>
      <c r="G61" s="92">
        <v>28.585907757598427</v>
      </c>
      <c r="H61" s="91">
        <v>96</v>
      </c>
      <c r="I61" s="1073">
        <v>329</v>
      </c>
      <c r="J61" s="1072"/>
      <c r="K61" s="107">
        <v>88</v>
      </c>
      <c r="L61" s="107">
        <v>60</v>
      </c>
      <c r="M61" s="107">
        <v>96</v>
      </c>
      <c r="N61" s="108">
        <v>3</v>
      </c>
      <c r="O61" s="34"/>
      <c r="P61" s="34"/>
      <c r="Q61" s="34"/>
      <c r="R61" s="34"/>
      <c r="S61" s="34"/>
      <c r="T61" s="34"/>
      <c r="U61" s="34"/>
      <c r="V61" s="34"/>
      <c r="W61" s="34"/>
      <c r="X61" s="34"/>
      <c r="Y61" s="34"/>
      <c r="Z61" s="34"/>
    </row>
    <row r="62" spans="1:26" ht="15" customHeight="1">
      <c r="A62" s="34"/>
      <c r="B62" s="34"/>
      <c r="C62" s="35">
        <v>47</v>
      </c>
      <c r="D62" s="36" t="s">
        <v>132</v>
      </c>
      <c r="E62" s="46">
        <v>4832</v>
      </c>
      <c r="F62" s="46">
        <v>1217.2190476190499</v>
      </c>
      <c r="G62" s="47">
        <v>24.93279491231155</v>
      </c>
      <c r="H62" s="46">
        <v>53</v>
      </c>
      <c r="I62" s="1071">
        <v>236</v>
      </c>
      <c r="J62" s="1072"/>
      <c r="K62" s="62">
        <v>42</v>
      </c>
      <c r="L62" s="62">
        <v>29</v>
      </c>
      <c r="M62" s="62">
        <v>53</v>
      </c>
      <c r="N62" s="76">
        <v>2</v>
      </c>
      <c r="O62" s="34"/>
      <c r="P62" s="34"/>
      <c r="Q62" s="34"/>
      <c r="R62" s="34"/>
      <c r="S62" s="34"/>
      <c r="T62" s="34"/>
      <c r="U62" s="34"/>
      <c r="V62" s="34"/>
      <c r="W62" s="34"/>
      <c r="X62" s="34"/>
      <c r="Y62" s="34"/>
      <c r="Z62" s="34"/>
    </row>
    <row r="63" spans="1:26" ht="15" customHeight="1">
      <c r="A63" s="34"/>
      <c r="B63" s="34"/>
      <c r="C63" s="77">
        <v>48</v>
      </c>
      <c r="D63" s="90" t="s">
        <v>133</v>
      </c>
      <c r="E63" s="91">
        <v>10611</v>
      </c>
      <c r="F63" s="91">
        <v>1742.6571428571399</v>
      </c>
      <c r="G63" s="92">
        <v>16.562033290792051</v>
      </c>
      <c r="H63" s="91">
        <v>55</v>
      </c>
      <c r="I63" s="1073">
        <v>415</v>
      </c>
      <c r="J63" s="1072"/>
      <c r="K63" s="107">
        <v>77</v>
      </c>
      <c r="L63" s="107">
        <v>65</v>
      </c>
      <c r="M63" s="107">
        <v>97</v>
      </c>
      <c r="N63" s="108">
        <v>1</v>
      </c>
      <c r="O63" s="34"/>
      <c r="P63" s="34"/>
      <c r="Q63" s="34"/>
      <c r="R63" s="34"/>
      <c r="S63" s="34"/>
      <c r="T63" s="34"/>
      <c r="U63" s="34"/>
      <c r="V63" s="34"/>
      <c r="W63" s="34"/>
      <c r="X63" s="34"/>
      <c r="Y63" s="34"/>
      <c r="Z63" s="34"/>
    </row>
    <row r="64" spans="1:26" ht="15" customHeight="1">
      <c r="A64" s="34"/>
      <c r="B64" s="34"/>
      <c r="C64" s="35">
        <v>49</v>
      </c>
      <c r="D64" s="175" t="s">
        <v>134</v>
      </c>
      <c r="E64" s="176">
        <v>12828</v>
      </c>
      <c r="F64" s="176">
        <v>4435.2857142857201</v>
      </c>
      <c r="G64" s="234">
        <v>34.318211964451564</v>
      </c>
      <c r="H64" s="176">
        <v>116</v>
      </c>
      <c r="I64" s="1071">
        <v>339</v>
      </c>
      <c r="J64" s="1072"/>
      <c r="K64" s="236">
        <v>56</v>
      </c>
      <c r="L64" s="236">
        <v>47</v>
      </c>
      <c r="M64" s="236">
        <v>84</v>
      </c>
      <c r="N64" s="238">
        <v>1</v>
      </c>
      <c r="O64" s="34"/>
      <c r="P64" s="34"/>
      <c r="Q64" s="34"/>
      <c r="R64" s="34"/>
      <c r="S64" s="34"/>
      <c r="T64" s="34"/>
      <c r="U64" s="34"/>
      <c r="V64" s="34"/>
      <c r="W64" s="34"/>
      <c r="X64" s="34"/>
      <c r="Y64" s="34"/>
      <c r="Z64" s="34"/>
    </row>
    <row r="65" spans="1:26" ht="15" customHeight="1">
      <c r="A65" s="34"/>
      <c r="B65" s="34"/>
      <c r="C65" s="77">
        <v>50</v>
      </c>
      <c r="D65" s="90" t="s">
        <v>156</v>
      </c>
      <c r="E65" s="91">
        <v>9510</v>
      </c>
      <c r="F65" s="91">
        <v>1559.2095238095201</v>
      </c>
      <c r="G65" s="92">
        <v>16.865435628009955</v>
      </c>
      <c r="H65" s="91">
        <v>60</v>
      </c>
      <c r="I65" s="1073">
        <v>377</v>
      </c>
      <c r="J65" s="1072"/>
      <c r="K65" s="107">
        <v>68</v>
      </c>
      <c r="L65" s="107">
        <v>47</v>
      </c>
      <c r="M65" s="107">
        <v>109</v>
      </c>
      <c r="N65" s="108">
        <v>10</v>
      </c>
      <c r="O65" s="34"/>
      <c r="P65" s="34"/>
      <c r="Q65" s="34"/>
      <c r="R65" s="34"/>
      <c r="S65" s="34"/>
      <c r="T65" s="34"/>
      <c r="U65" s="34"/>
      <c r="V65" s="34"/>
      <c r="W65" s="34"/>
      <c r="X65" s="34"/>
      <c r="Y65" s="34"/>
      <c r="Z65" s="34"/>
    </row>
    <row r="66" spans="1:26" ht="15" customHeight="1">
      <c r="A66" s="34"/>
      <c r="B66" s="34"/>
      <c r="C66" s="35">
        <v>51</v>
      </c>
      <c r="D66" s="36" t="s">
        <v>157</v>
      </c>
      <c r="E66" s="46">
        <v>8083</v>
      </c>
      <c r="F66" s="46">
        <v>1983.18095238095</v>
      </c>
      <c r="G66" s="47">
        <v>24.132160530310902</v>
      </c>
      <c r="H66" s="46">
        <v>68</v>
      </c>
      <c r="I66" s="1071">
        <v>264</v>
      </c>
      <c r="J66" s="1072"/>
      <c r="K66" s="62">
        <v>36</v>
      </c>
      <c r="L66" s="62">
        <v>22</v>
      </c>
      <c r="M66" s="62">
        <v>26</v>
      </c>
      <c r="N66" s="76">
        <v>4</v>
      </c>
      <c r="O66" s="34"/>
      <c r="P66" s="34"/>
      <c r="Q66" s="34"/>
      <c r="R66" s="34"/>
      <c r="S66" s="34"/>
      <c r="T66" s="34"/>
      <c r="U66" s="34"/>
      <c r="V66" s="34"/>
      <c r="W66" s="34"/>
      <c r="X66" s="34"/>
      <c r="Y66" s="34"/>
      <c r="Z66" s="34"/>
    </row>
    <row r="67" spans="1:26" ht="15" customHeight="1">
      <c r="A67" s="34"/>
      <c r="B67" s="34"/>
      <c r="C67" s="77">
        <v>52</v>
      </c>
      <c r="D67" s="90" t="s">
        <v>158</v>
      </c>
      <c r="E67" s="91">
        <v>77937</v>
      </c>
      <c r="F67" s="91">
        <v>38563.771428571403</v>
      </c>
      <c r="G67" s="92">
        <v>48.736357277658271</v>
      </c>
      <c r="H67" s="91">
        <v>2151</v>
      </c>
      <c r="I67" s="1073">
        <v>8266</v>
      </c>
      <c r="J67" s="1072"/>
      <c r="K67" s="107">
        <v>1141</v>
      </c>
      <c r="L67" s="107">
        <v>752</v>
      </c>
      <c r="M67" s="107">
        <v>1014</v>
      </c>
      <c r="N67" s="108">
        <v>10</v>
      </c>
      <c r="O67" s="34"/>
      <c r="P67" s="34"/>
      <c r="Q67" s="34"/>
      <c r="R67" s="34"/>
      <c r="S67" s="34"/>
      <c r="T67" s="34"/>
      <c r="U67" s="34"/>
      <c r="V67" s="34"/>
      <c r="W67" s="34"/>
      <c r="X67" s="34"/>
      <c r="Y67" s="34"/>
      <c r="Z67" s="34"/>
    </row>
    <row r="68" spans="1:26" ht="17.25" customHeight="1">
      <c r="A68" s="34"/>
      <c r="B68" s="34"/>
      <c r="C68" s="1088" t="s">
        <v>161</v>
      </c>
      <c r="D68" s="1072"/>
      <c r="E68" s="279" t="s">
        <v>166</v>
      </c>
      <c r="F68" s="279" t="s">
        <v>166</v>
      </c>
      <c r="G68" s="279" t="s">
        <v>166</v>
      </c>
      <c r="H68" s="279" t="s">
        <v>166</v>
      </c>
      <c r="I68" s="1090" t="s">
        <v>166</v>
      </c>
      <c r="J68" s="1072"/>
      <c r="K68" s="282">
        <v>3789</v>
      </c>
      <c r="L68" s="282">
        <v>1845</v>
      </c>
      <c r="M68" s="282">
        <v>2671</v>
      </c>
      <c r="N68" s="294">
        <v>167</v>
      </c>
      <c r="O68" s="34"/>
      <c r="P68" s="34"/>
      <c r="Q68" s="34"/>
      <c r="R68" s="34"/>
      <c r="S68" s="34"/>
      <c r="T68" s="34"/>
      <c r="U68" s="34"/>
      <c r="V68" s="34"/>
      <c r="W68" s="34"/>
      <c r="X68" s="34"/>
      <c r="Y68" s="34"/>
      <c r="Z68" s="34"/>
    </row>
    <row r="69" spans="1:26" ht="23.25" customHeight="1">
      <c r="A69" s="1"/>
      <c r="B69" s="1"/>
      <c r="C69" s="1087" t="s">
        <v>188</v>
      </c>
      <c r="D69" s="1076"/>
      <c r="E69" s="339">
        <f t="shared" ref="E69:F69" si="0">SUM(E16:E67)</f>
        <v>1576423</v>
      </c>
      <c r="F69" s="270">
        <f t="shared" si="0"/>
        <v>631292.37142857094</v>
      </c>
      <c r="G69" s="383">
        <v>40.877368219082463</v>
      </c>
      <c r="H69" s="270">
        <f>SUM(H16:H67)</f>
        <v>20969</v>
      </c>
      <c r="I69" s="1091">
        <f>SUM(I16:J67)</f>
        <v>147295</v>
      </c>
      <c r="J69" s="1076"/>
      <c r="K69" s="270">
        <f t="shared" ref="K69:N69" si="1">SUM(K16:K68)</f>
        <v>22835</v>
      </c>
      <c r="L69" s="270">
        <f t="shared" si="1"/>
        <v>14705</v>
      </c>
      <c r="M69" s="270">
        <f t="shared" si="1"/>
        <v>21782</v>
      </c>
      <c r="N69" s="396">
        <f t="shared" si="1"/>
        <v>501</v>
      </c>
      <c r="O69" s="1"/>
      <c r="P69" s="1"/>
      <c r="Q69" s="1"/>
      <c r="S69" s="1"/>
    </row>
    <row r="70" spans="1:26" ht="24.75" customHeight="1">
      <c r="A70" s="1"/>
      <c r="B70" s="1"/>
      <c r="C70" s="1089" t="s">
        <v>269</v>
      </c>
      <c r="D70" s="999"/>
      <c r="E70" s="999"/>
      <c r="F70" s="999"/>
      <c r="G70" s="999"/>
      <c r="H70" s="999"/>
      <c r="I70" s="999"/>
      <c r="J70" s="999"/>
      <c r="K70" s="999"/>
      <c r="L70" s="999"/>
      <c r="M70" s="999"/>
      <c r="N70" s="999"/>
      <c r="O70" s="1"/>
      <c r="P70" s="1"/>
      <c r="Q70" s="1"/>
      <c r="S70" s="1"/>
    </row>
    <row r="71" spans="1:26">
      <c r="A71" s="1"/>
      <c r="B71" s="1"/>
      <c r="C71" s="456" t="s">
        <v>282</v>
      </c>
      <c r="D71" s="1"/>
      <c r="E71" s="1"/>
      <c r="F71" s="1"/>
      <c r="G71" s="1"/>
      <c r="H71" s="1"/>
      <c r="I71" s="1"/>
      <c r="J71" s="1"/>
      <c r="K71" s="1"/>
      <c r="L71" s="1"/>
      <c r="M71" s="1"/>
      <c r="N71" s="1"/>
      <c r="O71" s="1"/>
      <c r="P71" s="1"/>
      <c r="Q71" s="1"/>
      <c r="S71" s="1"/>
    </row>
    <row r="72" spans="1:26">
      <c r="A72" s="1"/>
      <c r="B72" s="1"/>
      <c r="C72" s="1"/>
      <c r="D72" s="1"/>
      <c r="E72" s="1"/>
      <c r="F72" s="1"/>
      <c r="G72" s="1"/>
      <c r="H72" s="1"/>
      <c r="I72" s="1"/>
      <c r="J72" s="1"/>
      <c r="K72" s="1"/>
      <c r="L72" s="1"/>
      <c r="M72" s="1"/>
      <c r="N72" s="1"/>
      <c r="O72" s="1"/>
      <c r="P72" s="1"/>
      <c r="Q72" s="1"/>
      <c r="S72" s="1"/>
    </row>
    <row r="73" spans="1:26" ht="15" customHeight="1">
      <c r="A73" s="1"/>
      <c r="B73" s="1"/>
      <c r="C73" s="1081" t="s">
        <v>289</v>
      </c>
      <c r="D73" s="999"/>
      <c r="E73" s="999"/>
      <c r="F73" s="999"/>
      <c r="G73" s="1"/>
      <c r="H73" s="38"/>
      <c r="I73" s="1081" t="s">
        <v>290</v>
      </c>
      <c r="J73" s="999"/>
      <c r="K73" s="999"/>
      <c r="L73" s="999"/>
      <c r="M73" s="999"/>
      <c r="N73" s="999"/>
      <c r="O73" s="999"/>
      <c r="P73" s="1"/>
      <c r="Q73" s="1"/>
      <c r="S73" s="1"/>
    </row>
    <row r="74" spans="1:26" ht="19.5" customHeight="1">
      <c r="A74" s="1"/>
      <c r="B74" s="1"/>
      <c r="C74" s="999"/>
      <c r="D74" s="999"/>
      <c r="E74" s="999"/>
      <c r="F74" s="999"/>
      <c r="G74" s="1"/>
      <c r="H74" s="38"/>
      <c r="I74" s="999"/>
      <c r="J74" s="999"/>
      <c r="K74" s="999"/>
      <c r="L74" s="999"/>
      <c r="M74" s="999"/>
      <c r="N74" s="999"/>
      <c r="O74" s="999"/>
      <c r="P74" s="1"/>
      <c r="Q74" s="1"/>
      <c r="S74" s="1"/>
    </row>
    <row r="75" spans="1:26" ht="3" customHeight="1">
      <c r="A75" s="1"/>
      <c r="B75" s="1"/>
      <c r="C75" s="459"/>
      <c r="D75" s="459"/>
      <c r="E75" s="459"/>
      <c r="F75" s="459"/>
      <c r="G75" s="1"/>
      <c r="H75" s="104"/>
      <c r="I75" s="459"/>
      <c r="J75" s="459"/>
      <c r="K75" s="459"/>
      <c r="L75" s="459"/>
      <c r="M75" s="459"/>
      <c r="N75" s="459"/>
      <c r="O75" s="459"/>
      <c r="P75" s="1"/>
      <c r="Q75" s="1"/>
      <c r="S75" s="1"/>
    </row>
    <row r="76" spans="1:26" ht="32.25" customHeight="1">
      <c r="A76" s="1"/>
      <c r="B76" s="1"/>
      <c r="C76" s="1082" t="s">
        <v>7</v>
      </c>
      <c r="D76" s="1052"/>
      <c r="E76" s="461">
        <v>2011</v>
      </c>
      <c r="F76" s="462"/>
      <c r="G76" s="1"/>
      <c r="H76" s="1"/>
      <c r="I76" s="1078" t="s">
        <v>7</v>
      </c>
      <c r="J76" s="1079"/>
      <c r="K76" s="1079"/>
      <c r="L76" s="1079"/>
      <c r="M76" s="1080"/>
      <c r="N76" s="466">
        <v>2011</v>
      </c>
      <c r="O76" s="1"/>
      <c r="P76" s="1"/>
      <c r="Q76" s="1"/>
      <c r="S76" s="1"/>
    </row>
    <row r="77" spans="1:26" ht="14.25" customHeight="1">
      <c r="A77" s="1"/>
      <c r="B77" s="1"/>
      <c r="C77" s="468">
        <v>1</v>
      </c>
      <c r="D77" s="470" t="s">
        <v>118</v>
      </c>
      <c r="E77" s="472">
        <v>684.84216018784377</v>
      </c>
      <c r="F77" s="462"/>
      <c r="G77" s="1"/>
      <c r="H77" s="1"/>
      <c r="I77" s="474">
        <v>1</v>
      </c>
      <c r="J77" s="504" t="s">
        <v>156</v>
      </c>
      <c r="K77" s="505"/>
      <c r="L77" s="505"/>
      <c r="M77" s="515"/>
      <c r="N77" s="547">
        <v>64.135062333172641</v>
      </c>
      <c r="O77" s="1"/>
      <c r="P77" s="1"/>
      <c r="Q77" s="1"/>
      <c r="S77" s="1"/>
    </row>
    <row r="78" spans="1:26" ht="15" customHeight="1">
      <c r="A78" s="1"/>
      <c r="B78" s="1"/>
      <c r="C78" s="558">
        <v>2</v>
      </c>
      <c r="D78" s="580" t="s">
        <v>92</v>
      </c>
      <c r="E78" s="592">
        <v>386.05808512218709</v>
      </c>
      <c r="F78" s="462"/>
      <c r="G78" s="1"/>
      <c r="H78" s="1"/>
      <c r="I78" s="606">
        <v>2</v>
      </c>
      <c r="J78" s="607" t="s">
        <v>83</v>
      </c>
      <c r="K78" s="608"/>
      <c r="L78" s="608"/>
      <c r="M78" s="623"/>
      <c r="N78" s="592">
        <v>30.651340996168582</v>
      </c>
      <c r="O78" s="1"/>
      <c r="P78" s="1"/>
      <c r="Q78" s="1"/>
      <c r="S78" s="1"/>
    </row>
    <row r="79" spans="1:26" ht="15" customHeight="1">
      <c r="A79" s="1"/>
      <c r="B79" s="1"/>
      <c r="C79" s="625">
        <v>3</v>
      </c>
      <c r="D79" s="470" t="s">
        <v>133</v>
      </c>
      <c r="E79" s="592">
        <v>372.99362221894381</v>
      </c>
      <c r="F79" s="462"/>
      <c r="G79" s="1"/>
      <c r="H79" s="1"/>
      <c r="I79" s="643">
        <v>3</v>
      </c>
      <c r="J79" s="660" t="s">
        <v>122</v>
      </c>
      <c r="K79" s="662"/>
      <c r="L79" s="662"/>
      <c r="M79" s="663"/>
      <c r="N79" s="592">
        <v>20.385974449578704</v>
      </c>
      <c r="O79" s="1"/>
      <c r="P79" s="1"/>
      <c r="Q79" s="1"/>
      <c r="S79" s="1"/>
    </row>
    <row r="80" spans="1:26" ht="15" customHeight="1">
      <c r="A80" s="1"/>
      <c r="B80" s="1"/>
      <c r="C80" s="558">
        <v>4</v>
      </c>
      <c r="D80" s="580" t="s">
        <v>156</v>
      </c>
      <c r="E80" s="592">
        <v>301.43479296591141</v>
      </c>
      <c r="F80" s="462"/>
      <c r="G80" s="1"/>
      <c r="H80" s="1"/>
      <c r="I80" s="606">
        <v>4</v>
      </c>
      <c r="J80" s="607" t="s">
        <v>157</v>
      </c>
      <c r="K80" s="608"/>
      <c r="L80" s="608"/>
      <c r="M80" s="623"/>
      <c r="N80" s="592">
        <v>20.169616873325225</v>
      </c>
      <c r="O80" s="1"/>
      <c r="P80" s="1"/>
      <c r="Q80" s="1"/>
      <c r="S80" s="1"/>
    </row>
    <row r="81" spans="1:19" ht="15" customHeight="1">
      <c r="A81" s="1"/>
      <c r="B81" s="1"/>
      <c r="C81" s="625">
        <v>5</v>
      </c>
      <c r="D81" s="665" t="s">
        <v>119</v>
      </c>
      <c r="E81" s="592">
        <v>286.67004185409195</v>
      </c>
      <c r="F81" s="462"/>
      <c r="G81" s="1"/>
      <c r="H81" s="1"/>
      <c r="I81" s="643">
        <v>5</v>
      </c>
      <c r="J81" s="660" t="s">
        <v>111</v>
      </c>
      <c r="K81" s="662"/>
      <c r="L81" s="662"/>
      <c r="M81" s="663"/>
      <c r="N81" s="592">
        <v>19.966827598592818</v>
      </c>
      <c r="O81" s="1"/>
      <c r="P81" s="1"/>
      <c r="Q81" s="1"/>
      <c r="S81" s="1"/>
    </row>
    <row r="82" spans="1:19" ht="15" customHeight="1">
      <c r="A82" s="1"/>
      <c r="B82" s="1"/>
      <c r="C82" s="558">
        <v>6</v>
      </c>
      <c r="D82" s="580" t="s">
        <v>124</v>
      </c>
      <c r="E82" s="592">
        <v>276.86570189306417</v>
      </c>
      <c r="F82" s="462"/>
      <c r="G82" s="1"/>
      <c r="H82" s="1"/>
      <c r="I82" s="606">
        <v>6</v>
      </c>
      <c r="J82" s="607" t="s">
        <v>84</v>
      </c>
      <c r="K82" s="608"/>
      <c r="L82" s="608"/>
      <c r="M82" s="623"/>
      <c r="N82" s="592">
        <v>19.194559713361269</v>
      </c>
      <c r="O82" s="1"/>
      <c r="P82" s="1"/>
      <c r="Q82" s="1"/>
      <c r="S82" s="1"/>
    </row>
    <row r="83" spans="1:19" ht="15" customHeight="1">
      <c r="A83" s="1"/>
      <c r="B83" s="1"/>
      <c r="C83" s="625">
        <v>7</v>
      </c>
      <c r="D83" s="470" t="s">
        <v>377</v>
      </c>
      <c r="E83" s="592">
        <v>276.31578947368422</v>
      </c>
      <c r="F83" s="462"/>
      <c r="G83" s="1"/>
      <c r="H83" s="1"/>
      <c r="I83" s="643">
        <v>7</v>
      </c>
      <c r="J83" s="660" t="s">
        <v>28</v>
      </c>
      <c r="K83" s="662"/>
      <c r="L83" s="662"/>
      <c r="M83" s="663"/>
      <c r="N83" s="592">
        <v>17.883786048603032</v>
      </c>
      <c r="O83" s="1"/>
      <c r="P83" s="1"/>
      <c r="Q83" s="1"/>
      <c r="S83" s="1"/>
    </row>
    <row r="84" spans="1:19" ht="15" customHeight="1">
      <c r="A84" s="1"/>
      <c r="B84" s="1"/>
      <c r="C84" s="558">
        <v>8</v>
      </c>
      <c r="D84" s="580" t="s">
        <v>87</v>
      </c>
      <c r="E84" s="592">
        <v>266.62455175489072</v>
      </c>
      <c r="F84" s="462"/>
      <c r="G84" s="1"/>
      <c r="H84" s="1"/>
      <c r="I84" s="606">
        <v>8</v>
      </c>
      <c r="J84" s="607" t="s">
        <v>108</v>
      </c>
      <c r="K84" s="608"/>
      <c r="L84" s="608"/>
      <c r="M84" s="623"/>
      <c r="N84" s="592">
        <v>16.999761772045925</v>
      </c>
      <c r="O84" s="1"/>
      <c r="P84" s="1"/>
      <c r="Q84" s="1"/>
      <c r="S84" s="1"/>
    </row>
    <row r="85" spans="1:19" ht="15" customHeight="1">
      <c r="A85" s="1"/>
      <c r="B85" s="1"/>
      <c r="C85" s="625">
        <v>9</v>
      </c>
      <c r="D85" s="665" t="s">
        <v>99</v>
      </c>
      <c r="E85" s="592">
        <v>261.02902708864599</v>
      </c>
      <c r="F85" s="462"/>
      <c r="G85" s="1"/>
      <c r="H85" s="1"/>
      <c r="I85" s="643">
        <v>9</v>
      </c>
      <c r="J85" s="660" t="s">
        <v>75</v>
      </c>
      <c r="K85" s="662"/>
      <c r="L85" s="662"/>
      <c r="M85" s="663"/>
      <c r="N85" s="592">
        <v>16.846477023468168</v>
      </c>
      <c r="O85" s="1"/>
      <c r="P85" s="1"/>
      <c r="Q85" s="1"/>
      <c r="S85" s="1"/>
    </row>
    <row r="86" spans="1:19" ht="15" customHeight="1">
      <c r="A86" s="1"/>
      <c r="B86" s="1"/>
      <c r="C86" s="558">
        <v>10</v>
      </c>
      <c r="D86" s="580" t="s">
        <v>90</v>
      </c>
      <c r="E86" s="592">
        <v>250.83612040133815</v>
      </c>
      <c r="F86" s="462"/>
      <c r="G86" s="1"/>
      <c r="H86" s="1"/>
      <c r="I86" s="606">
        <v>10</v>
      </c>
      <c r="J86" s="607" t="s">
        <v>132</v>
      </c>
      <c r="K86" s="608"/>
      <c r="L86" s="608"/>
      <c r="M86" s="623"/>
      <c r="N86" s="592">
        <v>16.430896344516743</v>
      </c>
      <c r="O86" s="1"/>
      <c r="P86" s="1"/>
      <c r="Q86" s="1"/>
      <c r="S86" s="1"/>
    </row>
    <row r="87" spans="1:19" ht="15" customHeight="1">
      <c r="A87" s="1"/>
      <c r="B87" s="1"/>
      <c r="C87" s="625">
        <v>11</v>
      </c>
      <c r="D87" s="665" t="s">
        <v>78</v>
      </c>
      <c r="E87" s="592">
        <v>244.61618785491984</v>
      </c>
      <c r="F87" s="462"/>
      <c r="G87" s="1"/>
      <c r="H87" s="1"/>
      <c r="I87" s="643">
        <v>11</v>
      </c>
      <c r="J87" s="660" t="s">
        <v>92</v>
      </c>
      <c r="K87" s="662"/>
      <c r="L87" s="662"/>
      <c r="M87" s="663"/>
      <c r="N87" s="592">
        <v>15.598306469583317</v>
      </c>
      <c r="O87" s="1"/>
      <c r="P87" s="1"/>
      <c r="Q87" s="1"/>
      <c r="S87" s="1"/>
    </row>
    <row r="88" spans="1:19" ht="15" customHeight="1">
      <c r="A88" s="1"/>
      <c r="B88" s="1"/>
      <c r="C88" s="558">
        <v>12</v>
      </c>
      <c r="D88" s="580" t="s">
        <v>132</v>
      </c>
      <c r="E88" s="592">
        <v>238.2479969954928</v>
      </c>
      <c r="F88" s="462"/>
      <c r="G88" s="1"/>
      <c r="H88" s="1"/>
      <c r="I88" s="606">
        <v>12</v>
      </c>
      <c r="J88" s="607" t="s">
        <v>85</v>
      </c>
      <c r="K88" s="608"/>
      <c r="L88" s="608"/>
      <c r="M88" s="623"/>
      <c r="N88" s="592">
        <v>13.944223107569725</v>
      </c>
      <c r="O88" s="1"/>
      <c r="P88" s="1"/>
      <c r="Q88" s="1"/>
      <c r="S88" s="1"/>
    </row>
    <row r="89" spans="1:19" ht="15" customHeight="1">
      <c r="A89" s="1"/>
      <c r="B89" s="1"/>
      <c r="C89" s="625">
        <v>13</v>
      </c>
      <c r="D89" s="470" t="s">
        <v>129</v>
      </c>
      <c r="E89" s="592">
        <v>221.21765096217655</v>
      </c>
      <c r="F89" s="462"/>
      <c r="G89" s="1"/>
      <c r="H89" s="1"/>
      <c r="I89" s="669">
        <v>13</v>
      </c>
      <c r="J89" s="660" t="s">
        <v>121</v>
      </c>
      <c r="K89" s="662"/>
      <c r="L89" s="662"/>
      <c r="M89" s="663"/>
      <c r="N89" s="592">
        <v>13.422818791946309</v>
      </c>
      <c r="O89" s="1"/>
      <c r="P89" s="1"/>
      <c r="Q89" s="1"/>
      <c r="S89" s="1"/>
    </row>
    <row r="90" spans="1:19" ht="15" customHeight="1">
      <c r="A90" s="1"/>
      <c r="B90" s="1"/>
      <c r="C90" s="558">
        <v>14</v>
      </c>
      <c r="D90" s="580" t="s">
        <v>127</v>
      </c>
      <c r="E90" s="592">
        <v>219.16453818900919</v>
      </c>
      <c r="F90" s="462"/>
      <c r="G90" s="1"/>
      <c r="H90" s="1"/>
      <c r="I90" s="606">
        <v>14</v>
      </c>
      <c r="J90" s="607" t="s">
        <v>87</v>
      </c>
      <c r="K90" s="608"/>
      <c r="L90" s="608"/>
      <c r="M90" s="623"/>
      <c r="N90" s="592">
        <v>13.006075695360524</v>
      </c>
      <c r="O90" s="1"/>
      <c r="P90" s="1"/>
      <c r="Q90" s="1"/>
      <c r="S90" s="1"/>
    </row>
    <row r="91" spans="1:19" ht="15" customHeight="1">
      <c r="A91" s="1"/>
      <c r="B91" s="1"/>
      <c r="C91" s="625">
        <v>15</v>
      </c>
      <c r="D91" s="665" t="s">
        <v>88</v>
      </c>
      <c r="E91" s="592">
        <v>218.11872598835049</v>
      </c>
      <c r="F91" s="462"/>
      <c r="G91" s="1"/>
      <c r="H91" s="1"/>
      <c r="I91" s="643">
        <v>15</v>
      </c>
      <c r="J91" s="660" t="s">
        <v>126</v>
      </c>
      <c r="K91" s="662"/>
      <c r="L91" s="662"/>
      <c r="M91" s="663"/>
      <c r="N91" s="592">
        <v>12.565482619244934</v>
      </c>
      <c r="O91" s="1"/>
      <c r="P91" s="1"/>
      <c r="Q91" s="1"/>
      <c r="S91" s="1"/>
    </row>
    <row r="92" spans="1:19" ht="15" customHeight="1">
      <c r="A92" s="1"/>
      <c r="B92" s="1"/>
      <c r="C92" s="558">
        <v>16</v>
      </c>
      <c r="D92" s="580" t="s">
        <v>86</v>
      </c>
      <c r="E92" s="592">
        <v>215.99951832860035</v>
      </c>
      <c r="F92" s="462"/>
      <c r="G92" s="1"/>
      <c r="H92" s="1"/>
      <c r="I92" s="606">
        <v>16</v>
      </c>
      <c r="J92" s="607" t="s">
        <v>128</v>
      </c>
      <c r="K92" s="608"/>
      <c r="L92" s="608"/>
      <c r="M92" s="623"/>
      <c r="N92" s="592">
        <v>12.154972425576831</v>
      </c>
      <c r="O92" s="1"/>
      <c r="P92" s="1"/>
      <c r="Q92" s="1"/>
      <c r="S92" s="1"/>
    </row>
    <row r="93" spans="1:19" ht="15" customHeight="1">
      <c r="A93" s="1"/>
      <c r="B93" s="1"/>
      <c r="C93" s="625">
        <v>17</v>
      </c>
      <c r="D93" s="470" t="s">
        <v>113</v>
      </c>
      <c r="E93" s="592">
        <v>213.78708551483382</v>
      </c>
      <c r="F93" s="462"/>
      <c r="G93" s="1"/>
      <c r="H93" s="1"/>
      <c r="I93" s="643">
        <v>17</v>
      </c>
      <c r="J93" s="660" t="s">
        <v>116</v>
      </c>
      <c r="K93" s="662"/>
      <c r="L93" s="662"/>
      <c r="M93" s="663"/>
      <c r="N93" s="592">
        <v>11.09666782917472</v>
      </c>
      <c r="O93" s="1"/>
      <c r="P93" s="1"/>
      <c r="Q93" s="1"/>
      <c r="S93" s="1"/>
    </row>
    <row r="94" spans="1:19" ht="15" customHeight="1">
      <c r="A94" s="1"/>
      <c r="B94" s="1"/>
      <c r="C94" s="558">
        <v>18</v>
      </c>
      <c r="D94" s="580" t="s">
        <v>128</v>
      </c>
      <c r="E94" s="592">
        <v>206.63453123480613</v>
      </c>
      <c r="F94" s="462"/>
      <c r="G94" s="1"/>
      <c r="H94" s="1"/>
      <c r="I94" s="606">
        <v>18</v>
      </c>
      <c r="J94" s="607" t="s">
        <v>104</v>
      </c>
      <c r="K94" s="608"/>
      <c r="L94" s="608"/>
      <c r="M94" s="623"/>
      <c r="N94" s="592">
        <v>10.880180714620627</v>
      </c>
      <c r="O94" s="1"/>
      <c r="P94" s="1"/>
      <c r="Q94" s="1"/>
      <c r="S94" s="1"/>
    </row>
    <row r="95" spans="1:19" ht="15" customHeight="1">
      <c r="A95" s="1"/>
      <c r="B95" s="1"/>
      <c r="C95" s="625">
        <v>19</v>
      </c>
      <c r="D95" s="665" t="s">
        <v>158</v>
      </c>
      <c r="E95" s="592">
        <v>203.63400037910586</v>
      </c>
      <c r="F95" s="462"/>
      <c r="G95" s="1"/>
      <c r="H95" s="1"/>
      <c r="I95" s="643">
        <v>19</v>
      </c>
      <c r="J95" s="660" t="s">
        <v>90</v>
      </c>
      <c r="K95" s="662"/>
      <c r="L95" s="662"/>
      <c r="M95" s="663"/>
      <c r="N95" s="592">
        <v>9.4655139774089871</v>
      </c>
      <c r="O95" s="1"/>
      <c r="P95" s="1"/>
      <c r="Q95" s="1"/>
      <c r="S95" s="1"/>
    </row>
    <row r="96" spans="1:19" ht="15" customHeight="1">
      <c r="A96" s="1"/>
      <c r="B96" s="1"/>
      <c r="C96" s="558">
        <v>20</v>
      </c>
      <c r="D96" s="580" t="s">
        <v>83</v>
      </c>
      <c r="E96" s="592">
        <v>199.23371647509578</v>
      </c>
      <c r="F96" s="462"/>
      <c r="G96" s="1"/>
      <c r="H96" s="1"/>
      <c r="I96" s="606">
        <v>20</v>
      </c>
      <c r="J96" s="607" t="s">
        <v>379</v>
      </c>
      <c r="K96" s="608"/>
      <c r="L96" s="608"/>
      <c r="M96" s="623"/>
      <c r="N96" s="592">
        <v>9.2678405931417984</v>
      </c>
      <c r="O96" s="1"/>
      <c r="P96" s="1"/>
      <c r="Q96" s="1"/>
      <c r="S96" s="1"/>
    </row>
    <row r="97" spans="1:19" ht="15" customHeight="1">
      <c r="A97" s="1"/>
      <c r="B97" s="1"/>
      <c r="C97" s="625">
        <v>21</v>
      </c>
      <c r="D97" s="665" t="s">
        <v>104</v>
      </c>
      <c r="E97" s="592">
        <v>195.8432528631713</v>
      </c>
      <c r="F97" s="462"/>
      <c r="G97" s="1"/>
      <c r="H97" s="1"/>
      <c r="I97" s="643">
        <v>21</v>
      </c>
      <c r="J97" s="660" t="s">
        <v>91</v>
      </c>
      <c r="K97" s="662"/>
      <c r="L97" s="662"/>
      <c r="M97" s="663"/>
      <c r="N97" s="592">
        <v>9.2366563304084099</v>
      </c>
      <c r="O97" s="1"/>
      <c r="P97" s="1"/>
      <c r="Q97" s="1"/>
      <c r="S97" s="1"/>
    </row>
    <row r="98" spans="1:19" ht="15" customHeight="1">
      <c r="A98" s="1"/>
      <c r="B98" s="1"/>
      <c r="C98" s="558">
        <v>22</v>
      </c>
      <c r="D98" s="580" t="s">
        <v>117</v>
      </c>
      <c r="E98" s="592">
        <v>192.88408821824845</v>
      </c>
      <c r="F98" s="462"/>
      <c r="G98" s="1"/>
      <c r="H98" s="1"/>
      <c r="I98" s="606">
        <v>22</v>
      </c>
      <c r="J98" s="607" t="s">
        <v>86</v>
      </c>
      <c r="K98" s="608"/>
      <c r="L98" s="608"/>
      <c r="M98" s="623"/>
      <c r="N98" s="592">
        <v>9.2194916359768442</v>
      </c>
      <c r="O98" s="1"/>
      <c r="P98" s="1"/>
      <c r="Q98" s="1"/>
      <c r="S98" s="1"/>
    </row>
    <row r="99" spans="1:19" ht="15" customHeight="1">
      <c r="A99" s="1"/>
      <c r="B99" s="1"/>
      <c r="C99" s="625">
        <v>23</v>
      </c>
      <c r="D99" s="470" t="s">
        <v>121</v>
      </c>
      <c r="E99" s="592">
        <v>187.91946308724832</v>
      </c>
      <c r="F99" s="462"/>
      <c r="G99" s="1"/>
      <c r="H99" s="1"/>
      <c r="I99" s="643">
        <v>23</v>
      </c>
      <c r="J99" s="660" t="s">
        <v>130</v>
      </c>
      <c r="K99" s="662"/>
      <c r="L99" s="662"/>
      <c r="M99" s="663"/>
      <c r="N99" s="592">
        <v>9.1696650015719499</v>
      </c>
      <c r="O99" s="1"/>
      <c r="P99" s="1"/>
      <c r="Q99" s="1"/>
      <c r="S99" s="1"/>
    </row>
    <row r="100" spans="1:19" ht="15" customHeight="1">
      <c r="A100" s="1"/>
      <c r="B100" s="1"/>
      <c r="C100" s="558">
        <v>24</v>
      </c>
      <c r="D100" s="580" t="s">
        <v>126</v>
      </c>
      <c r="E100" s="592">
        <v>185.34086863386275</v>
      </c>
      <c r="F100" s="462"/>
      <c r="G100" s="1"/>
      <c r="H100" s="1"/>
      <c r="I100" s="606">
        <v>24</v>
      </c>
      <c r="J100" s="607" t="s">
        <v>98</v>
      </c>
      <c r="K100" s="608"/>
      <c r="L100" s="608"/>
      <c r="M100" s="623"/>
      <c r="N100" s="592">
        <v>9.0065747996037118</v>
      </c>
      <c r="O100" s="1"/>
      <c r="P100" s="1"/>
      <c r="Q100" s="1"/>
      <c r="S100" s="1"/>
    </row>
    <row r="101" spans="1:19" ht="15" customHeight="1">
      <c r="A101" s="1"/>
      <c r="B101" s="1"/>
      <c r="C101" s="625">
        <v>25</v>
      </c>
      <c r="D101" s="470" t="s">
        <v>130</v>
      </c>
      <c r="E101" s="592">
        <v>183.393300031439</v>
      </c>
      <c r="F101" s="462"/>
      <c r="G101" s="1"/>
      <c r="H101" s="1"/>
      <c r="I101" s="643">
        <v>25</v>
      </c>
      <c r="J101" s="660" t="s">
        <v>129</v>
      </c>
      <c r="K101" s="662"/>
      <c r="L101" s="662"/>
      <c r="M101" s="663"/>
      <c r="N101" s="592">
        <v>8.7093563370935652</v>
      </c>
      <c r="O101" s="1"/>
      <c r="P101" s="1"/>
      <c r="Q101" s="1"/>
      <c r="S101" s="1"/>
    </row>
    <row r="102" spans="1:19" ht="15" customHeight="1">
      <c r="A102" s="1"/>
      <c r="B102" s="1"/>
      <c r="C102" s="558">
        <v>26</v>
      </c>
      <c r="D102" s="580" t="s">
        <v>111</v>
      </c>
      <c r="E102" s="592">
        <v>173.0458391878044</v>
      </c>
      <c r="F102" s="462"/>
      <c r="G102" s="1"/>
      <c r="H102" s="1"/>
      <c r="I102" s="606">
        <v>26</v>
      </c>
      <c r="J102" s="607" t="s">
        <v>114</v>
      </c>
      <c r="K102" s="608"/>
      <c r="L102" s="608"/>
      <c r="M102" s="623"/>
      <c r="N102" s="592">
        <v>7.7668466602559327</v>
      </c>
      <c r="O102" s="1"/>
      <c r="P102" s="1"/>
      <c r="Q102" s="1"/>
      <c r="S102" s="1"/>
    </row>
    <row r="103" spans="1:19" ht="15" customHeight="1">
      <c r="A103" s="1"/>
      <c r="B103" s="1"/>
      <c r="C103" s="625">
        <v>27</v>
      </c>
      <c r="D103" s="665" t="s">
        <v>19</v>
      </c>
      <c r="E103" s="592">
        <v>171.70740824020356</v>
      </c>
      <c r="F103" s="462"/>
      <c r="G103" s="1"/>
      <c r="H103" s="1"/>
      <c r="I103" s="643">
        <v>27</v>
      </c>
      <c r="J103" s="660" t="s">
        <v>76</v>
      </c>
      <c r="K103" s="662"/>
      <c r="L103" s="662"/>
      <c r="M103" s="663"/>
      <c r="N103" s="592">
        <v>7.174336373885418</v>
      </c>
      <c r="O103" s="1"/>
      <c r="P103" s="1"/>
      <c r="Q103" s="1"/>
      <c r="S103" s="1"/>
    </row>
    <row r="104" spans="1:19" ht="15" customHeight="1">
      <c r="A104" s="1"/>
      <c r="B104" s="1"/>
      <c r="C104" s="558">
        <v>28</v>
      </c>
      <c r="D104" s="580" t="s">
        <v>114</v>
      </c>
      <c r="E104" s="592">
        <v>170.87062652563051</v>
      </c>
      <c r="F104" s="462"/>
      <c r="G104" s="1"/>
      <c r="H104" s="1"/>
      <c r="I104" s="606">
        <v>28</v>
      </c>
      <c r="J104" s="607" t="s">
        <v>124</v>
      </c>
      <c r="K104" s="608"/>
      <c r="L104" s="608"/>
      <c r="M104" s="623"/>
      <c r="N104" s="592">
        <v>6.891240017836151</v>
      </c>
      <c r="O104" s="1"/>
      <c r="P104" s="1"/>
      <c r="Q104" s="1"/>
      <c r="S104" s="1"/>
    </row>
    <row r="105" spans="1:19" ht="15" customHeight="1">
      <c r="A105" s="1"/>
      <c r="B105" s="1"/>
      <c r="C105" s="625">
        <v>29</v>
      </c>
      <c r="D105" s="665" t="s">
        <v>28</v>
      </c>
      <c r="E105" s="592">
        <v>168.10758885686849</v>
      </c>
      <c r="F105" s="462"/>
      <c r="G105" s="1"/>
      <c r="H105" s="1"/>
      <c r="I105" s="643">
        <v>29</v>
      </c>
      <c r="J105" s="660" t="s">
        <v>101</v>
      </c>
      <c r="K105" s="662"/>
      <c r="L105" s="662"/>
      <c r="M105" s="663"/>
      <c r="N105" s="592">
        <v>6.7882079131109254</v>
      </c>
      <c r="O105" s="1"/>
      <c r="P105" s="1"/>
      <c r="Q105" s="1"/>
      <c r="S105" s="1"/>
    </row>
    <row r="106" spans="1:19" ht="15" customHeight="1">
      <c r="A106" s="1"/>
      <c r="B106" s="1"/>
      <c r="C106" s="558">
        <v>30</v>
      </c>
      <c r="D106" s="580" t="s">
        <v>116</v>
      </c>
      <c r="E106" s="592">
        <v>166.4500174376208</v>
      </c>
      <c r="F106" s="462"/>
      <c r="G106" s="1"/>
      <c r="H106" s="1"/>
      <c r="I106" s="606">
        <v>30</v>
      </c>
      <c r="J106" s="607" t="s">
        <v>99</v>
      </c>
      <c r="K106" s="608"/>
      <c r="L106" s="608"/>
      <c r="M106" s="623"/>
      <c r="N106" s="592">
        <v>6.6083297997125561</v>
      </c>
      <c r="O106" s="1"/>
      <c r="P106" s="1"/>
      <c r="Q106" s="1"/>
      <c r="S106" s="1"/>
    </row>
    <row r="107" spans="1:19" ht="15" customHeight="1">
      <c r="A107" s="1"/>
      <c r="B107" s="1"/>
      <c r="C107" s="625">
        <v>31</v>
      </c>
      <c r="D107" s="665" t="s">
        <v>82</v>
      </c>
      <c r="E107" s="592">
        <v>158.68214770309413</v>
      </c>
      <c r="F107" s="462"/>
      <c r="G107" s="1"/>
      <c r="H107" s="1"/>
      <c r="I107" s="643">
        <v>31</v>
      </c>
      <c r="J107" s="660" t="s">
        <v>106</v>
      </c>
      <c r="K107" s="662"/>
      <c r="L107" s="662"/>
      <c r="M107" s="663"/>
      <c r="N107" s="592">
        <v>6.4352036282290968</v>
      </c>
      <c r="O107" s="1"/>
      <c r="P107" s="1"/>
      <c r="Q107" s="1"/>
      <c r="S107" s="1"/>
    </row>
    <row r="108" spans="1:19" ht="15" customHeight="1">
      <c r="A108" s="1"/>
      <c r="B108" s="1"/>
      <c r="C108" s="558">
        <v>32</v>
      </c>
      <c r="D108" s="580" t="s">
        <v>98</v>
      </c>
      <c r="E108" s="592">
        <v>157.61505899306493</v>
      </c>
      <c r="F108" s="462"/>
      <c r="G108" s="1"/>
      <c r="H108" s="1"/>
      <c r="I108" s="606">
        <v>32</v>
      </c>
      <c r="J108" s="607" t="s">
        <v>113</v>
      </c>
      <c r="K108" s="608"/>
      <c r="L108" s="608"/>
      <c r="M108" s="623"/>
      <c r="N108" s="592">
        <v>6.1082024432809661</v>
      </c>
      <c r="O108" s="1"/>
      <c r="P108" s="1"/>
      <c r="Q108" s="1"/>
      <c r="S108" s="1"/>
    </row>
    <row r="109" spans="1:19" ht="15" customHeight="1">
      <c r="A109" s="1"/>
      <c r="B109" s="1"/>
      <c r="C109" s="625">
        <v>33</v>
      </c>
      <c r="D109" s="665" t="s">
        <v>79</v>
      </c>
      <c r="E109" s="592">
        <v>155.29457439580705</v>
      </c>
      <c r="F109" s="462"/>
      <c r="G109" s="1"/>
      <c r="H109" s="1"/>
      <c r="I109" s="643">
        <v>33</v>
      </c>
      <c r="J109" s="660" t="s">
        <v>133</v>
      </c>
      <c r="K109" s="662"/>
      <c r="L109" s="662"/>
      <c r="M109" s="663"/>
      <c r="N109" s="592">
        <v>5.7383634187529813</v>
      </c>
      <c r="O109" s="1"/>
      <c r="P109" s="1"/>
      <c r="Q109" s="1"/>
      <c r="S109" s="1"/>
    </row>
    <row r="110" spans="1:19" ht="15" customHeight="1">
      <c r="A110" s="1"/>
      <c r="B110" s="1"/>
      <c r="C110" s="558">
        <v>34</v>
      </c>
      <c r="D110" s="580" t="s">
        <v>75</v>
      </c>
      <c r="E110" s="592">
        <v>154.02493278599468</v>
      </c>
      <c r="F110" s="462"/>
      <c r="G110" s="1"/>
      <c r="H110" s="1"/>
      <c r="I110" s="606">
        <v>34</v>
      </c>
      <c r="J110" s="607" t="s">
        <v>119</v>
      </c>
      <c r="K110" s="608"/>
      <c r="L110" s="608"/>
      <c r="M110" s="623"/>
      <c r="N110" s="592">
        <v>5.0311769854900383</v>
      </c>
      <c r="O110" s="1"/>
      <c r="P110" s="1"/>
      <c r="Q110" s="1"/>
      <c r="S110" s="1"/>
    </row>
    <row r="111" spans="1:19" ht="15" customHeight="1">
      <c r="A111" s="1"/>
      <c r="B111" s="1"/>
      <c r="C111" s="625">
        <v>35</v>
      </c>
      <c r="D111" s="470" t="s">
        <v>77</v>
      </c>
      <c r="E111" s="592">
        <v>141.38402514346188</v>
      </c>
      <c r="F111" s="462"/>
      <c r="G111" s="1"/>
      <c r="H111" s="1"/>
      <c r="I111" s="643">
        <v>35</v>
      </c>
      <c r="J111" s="660" t="s">
        <v>88</v>
      </c>
      <c r="K111" s="662"/>
      <c r="L111" s="662"/>
      <c r="M111" s="663"/>
      <c r="N111" s="592">
        <v>4.9572437724625109</v>
      </c>
      <c r="O111" s="1"/>
      <c r="P111" s="1"/>
      <c r="Q111" s="1"/>
      <c r="S111" s="1"/>
    </row>
    <row r="112" spans="1:19" ht="15" customHeight="1">
      <c r="A112" s="1"/>
      <c r="B112" s="1"/>
      <c r="C112" s="558">
        <v>36</v>
      </c>
      <c r="D112" s="580" t="s">
        <v>108</v>
      </c>
      <c r="E112" s="592">
        <v>140.85516896838053</v>
      </c>
      <c r="F112" s="462"/>
      <c r="G112" s="1"/>
      <c r="H112" s="1"/>
      <c r="I112" s="606">
        <v>36</v>
      </c>
      <c r="J112" s="607" t="s">
        <v>377</v>
      </c>
      <c r="K112" s="608"/>
      <c r="L112" s="608"/>
      <c r="M112" s="623"/>
      <c r="N112" s="592">
        <v>4.9342105263157894</v>
      </c>
      <c r="O112" s="1"/>
      <c r="P112" s="1"/>
      <c r="Q112" s="1"/>
      <c r="S112" s="1"/>
    </row>
    <row r="113" spans="1:19" ht="15" customHeight="1">
      <c r="A113" s="1"/>
      <c r="B113" s="1"/>
      <c r="C113" s="625">
        <v>37</v>
      </c>
      <c r="D113" s="470" t="s">
        <v>105</v>
      </c>
      <c r="E113" s="592">
        <v>139.98515308982365</v>
      </c>
      <c r="F113" s="462"/>
      <c r="G113" s="1"/>
      <c r="H113" s="1"/>
      <c r="I113" s="643">
        <v>37</v>
      </c>
      <c r="J113" s="660" t="s">
        <v>102</v>
      </c>
      <c r="K113" s="662"/>
      <c r="L113" s="662"/>
      <c r="M113" s="663"/>
      <c r="N113" s="592">
        <v>4.6126474399806652</v>
      </c>
      <c r="O113" s="1"/>
      <c r="P113" s="1"/>
      <c r="Q113" s="1"/>
      <c r="S113" s="1"/>
    </row>
    <row r="114" spans="1:19" ht="15" customHeight="1">
      <c r="A114" s="1"/>
      <c r="B114" s="1"/>
      <c r="C114" s="558">
        <v>38</v>
      </c>
      <c r="D114" s="580" t="s">
        <v>76</v>
      </c>
      <c r="E114" s="592">
        <v>139.89955929076564</v>
      </c>
      <c r="F114" s="462"/>
      <c r="G114" s="1"/>
      <c r="H114" s="1"/>
      <c r="I114" s="606">
        <v>38</v>
      </c>
      <c r="J114" s="607" t="s">
        <v>103</v>
      </c>
      <c r="K114" s="608"/>
      <c r="L114" s="608"/>
      <c r="M114" s="623"/>
      <c r="N114" s="592">
        <v>4.1695819375543266</v>
      </c>
      <c r="O114" s="1"/>
      <c r="P114" s="1"/>
      <c r="Q114" s="1"/>
      <c r="S114" s="1"/>
    </row>
    <row r="115" spans="1:19" ht="15" customHeight="1">
      <c r="A115" s="1"/>
      <c r="B115" s="1"/>
      <c r="C115" s="625">
        <v>39</v>
      </c>
      <c r="D115" s="470" t="s">
        <v>94</v>
      </c>
      <c r="E115" s="592">
        <v>134.18151763694453</v>
      </c>
      <c r="F115" s="462"/>
      <c r="G115" s="1"/>
      <c r="H115" s="1"/>
      <c r="I115" s="643">
        <v>39</v>
      </c>
      <c r="J115" s="695" t="s">
        <v>78</v>
      </c>
      <c r="K115" s="698"/>
      <c r="L115" s="698"/>
      <c r="M115" s="700"/>
      <c r="N115" s="592">
        <v>3.867449610354464</v>
      </c>
      <c r="O115" s="1"/>
      <c r="P115" s="1"/>
      <c r="Q115" s="1"/>
      <c r="S115" s="1"/>
    </row>
    <row r="116" spans="1:19" ht="15" customHeight="1">
      <c r="A116" s="1"/>
      <c r="B116" s="1"/>
      <c r="C116" s="558">
        <v>40</v>
      </c>
      <c r="D116" s="580" t="s">
        <v>103</v>
      </c>
      <c r="E116" s="592">
        <v>128.29482884782544</v>
      </c>
      <c r="F116" s="462"/>
      <c r="G116" s="1"/>
      <c r="H116" s="1"/>
      <c r="I116" s="606">
        <v>40</v>
      </c>
      <c r="J116" s="607" t="s">
        <v>82</v>
      </c>
      <c r="K116" s="608"/>
      <c r="L116" s="608"/>
      <c r="M116" s="623"/>
      <c r="N116" s="592">
        <v>3.4297294172138502</v>
      </c>
      <c r="O116" s="1"/>
      <c r="P116" s="1"/>
      <c r="Q116" s="1"/>
      <c r="S116" s="1"/>
    </row>
    <row r="117" spans="1:19" ht="15" customHeight="1">
      <c r="A117" s="1"/>
      <c r="B117" s="1"/>
      <c r="C117" s="625">
        <v>41</v>
      </c>
      <c r="D117" s="665" t="s">
        <v>102</v>
      </c>
      <c r="E117" s="592">
        <v>115.31618599951663</v>
      </c>
      <c r="F117" s="462"/>
      <c r="G117" s="1"/>
      <c r="H117" s="1"/>
      <c r="I117" s="643">
        <v>41</v>
      </c>
      <c r="J117" s="660" t="s">
        <v>117</v>
      </c>
      <c r="K117" s="662"/>
      <c r="L117" s="662"/>
      <c r="M117" s="663"/>
      <c r="N117" s="592">
        <v>3.1110336809394914</v>
      </c>
      <c r="O117" s="1"/>
      <c r="P117" s="1"/>
      <c r="Q117" s="1"/>
      <c r="S117" s="1"/>
    </row>
    <row r="118" spans="1:19" ht="15" customHeight="1">
      <c r="A118" s="1"/>
      <c r="B118" s="1"/>
      <c r="C118" s="558">
        <v>42</v>
      </c>
      <c r="D118" s="580" t="s">
        <v>85</v>
      </c>
      <c r="E118" s="592">
        <v>111.5537848605578</v>
      </c>
      <c r="F118" s="462"/>
      <c r="G118" s="1"/>
      <c r="H118" s="1"/>
      <c r="I118" s="606">
        <v>42</v>
      </c>
      <c r="J118" s="607" t="s">
        <v>77</v>
      </c>
      <c r="K118" s="608"/>
      <c r="L118" s="608"/>
      <c r="M118" s="623"/>
      <c r="N118" s="592">
        <v>2.9367601661846683</v>
      </c>
      <c r="O118" s="1"/>
      <c r="P118" s="1"/>
      <c r="Q118" s="1"/>
      <c r="S118" s="1"/>
    </row>
    <row r="119" spans="1:19" ht="15" customHeight="1">
      <c r="A119" s="1"/>
      <c r="B119" s="1"/>
      <c r="C119" s="625">
        <v>43</v>
      </c>
      <c r="D119" s="665" t="s">
        <v>157</v>
      </c>
      <c r="E119" s="592">
        <v>110.93289280328874</v>
      </c>
      <c r="F119" s="462"/>
      <c r="G119" s="1"/>
      <c r="H119" s="1"/>
      <c r="I119" s="643">
        <v>43</v>
      </c>
      <c r="J119" s="660" t="s">
        <v>158</v>
      </c>
      <c r="K119" s="662"/>
      <c r="L119" s="662"/>
      <c r="M119" s="663"/>
      <c r="N119" s="592">
        <v>2.7078989412115142</v>
      </c>
      <c r="O119" s="1"/>
      <c r="P119" s="1"/>
      <c r="Q119" s="1"/>
      <c r="S119" s="1"/>
    </row>
    <row r="120" spans="1:19" ht="15" customHeight="1">
      <c r="A120" s="1"/>
      <c r="B120" s="1"/>
      <c r="C120" s="558">
        <v>44</v>
      </c>
      <c r="D120" s="580" t="s">
        <v>134</v>
      </c>
      <c r="E120" s="592">
        <v>105.96837053499519</v>
      </c>
      <c r="F120" s="462"/>
      <c r="G120" s="1"/>
      <c r="H120" s="1"/>
      <c r="I120" s="606">
        <v>44</v>
      </c>
      <c r="J120" s="607" t="s">
        <v>94</v>
      </c>
      <c r="K120" s="608"/>
      <c r="L120" s="608"/>
      <c r="M120" s="623"/>
      <c r="N120" s="592">
        <v>2.6139256682521661</v>
      </c>
      <c r="O120" s="1"/>
      <c r="P120" s="1"/>
      <c r="Q120" s="1"/>
      <c r="S120" s="1"/>
    </row>
    <row r="121" spans="1:19" ht="15" customHeight="1">
      <c r="A121" s="1"/>
      <c r="B121" s="1"/>
      <c r="C121" s="625">
        <v>45</v>
      </c>
      <c r="D121" s="470" t="s">
        <v>115</v>
      </c>
      <c r="E121" s="592">
        <v>105.68537756044789</v>
      </c>
      <c r="F121" s="462"/>
      <c r="G121" s="1"/>
      <c r="H121" s="1"/>
      <c r="I121" s="643">
        <v>45</v>
      </c>
      <c r="J121" s="660" t="s">
        <v>134</v>
      </c>
      <c r="K121" s="662"/>
      <c r="L121" s="662"/>
      <c r="M121" s="663"/>
      <c r="N121" s="592">
        <v>2.2546461815956422</v>
      </c>
      <c r="O121" s="1"/>
      <c r="P121" s="1"/>
      <c r="Q121" s="1"/>
      <c r="S121" s="1"/>
    </row>
    <row r="122" spans="1:19" ht="15" customHeight="1">
      <c r="A122" s="1"/>
      <c r="B122" s="1"/>
      <c r="C122" s="558">
        <v>46</v>
      </c>
      <c r="D122" s="580" t="s">
        <v>120</v>
      </c>
      <c r="E122" s="592">
        <v>105.19186403369524</v>
      </c>
      <c r="F122" s="462"/>
      <c r="G122" s="1"/>
      <c r="H122" s="1"/>
      <c r="I122" s="606">
        <v>46</v>
      </c>
      <c r="J122" s="607" t="s">
        <v>115</v>
      </c>
      <c r="K122" s="608"/>
      <c r="L122" s="608"/>
      <c r="M122" s="623"/>
      <c r="N122" s="592">
        <v>1.051595796621372</v>
      </c>
      <c r="O122" s="1"/>
      <c r="P122" s="1"/>
      <c r="Q122" s="1"/>
      <c r="S122" s="1"/>
    </row>
    <row r="123" spans="1:19" ht="15" customHeight="1">
      <c r="A123" s="1"/>
      <c r="B123" s="1"/>
      <c r="C123" s="625">
        <v>47</v>
      </c>
      <c r="D123" s="470" t="s">
        <v>122</v>
      </c>
      <c r="E123" s="592">
        <v>101.92987224789351</v>
      </c>
      <c r="F123" s="462"/>
      <c r="G123" s="1"/>
      <c r="H123" s="1"/>
      <c r="I123" s="643">
        <v>47</v>
      </c>
      <c r="J123" s="660" t="s">
        <v>19</v>
      </c>
      <c r="K123" s="662"/>
      <c r="L123" s="662"/>
      <c r="M123" s="663"/>
      <c r="N123" s="592">
        <v>1.022067906191688</v>
      </c>
      <c r="O123" s="1"/>
      <c r="P123" s="1"/>
      <c r="Q123" s="1"/>
      <c r="S123" s="1"/>
    </row>
    <row r="124" spans="1:19" ht="15" customHeight="1">
      <c r="A124" s="1"/>
      <c r="B124" s="1"/>
      <c r="C124" s="558">
        <v>48</v>
      </c>
      <c r="D124" s="580" t="s">
        <v>84</v>
      </c>
      <c r="E124" s="592">
        <v>99.171891852366556</v>
      </c>
      <c r="F124" s="462"/>
      <c r="G124" s="1"/>
      <c r="H124" s="1"/>
      <c r="I124" s="606">
        <v>48</v>
      </c>
      <c r="J124" s="607" t="s">
        <v>79</v>
      </c>
      <c r="K124" s="608"/>
      <c r="L124" s="608"/>
      <c r="M124" s="623"/>
      <c r="N124" s="592">
        <v>0</v>
      </c>
      <c r="O124" s="1"/>
      <c r="P124" s="1"/>
      <c r="Q124" s="1"/>
      <c r="S124" s="1"/>
    </row>
    <row r="125" spans="1:19" ht="15" customHeight="1">
      <c r="A125" s="1"/>
      <c r="B125" s="1"/>
      <c r="C125" s="625">
        <v>49</v>
      </c>
      <c r="D125" s="470" t="s">
        <v>379</v>
      </c>
      <c r="E125" s="592">
        <v>92.678405931417984</v>
      </c>
      <c r="F125" s="462"/>
      <c r="G125" s="1"/>
      <c r="H125" s="1"/>
      <c r="I125" s="643">
        <v>49</v>
      </c>
      <c r="J125" s="660" t="s">
        <v>105</v>
      </c>
      <c r="K125" s="662"/>
      <c r="L125" s="662"/>
      <c r="M125" s="663"/>
      <c r="N125" s="592">
        <v>0</v>
      </c>
      <c r="O125" s="1"/>
      <c r="P125" s="1"/>
      <c r="Q125" s="1"/>
      <c r="S125" s="1"/>
    </row>
    <row r="126" spans="1:19" ht="14.25" customHeight="1">
      <c r="A126" s="1"/>
      <c r="B126" s="1"/>
      <c r="C126" s="558">
        <v>50</v>
      </c>
      <c r="D126" s="703" t="s">
        <v>91</v>
      </c>
      <c r="E126" s="592">
        <v>92.366563304084096</v>
      </c>
      <c r="F126" s="462"/>
      <c r="G126" s="1"/>
      <c r="H126" s="1"/>
      <c r="I126" s="606">
        <v>50</v>
      </c>
      <c r="J126" s="607" t="s">
        <v>118</v>
      </c>
      <c r="K126" s="608"/>
      <c r="L126" s="608"/>
      <c r="M126" s="623"/>
      <c r="N126" s="592">
        <v>0</v>
      </c>
      <c r="O126" s="1"/>
      <c r="P126" s="1"/>
      <c r="Q126" s="1"/>
      <c r="S126" s="1"/>
    </row>
    <row r="127" spans="1:19" ht="15" customHeight="1">
      <c r="A127" s="1"/>
      <c r="B127" s="1"/>
      <c r="C127" s="625">
        <v>51</v>
      </c>
      <c r="D127" s="705" t="s">
        <v>106</v>
      </c>
      <c r="E127" s="592">
        <v>79.367511414825529</v>
      </c>
      <c r="F127" s="462"/>
      <c r="G127" s="1"/>
      <c r="H127" s="1"/>
      <c r="I127" s="643">
        <v>51</v>
      </c>
      <c r="J127" s="660" t="s">
        <v>120</v>
      </c>
      <c r="K127" s="662"/>
      <c r="L127" s="662"/>
      <c r="M127" s="663"/>
      <c r="N127" s="592">
        <v>0</v>
      </c>
      <c r="O127" s="1"/>
      <c r="P127" s="1"/>
      <c r="Q127" s="1"/>
      <c r="S127" s="1"/>
    </row>
    <row r="128" spans="1:19" ht="15.75" customHeight="1">
      <c r="A128" s="1"/>
      <c r="B128" s="1"/>
      <c r="C128" s="706">
        <v>52</v>
      </c>
      <c r="D128" s="707" t="s">
        <v>101</v>
      </c>
      <c r="E128" s="715">
        <v>54.305663304887403</v>
      </c>
      <c r="F128" s="462"/>
      <c r="G128" s="1"/>
      <c r="H128" s="1"/>
      <c r="I128" s="721">
        <v>52</v>
      </c>
      <c r="J128" s="722" t="s">
        <v>127</v>
      </c>
      <c r="K128" s="723"/>
      <c r="L128" s="723"/>
      <c r="M128" s="724"/>
      <c r="N128" s="725">
        <v>0</v>
      </c>
      <c r="O128" s="1"/>
      <c r="P128" s="1"/>
      <c r="Q128" s="1"/>
      <c r="S128" s="1"/>
    </row>
    <row r="129" spans="1:19" ht="23.25" customHeight="1">
      <c r="A129" s="1"/>
      <c r="B129" s="1"/>
      <c r="C129" s="1075" t="s">
        <v>374</v>
      </c>
      <c r="D129" s="1076"/>
      <c r="E129" s="736">
        <v>234.3</v>
      </c>
      <c r="F129" s="462"/>
      <c r="G129" s="1"/>
      <c r="H129" s="1"/>
      <c r="I129" s="1083" t="s">
        <v>374</v>
      </c>
      <c r="J129" s="1084"/>
      <c r="K129" s="1084"/>
      <c r="L129" s="1084"/>
      <c r="M129" s="1076"/>
      <c r="N129" s="743">
        <v>7.98</v>
      </c>
      <c r="O129" s="1"/>
      <c r="P129" s="1"/>
      <c r="Q129" s="1"/>
      <c r="S129" s="1"/>
    </row>
    <row r="130" spans="1:19" ht="15.75" customHeight="1">
      <c r="A130" s="1"/>
      <c r="B130" s="1"/>
      <c r="C130" s="1092" t="s">
        <v>388</v>
      </c>
      <c r="D130" s="1079"/>
      <c r="E130" s="1079"/>
      <c r="F130" s="462"/>
      <c r="G130" s="1"/>
      <c r="H130" s="1"/>
      <c r="I130" s="1077" t="s">
        <v>388</v>
      </c>
      <c r="J130" s="999"/>
      <c r="K130" s="999"/>
      <c r="L130" s="999"/>
      <c r="M130" s="462"/>
      <c r="N130" s="1"/>
      <c r="O130" s="1"/>
      <c r="P130" s="1"/>
      <c r="Q130" s="1"/>
      <c r="S130" s="1"/>
    </row>
    <row r="131" spans="1:19" ht="13.5" customHeight="1">
      <c r="A131" s="1"/>
      <c r="B131" s="1"/>
      <c r="C131" s="769" t="s">
        <v>413</v>
      </c>
      <c r="D131" s="769"/>
      <c r="E131" s="771"/>
      <c r="F131" s="462"/>
      <c r="G131" s="1"/>
      <c r="H131" s="1"/>
      <c r="I131" s="776" t="s">
        <v>413</v>
      </c>
      <c r="J131" s="776"/>
      <c r="K131" s="776"/>
      <c r="L131" s="776"/>
      <c r="M131" s="776"/>
      <c r="N131" s="776"/>
      <c r="O131" s="1"/>
      <c r="P131" s="1"/>
      <c r="Q131" s="1"/>
      <c r="S131" s="1"/>
    </row>
    <row r="132" spans="1:19">
      <c r="A132" s="1"/>
      <c r="B132" s="1"/>
      <c r="C132" s="462"/>
      <c r="D132" s="462"/>
      <c r="E132" s="462"/>
      <c r="F132" s="462"/>
      <c r="G132" s="1"/>
      <c r="H132" s="1"/>
      <c r="I132" s="1"/>
      <c r="J132" s="1"/>
      <c r="K132" s="1"/>
      <c r="L132" s="1"/>
      <c r="M132" s="1"/>
      <c r="N132" s="1"/>
      <c r="O132" s="1"/>
      <c r="P132" s="1"/>
      <c r="Q132" s="1"/>
      <c r="S132" s="1"/>
    </row>
    <row r="133" spans="1:19">
      <c r="A133" s="1"/>
      <c r="B133" s="1"/>
      <c r="C133" s="462"/>
      <c r="D133" s="462"/>
      <c r="E133" s="462"/>
      <c r="F133" s="462"/>
      <c r="G133" s="1"/>
      <c r="H133" s="1"/>
      <c r="I133" s="1"/>
      <c r="J133" s="1"/>
      <c r="K133" s="1"/>
      <c r="L133" s="1"/>
      <c r="M133" s="1"/>
      <c r="N133" s="1"/>
      <c r="O133" s="1"/>
      <c r="P133" s="1"/>
      <c r="Q133" s="1"/>
      <c r="S133" s="1"/>
    </row>
    <row r="134" spans="1:19">
      <c r="A134" s="1"/>
      <c r="B134" s="1"/>
      <c r="C134" s="462"/>
      <c r="D134" s="462"/>
      <c r="E134" s="462"/>
      <c r="F134" s="462"/>
      <c r="G134" s="1"/>
      <c r="H134" s="1"/>
      <c r="I134" s="1"/>
      <c r="J134" s="1"/>
      <c r="K134" s="1"/>
      <c r="L134" s="1"/>
      <c r="M134" s="1"/>
      <c r="N134" s="1"/>
      <c r="O134" s="1"/>
      <c r="P134" s="1"/>
      <c r="Q134" s="1"/>
      <c r="S134" s="1"/>
    </row>
    <row r="135" spans="1:19" ht="57" customHeight="1">
      <c r="A135" s="1"/>
      <c r="B135" s="1"/>
      <c r="C135" s="1081" t="s">
        <v>417</v>
      </c>
      <c r="D135" s="999"/>
      <c r="E135" s="999"/>
      <c r="F135" s="462"/>
      <c r="G135" s="1"/>
      <c r="H135" s="1"/>
      <c r="I135" s="1081" t="s">
        <v>418</v>
      </c>
      <c r="J135" s="999"/>
      <c r="K135" s="999"/>
      <c r="L135" s="999"/>
      <c r="M135" s="999"/>
      <c r="N135" s="999"/>
      <c r="O135" s="1"/>
      <c r="P135" s="1"/>
      <c r="Q135" s="1"/>
      <c r="S135" s="1"/>
    </row>
    <row r="136" spans="1:19" ht="2.25" hidden="1" customHeight="1">
      <c r="A136" s="1"/>
      <c r="B136" s="1"/>
      <c r="C136" s="458"/>
      <c r="D136" s="458"/>
      <c r="E136" s="458"/>
      <c r="F136" s="458"/>
      <c r="G136" s="1"/>
      <c r="H136" s="1"/>
      <c r="I136" s="787"/>
      <c r="J136" s="787"/>
      <c r="K136" s="787"/>
      <c r="L136" s="787"/>
      <c r="M136" s="787"/>
      <c r="N136" s="787"/>
      <c r="O136" s="787"/>
      <c r="P136" s="1"/>
      <c r="Q136" s="1"/>
      <c r="S136" s="1"/>
    </row>
    <row r="137" spans="1:19" ht="3" customHeight="1">
      <c r="A137" s="1"/>
      <c r="B137" s="1"/>
      <c r="C137" s="459"/>
      <c r="D137" s="459"/>
      <c r="E137" s="459"/>
      <c r="F137" s="459"/>
      <c r="G137" s="1"/>
      <c r="H137" s="1"/>
      <c r="I137" s="459"/>
      <c r="J137" s="459"/>
      <c r="K137" s="459"/>
      <c r="L137" s="459"/>
      <c r="M137" s="459"/>
      <c r="N137" s="459"/>
      <c r="O137" s="459"/>
      <c r="P137" s="1"/>
      <c r="Q137" s="1"/>
      <c r="S137" s="1"/>
    </row>
    <row r="138" spans="1:19" ht="32.25" customHeight="1">
      <c r="A138" s="1"/>
      <c r="B138" s="1"/>
      <c r="C138" s="1082" t="s">
        <v>7</v>
      </c>
      <c r="D138" s="1052"/>
      <c r="E138" s="461">
        <v>2011</v>
      </c>
      <c r="F138" s="512"/>
      <c r="G138" s="1"/>
      <c r="H138" s="1"/>
      <c r="I138" s="1078" t="s">
        <v>7</v>
      </c>
      <c r="J138" s="1079"/>
      <c r="K138" s="1079"/>
      <c r="L138" s="1079"/>
      <c r="M138" s="1080"/>
      <c r="N138" s="461">
        <v>2011</v>
      </c>
      <c r="O138" s="512"/>
      <c r="P138" s="1"/>
      <c r="Q138" s="1"/>
      <c r="S138" s="1"/>
    </row>
    <row r="139" spans="1:19" ht="15" customHeight="1">
      <c r="A139" s="1"/>
      <c r="B139" s="1"/>
      <c r="C139" s="468">
        <v>1</v>
      </c>
      <c r="D139" s="470" t="s">
        <v>118</v>
      </c>
      <c r="E139" s="472">
        <v>1232.7158883381187</v>
      </c>
      <c r="F139" s="462"/>
      <c r="G139" s="1"/>
      <c r="H139" s="1"/>
      <c r="I139" s="468">
        <v>1</v>
      </c>
      <c r="J139" s="504" t="s">
        <v>124</v>
      </c>
      <c r="K139" s="505"/>
      <c r="L139" s="505"/>
      <c r="M139" s="515"/>
      <c r="N139" s="547">
        <v>2057.014872590817</v>
      </c>
      <c r="O139" s="1"/>
      <c r="P139" s="1"/>
      <c r="Q139" s="1"/>
      <c r="S139" s="1"/>
    </row>
    <row r="140" spans="1:19" ht="15" customHeight="1">
      <c r="A140" s="1"/>
      <c r="B140" s="1"/>
      <c r="C140" s="558">
        <v>2</v>
      </c>
      <c r="D140" s="580" t="s">
        <v>156</v>
      </c>
      <c r="E140" s="592">
        <v>699.07217943158173</v>
      </c>
      <c r="F140" s="462"/>
      <c r="G140" s="1"/>
      <c r="H140" s="1"/>
      <c r="I140" s="558">
        <v>2</v>
      </c>
      <c r="J140" s="607" t="s">
        <v>119</v>
      </c>
      <c r="K140" s="608"/>
      <c r="L140" s="608"/>
      <c r="M140" s="623"/>
      <c r="N140" s="592">
        <v>1821.7620004957175</v>
      </c>
      <c r="O140" s="1"/>
      <c r="P140" s="1"/>
      <c r="Q140" s="1"/>
      <c r="S140" s="1"/>
    </row>
    <row r="141" spans="1:19" ht="15" customHeight="1">
      <c r="A141" s="1"/>
      <c r="B141" s="1"/>
      <c r="C141" s="625">
        <v>3</v>
      </c>
      <c r="D141" s="470" t="s">
        <v>92</v>
      </c>
      <c r="E141" s="592">
        <v>596.63522246156185</v>
      </c>
      <c r="F141" s="462"/>
      <c r="G141" s="1"/>
      <c r="H141" s="1"/>
      <c r="I141" s="625">
        <v>3</v>
      </c>
      <c r="J141" s="660" t="s">
        <v>88</v>
      </c>
      <c r="K141" s="662"/>
      <c r="L141" s="662"/>
      <c r="M141" s="663"/>
      <c r="N141" s="592">
        <v>1483.2588068491657</v>
      </c>
      <c r="O141" s="1"/>
      <c r="P141" s="1"/>
      <c r="Q141" s="800" t="s">
        <v>19</v>
      </c>
      <c r="S141" s="1"/>
    </row>
    <row r="142" spans="1:19" ht="15" customHeight="1">
      <c r="A142" s="1"/>
      <c r="B142" s="1"/>
      <c r="C142" s="558">
        <v>4</v>
      </c>
      <c r="D142" s="580" t="s">
        <v>133</v>
      </c>
      <c r="E142" s="592">
        <v>556.62125161903919</v>
      </c>
      <c r="F142" s="462"/>
      <c r="G142" s="1"/>
      <c r="H142" s="1"/>
      <c r="I142" s="558">
        <v>4</v>
      </c>
      <c r="J142" s="607" t="s">
        <v>86</v>
      </c>
      <c r="K142" s="608"/>
      <c r="L142" s="608"/>
      <c r="M142" s="623"/>
      <c r="N142" s="592">
        <v>1475.8840545486746</v>
      </c>
      <c r="O142" s="1"/>
      <c r="P142" s="1"/>
      <c r="Q142" s="800" t="s">
        <v>28</v>
      </c>
      <c r="S142" s="1"/>
    </row>
    <row r="143" spans="1:19" ht="15" customHeight="1">
      <c r="A143" s="1"/>
      <c r="B143" s="1"/>
      <c r="C143" s="625">
        <v>5</v>
      </c>
      <c r="D143" s="665" t="s">
        <v>132</v>
      </c>
      <c r="E143" s="592">
        <v>435.41875312969375</v>
      </c>
      <c r="F143" s="462"/>
      <c r="G143" s="1"/>
      <c r="H143" s="1"/>
      <c r="I143" s="625">
        <v>5</v>
      </c>
      <c r="J143" s="660" t="s">
        <v>117</v>
      </c>
      <c r="K143" s="662"/>
      <c r="L143" s="662"/>
      <c r="M143" s="663"/>
      <c r="N143" s="592">
        <v>1371.3545805008682</v>
      </c>
      <c r="O143" s="1"/>
      <c r="P143" s="1"/>
      <c r="Q143" s="800" t="s">
        <v>75</v>
      </c>
      <c r="S143" s="1"/>
    </row>
    <row r="144" spans="1:19" ht="15" customHeight="1">
      <c r="A144" s="1"/>
      <c r="B144" s="1"/>
      <c r="C144" s="558">
        <v>6</v>
      </c>
      <c r="D144" s="580" t="s">
        <v>99</v>
      </c>
      <c r="E144" s="592">
        <v>429.54143698131617</v>
      </c>
      <c r="F144" s="462"/>
      <c r="G144" s="1"/>
      <c r="H144" s="1"/>
      <c r="I144" s="558">
        <v>6</v>
      </c>
      <c r="J144" s="607" t="s">
        <v>158</v>
      </c>
      <c r="K144" s="608"/>
      <c r="L144" s="608"/>
      <c r="M144" s="623"/>
      <c r="N144" s="592">
        <v>1301.050848762462</v>
      </c>
      <c r="O144" s="1"/>
      <c r="P144" s="1"/>
      <c r="Q144" s="800" t="s">
        <v>76</v>
      </c>
      <c r="S144" s="1"/>
    </row>
    <row r="145" spans="1:19" ht="15" customHeight="1">
      <c r="A145" s="1"/>
      <c r="B145" s="1"/>
      <c r="C145" s="625">
        <v>7</v>
      </c>
      <c r="D145" s="470" t="s">
        <v>119</v>
      </c>
      <c r="E145" s="592">
        <v>424.86683947680768</v>
      </c>
      <c r="F145" s="462"/>
      <c r="G145" s="1"/>
      <c r="H145" s="1"/>
      <c r="I145" s="625">
        <v>7</v>
      </c>
      <c r="J145" s="660" t="s">
        <v>78</v>
      </c>
      <c r="K145" s="662"/>
      <c r="L145" s="662"/>
      <c r="M145" s="663"/>
      <c r="N145" s="592">
        <v>1261.47486169372</v>
      </c>
      <c r="O145" s="1"/>
      <c r="P145" s="1"/>
      <c r="Q145" s="800" t="s">
        <v>77</v>
      </c>
      <c r="S145" s="1"/>
    </row>
    <row r="146" spans="1:19" ht="15" customHeight="1">
      <c r="A146" s="1"/>
      <c r="B146" s="1"/>
      <c r="C146" s="558">
        <v>8</v>
      </c>
      <c r="D146" s="580" t="s">
        <v>124</v>
      </c>
      <c r="E146" s="592">
        <v>424.41931168673233</v>
      </c>
      <c r="F146" s="462"/>
      <c r="G146" s="1"/>
      <c r="H146" s="1"/>
      <c r="I146" s="558">
        <v>8</v>
      </c>
      <c r="J146" s="607" t="s">
        <v>82</v>
      </c>
      <c r="K146" s="608"/>
      <c r="L146" s="608"/>
      <c r="M146" s="623"/>
      <c r="N146" s="592">
        <v>1261.4301274095089</v>
      </c>
      <c r="O146" s="1"/>
      <c r="P146" s="1"/>
      <c r="Q146" s="800" t="s">
        <v>78</v>
      </c>
      <c r="S146" s="1"/>
    </row>
    <row r="147" spans="1:19" ht="15" customHeight="1">
      <c r="A147" s="1"/>
      <c r="B147" s="1"/>
      <c r="C147" s="625">
        <v>9</v>
      </c>
      <c r="D147" s="665" t="s">
        <v>78</v>
      </c>
      <c r="E147" s="592">
        <v>401.24789707427561</v>
      </c>
      <c r="F147" s="462"/>
      <c r="G147" s="1"/>
      <c r="H147" s="1"/>
      <c r="I147" s="625">
        <v>9</v>
      </c>
      <c r="J147" s="660" t="s">
        <v>99</v>
      </c>
      <c r="K147" s="662"/>
      <c r="L147" s="662"/>
      <c r="M147" s="663"/>
      <c r="N147" s="592">
        <v>1240.0734505043761</v>
      </c>
      <c r="O147" s="1"/>
      <c r="P147" s="1"/>
      <c r="Q147" s="800" t="s">
        <v>79</v>
      </c>
      <c r="S147" s="1"/>
    </row>
    <row r="148" spans="1:19" ht="15" customHeight="1">
      <c r="A148" s="1"/>
      <c r="B148" s="1"/>
      <c r="C148" s="558">
        <v>10</v>
      </c>
      <c r="D148" s="580" t="s">
        <v>377</v>
      </c>
      <c r="E148" s="592">
        <v>396.38157894736844</v>
      </c>
      <c r="F148" s="462"/>
      <c r="G148" s="1"/>
      <c r="H148" s="1"/>
      <c r="I148" s="558">
        <v>10</v>
      </c>
      <c r="J148" s="607" t="s">
        <v>377</v>
      </c>
      <c r="K148" s="608"/>
      <c r="L148" s="608"/>
      <c r="M148" s="623"/>
      <c r="N148" s="592">
        <v>1212.151695000503</v>
      </c>
      <c r="O148" s="1"/>
      <c r="P148" s="1"/>
      <c r="Q148" s="800" t="s">
        <v>80</v>
      </c>
      <c r="S148" s="1"/>
    </row>
    <row r="149" spans="1:19" ht="15" customHeight="1">
      <c r="A149" s="1"/>
      <c r="B149" s="1"/>
      <c r="C149" s="625">
        <v>11</v>
      </c>
      <c r="D149" s="665" t="s">
        <v>90</v>
      </c>
      <c r="E149" s="592">
        <v>392.81883006247295</v>
      </c>
      <c r="F149" s="462"/>
      <c r="G149" s="1"/>
      <c r="H149" s="1"/>
      <c r="I149" s="625">
        <v>11</v>
      </c>
      <c r="J149" s="660" t="s">
        <v>118</v>
      </c>
      <c r="K149" s="662"/>
      <c r="L149" s="662"/>
      <c r="M149" s="663"/>
      <c r="N149" s="592">
        <v>1174.42366246194</v>
      </c>
      <c r="O149" s="1"/>
      <c r="P149" s="1"/>
      <c r="Q149" s="800" t="s">
        <v>82</v>
      </c>
      <c r="S149" s="1"/>
    </row>
    <row r="150" spans="1:19" ht="15" customHeight="1">
      <c r="A150" s="1"/>
      <c r="B150" s="1"/>
      <c r="C150" s="558">
        <v>12</v>
      </c>
      <c r="D150" s="580" t="s">
        <v>129</v>
      </c>
      <c r="E150" s="592">
        <v>377.9860650298607</v>
      </c>
      <c r="F150" s="462"/>
      <c r="G150" s="1"/>
      <c r="H150" s="1"/>
      <c r="I150" s="558">
        <v>12</v>
      </c>
      <c r="J150" s="607" t="s">
        <v>156</v>
      </c>
      <c r="K150" s="608"/>
      <c r="L150" s="608"/>
      <c r="M150" s="623"/>
      <c r="N150" s="592">
        <v>1146.161934805468</v>
      </c>
      <c r="O150" s="1"/>
      <c r="P150" s="1"/>
      <c r="Q150" s="800" t="s">
        <v>83</v>
      </c>
      <c r="S150" s="1"/>
    </row>
    <row r="151" spans="1:19" ht="15" customHeight="1">
      <c r="A151" s="1"/>
      <c r="B151" s="1"/>
      <c r="C151" s="625">
        <v>13</v>
      </c>
      <c r="D151" s="470" t="s">
        <v>113</v>
      </c>
      <c r="E151" s="592">
        <v>360.38394415357703</v>
      </c>
      <c r="F151" s="462"/>
      <c r="G151" s="1"/>
      <c r="H151" s="1"/>
      <c r="I151" s="625">
        <v>13</v>
      </c>
      <c r="J151" s="660" t="s">
        <v>132</v>
      </c>
      <c r="K151" s="662"/>
      <c r="L151" s="662"/>
      <c r="M151" s="663"/>
      <c r="N151" s="592">
        <v>1096.8543046357615</v>
      </c>
      <c r="O151" s="1"/>
      <c r="P151" s="1"/>
      <c r="Q151" s="800" t="s">
        <v>84</v>
      </c>
      <c r="S151" s="1"/>
    </row>
    <row r="152" spans="1:19" ht="15" customHeight="1">
      <c r="A152" s="1"/>
      <c r="B152" s="1"/>
      <c r="C152" s="558">
        <v>14</v>
      </c>
      <c r="D152" s="580" t="s">
        <v>88</v>
      </c>
      <c r="E152" s="592">
        <v>337.09257652745072</v>
      </c>
      <c r="F152" s="462"/>
      <c r="G152" s="1"/>
      <c r="H152" s="1"/>
      <c r="I152" s="558">
        <v>14</v>
      </c>
      <c r="J152" s="607" t="s">
        <v>77</v>
      </c>
      <c r="K152" s="608"/>
      <c r="L152" s="608"/>
      <c r="M152" s="623"/>
      <c r="N152" s="592">
        <v>1089.8765971388009</v>
      </c>
      <c r="O152" s="1"/>
      <c r="P152" s="1"/>
      <c r="Q152" s="800" t="s">
        <v>85</v>
      </c>
      <c r="S152" s="1"/>
    </row>
    <row r="153" spans="1:19" ht="15" customHeight="1">
      <c r="A153" s="1"/>
      <c r="B153" s="1"/>
      <c r="C153" s="625">
        <v>15</v>
      </c>
      <c r="D153" s="665" t="s">
        <v>86</v>
      </c>
      <c r="E153" s="592">
        <v>329.2675584277444</v>
      </c>
      <c r="F153" s="462"/>
      <c r="G153" s="1"/>
      <c r="H153" s="1"/>
      <c r="I153" s="625">
        <v>15</v>
      </c>
      <c r="J153" s="660" t="s">
        <v>19</v>
      </c>
      <c r="K153" s="662"/>
      <c r="L153" s="662"/>
      <c r="M153" s="663"/>
      <c r="N153" s="592">
        <v>1035.9914148918606</v>
      </c>
      <c r="O153" s="1"/>
      <c r="P153" s="1"/>
      <c r="Q153" s="800" t="s">
        <v>86</v>
      </c>
      <c r="S153" s="1"/>
    </row>
    <row r="154" spans="1:19" ht="15" customHeight="1">
      <c r="A154" s="1"/>
      <c r="B154" s="1"/>
      <c r="C154" s="558">
        <v>16</v>
      </c>
      <c r="D154" s="580" t="s">
        <v>87</v>
      </c>
      <c r="E154" s="592">
        <v>325.15189238401308</v>
      </c>
      <c r="F154" s="462"/>
      <c r="G154" s="1"/>
      <c r="H154" s="1"/>
      <c r="I154" s="558">
        <v>16</v>
      </c>
      <c r="J154" s="607" t="s">
        <v>129</v>
      </c>
      <c r="K154" s="608"/>
      <c r="L154" s="608"/>
      <c r="M154" s="623"/>
      <c r="N154" s="592">
        <v>991.86397294085384</v>
      </c>
      <c r="O154" s="1"/>
      <c r="P154" s="1"/>
      <c r="Q154" s="800" t="s">
        <v>87</v>
      </c>
      <c r="S154" s="1"/>
    </row>
    <row r="155" spans="1:19" ht="15" customHeight="1">
      <c r="A155" s="1"/>
      <c r="B155" s="1"/>
      <c r="C155" s="625">
        <v>17</v>
      </c>
      <c r="D155" s="470" t="s">
        <v>121</v>
      </c>
      <c r="E155" s="592">
        <v>322.14765100671138</v>
      </c>
      <c r="F155" s="462"/>
      <c r="G155" s="1"/>
      <c r="H155" s="1"/>
      <c r="I155" s="625">
        <v>17</v>
      </c>
      <c r="J155" s="660" t="s">
        <v>126</v>
      </c>
      <c r="K155" s="662"/>
      <c r="L155" s="662"/>
      <c r="M155" s="663"/>
      <c r="N155" s="592">
        <v>968.07652414428946</v>
      </c>
      <c r="O155" s="1"/>
      <c r="P155" s="1"/>
      <c r="Q155" s="800" t="s">
        <v>88</v>
      </c>
      <c r="S155" s="1"/>
    </row>
    <row r="156" spans="1:19" ht="15" customHeight="1">
      <c r="A156" s="1"/>
      <c r="B156" s="1"/>
      <c r="C156" s="558">
        <v>18</v>
      </c>
      <c r="D156" s="580" t="s">
        <v>128</v>
      </c>
      <c r="E156" s="592">
        <v>316.02928306499763</v>
      </c>
      <c r="F156" s="462"/>
      <c r="G156" s="1"/>
      <c r="H156" s="1"/>
      <c r="I156" s="558">
        <v>18</v>
      </c>
      <c r="J156" s="607" t="s">
        <v>103</v>
      </c>
      <c r="K156" s="608"/>
      <c r="L156" s="608"/>
      <c r="M156" s="623"/>
      <c r="N156" s="592">
        <v>961.97268304320778</v>
      </c>
      <c r="O156" s="1"/>
      <c r="P156" s="1"/>
      <c r="Q156" s="800" t="s">
        <v>90</v>
      </c>
      <c r="S156" s="1"/>
    </row>
    <row r="157" spans="1:19" ht="15" customHeight="1">
      <c r="A157" s="1"/>
      <c r="B157" s="1"/>
      <c r="C157" s="625">
        <v>19</v>
      </c>
      <c r="D157" s="665" t="s">
        <v>83</v>
      </c>
      <c r="E157" s="592">
        <v>306.51340996168585</v>
      </c>
      <c r="F157" s="462"/>
      <c r="G157" s="1"/>
      <c r="H157" s="1"/>
      <c r="I157" s="625">
        <v>19</v>
      </c>
      <c r="J157" s="660" t="s">
        <v>90</v>
      </c>
      <c r="K157" s="662"/>
      <c r="L157" s="662"/>
      <c r="M157" s="663"/>
      <c r="N157" s="592">
        <v>959.09406055003467</v>
      </c>
      <c r="O157" s="1"/>
      <c r="P157" s="1"/>
      <c r="Q157" s="800" t="s">
        <v>91</v>
      </c>
      <c r="S157" s="1"/>
    </row>
    <row r="158" spans="1:19" ht="15" customHeight="1">
      <c r="A158" s="1"/>
      <c r="B158" s="1"/>
      <c r="C158" s="558">
        <v>20</v>
      </c>
      <c r="D158" s="580" t="s">
        <v>127</v>
      </c>
      <c r="E158" s="592">
        <v>299.90936804811781</v>
      </c>
      <c r="F158" s="462"/>
      <c r="G158" s="1"/>
      <c r="H158" s="1"/>
      <c r="I158" s="558">
        <v>20</v>
      </c>
      <c r="J158" s="607" t="s">
        <v>92</v>
      </c>
      <c r="K158" s="608"/>
      <c r="L158" s="608"/>
      <c r="M158" s="623"/>
      <c r="N158" s="592">
        <v>923.41118957088543</v>
      </c>
      <c r="O158" s="1"/>
      <c r="P158" s="1"/>
      <c r="Q158" s="800" t="s">
        <v>92</v>
      </c>
      <c r="S158" s="1"/>
    </row>
    <row r="159" spans="1:19" ht="15" customHeight="1">
      <c r="A159" s="1"/>
      <c r="B159" s="1"/>
      <c r="C159" s="625">
        <v>21</v>
      </c>
      <c r="D159" s="665" t="s">
        <v>130</v>
      </c>
      <c r="E159" s="592">
        <v>293.4292800503024</v>
      </c>
      <c r="F159" s="462"/>
      <c r="G159" s="1"/>
      <c r="H159" s="1"/>
      <c r="I159" s="625">
        <v>21</v>
      </c>
      <c r="J159" s="660" t="s">
        <v>133</v>
      </c>
      <c r="K159" s="662"/>
      <c r="L159" s="662"/>
      <c r="M159" s="663"/>
      <c r="N159" s="592">
        <v>914.14569786071058</v>
      </c>
      <c r="O159" s="1"/>
      <c r="P159" s="1"/>
      <c r="Q159" s="800" t="s">
        <v>94</v>
      </c>
      <c r="S159" s="1"/>
    </row>
    <row r="160" spans="1:19" ht="15" customHeight="1">
      <c r="A160" s="1"/>
      <c r="B160" s="1"/>
      <c r="C160" s="558">
        <v>22</v>
      </c>
      <c r="D160" s="580" t="s">
        <v>104</v>
      </c>
      <c r="E160" s="592">
        <v>292.40485670542938</v>
      </c>
      <c r="F160" s="462"/>
      <c r="G160" s="1"/>
      <c r="H160" s="1"/>
      <c r="I160" s="558">
        <v>22</v>
      </c>
      <c r="J160" s="607" t="s">
        <v>127</v>
      </c>
      <c r="K160" s="608"/>
      <c r="L160" s="608"/>
      <c r="M160" s="623"/>
      <c r="N160" s="592">
        <v>875.7157292017514</v>
      </c>
      <c r="O160" s="1"/>
      <c r="P160" s="1"/>
      <c r="Q160" s="800" t="s">
        <v>98</v>
      </c>
      <c r="S160" s="1"/>
    </row>
    <row r="161" spans="1:19" ht="15" customHeight="1">
      <c r="A161" s="1"/>
      <c r="B161" s="1"/>
      <c r="C161" s="625">
        <v>23</v>
      </c>
      <c r="D161" s="470" t="s">
        <v>117</v>
      </c>
      <c r="E161" s="592">
        <v>289.94833906356058</v>
      </c>
      <c r="F161" s="462"/>
      <c r="G161" s="1"/>
      <c r="H161" s="1"/>
      <c r="I161" s="625">
        <v>23</v>
      </c>
      <c r="J161" s="660" t="s">
        <v>94</v>
      </c>
      <c r="K161" s="662"/>
      <c r="L161" s="662"/>
      <c r="M161" s="663"/>
      <c r="N161" s="592">
        <v>839.03045369794904</v>
      </c>
      <c r="O161" s="1"/>
      <c r="P161" s="1"/>
      <c r="Q161" s="800" t="s">
        <v>99</v>
      </c>
      <c r="S161" s="1"/>
    </row>
    <row r="162" spans="1:19" ht="15" customHeight="1">
      <c r="A162" s="1"/>
      <c r="B162" s="1"/>
      <c r="C162" s="558">
        <v>24</v>
      </c>
      <c r="D162" s="580" t="s">
        <v>111</v>
      </c>
      <c r="E162" s="592">
        <v>286.19119557983038</v>
      </c>
      <c r="F162" s="462"/>
      <c r="G162" s="1"/>
      <c r="H162" s="1"/>
      <c r="I162" s="558">
        <v>24</v>
      </c>
      <c r="J162" s="607" t="s">
        <v>102</v>
      </c>
      <c r="K162" s="608"/>
      <c r="L162" s="608"/>
      <c r="M162" s="623"/>
      <c r="N162" s="592">
        <v>826.86043598095716</v>
      </c>
      <c r="O162" s="1"/>
      <c r="P162" s="1"/>
      <c r="Q162" s="800" t="s">
        <v>101</v>
      </c>
      <c r="S162" s="1"/>
    </row>
    <row r="163" spans="1:19" ht="15" customHeight="1">
      <c r="A163" s="1"/>
      <c r="B163" s="1"/>
      <c r="C163" s="625">
        <v>25</v>
      </c>
      <c r="D163" s="470" t="s">
        <v>28</v>
      </c>
      <c r="E163" s="592">
        <v>278.98706235820731</v>
      </c>
      <c r="F163" s="462"/>
      <c r="G163" s="1"/>
      <c r="H163" s="1"/>
      <c r="I163" s="625">
        <v>25</v>
      </c>
      <c r="J163" s="660" t="s">
        <v>130</v>
      </c>
      <c r="K163" s="662"/>
      <c r="L163" s="662"/>
      <c r="M163" s="663"/>
      <c r="N163" s="592">
        <v>825.87749483826565</v>
      </c>
      <c r="O163" s="1"/>
      <c r="P163" s="1"/>
      <c r="Q163" s="800" t="s">
        <v>102</v>
      </c>
      <c r="S163" s="1"/>
    </row>
    <row r="164" spans="1:19" ht="15" customHeight="1">
      <c r="A164" s="1"/>
      <c r="B164" s="1"/>
      <c r="C164" s="558">
        <v>26</v>
      </c>
      <c r="D164" s="580" t="s">
        <v>158</v>
      </c>
      <c r="E164" s="592">
        <v>274.58095263884752</v>
      </c>
      <c r="F164" s="462"/>
      <c r="G164" s="1"/>
      <c r="H164" s="1"/>
      <c r="I164" s="558">
        <v>26</v>
      </c>
      <c r="J164" s="607" t="s">
        <v>128</v>
      </c>
      <c r="K164" s="608"/>
      <c r="L164" s="608"/>
      <c r="M164" s="623"/>
      <c r="N164" s="592">
        <v>795.59363525091794</v>
      </c>
      <c r="O164" s="1"/>
      <c r="P164" s="1"/>
      <c r="Q164" s="800" t="s">
        <v>103</v>
      </c>
      <c r="S164" s="1"/>
    </row>
    <row r="165" spans="1:19" ht="15" customHeight="1">
      <c r="A165" s="1"/>
      <c r="B165" s="1"/>
      <c r="C165" s="625">
        <v>27</v>
      </c>
      <c r="D165" s="665" t="s">
        <v>114</v>
      </c>
      <c r="E165" s="592">
        <v>267.9562097788297</v>
      </c>
      <c r="F165" s="462"/>
      <c r="G165" s="1"/>
      <c r="H165" s="1"/>
      <c r="I165" s="625">
        <v>27</v>
      </c>
      <c r="J165" s="660" t="s">
        <v>113</v>
      </c>
      <c r="K165" s="662"/>
      <c r="L165" s="662"/>
      <c r="M165" s="663"/>
      <c r="N165" s="592">
        <v>793.43733189887041</v>
      </c>
      <c r="O165" s="1"/>
      <c r="P165" s="1"/>
      <c r="Q165" s="800" t="s">
        <v>104</v>
      </c>
      <c r="S165" s="1"/>
    </row>
    <row r="166" spans="1:19" ht="15" customHeight="1">
      <c r="A166" s="1"/>
      <c r="B166" s="1"/>
      <c r="C166" s="558">
        <v>28</v>
      </c>
      <c r="D166" s="580" t="s">
        <v>126</v>
      </c>
      <c r="E166" s="592">
        <v>263.8751350041436</v>
      </c>
      <c r="F166" s="462"/>
      <c r="G166" s="1"/>
      <c r="H166" s="1"/>
      <c r="I166" s="558">
        <v>28</v>
      </c>
      <c r="J166" s="607" t="s">
        <v>115</v>
      </c>
      <c r="K166" s="608"/>
      <c r="L166" s="608"/>
      <c r="M166" s="623"/>
      <c r="N166" s="592">
        <v>758.60056762420095</v>
      </c>
      <c r="O166" s="1"/>
      <c r="P166" s="1"/>
      <c r="Q166" s="800" t="s">
        <v>105</v>
      </c>
      <c r="S166" s="1"/>
    </row>
    <row r="167" spans="1:19" ht="15" customHeight="1">
      <c r="A167" s="1"/>
      <c r="B167" s="1"/>
      <c r="C167" s="625">
        <v>29</v>
      </c>
      <c r="D167" s="665" t="s">
        <v>19</v>
      </c>
      <c r="E167" s="592">
        <v>256.53904445411365</v>
      </c>
      <c r="F167" s="462"/>
      <c r="G167" s="1"/>
      <c r="H167" s="1"/>
      <c r="I167" s="625">
        <v>29</v>
      </c>
      <c r="J167" s="660" t="s">
        <v>76</v>
      </c>
      <c r="K167" s="662"/>
      <c r="L167" s="662"/>
      <c r="M167" s="663"/>
      <c r="N167" s="592">
        <v>757.94032723772864</v>
      </c>
      <c r="O167" s="1"/>
      <c r="P167" s="1"/>
      <c r="Q167" s="800" t="s">
        <v>106</v>
      </c>
      <c r="S167" s="1"/>
    </row>
    <row r="168" spans="1:19" ht="15" customHeight="1">
      <c r="A168" s="1"/>
      <c r="B168" s="1"/>
      <c r="C168" s="558">
        <v>30</v>
      </c>
      <c r="D168" s="580" t="s">
        <v>75</v>
      </c>
      <c r="E168" s="592">
        <v>233.44403875377321</v>
      </c>
      <c r="F168" s="462"/>
      <c r="G168" s="1"/>
      <c r="H168" s="1"/>
      <c r="I168" s="558">
        <v>30</v>
      </c>
      <c r="J168" s="607" t="s">
        <v>105</v>
      </c>
      <c r="K168" s="608"/>
      <c r="L168" s="608"/>
      <c r="M168" s="623"/>
      <c r="N168" s="592">
        <v>710.39314908524716</v>
      </c>
      <c r="O168" s="1"/>
      <c r="P168" s="1"/>
      <c r="Q168" s="800" t="s">
        <v>108</v>
      </c>
      <c r="S168" s="1"/>
    </row>
    <row r="169" spans="1:19" ht="15" customHeight="1">
      <c r="A169" s="1"/>
      <c r="B169" s="1"/>
      <c r="C169" s="625">
        <v>31</v>
      </c>
      <c r="D169" s="665" t="s">
        <v>105</v>
      </c>
      <c r="E169" s="592">
        <v>232.2480948990256</v>
      </c>
      <c r="F169" s="462"/>
      <c r="G169" s="1"/>
      <c r="H169" s="1"/>
      <c r="I169" s="625">
        <v>31</v>
      </c>
      <c r="J169" s="660" t="s">
        <v>79</v>
      </c>
      <c r="K169" s="662"/>
      <c r="L169" s="662"/>
      <c r="M169" s="663"/>
      <c r="N169" s="592">
        <v>707.28178749397205</v>
      </c>
      <c r="O169" s="1"/>
      <c r="P169" s="1"/>
      <c r="Q169" s="800" t="s">
        <v>110</v>
      </c>
      <c r="S169" s="1"/>
    </row>
    <row r="170" spans="1:19" ht="15" customHeight="1">
      <c r="A170" s="1"/>
      <c r="B170" s="1"/>
      <c r="C170" s="558">
        <v>32</v>
      </c>
      <c r="D170" s="580" t="s">
        <v>82</v>
      </c>
      <c r="E170" s="592">
        <v>227.73403330299965</v>
      </c>
      <c r="F170" s="462"/>
      <c r="G170" s="1"/>
      <c r="H170" s="1"/>
      <c r="I170" s="558">
        <v>32</v>
      </c>
      <c r="J170" s="607" t="s">
        <v>121</v>
      </c>
      <c r="K170" s="608"/>
      <c r="L170" s="608"/>
      <c r="M170" s="623"/>
      <c r="N170" s="592">
        <v>692.84064665127016</v>
      </c>
      <c r="O170" s="1"/>
      <c r="P170" s="1"/>
      <c r="Q170" s="800" t="s">
        <v>111</v>
      </c>
      <c r="S170" s="1"/>
    </row>
    <row r="171" spans="1:19" ht="15" customHeight="1">
      <c r="A171" s="1"/>
      <c r="B171" s="1"/>
      <c r="C171" s="625">
        <v>33</v>
      </c>
      <c r="D171" s="665" t="s">
        <v>76</v>
      </c>
      <c r="E171" s="592">
        <v>225.99159577739067</v>
      </c>
      <c r="F171" s="462"/>
      <c r="G171" s="1"/>
      <c r="H171" s="1"/>
      <c r="I171" s="625">
        <v>33</v>
      </c>
      <c r="J171" s="660" t="s">
        <v>114</v>
      </c>
      <c r="K171" s="662"/>
      <c r="L171" s="662"/>
      <c r="M171" s="663"/>
      <c r="N171" s="592">
        <v>684.25228084093612</v>
      </c>
      <c r="O171" s="1"/>
      <c r="P171" s="1"/>
      <c r="Q171" s="800" t="s">
        <v>113</v>
      </c>
      <c r="S171" s="1"/>
    </row>
    <row r="172" spans="1:19" ht="15" customHeight="1">
      <c r="A172" s="1"/>
      <c r="B172" s="1"/>
      <c r="C172" s="558">
        <v>34</v>
      </c>
      <c r="D172" s="580" t="s">
        <v>79</v>
      </c>
      <c r="E172" s="592">
        <v>213.53003979423471</v>
      </c>
      <c r="F172" s="462"/>
      <c r="G172" s="1"/>
      <c r="H172" s="1"/>
      <c r="I172" s="558">
        <v>34</v>
      </c>
      <c r="J172" s="607" t="s">
        <v>104</v>
      </c>
      <c r="K172" s="608"/>
      <c r="L172" s="608"/>
      <c r="M172" s="623"/>
      <c r="N172" s="592">
        <v>676.54740551936811</v>
      </c>
      <c r="O172" s="1"/>
      <c r="P172" s="1"/>
      <c r="Q172" s="800" t="s">
        <v>114</v>
      </c>
      <c r="S172" s="1"/>
    </row>
    <row r="173" spans="1:19" ht="15" customHeight="1">
      <c r="A173" s="1"/>
      <c r="B173" s="1"/>
      <c r="C173" s="625">
        <v>35</v>
      </c>
      <c r="D173" s="470" t="s">
        <v>94</v>
      </c>
      <c r="E173" s="592">
        <v>211.72797912842546</v>
      </c>
      <c r="F173" s="462"/>
      <c r="G173" s="1"/>
      <c r="H173" s="1"/>
      <c r="I173" s="625">
        <v>35</v>
      </c>
      <c r="J173" s="660" t="s">
        <v>134</v>
      </c>
      <c r="K173" s="662"/>
      <c r="L173" s="662"/>
      <c r="M173" s="663"/>
      <c r="N173" s="592">
        <v>654.81758652946678</v>
      </c>
      <c r="O173" s="1"/>
      <c r="P173" s="1"/>
      <c r="Q173" s="800" t="s">
        <v>115</v>
      </c>
      <c r="S173" s="1"/>
    </row>
    <row r="174" spans="1:19" ht="15" customHeight="1">
      <c r="A174" s="1"/>
      <c r="B174" s="1"/>
      <c r="C174" s="558">
        <v>36</v>
      </c>
      <c r="D174" s="580" t="s">
        <v>98</v>
      </c>
      <c r="E174" s="592">
        <v>211.65450779068721</v>
      </c>
      <c r="F174" s="462"/>
      <c r="G174" s="1"/>
      <c r="H174" s="1"/>
      <c r="I174" s="558">
        <v>36</v>
      </c>
      <c r="J174" s="607" t="s">
        <v>28</v>
      </c>
      <c r="K174" s="608"/>
      <c r="L174" s="608"/>
      <c r="M174" s="623"/>
      <c r="N174" s="592">
        <v>608.23456019962566</v>
      </c>
      <c r="O174" s="1"/>
      <c r="P174" s="1"/>
      <c r="Q174" s="800" t="s">
        <v>116</v>
      </c>
      <c r="S174" s="1"/>
    </row>
    <row r="175" spans="1:19" ht="15" customHeight="1">
      <c r="A175" s="1"/>
      <c r="B175" s="1"/>
      <c r="C175" s="625">
        <v>37</v>
      </c>
      <c r="D175" s="470" t="s">
        <v>77</v>
      </c>
      <c r="E175" s="592">
        <v>209.34904613230708</v>
      </c>
      <c r="F175" s="462"/>
      <c r="G175" s="1"/>
      <c r="H175" s="1"/>
      <c r="I175" s="625">
        <v>37</v>
      </c>
      <c r="J175" s="660" t="s">
        <v>87</v>
      </c>
      <c r="K175" s="662"/>
      <c r="L175" s="662"/>
      <c r="M175" s="663"/>
      <c r="N175" s="592">
        <v>587.26802912849428</v>
      </c>
      <c r="O175" s="1"/>
      <c r="P175" s="1"/>
      <c r="Q175" s="800" t="s">
        <v>117</v>
      </c>
      <c r="S175" s="1"/>
    </row>
    <row r="176" spans="1:19" ht="15" customHeight="1">
      <c r="A176" s="1"/>
      <c r="B176" s="1"/>
      <c r="C176" s="558">
        <v>38</v>
      </c>
      <c r="D176" s="580" t="s">
        <v>108</v>
      </c>
      <c r="E176" s="592">
        <v>196.71152907653141</v>
      </c>
      <c r="F176" s="462"/>
      <c r="G176" s="1"/>
      <c r="H176" s="1"/>
      <c r="I176" s="558">
        <v>38</v>
      </c>
      <c r="J176" s="607" t="s">
        <v>108</v>
      </c>
      <c r="K176" s="608"/>
      <c r="L176" s="608"/>
      <c r="M176" s="623"/>
      <c r="N176" s="592">
        <v>570.30204886291631</v>
      </c>
      <c r="O176" s="1"/>
      <c r="P176" s="1"/>
      <c r="Q176" s="800" t="s">
        <v>118</v>
      </c>
      <c r="S176" s="1"/>
    </row>
    <row r="177" spans="1:19" ht="15" customHeight="1">
      <c r="A177" s="1"/>
      <c r="B177" s="1"/>
      <c r="C177" s="625">
        <v>39</v>
      </c>
      <c r="D177" s="470" t="s">
        <v>134</v>
      </c>
      <c r="E177" s="592">
        <v>189.39027925403397</v>
      </c>
      <c r="F177" s="462"/>
      <c r="G177" s="1"/>
      <c r="H177" s="1"/>
      <c r="I177" s="625">
        <v>39</v>
      </c>
      <c r="J177" s="695" t="s">
        <v>111</v>
      </c>
      <c r="K177" s="698"/>
      <c r="L177" s="698"/>
      <c r="M177" s="700"/>
      <c r="N177" s="592">
        <v>557.42805289084777</v>
      </c>
      <c r="O177" s="1"/>
      <c r="P177" s="1"/>
      <c r="Q177" s="810" t="s">
        <v>119</v>
      </c>
      <c r="S177" s="1"/>
    </row>
    <row r="178" spans="1:19" ht="15" customHeight="1">
      <c r="A178" s="1"/>
      <c r="B178" s="1"/>
      <c r="C178" s="558">
        <v>40</v>
      </c>
      <c r="D178" s="580" t="s">
        <v>103</v>
      </c>
      <c r="E178" s="592">
        <v>181.05607721149366</v>
      </c>
      <c r="F178" s="462"/>
      <c r="G178" s="1"/>
      <c r="H178" s="1"/>
      <c r="I178" s="558">
        <v>40</v>
      </c>
      <c r="J178" s="607" t="s">
        <v>75</v>
      </c>
      <c r="K178" s="608"/>
      <c r="L178" s="608"/>
      <c r="M178" s="623"/>
      <c r="N178" s="592">
        <v>556.097001662558</v>
      </c>
      <c r="O178" s="1"/>
      <c r="P178" s="1"/>
      <c r="Q178" s="800" t="s">
        <v>120</v>
      </c>
      <c r="S178" s="1"/>
    </row>
    <row r="179" spans="1:19" ht="15" customHeight="1">
      <c r="A179" s="1"/>
      <c r="B179" s="1"/>
      <c r="C179" s="625">
        <v>41</v>
      </c>
      <c r="D179" s="665" t="s">
        <v>102</v>
      </c>
      <c r="E179" s="592">
        <v>164.90214597930878</v>
      </c>
      <c r="F179" s="462"/>
      <c r="G179" s="1"/>
      <c r="H179" s="1"/>
      <c r="I179" s="625">
        <v>41</v>
      </c>
      <c r="J179" s="660" t="s">
        <v>106</v>
      </c>
      <c r="K179" s="662"/>
      <c r="L179" s="662"/>
      <c r="M179" s="663"/>
      <c r="N179" s="592">
        <v>500.84889643463498</v>
      </c>
      <c r="O179" s="1"/>
      <c r="P179" s="1"/>
      <c r="Q179" s="800" t="s">
        <v>121</v>
      </c>
      <c r="S179" s="1"/>
    </row>
    <row r="180" spans="1:19" ht="15" customHeight="1">
      <c r="A180" s="1"/>
      <c r="B180" s="1"/>
      <c r="C180" s="558">
        <v>42</v>
      </c>
      <c r="D180" s="580" t="s">
        <v>116</v>
      </c>
      <c r="E180" s="592">
        <v>155.35334960844608</v>
      </c>
      <c r="F180" s="462"/>
      <c r="G180" s="1"/>
      <c r="H180" s="1"/>
      <c r="I180" s="558">
        <v>42</v>
      </c>
      <c r="J180" s="607" t="s">
        <v>98</v>
      </c>
      <c r="K180" s="608"/>
      <c r="L180" s="608"/>
      <c r="M180" s="623"/>
      <c r="N180" s="592">
        <v>457.55451713395638</v>
      </c>
      <c r="O180" s="1"/>
      <c r="P180" s="1"/>
      <c r="Q180" s="800" t="s">
        <v>122</v>
      </c>
      <c r="S180" s="1"/>
    </row>
    <row r="181" spans="1:19" ht="15" customHeight="1">
      <c r="A181" s="1"/>
      <c r="B181" s="1"/>
      <c r="C181" s="625">
        <v>43</v>
      </c>
      <c r="D181" s="665" t="s">
        <v>115</v>
      </c>
      <c r="E181" s="592">
        <v>150.37819891685621</v>
      </c>
      <c r="F181" s="462"/>
      <c r="G181" s="1"/>
      <c r="H181" s="1"/>
      <c r="I181" s="625">
        <v>43</v>
      </c>
      <c r="J181" s="660" t="s">
        <v>120</v>
      </c>
      <c r="K181" s="662"/>
      <c r="L181" s="662"/>
      <c r="M181" s="663"/>
      <c r="N181" s="592">
        <v>440.74881861141404</v>
      </c>
      <c r="O181" s="1"/>
      <c r="P181" s="1"/>
      <c r="Q181" s="800" t="s">
        <v>124</v>
      </c>
      <c r="S181" s="1"/>
    </row>
    <row r="182" spans="1:19" ht="15" customHeight="1">
      <c r="A182" s="1"/>
      <c r="B182" s="1"/>
      <c r="C182" s="558">
        <v>44</v>
      </c>
      <c r="D182" s="580" t="s">
        <v>120</v>
      </c>
      <c r="E182" s="592">
        <v>143.71282832772448</v>
      </c>
      <c r="F182" s="462"/>
      <c r="G182" s="1"/>
      <c r="H182" s="1"/>
      <c r="I182" s="558">
        <v>44</v>
      </c>
      <c r="J182" s="607" t="s">
        <v>157</v>
      </c>
      <c r="K182" s="608"/>
      <c r="L182" s="608"/>
      <c r="M182" s="623"/>
      <c r="N182" s="592">
        <v>321.66274897933937</v>
      </c>
      <c r="O182" s="1"/>
      <c r="P182" s="1"/>
      <c r="Q182" s="800" t="s">
        <v>126</v>
      </c>
      <c r="S182" s="1"/>
    </row>
    <row r="183" spans="1:19" ht="15" customHeight="1">
      <c r="A183" s="1"/>
      <c r="B183" s="1"/>
      <c r="C183" s="625">
        <v>45</v>
      </c>
      <c r="D183" s="470" t="s">
        <v>85</v>
      </c>
      <c r="E183" s="592">
        <v>139.44223107569724</v>
      </c>
      <c r="F183" s="462"/>
      <c r="G183" s="1"/>
      <c r="H183" s="1"/>
      <c r="I183" s="625">
        <v>45</v>
      </c>
      <c r="J183" s="660" t="s">
        <v>83</v>
      </c>
      <c r="K183" s="662"/>
      <c r="L183" s="662"/>
      <c r="M183" s="663"/>
      <c r="N183" s="592">
        <v>313.55334326252256</v>
      </c>
      <c r="O183" s="1"/>
      <c r="P183" s="1"/>
      <c r="Q183" s="800" t="s">
        <v>127</v>
      </c>
      <c r="S183" s="1"/>
    </row>
    <row r="184" spans="1:19" ht="15" customHeight="1">
      <c r="A184" s="1"/>
      <c r="B184" s="1"/>
      <c r="C184" s="558">
        <v>46</v>
      </c>
      <c r="D184" s="580" t="s">
        <v>91</v>
      </c>
      <c r="E184" s="592">
        <v>138.54984495612615</v>
      </c>
      <c r="F184" s="462"/>
      <c r="G184" s="1"/>
      <c r="H184" s="1"/>
      <c r="I184" s="558">
        <v>46</v>
      </c>
      <c r="J184" s="607" t="s">
        <v>116</v>
      </c>
      <c r="K184" s="608"/>
      <c r="L184" s="608"/>
      <c r="M184" s="623"/>
      <c r="N184" s="592">
        <v>285.65598857376045</v>
      </c>
      <c r="O184" s="1"/>
      <c r="P184" s="1"/>
      <c r="Q184" s="800" t="s">
        <v>128</v>
      </c>
      <c r="S184" s="1"/>
    </row>
    <row r="185" spans="1:19" ht="15" customHeight="1">
      <c r="A185" s="1"/>
      <c r="B185" s="1"/>
      <c r="C185" s="625">
        <v>47</v>
      </c>
      <c r="D185" s="470" t="s">
        <v>157</v>
      </c>
      <c r="E185" s="592">
        <v>131.10250967661398</v>
      </c>
      <c r="F185" s="462"/>
      <c r="G185" s="1"/>
      <c r="H185" s="1"/>
      <c r="I185" s="625">
        <v>47</v>
      </c>
      <c r="J185" s="660" t="s">
        <v>85</v>
      </c>
      <c r="K185" s="662"/>
      <c r="L185" s="662"/>
      <c r="M185" s="663"/>
      <c r="N185" s="592">
        <v>283.60748723766307</v>
      </c>
      <c r="O185" s="1"/>
      <c r="P185" s="1"/>
      <c r="Q185" s="800" t="s">
        <v>129</v>
      </c>
      <c r="S185" s="1"/>
    </row>
    <row r="186" spans="1:19" ht="15" customHeight="1">
      <c r="A186" s="1"/>
      <c r="B186" s="1"/>
      <c r="C186" s="558">
        <v>48</v>
      </c>
      <c r="D186" s="580" t="s">
        <v>106</v>
      </c>
      <c r="E186" s="592">
        <v>126.55900468850557</v>
      </c>
      <c r="F186" s="462"/>
      <c r="G186" s="1"/>
      <c r="H186" s="1"/>
      <c r="I186" s="558">
        <v>48</v>
      </c>
      <c r="J186" s="607" t="s">
        <v>91</v>
      </c>
      <c r="K186" s="608"/>
      <c r="L186" s="608"/>
      <c r="M186" s="623"/>
      <c r="N186" s="592">
        <v>213.94950791613178</v>
      </c>
      <c r="O186" s="1"/>
      <c r="P186" s="1"/>
      <c r="Q186" s="800" t="s">
        <v>130</v>
      </c>
      <c r="S186" s="1"/>
    </row>
    <row r="187" spans="1:19" ht="15" customHeight="1">
      <c r="A187" s="1"/>
      <c r="B187" s="1"/>
      <c r="C187" s="625">
        <v>49</v>
      </c>
      <c r="D187" s="470" t="s">
        <v>122</v>
      </c>
      <c r="E187" s="592">
        <v>122.31584669747222</v>
      </c>
      <c r="F187" s="462"/>
      <c r="G187" s="1"/>
      <c r="H187" s="1"/>
      <c r="I187" s="625">
        <v>49</v>
      </c>
      <c r="J187" s="660" t="s">
        <v>379</v>
      </c>
      <c r="K187" s="662"/>
      <c r="L187" s="662"/>
      <c r="M187" s="663"/>
      <c r="N187" s="592">
        <v>190.83969465648855</v>
      </c>
      <c r="O187" s="1"/>
      <c r="P187" s="1"/>
      <c r="Q187" s="800" t="s">
        <v>132</v>
      </c>
      <c r="S187" s="1"/>
    </row>
    <row r="188" spans="1:19" ht="15" customHeight="1">
      <c r="A188" s="1"/>
      <c r="B188" s="1"/>
      <c r="C188" s="558">
        <v>50</v>
      </c>
      <c r="D188" s="703" t="s">
        <v>84</v>
      </c>
      <c r="E188" s="592">
        <v>105.57007842348698</v>
      </c>
      <c r="F188" s="462"/>
      <c r="G188" s="1"/>
      <c r="H188" s="1"/>
      <c r="I188" s="558">
        <v>50</v>
      </c>
      <c r="J188" s="607" t="s">
        <v>122</v>
      </c>
      <c r="K188" s="608"/>
      <c r="L188" s="608"/>
      <c r="M188" s="623"/>
      <c r="N188" s="592">
        <v>179.37219730941703</v>
      </c>
      <c r="O188" s="1"/>
      <c r="P188" s="1"/>
      <c r="Q188" s="800" t="s">
        <v>133</v>
      </c>
      <c r="S188" s="1"/>
    </row>
    <row r="189" spans="1:19" ht="15" customHeight="1">
      <c r="A189" s="1"/>
      <c r="B189" s="1"/>
      <c r="C189" s="625">
        <v>51</v>
      </c>
      <c r="D189" s="705" t="s">
        <v>80</v>
      </c>
      <c r="E189" s="592">
        <v>101.94624652455978</v>
      </c>
      <c r="F189" s="462"/>
      <c r="G189" s="1"/>
      <c r="H189" s="1"/>
      <c r="I189" s="625">
        <v>51</v>
      </c>
      <c r="J189" s="660" t="s">
        <v>84</v>
      </c>
      <c r="K189" s="662"/>
      <c r="L189" s="662"/>
      <c r="M189" s="663"/>
      <c r="N189" s="592">
        <v>162.63367995663103</v>
      </c>
      <c r="O189" s="1"/>
      <c r="P189" s="1"/>
      <c r="Q189" s="800" t="s">
        <v>134</v>
      </c>
      <c r="S189" s="1"/>
    </row>
    <row r="190" spans="1:19" ht="15" customHeight="1">
      <c r="A190" s="1"/>
      <c r="B190" s="1"/>
      <c r="C190" s="706">
        <v>52</v>
      </c>
      <c r="D190" s="707" t="s">
        <v>101</v>
      </c>
      <c r="E190" s="715">
        <v>88.246702870442022</v>
      </c>
      <c r="F190" s="462"/>
      <c r="G190" s="1"/>
      <c r="H190" s="1"/>
      <c r="I190" s="706">
        <v>52</v>
      </c>
      <c r="J190" s="722" t="s">
        <v>101</v>
      </c>
      <c r="K190" s="723"/>
      <c r="L190" s="723"/>
      <c r="M190" s="724"/>
      <c r="N190" s="725">
        <v>149.42528735632183</v>
      </c>
      <c r="O190" s="1"/>
      <c r="P190" s="1"/>
      <c r="Q190" s="800" t="s">
        <v>156</v>
      </c>
      <c r="S190" s="1"/>
    </row>
    <row r="191" spans="1:19" ht="21.75" customHeight="1">
      <c r="A191" s="1"/>
      <c r="B191" s="1"/>
      <c r="C191" s="1075" t="s">
        <v>374</v>
      </c>
      <c r="D191" s="1076"/>
      <c r="E191" s="736">
        <v>347</v>
      </c>
      <c r="F191" s="462"/>
      <c r="G191" s="1"/>
      <c r="H191" s="1"/>
      <c r="I191" s="1083" t="s">
        <v>374</v>
      </c>
      <c r="J191" s="1084"/>
      <c r="K191" s="1084"/>
      <c r="L191" s="1084"/>
      <c r="M191" s="1076"/>
      <c r="N191" s="814">
        <v>1381.7</v>
      </c>
      <c r="O191" s="1"/>
      <c r="P191" s="1"/>
      <c r="Q191" s="800" t="s">
        <v>157</v>
      </c>
      <c r="S191" s="1"/>
    </row>
    <row r="192" spans="1:19" ht="14.25" customHeight="1">
      <c r="A192" s="1"/>
      <c r="B192" s="1"/>
      <c r="C192" s="1092" t="s">
        <v>388</v>
      </c>
      <c r="D192" s="1079"/>
      <c r="E192" s="1079"/>
      <c r="F192" s="462"/>
      <c r="G192" s="1"/>
      <c r="H192" s="1"/>
      <c r="I192" s="1077" t="s">
        <v>388</v>
      </c>
      <c r="J192" s="999"/>
      <c r="K192" s="999"/>
      <c r="L192" s="999"/>
      <c r="M192" s="462"/>
      <c r="N192" s="1"/>
      <c r="O192" s="1"/>
      <c r="P192" s="1"/>
      <c r="Q192" s="816" t="s">
        <v>158</v>
      </c>
      <c r="S192" s="1"/>
    </row>
    <row r="193" spans="1:19" ht="15.75" customHeight="1">
      <c r="A193" s="1"/>
      <c r="B193" s="1"/>
      <c r="C193" s="1093" t="s">
        <v>413</v>
      </c>
      <c r="D193" s="999"/>
      <c r="E193" s="999"/>
      <c r="F193" s="462"/>
      <c r="G193" s="1"/>
      <c r="H193" s="1"/>
      <c r="I193" s="776" t="s">
        <v>413</v>
      </c>
      <c r="J193" s="776"/>
      <c r="K193" s="776"/>
      <c r="L193" s="776"/>
      <c r="M193" s="776"/>
      <c r="N193" s="776"/>
      <c r="O193" s="1"/>
      <c r="P193" s="1"/>
      <c r="Q193" s="1"/>
      <c r="S193" s="1"/>
    </row>
    <row r="194" spans="1:19">
      <c r="A194" s="1"/>
      <c r="B194" s="1"/>
      <c r="C194" s="462"/>
      <c r="D194" s="462"/>
      <c r="E194" s="462"/>
      <c r="F194" s="462"/>
      <c r="G194" s="1"/>
      <c r="H194" s="1"/>
      <c r="I194" s="1"/>
      <c r="J194" s="1"/>
      <c r="K194" s="1"/>
      <c r="L194" s="1"/>
      <c r="M194" s="1"/>
      <c r="N194" s="1"/>
      <c r="O194" s="1"/>
      <c r="P194" s="1"/>
      <c r="Q194" s="1"/>
      <c r="S194" s="1"/>
    </row>
    <row r="195" spans="1:19">
      <c r="A195" s="1"/>
      <c r="B195" s="1"/>
      <c r="C195" s="462"/>
      <c r="D195" s="462"/>
      <c r="E195" s="462"/>
      <c r="F195" s="462"/>
      <c r="G195" s="1"/>
      <c r="H195" s="1"/>
      <c r="I195" s="1"/>
      <c r="J195" s="1"/>
      <c r="K195" s="1"/>
      <c r="L195" s="1"/>
      <c r="M195" s="1"/>
      <c r="N195" s="1"/>
      <c r="O195" s="1"/>
      <c r="P195" s="1"/>
      <c r="Q195" s="1"/>
      <c r="S195" s="1"/>
    </row>
    <row r="196" spans="1:19" ht="41.25" customHeight="1">
      <c r="A196" s="1"/>
      <c r="B196" s="1"/>
      <c r="C196" s="1081" t="s">
        <v>434</v>
      </c>
      <c r="D196" s="999"/>
      <c r="E196" s="999"/>
      <c r="F196" s="462"/>
      <c r="G196" s="1"/>
      <c r="H196" s="1"/>
      <c r="I196" s="1081" t="s">
        <v>435</v>
      </c>
      <c r="J196" s="999"/>
      <c r="K196" s="999"/>
      <c r="L196" s="999"/>
      <c r="M196" s="999"/>
      <c r="N196" s="999"/>
      <c r="O196" s="1"/>
      <c r="P196" s="1"/>
      <c r="Q196" s="1"/>
      <c r="S196" s="1"/>
    </row>
    <row r="197" spans="1:19" ht="15" hidden="1" customHeight="1">
      <c r="A197" s="1"/>
      <c r="B197" s="1"/>
      <c r="C197" s="458"/>
      <c r="D197" s="458"/>
      <c r="E197" s="458"/>
      <c r="F197" s="458"/>
      <c r="G197" s="1"/>
      <c r="H197" s="1"/>
      <c r="I197" s="458"/>
      <c r="J197" s="458"/>
      <c r="K197" s="458"/>
      <c r="L197" s="458"/>
      <c r="M197" s="458"/>
      <c r="N197" s="458"/>
      <c r="O197" s="458"/>
      <c r="P197" s="1"/>
      <c r="Q197" s="1"/>
      <c r="S197" s="1"/>
    </row>
    <row r="198" spans="1:19" ht="4.5" customHeight="1">
      <c r="A198" s="1"/>
      <c r="B198" s="1"/>
      <c r="C198" s="459"/>
      <c r="D198" s="459"/>
      <c r="E198" s="459"/>
      <c r="F198" s="458"/>
      <c r="G198" s="1"/>
      <c r="H198" s="1"/>
      <c r="I198" s="459"/>
      <c r="J198" s="459"/>
      <c r="K198" s="459"/>
      <c r="L198" s="459"/>
      <c r="M198" s="459"/>
      <c r="N198" s="459"/>
      <c r="O198" s="458"/>
      <c r="P198" s="1"/>
      <c r="Q198" s="1"/>
      <c r="S198" s="1"/>
    </row>
    <row r="199" spans="1:19" ht="38.25" customHeight="1">
      <c r="A199" s="1"/>
      <c r="B199" s="1"/>
      <c r="C199" s="1082" t="s">
        <v>7</v>
      </c>
      <c r="D199" s="1052"/>
      <c r="E199" s="461">
        <v>2011</v>
      </c>
      <c r="F199" s="512"/>
      <c r="G199" s="1"/>
      <c r="H199" s="1"/>
      <c r="I199" s="1078" t="s">
        <v>7</v>
      </c>
      <c r="J199" s="1079"/>
      <c r="K199" s="1079"/>
      <c r="L199" s="1079"/>
      <c r="M199" s="1080"/>
      <c r="N199" s="461">
        <v>2011</v>
      </c>
      <c r="O199" s="512"/>
      <c r="P199" s="1"/>
      <c r="Q199" s="1"/>
      <c r="S199" s="1"/>
    </row>
    <row r="200" spans="1:19" ht="15.75" customHeight="1">
      <c r="A200" s="1"/>
      <c r="B200" s="1"/>
      <c r="C200" s="828">
        <v>1</v>
      </c>
      <c r="D200" s="838" t="s">
        <v>124</v>
      </c>
      <c r="E200" s="843">
        <v>1341.8731212793964</v>
      </c>
      <c r="F200" s="462"/>
      <c r="G200" s="1"/>
      <c r="H200" s="1"/>
      <c r="I200" s="468">
        <v>1</v>
      </c>
      <c r="J200" s="504" t="s">
        <v>156</v>
      </c>
      <c r="K200" s="505"/>
      <c r="L200" s="505"/>
      <c r="M200" s="515"/>
      <c r="N200" s="844">
        <v>105.15247108307045</v>
      </c>
      <c r="O200" s="1"/>
      <c r="P200" s="1"/>
      <c r="Q200" s="1"/>
      <c r="S200" s="1"/>
    </row>
    <row r="201" spans="1:19" ht="15.75" customHeight="1">
      <c r="A201" s="1"/>
      <c r="B201" s="1"/>
      <c r="C201" s="558">
        <v>2</v>
      </c>
      <c r="D201" s="580" t="s">
        <v>119</v>
      </c>
      <c r="E201" s="843">
        <v>1229.1959277721169</v>
      </c>
      <c r="F201" s="462"/>
      <c r="G201" s="1"/>
      <c r="H201" s="1"/>
      <c r="I201" s="558">
        <v>2</v>
      </c>
      <c r="J201" s="607" t="s">
        <v>157</v>
      </c>
      <c r="K201" s="608"/>
      <c r="L201" s="608"/>
      <c r="M201" s="623"/>
      <c r="N201" s="843">
        <v>49.48657676605221</v>
      </c>
      <c r="O201" s="1"/>
      <c r="P201" s="1"/>
      <c r="Q201" s="1"/>
      <c r="S201" s="1"/>
    </row>
    <row r="202" spans="1:19" ht="15.75" customHeight="1">
      <c r="A202" s="1"/>
      <c r="B202" s="1"/>
      <c r="C202" s="625">
        <v>3</v>
      </c>
      <c r="D202" s="665" t="s">
        <v>86</v>
      </c>
      <c r="E202" s="843">
        <v>968.17993978393054</v>
      </c>
      <c r="F202" s="462"/>
      <c r="G202" s="1"/>
      <c r="H202" s="1"/>
      <c r="I202" s="625">
        <v>3</v>
      </c>
      <c r="J202" s="660" t="s">
        <v>108</v>
      </c>
      <c r="K202" s="662"/>
      <c r="L202" s="662"/>
      <c r="M202" s="663"/>
      <c r="N202" s="843">
        <v>49.285362247412522</v>
      </c>
      <c r="O202" s="1"/>
      <c r="P202" s="1"/>
      <c r="Q202" s="1" t="s">
        <v>19</v>
      </c>
      <c r="S202" s="1"/>
    </row>
    <row r="203" spans="1:19" ht="15.75" customHeight="1">
      <c r="A203" s="1"/>
      <c r="B203" s="1"/>
      <c r="C203" s="558">
        <v>4</v>
      </c>
      <c r="D203" s="580" t="s">
        <v>158</v>
      </c>
      <c r="E203" s="843">
        <v>964.88189178438995</v>
      </c>
      <c r="F203" s="462"/>
      <c r="G203" s="1"/>
      <c r="H203" s="1"/>
      <c r="I203" s="558">
        <v>4</v>
      </c>
      <c r="J203" s="607" t="s">
        <v>126</v>
      </c>
      <c r="K203" s="608"/>
      <c r="L203" s="608"/>
      <c r="M203" s="623"/>
      <c r="N203" s="843">
        <v>46.098882102109023</v>
      </c>
      <c r="O203" s="1"/>
      <c r="P203" s="1"/>
      <c r="Q203" s="1" t="s">
        <v>28</v>
      </c>
      <c r="S203" s="1"/>
    </row>
    <row r="204" spans="1:19" ht="15.75" customHeight="1">
      <c r="A204" s="1"/>
      <c r="B204" s="1"/>
      <c r="C204" s="625">
        <v>5</v>
      </c>
      <c r="D204" s="665" t="s">
        <v>88</v>
      </c>
      <c r="E204" s="843">
        <v>959.75569854946013</v>
      </c>
      <c r="F204" s="462"/>
      <c r="G204" s="1"/>
      <c r="H204" s="1"/>
      <c r="I204" s="625">
        <v>5</v>
      </c>
      <c r="J204" s="660" t="s">
        <v>132</v>
      </c>
      <c r="K204" s="662"/>
      <c r="L204" s="662"/>
      <c r="M204" s="663"/>
      <c r="N204" s="843">
        <v>41.390728476821195</v>
      </c>
      <c r="O204" s="1"/>
      <c r="P204" s="1"/>
      <c r="Q204" s="1" t="s">
        <v>75</v>
      </c>
      <c r="S204" s="1"/>
    </row>
    <row r="205" spans="1:19" ht="15.75" customHeight="1">
      <c r="A205" s="1"/>
      <c r="B205" s="1"/>
      <c r="C205" s="558">
        <v>6</v>
      </c>
      <c r="D205" s="580" t="s">
        <v>117</v>
      </c>
      <c r="E205" s="843">
        <v>912.27450634177922</v>
      </c>
      <c r="F205" s="462"/>
      <c r="G205" s="1"/>
      <c r="H205" s="1"/>
      <c r="I205" s="558">
        <v>6</v>
      </c>
      <c r="J205" s="607" t="s">
        <v>86</v>
      </c>
      <c r="K205" s="608"/>
      <c r="L205" s="608"/>
      <c r="M205" s="623"/>
      <c r="N205" s="843">
        <v>41.324753527362887</v>
      </c>
      <c r="O205" s="1"/>
      <c r="P205" s="1"/>
      <c r="Q205" s="1" t="s">
        <v>76</v>
      </c>
      <c r="S205" s="1"/>
    </row>
    <row r="206" spans="1:19" ht="15.75" customHeight="1">
      <c r="A206" s="1"/>
      <c r="B206" s="1"/>
      <c r="C206" s="625">
        <v>7</v>
      </c>
      <c r="D206" s="665" t="s">
        <v>82</v>
      </c>
      <c r="E206" s="843">
        <v>878.94830162871403</v>
      </c>
      <c r="F206" s="462"/>
      <c r="G206" s="1"/>
      <c r="H206" s="1"/>
      <c r="I206" s="625">
        <v>7</v>
      </c>
      <c r="J206" s="660" t="s">
        <v>75</v>
      </c>
      <c r="K206" s="662"/>
      <c r="L206" s="662"/>
      <c r="M206" s="663"/>
      <c r="N206" s="843">
        <v>40.1307114601846</v>
      </c>
      <c r="O206" s="1"/>
      <c r="P206" s="1"/>
      <c r="Q206" s="1" t="s">
        <v>77</v>
      </c>
      <c r="S206" s="1"/>
    </row>
    <row r="207" spans="1:19" ht="15.75" customHeight="1">
      <c r="A207" s="1"/>
      <c r="B207" s="1"/>
      <c r="C207" s="558">
        <v>8</v>
      </c>
      <c r="D207" s="580" t="s">
        <v>377</v>
      </c>
      <c r="E207" s="843">
        <v>844.98541394225936</v>
      </c>
      <c r="F207" s="462"/>
      <c r="G207" s="1"/>
      <c r="H207" s="1"/>
      <c r="I207" s="558">
        <v>8</v>
      </c>
      <c r="J207" s="607" t="s">
        <v>28</v>
      </c>
      <c r="K207" s="608"/>
      <c r="L207" s="608"/>
      <c r="M207" s="623"/>
      <c r="N207" s="843">
        <v>38.989394884591391</v>
      </c>
      <c r="O207" s="1"/>
      <c r="P207" s="1"/>
      <c r="Q207" s="1" t="s">
        <v>78</v>
      </c>
      <c r="S207" s="1"/>
    </row>
    <row r="208" spans="1:19" ht="15.75" customHeight="1">
      <c r="A208" s="1"/>
      <c r="B208" s="1"/>
      <c r="C208" s="847">
        <v>9</v>
      </c>
      <c r="D208" s="665" t="s">
        <v>78</v>
      </c>
      <c r="E208" s="843">
        <v>769.04371086388232</v>
      </c>
      <c r="F208" s="462"/>
      <c r="G208" s="1"/>
      <c r="H208" s="1"/>
      <c r="I208" s="625">
        <v>9</v>
      </c>
      <c r="J208" s="660" t="s">
        <v>111</v>
      </c>
      <c r="K208" s="662"/>
      <c r="L208" s="662"/>
      <c r="M208" s="663"/>
      <c r="N208" s="843">
        <v>38.890329271454497</v>
      </c>
      <c r="O208" s="1"/>
      <c r="P208" s="1"/>
      <c r="Q208" s="1" t="s">
        <v>79</v>
      </c>
      <c r="S208" s="1"/>
    </row>
    <row r="209" spans="1:19" ht="15.75" customHeight="1">
      <c r="A209" s="1"/>
      <c r="B209" s="1"/>
      <c r="C209" s="558">
        <v>10</v>
      </c>
      <c r="D209" s="580" t="s">
        <v>99</v>
      </c>
      <c r="E209" s="843">
        <v>753.58309684496692</v>
      </c>
      <c r="F209" s="462"/>
      <c r="G209" s="1"/>
      <c r="H209" s="1"/>
      <c r="I209" s="558">
        <v>10</v>
      </c>
      <c r="J209" s="607" t="s">
        <v>124</v>
      </c>
      <c r="K209" s="608"/>
      <c r="L209" s="608"/>
      <c r="M209" s="623"/>
      <c r="N209" s="843">
        <v>33.3994773964125</v>
      </c>
      <c r="O209" s="1"/>
      <c r="P209" s="1"/>
      <c r="Q209" s="1" t="s">
        <v>80</v>
      </c>
      <c r="S209" s="1"/>
    </row>
    <row r="210" spans="1:19" ht="15.75" customHeight="1">
      <c r="A210" s="1"/>
      <c r="B210" s="1"/>
      <c r="C210" s="625">
        <v>11</v>
      </c>
      <c r="D210" s="665" t="s">
        <v>77</v>
      </c>
      <c r="E210" s="843">
        <v>736.04892432019221</v>
      </c>
      <c r="F210" s="462"/>
      <c r="G210" s="1"/>
      <c r="H210" s="1"/>
      <c r="I210" s="625">
        <v>11</v>
      </c>
      <c r="J210" s="660" t="s">
        <v>83</v>
      </c>
      <c r="K210" s="662"/>
      <c r="L210" s="662"/>
      <c r="M210" s="663"/>
      <c r="N210" s="844">
        <v>31.355334326252255</v>
      </c>
      <c r="O210" s="1"/>
      <c r="P210" s="1"/>
      <c r="Q210" s="1" t="s">
        <v>82</v>
      </c>
      <c r="S210" s="1"/>
    </row>
    <row r="211" spans="1:19" ht="15.75" customHeight="1">
      <c r="A211" s="1"/>
      <c r="B211" s="1"/>
      <c r="C211" s="558">
        <v>12</v>
      </c>
      <c r="D211" s="580" t="s">
        <v>19</v>
      </c>
      <c r="E211" s="843">
        <v>693.41258048538884</v>
      </c>
      <c r="F211" s="462"/>
      <c r="G211" s="1"/>
      <c r="H211" s="1"/>
      <c r="I211" s="558">
        <v>12</v>
      </c>
      <c r="J211" s="607" t="s">
        <v>128</v>
      </c>
      <c r="K211" s="608"/>
      <c r="L211" s="608"/>
      <c r="M211" s="623"/>
      <c r="N211" s="843">
        <v>30.599755201958384</v>
      </c>
      <c r="O211" s="1"/>
      <c r="P211" s="1"/>
      <c r="Q211" s="1" t="s">
        <v>83</v>
      </c>
      <c r="S211" s="1"/>
    </row>
    <row r="212" spans="1:19" ht="15.75" customHeight="1">
      <c r="A212" s="1"/>
      <c r="B212" s="1"/>
      <c r="C212" s="625">
        <v>13</v>
      </c>
      <c r="D212" s="665" t="s">
        <v>103</v>
      </c>
      <c r="E212" s="843">
        <v>681.64583386586912</v>
      </c>
      <c r="F212" s="462"/>
      <c r="G212" s="1"/>
      <c r="H212" s="1"/>
      <c r="I212" s="625">
        <v>13</v>
      </c>
      <c r="J212" s="660" t="s">
        <v>122</v>
      </c>
      <c r="K212" s="662"/>
      <c r="L212" s="662"/>
      <c r="M212" s="663"/>
      <c r="N212" s="843">
        <v>29.895366218236173</v>
      </c>
      <c r="O212" s="1"/>
      <c r="P212" s="1"/>
      <c r="Q212" s="1" t="s">
        <v>84</v>
      </c>
      <c r="S212" s="1"/>
    </row>
    <row r="213" spans="1:19" ht="15.75" customHeight="1">
      <c r="A213" s="1"/>
      <c r="B213" s="1"/>
      <c r="C213" s="558">
        <v>14</v>
      </c>
      <c r="D213" s="580" t="s">
        <v>126</v>
      </c>
      <c r="E213" s="843">
        <v>679.9585110061081</v>
      </c>
      <c r="F213" s="462"/>
      <c r="G213" s="1"/>
      <c r="H213" s="1"/>
      <c r="I213" s="558">
        <v>14</v>
      </c>
      <c r="J213" s="607" t="s">
        <v>84</v>
      </c>
      <c r="K213" s="608"/>
      <c r="L213" s="608"/>
      <c r="M213" s="623"/>
      <c r="N213" s="843">
        <v>29.569759992114729</v>
      </c>
      <c r="O213" s="1"/>
      <c r="P213" s="1"/>
      <c r="Q213" s="1" t="s">
        <v>85</v>
      </c>
      <c r="S213" s="1"/>
    </row>
    <row r="214" spans="1:19" ht="15.75" customHeight="1">
      <c r="A214" s="1"/>
      <c r="B214" s="1"/>
      <c r="C214" s="625">
        <v>15</v>
      </c>
      <c r="D214" s="665" t="s">
        <v>118</v>
      </c>
      <c r="E214" s="843">
        <v>652.45759025663335</v>
      </c>
      <c r="F214" s="462"/>
      <c r="G214" s="1"/>
      <c r="H214" s="1"/>
      <c r="I214" s="625">
        <v>15</v>
      </c>
      <c r="J214" s="660" t="s">
        <v>121</v>
      </c>
      <c r="K214" s="662"/>
      <c r="L214" s="662"/>
      <c r="M214" s="663"/>
      <c r="N214" s="843">
        <v>28.868360277136258</v>
      </c>
      <c r="O214" s="1"/>
      <c r="P214" s="1"/>
      <c r="Q214" s="1" t="s">
        <v>86</v>
      </c>
      <c r="S214" s="1"/>
    </row>
    <row r="215" spans="1:19" ht="15.75" customHeight="1">
      <c r="A215" s="1"/>
      <c r="B215" s="1"/>
      <c r="C215" s="558">
        <v>16</v>
      </c>
      <c r="D215" s="580" t="s">
        <v>127</v>
      </c>
      <c r="E215" s="843">
        <v>639.94610980127993</v>
      </c>
      <c r="F215" s="462"/>
      <c r="G215" s="1"/>
      <c r="H215" s="1"/>
      <c r="I215" s="558">
        <v>16</v>
      </c>
      <c r="J215" s="607" t="s">
        <v>85</v>
      </c>
      <c r="K215" s="608"/>
      <c r="L215" s="608"/>
      <c r="M215" s="623"/>
      <c r="N215" s="843">
        <v>28.360748723766307</v>
      </c>
      <c r="O215" s="1"/>
      <c r="P215" s="1"/>
      <c r="Q215" s="1" t="s">
        <v>87</v>
      </c>
      <c r="S215" s="1"/>
    </row>
    <row r="216" spans="1:19" ht="15.75" customHeight="1">
      <c r="A216" s="1"/>
      <c r="B216" s="1"/>
      <c r="C216" s="625">
        <v>17</v>
      </c>
      <c r="D216" s="665" t="s">
        <v>133</v>
      </c>
      <c r="E216" s="843">
        <v>612.57185939119779</v>
      </c>
      <c r="F216" s="462"/>
      <c r="G216" s="1"/>
      <c r="H216" s="1"/>
      <c r="I216" s="625">
        <v>17</v>
      </c>
      <c r="J216" s="660" t="s">
        <v>130</v>
      </c>
      <c r="K216" s="662"/>
      <c r="L216" s="662"/>
      <c r="M216" s="663"/>
      <c r="N216" s="843">
        <v>25.808671713695801</v>
      </c>
      <c r="O216" s="1"/>
      <c r="P216" s="1"/>
      <c r="Q216" s="1" t="s">
        <v>88</v>
      </c>
      <c r="S216" s="1"/>
    </row>
    <row r="217" spans="1:19" ht="15.75" customHeight="1">
      <c r="A217" s="1"/>
      <c r="B217" s="1"/>
      <c r="C217" s="558">
        <v>18</v>
      </c>
      <c r="D217" s="580" t="s">
        <v>90</v>
      </c>
      <c r="E217" s="843">
        <v>612.43355673676911</v>
      </c>
      <c r="F217" s="462"/>
      <c r="G217" s="1"/>
      <c r="H217" s="1"/>
      <c r="I217" s="558">
        <v>18</v>
      </c>
      <c r="J217" s="607" t="s">
        <v>106</v>
      </c>
      <c r="K217" s="608"/>
      <c r="L217" s="608"/>
      <c r="M217" s="623"/>
      <c r="N217" s="843">
        <v>25.466893039049236</v>
      </c>
      <c r="O217" s="1"/>
      <c r="P217" s="1"/>
      <c r="Q217" s="1" t="s">
        <v>90</v>
      </c>
      <c r="S217" s="1"/>
    </row>
    <row r="218" spans="1:19" ht="15.75" customHeight="1">
      <c r="A218" s="1"/>
      <c r="B218" s="1"/>
      <c r="C218" s="625">
        <v>19</v>
      </c>
      <c r="D218" s="665" t="s">
        <v>132</v>
      </c>
      <c r="E218" s="843">
        <v>600.16556291390725</v>
      </c>
      <c r="F218" s="462"/>
      <c r="G218" s="1"/>
      <c r="H218" s="1"/>
      <c r="I218" s="625">
        <v>19</v>
      </c>
      <c r="J218" s="660" t="s">
        <v>104</v>
      </c>
      <c r="K218" s="662"/>
      <c r="L218" s="662"/>
      <c r="M218" s="663"/>
      <c r="N218" s="843">
        <v>25.173856949557884</v>
      </c>
      <c r="O218" s="1"/>
      <c r="P218" s="1"/>
      <c r="Q218" s="1" t="s">
        <v>91</v>
      </c>
      <c r="S218" s="1"/>
    </row>
    <row r="219" spans="1:19" ht="15.75" customHeight="1">
      <c r="A219" s="1"/>
      <c r="B219" s="1"/>
      <c r="C219" s="558">
        <v>20</v>
      </c>
      <c r="D219" s="580" t="s">
        <v>92</v>
      </c>
      <c r="E219" s="843">
        <v>597.50135795763174</v>
      </c>
      <c r="F219" s="462"/>
      <c r="G219" s="1"/>
      <c r="H219" s="1"/>
      <c r="I219" s="558">
        <v>20</v>
      </c>
      <c r="J219" s="607" t="s">
        <v>92</v>
      </c>
      <c r="K219" s="608"/>
      <c r="L219" s="608"/>
      <c r="M219" s="623"/>
      <c r="N219" s="843">
        <v>24.141469008389162</v>
      </c>
      <c r="O219" s="1"/>
      <c r="P219" s="1"/>
      <c r="Q219" s="1" t="s">
        <v>92</v>
      </c>
      <c r="S219" s="1"/>
    </row>
    <row r="220" spans="1:19" ht="15.75" customHeight="1">
      <c r="A220" s="1"/>
      <c r="B220" s="1"/>
      <c r="C220" s="625">
        <v>21</v>
      </c>
      <c r="D220" s="665" t="s">
        <v>129</v>
      </c>
      <c r="E220" s="843">
        <v>580.49181826492372</v>
      </c>
      <c r="F220" s="462"/>
      <c r="G220" s="1"/>
      <c r="H220" s="1"/>
      <c r="I220" s="625">
        <v>21</v>
      </c>
      <c r="J220" s="660" t="s">
        <v>76</v>
      </c>
      <c r="K220" s="662"/>
      <c r="L220" s="662"/>
      <c r="M220" s="663"/>
      <c r="N220" s="843">
        <v>24.061597690086622</v>
      </c>
      <c r="O220" s="1"/>
      <c r="P220" s="1"/>
      <c r="Q220" s="1" t="s">
        <v>94</v>
      </c>
      <c r="S220" s="1"/>
    </row>
    <row r="221" spans="1:19" ht="15.75" customHeight="1">
      <c r="A221" s="1"/>
      <c r="B221" s="1"/>
      <c r="C221" s="558">
        <v>22</v>
      </c>
      <c r="D221" s="580" t="s">
        <v>102</v>
      </c>
      <c r="E221" s="843">
        <v>578.22408110556444</v>
      </c>
      <c r="F221" s="462"/>
      <c r="G221" s="1"/>
      <c r="H221" s="1"/>
      <c r="I221" s="558">
        <v>22</v>
      </c>
      <c r="J221" s="607" t="s">
        <v>87</v>
      </c>
      <c r="K221" s="608"/>
      <c r="L221" s="608"/>
      <c r="M221" s="623"/>
      <c r="N221" s="843">
        <v>23.490721165139771</v>
      </c>
      <c r="O221" s="1"/>
      <c r="P221" s="1"/>
      <c r="Q221" s="1" t="s">
        <v>98</v>
      </c>
      <c r="S221" s="1"/>
    </row>
    <row r="222" spans="1:19" ht="15.75" customHeight="1">
      <c r="A222" s="1"/>
      <c r="B222" s="1"/>
      <c r="C222" s="625">
        <v>23</v>
      </c>
      <c r="D222" s="665" t="s">
        <v>115</v>
      </c>
      <c r="E222" s="843">
        <v>533.14235696665867</v>
      </c>
      <c r="F222" s="462"/>
      <c r="G222" s="1"/>
      <c r="H222" s="1"/>
      <c r="I222" s="625">
        <v>23</v>
      </c>
      <c r="J222" s="660" t="s">
        <v>102</v>
      </c>
      <c r="K222" s="662"/>
      <c r="L222" s="662"/>
      <c r="M222" s="663"/>
      <c r="N222" s="843">
        <v>23.128963244222579</v>
      </c>
      <c r="O222" s="1"/>
      <c r="P222" s="1"/>
      <c r="Q222" s="1" t="s">
        <v>99</v>
      </c>
      <c r="S222" s="1"/>
    </row>
    <row r="223" spans="1:19" ht="15.75" customHeight="1">
      <c r="A223" s="1"/>
      <c r="B223" s="1"/>
      <c r="C223" s="558">
        <v>24</v>
      </c>
      <c r="D223" s="580" t="s">
        <v>94</v>
      </c>
      <c r="E223" s="843">
        <v>531.73123403079899</v>
      </c>
      <c r="F223" s="462"/>
      <c r="G223" s="1"/>
      <c r="H223" s="1"/>
      <c r="I223" s="558">
        <v>24</v>
      </c>
      <c r="J223" s="607" t="s">
        <v>90</v>
      </c>
      <c r="K223" s="608"/>
      <c r="L223" s="608"/>
      <c r="M223" s="623"/>
      <c r="N223" s="843">
        <v>23.110700254217704</v>
      </c>
      <c r="O223" s="1"/>
      <c r="P223" s="1"/>
      <c r="Q223" s="1" t="s">
        <v>101</v>
      </c>
      <c r="S223" s="1"/>
    </row>
    <row r="224" spans="1:19" ht="15.75" customHeight="1">
      <c r="A224" s="1"/>
      <c r="B224" s="1"/>
      <c r="C224" s="625">
        <v>25</v>
      </c>
      <c r="D224" s="665" t="s">
        <v>128</v>
      </c>
      <c r="E224" s="843">
        <v>520.19583843329258</v>
      </c>
      <c r="F224" s="462"/>
      <c r="G224" s="1"/>
      <c r="H224" s="1"/>
      <c r="I224" s="847">
        <v>25</v>
      </c>
      <c r="J224" s="695" t="s">
        <v>129</v>
      </c>
      <c r="K224" s="698"/>
      <c r="L224" s="698"/>
      <c r="M224" s="700"/>
      <c r="N224" s="843">
        <v>22.854008593107231</v>
      </c>
      <c r="O224" s="1"/>
      <c r="P224" s="1"/>
      <c r="Q224" s="1" t="s">
        <v>102</v>
      </c>
      <c r="S224" s="1"/>
    </row>
    <row r="225" spans="1:19" ht="15.75" customHeight="1">
      <c r="A225" s="1"/>
      <c r="B225" s="1"/>
      <c r="C225" s="558">
        <v>26</v>
      </c>
      <c r="D225" s="580" t="s">
        <v>130</v>
      </c>
      <c r="E225" s="843">
        <v>516.17343427391609</v>
      </c>
      <c r="F225" s="462"/>
      <c r="G225" s="1"/>
      <c r="H225" s="1"/>
      <c r="I225" s="558">
        <v>26</v>
      </c>
      <c r="J225" s="607" t="s">
        <v>103</v>
      </c>
      <c r="K225" s="608"/>
      <c r="L225" s="608"/>
      <c r="M225" s="623"/>
      <c r="N225" s="843">
        <v>22.153489600640746</v>
      </c>
      <c r="O225" s="1"/>
      <c r="P225" s="1"/>
      <c r="Q225" s="1" t="s">
        <v>103</v>
      </c>
      <c r="S225" s="1"/>
    </row>
    <row r="226" spans="1:19" ht="15.75" customHeight="1">
      <c r="A226" s="1"/>
      <c r="B226" s="1"/>
      <c r="C226" s="625">
        <v>27</v>
      </c>
      <c r="D226" s="665" t="s">
        <v>79</v>
      </c>
      <c r="E226" s="843">
        <v>514.38675454107056</v>
      </c>
      <c r="F226" s="462"/>
      <c r="G226" s="1"/>
      <c r="H226" s="1"/>
      <c r="I226" s="625">
        <v>27</v>
      </c>
      <c r="J226" s="660" t="s">
        <v>88</v>
      </c>
      <c r="K226" s="662"/>
      <c r="L226" s="662"/>
      <c r="M226" s="663"/>
      <c r="N226" s="843">
        <v>21.812629512487732</v>
      </c>
      <c r="O226" s="1"/>
      <c r="P226" s="1"/>
      <c r="Q226" s="1" t="s">
        <v>104</v>
      </c>
      <c r="S226" s="1"/>
    </row>
    <row r="227" spans="1:19" ht="15.75" customHeight="1">
      <c r="A227" s="1"/>
      <c r="B227" s="1"/>
      <c r="C227" s="558">
        <v>28</v>
      </c>
      <c r="D227" s="580" t="s">
        <v>156</v>
      </c>
      <c r="E227" s="843">
        <v>494.21661409043111</v>
      </c>
      <c r="F227" s="462"/>
      <c r="G227" s="1"/>
      <c r="H227" s="1"/>
      <c r="I227" s="558">
        <v>28</v>
      </c>
      <c r="J227" s="607" t="s">
        <v>119</v>
      </c>
      <c r="K227" s="608"/>
      <c r="L227" s="608"/>
      <c r="M227" s="623"/>
      <c r="N227" s="843">
        <v>21.572893429906458</v>
      </c>
      <c r="O227" s="1"/>
      <c r="P227" s="1"/>
      <c r="Q227" s="1" t="s">
        <v>105</v>
      </c>
      <c r="S227" s="1"/>
    </row>
    <row r="228" spans="1:19" ht="15.75" customHeight="1">
      <c r="A228" s="1"/>
      <c r="B228" s="1"/>
      <c r="C228" s="625">
        <v>29</v>
      </c>
      <c r="D228" s="665" t="s">
        <v>87</v>
      </c>
      <c r="E228" s="843">
        <v>481.55978388536528</v>
      </c>
      <c r="F228" s="462"/>
      <c r="G228" s="1"/>
      <c r="H228" s="1"/>
      <c r="I228" s="625">
        <v>29</v>
      </c>
      <c r="J228" s="660" t="s">
        <v>116</v>
      </c>
      <c r="K228" s="662"/>
      <c r="L228" s="662"/>
      <c r="M228" s="663"/>
      <c r="N228" s="843">
        <v>20.403999183840032</v>
      </c>
      <c r="O228" s="1"/>
      <c r="P228" s="1"/>
      <c r="Q228" s="1" t="s">
        <v>106</v>
      </c>
      <c r="S228" s="1"/>
    </row>
    <row r="229" spans="1:19" ht="15.75" customHeight="1">
      <c r="A229" s="1"/>
      <c r="B229" s="1"/>
      <c r="C229" s="558">
        <v>30</v>
      </c>
      <c r="D229" s="580" t="s">
        <v>113</v>
      </c>
      <c r="E229" s="843">
        <v>470.68316299085529</v>
      </c>
      <c r="F229" s="462"/>
      <c r="G229" s="1"/>
      <c r="H229" s="1"/>
      <c r="I229" s="558">
        <v>30</v>
      </c>
      <c r="J229" s="607" t="s">
        <v>114</v>
      </c>
      <c r="K229" s="608"/>
      <c r="L229" s="608"/>
      <c r="M229" s="623"/>
      <c r="N229" s="843">
        <v>19.833399444664817</v>
      </c>
      <c r="O229" s="1"/>
      <c r="P229" s="1"/>
      <c r="Q229" s="1" t="s">
        <v>108</v>
      </c>
      <c r="S229" s="1"/>
    </row>
    <row r="230" spans="1:19" ht="15.75" customHeight="1">
      <c r="A230" s="1"/>
      <c r="B230" s="1"/>
      <c r="C230" s="625">
        <v>31</v>
      </c>
      <c r="D230" s="470" t="s">
        <v>76</v>
      </c>
      <c r="E230" s="843">
        <v>469.20115495668915</v>
      </c>
      <c r="F230" s="462"/>
      <c r="G230" s="1"/>
      <c r="H230" s="1"/>
      <c r="I230" s="625">
        <v>31</v>
      </c>
      <c r="J230" s="660" t="s">
        <v>98</v>
      </c>
      <c r="K230" s="662"/>
      <c r="L230" s="662"/>
      <c r="M230" s="663"/>
      <c r="N230" s="843">
        <v>19.470404984423677</v>
      </c>
      <c r="O230" s="1"/>
      <c r="P230" s="1"/>
      <c r="Q230" s="1" t="s">
        <v>110</v>
      </c>
      <c r="S230" s="1"/>
    </row>
    <row r="231" spans="1:19" ht="15.75" customHeight="1">
      <c r="A231" s="1"/>
      <c r="B231" s="1"/>
      <c r="C231" s="558">
        <v>32</v>
      </c>
      <c r="D231" s="580" t="s">
        <v>104</v>
      </c>
      <c r="E231" s="843">
        <v>453.12942509204191</v>
      </c>
      <c r="F231" s="462"/>
      <c r="G231" s="1"/>
      <c r="H231" s="1"/>
      <c r="I231" s="558">
        <v>32</v>
      </c>
      <c r="J231" s="607" t="s">
        <v>99</v>
      </c>
      <c r="K231" s="608"/>
      <c r="L231" s="608"/>
      <c r="M231" s="623"/>
      <c r="N231" s="843">
        <v>19.078053084682708</v>
      </c>
      <c r="O231" s="1"/>
      <c r="P231" s="1"/>
      <c r="Q231" s="1" t="s">
        <v>111</v>
      </c>
      <c r="S231" s="1"/>
    </row>
    <row r="232" spans="1:19" ht="15.75" customHeight="1">
      <c r="A232" s="1"/>
      <c r="B232" s="1"/>
      <c r="C232" s="625">
        <v>33</v>
      </c>
      <c r="D232" s="665" t="s">
        <v>114</v>
      </c>
      <c r="E232" s="843">
        <v>436.33478778262594</v>
      </c>
      <c r="F232" s="462"/>
      <c r="G232" s="1"/>
      <c r="H232" s="1"/>
      <c r="I232" s="625">
        <v>33</v>
      </c>
      <c r="J232" s="660" t="s">
        <v>82</v>
      </c>
      <c r="K232" s="662"/>
      <c r="L232" s="662"/>
      <c r="M232" s="663"/>
      <c r="N232" s="843">
        <v>18.997441677854049</v>
      </c>
      <c r="O232" s="1"/>
      <c r="P232" s="1"/>
      <c r="Q232" s="1" t="s">
        <v>113</v>
      </c>
      <c r="S232" s="1"/>
    </row>
    <row r="233" spans="1:19" ht="15.75" customHeight="1">
      <c r="A233" s="1"/>
      <c r="B233" s="1"/>
      <c r="C233" s="558">
        <v>34</v>
      </c>
      <c r="D233" s="580" t="s">
        <v>105</v>
      </c>
      <c r="E233" s="843">
        <v>428.18217205138188</v>
      </c>
      <c r="F233" s="462"/>
      <c r="G233" s="1"/>
      <c r="H233" s="1"/>
      <c r="I233" s="558">
        <v>34</v>
      </c>
      <c r="J233" s="607" t="s">
        <v>379</v>
      </c>
      <c r="K233" s="608"/>
      <c r="L233" s="608"/>
      <c r="M233" s="623"/>
      <c r="N233" s="843">
        <v>17.349063150589867</v>
      </c>
      <c r="O233" s="1"/>
      <c r="P233" s="1"/>
      <c r="Q233" s="1" t="s">
        <v>114</v>
      </c>
      <c r="S233" s="1"/>
    </row>
    <row r="234" spans="1:19" ht="15.75" customHeight="1">
      <c r="A234" s="1"/>
      <c r="B234" s="1"/>
      <c r="C234" s="625">
        <v>35</v>
      </c>
      <c r="D234" s="665" t="s">
        <v>108</v>
      </c>
      <c r="E234" s="843">
        <v>408.36443004998944</v>
      </c>
      <c r="F234" s="462"/>
      <c r="G234" s="1"/>
      <c r="H234" s="1"/>
      <c r="I234" s="625">
        <v>35</v>
      </c>
      <c r="J234" s="660" t="s">
        <v>77</v>
      </c>
      <c r="K234" s="662"/>
      <c r="L234" s="662"/>
      <c r="M234" s="663"/>
      <c r="N234" s="843">
        <v>15.288850060063339</v>
      </c>
      <c r="O234" s="1"/>
      <c r="P234" s="1"/>
      <c r="Q234" s="1" t="s">
        <v>115</v>
      </c>
      <c r="S234" s="1"/>
    </row>
    <row r="235" spans="1:19" ht="15.75" customHeight="1">
      <c r="A235" s="1"/>
      <c r="B235" s="1"/>
      <c r="C235" s="558">
        <v>36</v>
      </c>
      <c r="D235" s="580" t="s">
        <v>121</v>
      </c>
      <c r="E235" s="843">
        <v>404.15704387990763</v>
      </c>
      <c r="F235" s="462"/>
      <c r="G235" s="1"/>
      <c r="H235" s="1"/>
      <c r="I235" s="558">
        <v>36</v>
      </c>
      <c r="J235" s="607" t="s">
        <v>377</v>
      </c>
      <c r="K235" s="608"/>
      <c r="L235" s="608"/>
      <c r="M235" s="623"/>
      <c r="N235" s="843">
        <v>15.089025248968916</v>
      </c>
      <c r="O235" s="1"/>
      <c r="P235" s="1"/>
      <c r="Q235" s="1" t="s">
        <v>116</v>
      </c>
      <c r="S235" s="1"/>
    </row>
    <row r="236" spans="1:19" ht="15.75" customHeight="1">
      <c r="A236" s="1"/>
      <c r="B236" s="1"/>
      <c r="C236" s="625">
        <v>37</v>
      </c>
      <c r="D236" s="665" t="s">
        <v>75</v>
      </c>
      <c r="E236" s="843">
        <v>366.90936192168778</v>
      </c>
      <c r="F236" s="462"/>
      <c r="G236" s="1"/>
      <c r="H236" s="1"/>
      <c r="I236" s="625">
        <v>37</v>
      </c>
      <c r="J236" s="660" t="s">
        <v>117</v>
      </c>
      <c r="K236" s="662"/>
      <c r="L236" s="662"/>
      <c r="M236" s="663"/>
      <c r="N236" s="843">
        <v>14.714104940996439</v>
      </c>
      <c r="O236" s="1"/>
      <c r="P236" s="1"/>
      <c r="Q236" s="1" t="s">
        <v>117</v>
      </c>
      <c r="S236" s="1"/>
    </row>
    <row r="237" spans="1:19" ht="15.75" customHeight="1">
      <c r="A237" s="1"/>
      <c r="B237" s="1"/>
      <c r="C237" s="558">
        <v>38</v>
      </c>
      <c r="D237" s="580" t="s">
        <v>28</v>
      </c>
      <c r="E237" s="843">
        <v>366.5003119151591</v>
      </c>
      <c r="F237" s="462"/>
      <c r="G237" s="1"/>
      <c r="H237" s="1"/>
      <c r="I237" s="558">
        <v>38</v>
      </c>
      <c r="J237" s="607" t="s">
        <v>91</v>
      </c>
      <c r="K237" s="608"/>
      <c r="L237" s="608"/>
      <c r="M237" s="623"/>
      <c r="N237" s="843">
        <v>14.263300527742119</v>
      </c>
      <c r="O237" s="1"/>
      <c r="P237" s="1"/>
      <c r="Q237" s="1" t="s">
        <v>118</v>
      </c>
      <c r="S237" s="1"/>
    </row>
    <row r="238" spans="1:19" ht="15.75" customHeight="1">
      <c r="A238" s="1"/>
      <c r="B238" s="1"/>
      <c r="C238" s="625">
        <v>39</v>
      </c>
      <c r="D238" s="665" t="s">
        <v>134</v>
      </c>
      <c r="E238" s="843">
        <v>366.38603055815406</v>
      </c>
      <c r="F238" s="462"/>
      <c r="G238" s="1"/>
      <c r="H238" s="1"/>
      <c r="I238" s="625">
        <v>39</v>
      </c>
      <c r="J238" s="660" t="s">
        <v>113</v>
      </c>
      <c r="K238" s="662"/>
      <c r="L238" s="662"/>
      <c r="M238" s="663"/>
      <c r="N238" s="843">
        <v>13.448090371167295</v>
      </c>
      <c r="O238" s="1"/>
      <c r="P238" s="1"/>
      <c r="Q238" s="1" t="s">
        <v>119</v>
      </c>
      <c r="S238" s="1"/>
    </row>
    <row r="239" spans="1:19" ht="15.75" customHeight="1">
      <c r="A239" s="1"/>
      <c r="B239" s="1"/>
      <c r="C239" s="558">
        <v>40</v>
      </c>
      <c r="D239" s="580" t="s">
        <v>98</v>
      </c>
      <c r="E239" s="843">
        <v>340.73208722741435</v>
      </c>
      <c r="F239" s="462"/>
      <c r="G239" s="1"/>
      <c r="H239" s="1"/>
      <c r="I239" s="558">
        <v>40</v>
      </c>
      <c r="J239" s="607" t="s">
        <v>158</v>
      </c>
      <c r="K239" s="608"/>
      <c r="L239" s="608"/>
      <c r="M239" s="623"/>
      <c r="N239" s="843">
        <v>12.8308762205371</v>
      </c>
      <c r="O239" s="1"/>
      <c r="P239" s="1"/>
      <c r="Q239" s="1" t="s">
        <v>120</v>
      </c>
      <c r="S239" s="1"/>
    </row>
    <row r="240" spans="1:19" ht="15.75" customHeight="1">
      <c r="A240" s="1"/>
      <c r="B240" s="1"/>
      <c r="C240" s="625">
        <v>41</v>
      </c>
      <c r="D240" s="665" t="s">
        <v>111</v>
      </c>
      <c r="E240" s="843">
        <v>337.04952035260567</v>
      </c>
      <c r="F240" s="462"/>
      <c r="G240" s="1"/>
      <c r="H240" s="1"/>
      <c r="I240" s="625">
        <v>41</v>
      </c>
      <c r="J240" s="660" t="s">
        <v>78</v>
      </c>
      <c r="K240" s="662"/>
      <c r="L240" s="662"/>
      <c r="M240" s="663"/>
      <c r="N240" s="843">
        <v>12.158793847650314</v>
      </c>
      <c r="O240" s="1"/>
      <c r="P240" s="1"/>
      <c r="Q240" s="1" t="s">
        <v>121</v>
      </c>
      <c r="S240" s="1"/>
    </row>
    <row r="241" spans="1:19" ht="15.75" customHeight="1">
      <c r="A241" s="1"/>
      <c r="B241" s="1"/>
      <c r="C241" s="558">
        <v>42</v>
      </c>
      <c r="D241" s="580" t="s">
        <v>120</v>
      </c>
      <c r="E241" s="843">
        <v>322.60996001454015</v>
      </c>
      <c r="F241" s="462"/>
      <c r="G241" s="1"/>
      <c r="H241" s="1"/>
      <c r="I241" s="558">
        <v>42</v>
      </c>
      <c r="J241" s="607" t="s">
        <v>101</v>
      </c>
      <c r="K241" s="608"/>
      <c r="L241" s="608"/>
      <c r="M241" s="623"/>
      <c r="N241" s="843">
        <v>11.494252873563218</v>
      </c>
      <c r="O241" s="1"/>
      <c r="P241" s="1"/>
      <c r="Q241" s="1" t="s">
        <v>122</v>
      </c>
      <c r="S241" s="1"/>
    </row>
    <row r="242" spans="1:19" ht="15.75" customHeight="1">
      <c r="A242" s="1"/>
      <c r="B242" s="1"/>
      <c r="C242" s="625">
        <v>43</v>
      </c>
      <c r="D242" s="665" t="s">
        <v>106</v>
      </c>
      <c r="E242" s="843">
        <v>314.09168081494056</v>
      </c>
      <c r="F242" s="462"/>
      <c r="G242" s="1"/>
      <c r="H242" s="1"/>
      <c r="I242" s="625">
        <v>43</v>
      </c>
      <c r="J242" s="660" t="s">
        <v>94</v>
      </c>
      <c r="K242" s="662"/>
      <c r="L242" s="662"/>
      <c r="M242" s="663"/>
      <c r="N242" s="843">
        <v>10.358400662937642</v>
      </c>
      <c r="O242" s="1"/>
      <c r="P242" s="1"/>
      <c r="Q242" s="1" t="s">
        <v>124</v>
      </c>
      <c r="S242" s="1"/>
    </row>
    <row r="243" spans="1:19" ht="15.75" customHeight="1">
      <c r="A243" s="1"/>
      <c r="B243" s="1"/>
      <c r="C243" s="558">
        <v>44</v>
      </c>
      <c r="D243" s="580" t="s">
        <v>116</v>
      </c>
      <c r="E243" s="843">
        <v>306.05998775760048</v>
      </c>
      <c r="F243" s="462"/>
      <c r="G243" s="1"/>
      <c r="H243" s="1"/>
      <c r="I243" s="558">
        <v>44</v>
      </c>
      <c r="J243" s="607" t="s">
        <v>133</v>
      </c>
      <c r="K243" s="608"/>
      <c r="L243" s="608"/>
      <c r="M243" s="623"/>
      <c r="N243" s="843">
        <v>9.4241824521722748</v>
      </c>
      <c r="O243" s="1"/>
      <c r="P243" s="1"/>
      <c r="Q243" s="1" t="s">
        <v>126</v>
      </c>
      <c r="S243" s="1"/>
    </row>
    <row r="244" spans="1:19" ht="15.75" customHeight="1">
      <c r="A244" s="1"/>
      <c r="B244" s="1"/>
      <c r="C244" s="625">
        <v>45</v>
      </c>
      <c r="D244" s="665" t="s">
        <v>157</v>
      </c>
      <c r="E244" s="843">
        <v>272.17617221328715</v>
      </c>
      <c r="F244" s="462"/>
      <c r="G244" s="1"/>
      <c r="H244" s="1"/>
      <c r="I244" s="625">
        <v>45</v>
      </c>
      <c r="J244" s="660" t="s">
        <v>134</v>
      </c>
      <c r="K244" s="662"/>
      <c r="L244" s="662"/>
      <c r="M244" s="663"/>
      <c r="N244" s="843">
        <v>7.7954474586841283</v>
      </c>
      <c r="O244" s="1"/>
      <c r="P244" s="1"/>
      <c r="Q244" s="1" t="s">
        <v>127</v>
      </c>
      <c r="S244" s="1"/>
    </row>
    <row r="245" spans="1:19" ht="15.75" customHeight="1">
      <c r="A245" s="1"/>
      <c r="B245" s="1"/>
      <c r="C245" s="558">
        <v>46</v>
      </c>
      <c r="D245" s="580" t="s">
        <v>85</v>
      </c>
      <c r="E245" s="843">
        <v>226.88598979013045</v>
      </c>
      <c r="F245" s="462"/>
      <c r="G245" s="1"/>
      <c r="H245" s="1"/>
      <c r="I245" s="558">
        <v>46</v>
      </c>
      <c r="J245" s="607" t="s">
        <v>115</v>
      </c>
      <c r="K245" s="608"/>
      <c r="L245" s="608"/>
      <c r="M245" s="623"/>
      <c r="N245" s="843">
        <v>5.3048990742951112</v>
      </c>
      <c r="O245" s="1"/>
      <c r="P245" s="1"/>
      <c r="Q245" s="1" t="s">
        <v>128</v>
      </c>
      <c r="S245" s="1"/>
    </row>
    <row r="246" spans="1:19" ht="15.75" customHeight="1">
      <c r="A246" s="1"/>
      <c r="B246" s="1"/>
      <c r="C246" s="625">
        <v>47</v>
      </c>
      <c r="D246" s="665" t="s">
        <v>83</v>
      </c>
      <c r="E246" s="843">
        <v>203.80967312063964</v>
      </c>
      <c r="F246" s="462"/>
      <c r="G246" s="1"/>
      <c r="H246" s="1"/>
      <c r="I246" s="625">
        <v>47</v>
      </c>
      <c r="J246" s="660" t="s">
        <v>19</v>
      </c>
      <c r="K246" s="662"/>
      <c r="L246" s="662"/>
      <c r="M246" s="663"/>
      <c r="N246" s="843">
        <v>4.1274558362225529</v>
      </c>
      <c r="O246" s="1"/>
      <c r="P246" s="1"/>
      <c r="Q246" s="1" t="s">
        <v>129</v>
      </c>
      <c r="S246" s="1"/>
    </row>
    <row r="247" spans="1:19" ht="15.75" customHeight="1">
      <c r="A247" s="1"/>
      <c r="B247" s="1"/>
      <c r="C247" s="558">
        <v>48</v>
      </c>
      <c r="D247" s="580" t="s">
        <v>379</v>
      </c>
      <c r="E247" s="843">
        <v>173.49063150589868</v>
      </c>
      <c r="F247" s="462"/>
      <c r="G247" s="1"/>
      <c r="H247" s="1"/>
      <c r="I247" s="558">
        <v>48</v>
      </c>
      <c r="J247" s="607" t="s">
        <v>79</v>
      </c>
      <c r="K247" s="608"/>
      <c r="L247" s="608"/>
      <c r="M247" s="623"/>
      <c r="N247" s="843">
        <v>0</v>
      </c>
      <c r="O247" s="1"/>
      <c r="P247" s="1"/>
      <c r="Q247" s="1" t="s">
        <v>130</v>
      </c>
      <c r="S247" s="1"/>
    </row>
    <row r="248" spans="1:19" ht="15.75" customHeight="1">
      <c r="A248" s="1"/>
      <c r="B248" s="1"/>
      <c r="C248" s="625">
        <v>49</v>
      </c>
      <c r="D248" s="665" t="s">
        <v>84</v>
      </c>
      <c r="E248" s="843">
        <v>152.77709329259278</v>
      </c>
      <c r="F248" s="462"/>
      <c r="G248" s="1"/>
      <c r="H248" s="1"/>
      <c r="I248" s="625">
        <v>49</v>
      </c>
      <c r="J248" s="660" t="s">
        <v>105</v>
      </c>
      <c r="K248" s="662"/>
      <c r="L248" s="662"/>
      <c r="M248" s="663"/>
      <c r="N248" s="843">
        <v>0</v>
      </c>
      <c r="O248" s="1"/>
      <c r="P248" s="1"/>
      <c r="Q248" s="1" t="s">
        <v>132</v>
      </c>
      <c r="S248" s="1"/>
    </row>
    <row r="249" spans="1:19" ht="15.75" customHeight="1">
      <c r="A249" s="1"/>
      <c r="B249" s="1"/>
      <c r="C249" s="558">
        <v>50</v>
      </c>
      <c r="D249" s="580" t="s">
        <v>122</v>
      </c>
      <c r="E249" s="843">
        <v>149.47683109118086</v>
      </c>
      <c r="F249" s="462"/>
      <c r="G249" s="1"/>
      <c r="H249" s="1"/>
      <c r="I249" s="558">
        <v>50</v>
      </c>
      <c r="J249" s="607" t="s">
        <v>118</v>
      </c>
      <c r="K249" s="608"/>
      <c r="L249" s="608"/>
      <c r="M249" s="623"/>
      <c r="N249" s="843">
        <v>0</v>
      </c>
      <c r="O249" s="1"/>
      <c r="P249" s="1"/>
      <c r="Q249" s="1" t="s">
        <v>133</v>
      </c>
      <c r="S249" s="1"/>
    </row>
    <row r="250" spans="1:19" ht="15.75" customHeight="1">
      <c r="A250" s="1"/>
      <c r="B250" s="1"/>
      <c r="C250" s="625">
        <v>51</v>
      </c>
      <c r="D250" s="665" t="s">
        <v>91</v>
      </c>
      <c r="E250" s="843">
        <v>142.6330052774212</v>
      </c>
      <c r="F250" s="462"/>
      <c r="G250" s="1"/>
      <c r="H250" s="1"/>
      <c r="I250" s="625">
        <v>51</v>
      </c>
      <c r="J250" s="660" t="s">
        <v>120</v>
      </c>
      <c r="K250" s="662"/>
      <c r="L250" s="662"/>
      <c r="M250" s="663"/>
      <c r="N250" s="843">
        <v>0</v>
      </c>
      <c r="O250" s="1"/>
      <c r="P250" s="1"/>
      <c r="Q250" s="1" t="s">
        <v>134</v>
      </c>
      <c r="S250" s="1"/>
    </row>
    <row r="251" spans="1:19" ht="16.5" customHeight="1">
      <c r="A251" s="1"/>
      <c r="B251" s="1"/>
      <c r="C251" s="706">
        <v>52</v>
      </c>
      <c r="D251" s="707" t="s">
        <v>101</v>
      </c>
      <c r="E251" s="862">
        <v>91.954022988505741</v>
      </c>
      <c r="F251" s="462"/>
      <c r="G251" s="1"/>
      <c r="H251" s="1"/>
      <c r="I251" s="706">
        <v>52</v>
      </c>
      <c r="J251" s="722" t="s">
        <v>127</v>
      </c>
      <c r="K251" s="723"/>
      <c r="L251" s="723"/>
      <c r="M251" s="724"/>
      <c r="N251" s="862">
        <v>0</v>
      </c>
      <c r="O251" s="1"/>
      <c r="P251" s="1"/>
      <c r="Q251" s="1" t="s">
        <v>156</v>
      </c>
      <c r="S251" s="1"/>
    </row>
    <row r="252" spans="1:19" ht="24.75" customHeight="1">
      <c r="A252" s="1"/>
      <c r="B252" s="1"/>
      <c r="C252" s="1075" t="s">
        <v>374</v>
      </c>
      <c r="D252" s="1076"/>
      <c r="E252" s="814">
        <v>932.8</v>
      </c>
      <c r="F252" s="462"/>
      <c r="G252" s="1"/>
      <c r="H252" s="1"/>
      <c r="I252" s="1083" t="s">
        <v>374</v>
      </c>
      <c r="J252" s="1084"/>
      <c r="K252" s="1084"/>
      <c r="L252" s="1084"/>
      <c r="M252" s="1076"/>
      <c r="N252" s="814">
        <v>31.8</v>
      </c>
      <c r="O252" s="1"/>
      <c r="P252" s="1"/>
      <c r="Q252" s="1" t="s">
        <v>157</v>
      </c>
      <c r="S252" s="1"/>
    </row>
    <row r="253" spans="1:19" ht="15.75" customHeight="1">
      <c r="A253" s="1"/>
      <c r="B253" s="1"/>
      <c r="C253" s="1092" t="s">
        <v>388</v>
      </c>
      <c r="D253" s="1079"/>
      <c r="E253" s="1079"/>
      <c r="F253" s="462"/>
      <c r="G253" s="1"/>
      <c r="H253" s="1"/>
      <c r="I253" s="1077" t="s">
        <v>388</v>
      </c>
      <c r="J253" s="999"/>
      <c r="K253" s="999"/>
      <c r="L253" s="999"/>
      <c r="M253" s="462"/>
      <c r="N253" s="1"/>
      <c r="O253" s="1"/>
      <c r="P253" s="1"/>
      <c r="Q253" s="1" t="s">
        <v>158</v>
      </c>
      <c r="S253" s="1"/>
    </row>
    <row r="254" spans="1:19" ht="15.75" customHeight="1">
      <c r="A254" s="1"/>
      <c r="B254" s="1"/>
      <c r="C254" s="867" t="s">
        <v>413</v>
      </c>
      <c r="D254" s="769"/>
      <c r="E254" s="771"/>
      <c r="F254" s="462"/>
      <c r="G254" s="1"/>
      <c r="H254" s="1"/>
      <c r="I254" s="776" t="s">
        <v>413</v>
      </c>
      <c r="J254" s="776"/>
      <c r="K254" s="776"/>
      <c r="L254" s="776"/>
      <c r="M254" s="776"/>
      <c r="N254" s="776"/>
      <c r="O254" s="1"/>
      <c r="P254" s="1"/>
      <c r="Q254" s="1"/>
      <c r="S254" s="1"/>
    </row>
    <row r="255" spans="1:19" ht="15" customHeight="1">
      <c r="A255" s="1"/>
      <c r="B255" s="1"/>
      <c r="C255" s="462"/>
      <c r="D255" s="462"/>
      <c r="E255" s="462"/>
      <c r="F255" s="462"/>
      <c r="G255" s="1"/>
      <c r="H255" s="1"/>
      <c r="I255" s="1"/>
      <c r="J255" s="1"/>
      <c r="K255" s="1"/>
      <c r="L255" s="1"/>
      <c r="M255" s="1"/>
      <c r="N255" s="1"/>
      <c r="O255" s="1"/>
      <c r="P255" s="1"/>
      <c r="Q255" s="1"/>
      <c r="S255" s="1"/>
    </row>
    <row r="256" spans="1:19">
      <c r="A256" s="1"/>
      <c r="B256" s="1"/>
      <c r="C256" s="462"/>
      <c r="D256" s="462"/>
      <c r="E256" s="462"/>
      <c r="F256" s="462"/>
      <c r="G256" s="1"/>
      <c r="H256" s="1"/>
      <c r="I256" s="1"/>
      <c r="J256" s="1"/>
      <c r="K256" s="1"/>
      <c r="L256" s="1"/>
      <c r="M256" s="1"/>
      <c r="N256" s="1"/>
      <c r="O256" s="1"/>
      <c r="P256" s="1"/>
      <c r="Q256" s="1"/>
      <c r="S256" s="1"/>
    </row>
    <row r="257" spans="1:19">
      <c r="A257" s="1"/>
      <c r="B257" s="1"/>
      <c r="C257" s="462"/>
      <c r="D257" s="462"/>
      <c r="E257" s="462"/>
      <c r="F257" s="38"/>
      <c r="G257" s="1"/>
      <c r="H257" s="1"/>
      <c r="I257" s="1"/>
      <c r="J257" s="1"/>
      <c r="K257" s="1"/>
      <c r="L257" s="1"/>
      <c r="M257" s="1"/>
      <c r="N257" s="1"/>
      <c r="O257" s="1"/>
      <c r="P257" s="1"/>
      <c r="Q257" s="1"/>
      <c r="S257" s="1"/>
    </row>
    <row r="258" spans="1:19">
      <c r="A258" s="1"/>
      <c r="B258" s="1"/>
      <c r="C258" s="462"/>
      <c r="D258" s="462"/>
      <c r="E258" s="462"/>
      <c r="F258" s="130"/>
      <c r="G258" s="1"/>
      <c r="H258" s="1"/>
      <c r="I258" s="1"/>
      <c r="J258" s="1"/>
      <c r="K258" s="1"/>
      <c r="L258" s="1"/>
      <c r="M258" s="1"/>
      <c r="N258" s="1"/>
      <c r="O258" s="1"/>
      <c r="P258" s="1"/>
      <c r="Q258" s="1"/>
      <c r="S258" s="1"/>
    </row>
    <row r="259" spans="1:19">
      <c r="A259" s="1"/>
      <c r="B259" s="1"/>
      <c r="C259" s="1"/>
      <c r="D259" s="1"/>
      <c r="E259" s="1"/>
      <c r="F259" s="104"/>
      <c r="G259" s="1"/>
      <c r="H259" s="1"/>
      <c r="I259" s="1"/>
      <c r="J259" s="1"/>
      <c r="K259" s="1"/>
      <c r="L259" s="1"/>
      <c r="M259" s="1"/>
      <c r="N259" s="1"/>
      <c r="O259" s="1"/>
      <c r="P259" s="1"/>
      <c r="Q259" s="1"/>
      <c r="S259" s="1"/>
    </row>
    <row r="260" spans="1:19">
      <c r="A260" s="1"/>
      <c r="B260" s="1"/>
      <c r="C260" s="1"/>
      <c r="D260" s="1"/>
      <c r="E260" s="1"/>
      <c r="F260" s="38" t="s">
        <v>20</v>
      </c>
      <c r="G260" s="1"/>
      <c r="H260" s="1"/>
      <c r="I260" s="1"/>
      <c r="J260" s="1"/>
      <c r="K260" s="1"/>
      <c r="L260" s="1"/>
      <c r="M260" s="1"/>
      <c r="N260" s="1"/>
      <c r="O260" s="1"/>
      <c r="P260" s="1"/>
      <c r="Q260" s="1"/>
      <c r="S260" s="1"/>
    </row>
    <row r="261" spans="1:19">
      <c r="A261" s="1"/>
      <c r="B261" s="1"/>
      <c r="C261" s="1"/>
      <c r="D261" s="1"/>
      <c r="E261" s="1"/>
      <c r="F261" s="130" t="s">
        <v>21</v>
      </c>
      <c r="G261" s="1"/>
      <c r="H261" s="1"/>
      <c r="I261" s="1"/>
      <c r="J261" s="1"/>
      <c r="K261" s="1"/>
      <c r="L261" s="1"/>
      <c r="M261" s="1"/>
      <c r="N261" s="1"/>
      <c r="O261" s="1"/>
      <c r="P261" s="1"/>
      <c r="Q261" s="1"/>
      <c r="S261" s="1"/>
    </row>
    <row r="262" spans="1:19">
      <c r="A262" s="1"/>
      <c r="B262" s="1"/>
      <c r="C262" s="1"/>
      <c r="D262" s="1"/>
      <c r="E262" s="1"/>
      <c r="F262" s="104" t="s">
        <v>43</v>
      </c>
      <c r="G262" s="1"/>
      <c r="H262" s="1"/>
      <c r="I262" s="1"/>
      <c r="J262" s="1"/>
      <c r="K262" s="1"/>
      <c r="L262" s="1"/>
      <c r="M262" s="1"/>
      <c r="N262" s="1"/>
      <c r="O262" s="1"/>
      <c r="P262" s="1"/>
      <c r="Q262" s="1"/>
      <c r="S262" s="1"/>
    </row>
    <row r="263" spans="1:19">
      <c r="A263" s="1"/>
      <c r="B263" s="1"/>
      <c r="C263" s="1"/>
      <c r="D263" s="1"/>
      <c r="E263" s="1"/>
      <c r="F263" s="1"/>
      <c r="G263" s="1"/>
      <c r="H263" s="1"/>
      <c r="I263" s="1"/>
      <c r="J263" s="1"/>
      <c r="K263" s="1"/>
      <c r="L263" s="1"/>
      <c r="M263" s="1"/>
      <c r="N263" s="1"/>
      <c r="O263" s="1"/>
      <c r="P263" s="1"/>
      <c r="Q263" s="1"/>
      <c r="S263" s="1"/>
    </row>
    <row r="264" spans="1:19">
      <c r="A264" s="1"/>
      <c r="B264" s="1"/>
      <c r="C264" s="1"/>
      <c r="D264" s="1"/>
      <c r="E264" s="1"/>
      <c r="F264" s="1"/>
      <c r="G264" s="1"/>
      <c r="H264" s="1"/>
      <c r="I264" s="1"/>
      <c r="J264" s="1"/>
      <c r="K264" s="1"/>
      <c r="L264" s="1"/>
      <c r="M264" s="1"/>
      <c r="N264" s="1"/>
      <c r="O264" s="1"/>
      <c r="P264" s="1"/>
      <c r="Q264" s="1"/>
      <c r="S264" s="1"/>
    </row>
    <row r="265" spans="1:19">
      <c r="A265" s="1"/>
      <c r="B265" s="1"/>
      <c r="C265" s="1"/>
      <c r="D265" s="1"/>
      <c r="E265" s="1"/>
      <c r="F265" s="1"/>
      <c r="G265" s="1"/>
      <c r="H265" s="1"/>
      <c r="I265" s="1"/>
      <c r="J265" s="1"/>
      <c r="K265" s="1"/>
      <c r="L265" s="1"/>
      <c r="M265" s="1"/>
      <c r="N265" s="1"/>
      <c r="O265" s="1"/>
      <c r="P265" s="1"/>
      <c r="Q265" s="1"/>
      <c r="S265" s="1"/>
    </row>
    <row r="266" spans="1:19">
      <c r="A266" s="1"/>
      <c r="B266" s="1"/>
      <c r="C266" s="1"/>
      <c r="D266" s="1"/>
      <c r="E266" s="1"/>
      <c r="F266" s="1"/>
      <c r="G266" s="1"/>
      <c r="H266" s="1"/>
      <c r="I266" s="1"/>
      <c r="J266" s="1"/>
      <c r="K266" s="1"/>
      <c r="L266" s="1"/>
      <c r="M266" s="1"/>
      <c r="N266" s="1"/>
      <c r="O266" s="1"/>
      <c r="P266" s="1"/>
      <c r="Q266" s="1"/>
      <c r="S266" s="1"/>
    </row>
    <row r="267" spans="1:19">
      <c r="A267" s="1"/>
      <c r="B267" s="1"/>
      <c r="C267" s="1"/>
      <c r="D267" s="1"/>
      <c r="E267" s="1"/>
      <c r="F267" s="1"/>
      <c r="G267" s="1"/>
      <c r="H267" s="1"/>
      <c r="I267" s="1"/>
      <c r="J267" s="1"/>
      <c r="K267" s="1"/>
      <c r="L267" s="1"/>
      <c r="M267" s="1"/>
      <c r="N267" s="1"/>
      <c r="O267" s="1"/>
      <c r="P267" s="1"/>
      <c r="Q267" s="1"/>
      <c r="S267" s="1"/>
    </row>
    <row r="268" spans="1:19">
      <c r="A268" s="1"/>
      <c r="B268" s="1"/>
      <c r="C268" s="1"/>
      <c r="D268" s="1"/>
      <c r="E268" s="1"/>
      <c r="F268" s="1"/>
      <c r="G268" s="1"/>
      <c r="H268" s="1"/>
      <c r="I268" s="1"/>
      <c r="J268" s="1"/>
      <c r="K268" s="1"/>
      <c r="L268" s="1"/>
      <c r="M268" s="1"/>
      <c r="N268" s="1"/>
      <c r="O268" s="1"/>
      <c r="P268" s="1"/>
      <c r="Q268" s="1"/>
      <c r="S268" s="1"/>
    </row>
    <row r="269" spans="1:19">
      <c r="A269" s="1"/>
      <c r="B269" s="1"/>
      <c r="C269" s="1"/>
      <c r="D269" s="1"/>
      <c r="E269" s="1"/>
      <c r="F269" s="1"/>
      <c r="G269" s="1"/>
      <c r="H269" s="1"/>
      <c r="I269" s="1"/>
      <c r="J269" s="1"/>
      <c r="K269" s="1"/>
      <c r="L269" s="1"/>
      <c r="M269" s="1"/>
      <c r="N269" s="1"/>
      <c r="O269" s="1"/>
      <c r="P269" s="1"/>
      <c r="Q269" s="1"/>
      <c r="S269" s="1"/>
    </row>
    <row r="270" spans="1:19">
      <c r="A270" s="1"/>
      <c r="B270" s="1"/>
      <c r="C270" s="1"/>
      <c r="D270" s="1"/>
      <c r="E270" s="1"/>
      <c r="F270" s="1"/>
      <c r="G270" s="1"/>
      <c r="H270" s="1"/>
      <c r="I270" s="1"/>
      <c r="J270" s="1"/>
      <c r="K270" s="1"/>
      <c r="L270" s="1"/>
      <c r="M270" s="1"/>
      <c r="N270" s="1"/>
      <c r="O270" s="1"/>
      <c r="P270" s="1"/>
      <c r="Q270" s="1"/>
      <c r="S270" s="1"/>
    </row>
    <row r="271" spans="1:19">
      <c r="A271" s="1"/>
      <c r="B271" s="1"/>
      <c r="C271" s="1"/>
      <c r="D271" s="1"/>
      <c r="E271" s="1"/>
      <c r="F271" s="1"/>
      <c r="G271" s="1"/>
      <c r="H271" s="1"/>
      <c r="I271" s="1"/>
      <c r="J271" s="1"/>
      <c r="K271" s="1"/>
      <c r="L271" s="1"/>
      <c r="M271" s="1"/>
      <c r="N271" s="1"/>
      <c r="O271" s="1"/>
      <c r="P271" s="1"/>
      <c r="Q271" s="1"/>
      <c r="S271" s="1"/>
    </row>
    <row r="272" spans="1:19">
      <c r="A272" s="1"/>
      <c r="B272" s="1"/>
      <c r="C272" s="1"/>
      <c r="D272" s="1"/>
      <c r="E272" s="1"/>
      <c r="F272" s="1"/>
      <c r="G272" s="1"/>
      <c r="H272" s="1"/>
      <c r="I272" s="1"/>
      <c r="J272" s="1"/>
      <c r="K272" s="1"/>
      <c r="L272" s="1"/>
      <c r="M272" s="1"/>
      <c r="N272" s="1"/>
      <c r="O272" s="1"/>
      <c r="P272" s="1"/>
      <c r="Q272" s="1"/>
      <c r="S272" s="1"/>
    </row>
    <row r="273" spans="1:19">
      <c r="A273" s="1"/>
      <c r="B273" s="1"/>
      <c r="C273" s="1"/>
      <c r="D273" s="1"/>
      <c r="E273" s="1"/>
      <c r="F273" s="1"/>
      <c r="G273" s="1"/>
      <c r="H273" s="1"/>
      <c r="I273" s="1"/>
      <c r="J273" s="1"/>
      <c r="K273" s="1"/>
      <c r="L273" s="1"/>
      <c r="M273" s="1"/>
      <c r="N273" s="1"/>
      <c r="O273" s="1"/>
      <c r="P273" s="1"/>
      <c r="Q273" s="1"/>
      <c r="S273" s="1"/>
    </row>
    <row r="274" spans="1:19">
      <c r="A274" s="1"/>
      <c r="B274" s="1"/>
      <c r="C274" s="1"/>
      <c r="D274" s="1"/>
      <c r="E274" s="1"/>
      <c r="F274" s="1"/>
      <c r="G274" s="1"/>
      <c r="H274" s="1"/>
      <c r="I274" s="1"/>
      <c r="J274" s="1"/>
      <c r="K274" s="1"/>
      <c r="L274" s="1"/>
      <c r="M274" s="1"/>
      <c r="N274" s="1"/>
      <c r="O274" s="1"/>
      <c r="P274" s="1"/>
      <c r="Q274" s="1"/>
      <c r="S274" s="1"/>
    </row>
    <row r="275" spans="1:19">
      <c r="A275" s="1"/>
      <c r="B275" s="1"/>
      <c r="C275" s="1"/>
      <c r="D275" s="1"/>
      <c r="E275" s="1"/>
      <c r="F275" s="1"/>
      <c r="G275" s="1"/>
      <c r="H275" s="1"/>
      <c r="I275" s="1"/>
      <c r="J275" s="1"/>
      <c r="K275" s="1"/>
      <c r="L275" s="1"/>
      <c r="M275" s="1"/>
      <c r="N275" s="1"/>
      <c r="O275" s="1"/>
      <c r="P275" s="1"/>
      <c r="Q275" s="1"/>
      <c r="S275" s="1"/>
    </row>
    <row r="276" spans="1:19">
      <c r="A276" s="1"/>
      <c r="B276" s="1"/>
      <c r="C276" s="1"/>
      <c r="D276" s="1"/>
      <c r="E276" s="1"/>
      <c r="F276" s="1"/>
      <c r="G276" s="1"/>
      <c r="H276" s="1"/>
      <c r="I276" s="1"/>
      <c r="J276" s="1"/>
      <c r="K276" s="1"/>
      <c r="L276" s="1"/>
      <c r="M276" s="1"/>
      <c r="N276" s="1"/>
      <c r="O276" s="1"/>
      <c r="P276" s="1"/>
      <c r="Q276" s="1"/>
      <c r="S276" s="1"/>
    </row>
    <row r="277" spans="1:19">
      <c r="A277" s="1"/>
      <c r="B277" s="1"/>
      <c r="C277" s="1"/>
      <c r="D277" s="1"/>
      <c r="E277" s="1"/>
      <c r="F277" s="1"/>
      <c r="G277" s="1"/>
      <c r="H277" s="1"/>
      <c r="I277" s="1"/>
      <c r="J277" s="1"/>
      <c r="K277" s="1"/>
      <c r="L277" s="1"/>
      <c r="M277" s="1"/>
      <c r="N277" s="1"/>
      <c r="O277" s="1"/>
      <c r="P277" s="1"/>
      <c r="Q277" s="1"/>
      <c r="S277" s="1"/>
    </row>
    <row r="278" spans="1:19">
      <c r="A278" s="1"/>
      <c r="B278" s="1"/>
      <c r="C278" s="1"/>
      <c r="D278" s="1"/>
      <c r="E278" s="1"/>
      <c r="F278" s="1"/>
      <c r="G278" s="1"/>
      <c r="H278" s="1"/>
      <c r="I278" s="1"/>
      <c r="J278" s="1"/>
      <c r="K278" s="1"/>
      <c r="L278" s="1"/>
      <c r="M278" s="1"/>
      <c r="N278" s="1"/>
      <c r="O278" s="1"/>
      <c r="P278" s="1"/>
      <c r="Q278" s="1"/>
      <c r="S278" s="1"/>
    </row>
    <row r="279" spans="1:19">
      <c r="A279" s="1"/>
      <c r="B279" s="1"/>
      <c r="C279" s="1"/>
      <c r="D279" s="1"/>
      <c r="E279" s="1"/>
      <c r="F279" s="1"/>
      <c r="G279" s="1"/>
      <c r="H279" s="1"/>
      <c r="I279" s="1"/>
      <c r="J279" s="1"/>
      <c r="K279" s="1"/>
      <c r="L279" s="1"/>
      <c r="M279" s="1"/>
      <c r="N279" s="1"/>
      <c r="O279" s="1"/>
      <c r="P279" s="1"/>
      <c r="Q279" s="1"/>
      <c r="S279" s="1"/>
    </row>
    <row r="280" spans="1:19">
      <c r="A280" s="1"/>
      <c r="B280" s="1"/>
      <c r="C280" s="1"/>
      <c r="D280" s="1"/>
      <c r="E280" s="1"/>
      <c r="F280" s="1"/>
      <c r="G280" s="1"/>
      <c r="H280" s="1"/>
      <c r="I280" s="1"/>
      <c r="J280" s="1"/>
      <c r="K280" s="1"/>
      <c r="L280" s="1"/>
      <c r="M280" s="1"/>
      <c r="N280" s="1"/>
      <c r="O280" s="1"/>
      <c r="P280" s="1"/>
      <c r="Q280" s="1"/>
      <c r="S280" s="1"/>
    </row>
    <row r="281" spans="1:19">
      <c r="A281" s="1"/>
      <c r="B281" s="1"/>
      <c r="C281" s="1"/>
      <c r="D281" s="1"/>
      <c r="E281" s="1"/>
      <c r="F281" s="1"/>
      <c r="G281" s="1"/>
      <c r="H281" s="1"/>
      <c r="I281" s="1"/>
      <c r="J281" s="1"/>
      <c r="K281" s="1"/>
      <c r="L281" s="1"/>
      <c r="M281" s="1"/>
      <c r="N281" s="1"/>
      <c r="O281" s="1"/>
      <c r="P281" s="1"/>
      <c r="Q281" s="1"/>
      <c r="S281" s="1"/>
    </row>
    <row r="282" spans="1:19">
      <c r="A282" s="1"/>
      <c r="B282" s="1"/>
      <c r="C282" s="1"/>
      <c r="D282" s="1"/>
      <c r="E282" s="1"/>
      <c r="F282" s="1"/>
      <c r="G282" s="1"/>
      <c r="H282" s="1"/>
      <c r="I282" s="1"/>
      <c r="J282" s="1"/>
      <c r="K282" s="1"/>
      <c r="L282" s="1"/>
      <c r="M282" s="1"/>
      <c r="N282" s="1"/>
      <c r="O282" s="1"/>
      <c r="P282" s="1"/>
      <c r="Q282" s="1"/>
      <c r="S282" s="1"/>
    </row>
    <row r="283" spans="1:19">
      <c r="A283" s="1"/>
      <c r="B283" s="1"/>
      <c r="C283" s="1"/>
      <c r="D283" s="1"/>
      <c r="E283" s="1"/>
      <c r="F283" s="1"/>
      <c r="G283" s="1"/>
      <c r="H283" s="1"/>
      <c r="I283" s="1"/>
      <c r="J283" s="1"/>
      <c r="K283" s="1"/>
      <c r="L283" s="1"/>
      <c r="M283" s="1"/>
      <c r="N283" s="1"/>
      <c r="O283" s="1"/>
      <c r="P283" s="1"/>
      <c r="Q283" s="1"/>
      <c r="S283" s="1"/>
    </row>
    <row r="284" spans="1:19">
      <c r="A284" s="1"/>
      <c r="B284" s="1"/>
      <c r="C284" s="1"/>
      <c r="D284" s="1"/>
      <c r="E284" s="1"/>
      <c r="F284" s="1"/>
      <c r="G284" s="1"/>
      <c r="H284" s="1"/>
      <c r="I284" s="1"/>
      <c r="J284" s="1"/>
      <c r="K284" s="1"/>
      <c r="L284" s="1"/>
      <c r="M284" s="1"/>
      <c r="N284" s="1"/>
      <c r="O284" s="1"/>
      <c r="P284" s="1"/>
      <c r="Q284" s="1"/>
      <c r="S284" s="1"/>
    </row>
    <row r="285" spans="1:19">
      <c r="A285" s="1"/>
      <c r="B285" s="1"/>
      <c r="C285" s="1"/>
      <c r="D285" s="1"/>
      <c r="E285" s="1"/>
      <c r="F285" s="1"/>
      <c r="G285" s="1"/>
      <c r="H285" s="1"/>
      <c r="I285" s="1"/>
      <c r="J285" s="1"/>
      <c r="K285" s="1"/>
      <c r="L285" s="1"/>
      <c r="M285" s="1"/>
      <c r="N285" s="1"/>
      <c r="O285" s="1"/>
      <c r="P285" s="1"/>
      <c r="Q285" s="1"/>
      <c r="S285" s="1"/>
    </row>
    <row r="286" spans="1:19">
      <c r="A286" s="1"/>
      <c r="B286" s="1"/>
      <c r="C286" s="1"/>
      <c r="D286" s="1"/>
      <c r="E286" s="1"/>
      <c r="F286" s="1"/>
      <c r="G286" s="1"/>
      <c r="H286" s="1"/>
      <c r="I286" s="1"/>
      <c r="J286" s="1"/>
      <c r="K286" s="1"/>
      <c r="L286" s="1"/>
      <c r="M286" s="1"/>
      <c r="N286" s="1"/>
      <c r="O286" s="1"/>
      <c r="P286" s="1"/>
      <c r="Q286" s="1"/>
      <c r="S286" s="1"/>
    </row>
    <row r="287" spans="1:19">
      <c r="A287" s="1"/>
      <c r="B287" s="1"/>
      <c r="C287" s="1"/>
      <c r="D287" s="1"/>
      <c r="E287" s="1"/>
      <c r="F287" s="1"/>
      <c r="G287" s="1"/>
      <c r="H287" s="1"/>
      <c r="I287" s="1"/>
      <c r="J287" s="1"/>
      <c r="K287" s="1"/>
      <c r="L287" s="1"/>
      <c r="M287" s="1"/>
      <c r="N287" s="1"/>
      <c r="O287" s="1"/>
      <c r="P287" s="1"/>
      <c r="Q287" s="1"/>
      <c r="S287" s="1"/>
    </row>
    <row r="288" spans="1:19">
      <c r="A288" s="1"/>
      <c r="B288" s="1"/>
      <c r="C288" s="1"/>
      <c r="D288" s="1"/>
      <c r="E288" s="1"/>
      <c r="F288" s="1"/>
      <c r="G288" s="1"/>
      <c r="H288" s="1"/>
      <c r="I288" s="1"/>
      <c r="J288" s="1"/>
      <c r="K288" s="1"/>
      <c r="L288" s="1"/>
      <c r="M288" s="1"/>
      <c r="N288" s="1"/>
      <c r="O288" s="1"/>
      <c r="P288" s="1"/>
      <c r="Q288" s="1"/>
      <c r="S288" s="1"/>
    </row>
    <row r="289" spans="1:19">
      <c r="A289" s="1"/>
      <c r="B289" s="1"/>
      <c r="C289" s="1"/>
      <c r="D289" s="1"/>
      <c r="E289" s="1"/>
      <c r="F289" s="1"/>
      <c r="G289" s="1"/>
      <c r="H289" s="1"/>
      <c r="I289" s="1"/>
      <c r="J289" s="1"/>
      <c r="K289" s="1"/>
      <c r="L289" s="1"/>
      <c r="M289" s="1"/>
      <c r="N289" s="1"/>
      <c r="O289" s="1"/>
      <c r="P289" s="1"/>
      <c r="Q289" s="1"/>
      <c r="S289" s="1"/>
    </row>
    <row r="290" spans="1:19">
      <c r="A290" s="1"/>
      <c r="B290" s="1"/>
      <c r="C290" s="1"/>
      <c r="D290" s="1"/>
      <c r="E290" s="1"/>
      <c r="F290" s="1"/>
      <c r="G290" s="1"/>
      <c r="H290" s="1"/>
      <c r="I290" s="1"/>
      <c r="J290" s="1"/>
      <c r="K290" s="1"/>
      <c r="L290" s="1"/>
      <c r="M290" s="1"/>
      <c r="N290" s="1"/>
      <c r="O290" s="1"/>
      <c r="P290" s="1"/>
      <c r="Q290" s="1"/>
      <c r="S290" s="1"/>
    </row>
    <row r="291" spans="1:19">
      <c r="A291" s="1"/>
      <c r="B291" s="1"/>
      <c r="C291" s="1"/>
      <c r="D291" s="1"/>
      <c r="E291" s="1"/>
      <c r="F291" s="1"/>
      <c r="G291" s="1"/>
      <c r="H291" s="1"/>
      <c r="I291" s="1"/>
      <c r="J291" s="1"/>
      <c r="K291" s="1"/>
      <c r="L291" s="1"/>
      <c r="M291" s="1"/>
      <c r="N291" s="1"/>
      <c r="O291" s="1"/>
      <c r="P291" s="1"/>
      <c r="Q291" s="1"/>
      <c r="S291" s="1"/>
    </row>
    <row r="292" spans="1:19">
      <c r="A292" s="1"/>
      <c r="B292" s="1"/>
      <c r="C292" s="1"/>
      <c r="D292" s="1"/>
      <c r="E292" s="1"/>
      <c r="F292" s="1"/>
      <c r="G292" s="1"/>
      <c r="H292" s="1"/>
      <c r="I292" s="1"/>
      <c r="J292" s="1"/>
      <c r="K292" s="1"/>
      <c r="L292" s="1"/>
      <c r="M292" s="1"/>
      <c r="N292" s="1"/>
      <c r="O292" s="1"/>
      <c r="P292" s="1"/>
      <c r="Q292" s="1"/>
      <c r="S292" s="1"/>
    </row>
    <row r="293" spans="1:19">
      <c r="A293" s="1"/>
      <c r="B293" s="1"/>
      <c r="C293" s="1"/>
      <c r="D293" s="1"/>
      <c r="E293" s="1"/>
      <c r="F293" s="1"/>
      <c r="G293" s="1"/>
      <c r="H293" s="1"/>
      <c r="I293" s="1"/>
      <c r="J293" s="1"/>
      <c r="K293" s="1"/>
      <c r="L293" s="1"/>
      <c r="M293" s="1"/>
      <c r="N293" s="1"/>
      <c r="O293" s="1"/>
      <c r="P293" s="1"/>
      <c r="Q293" s="1"/>
      <c r="S293" s="1"/>
    </row>
    <row r="294" spans="1:19">
      <c r="A294" s="1"/>
      <c r="B294" s="1"/>
      <c r="C294" s="1"/>
      <c r="D294" s="1"/>
      <c r="E294" s="1"/>
      <c r="F294" s="1"/>
      <c r="G294" s="1"/>
      <c r="H294" s="1"/>
      <c r="I294" s="1"/>
      <c r="J294" s="1"/>
      <c r="K294" s="1"/>
      <c r="L294" s="1"/>
      <c r="M294" s="1"/>
      <c r="N294" s="1"/>
      <c r="O294" s="1"/>
      <c r="P294" s="1"/>
      <c r="Q294" s="1"/>
      <c r="S294" s="1"/>
    </row>
    <row r="295" spans="1:19">
      <c r="A295" s="1"/>
      <c r="B295" s="1"/>
      <c r="C295" s="1"/>
      <c r="D295" s="1"/>
      <c r="E295" s="1"/>
      <c r="F295" s="1"/>
      <c r="G295" s="1"/>
      <c r="H295" s="1"/>
      <c r="I295" s="1"/>
      <c r="J295" s="1"/>
      <c r="K295" s="1"/>
      <c r="L295" s="1"/>
      <c r="M295" s="1"/>
      <c r="N295" s="1"/>
      <c r="O295" s="1"/>
      <c r="P295" s="1"/>
      <c r="Q295" s="1"/>
      <c r="S295" s="1"/>
    </row>
    <row r="296" spans="1:19">
      <c r="A296" s="1"/>
      <c r="B296" s="1"/>
      <c r="C296" s="1"/>
      <c r="D296" s="1"/>
      <c r="E296" s="1"/>
      <c r="F296" s="1"/>
      <c r="G296" s="1"/>
      <c r="H296" s="1"/>
      <c r="I296" s="1"/>
      <c r="J296" s="1"/>
      <c r="K296" s="1"/>
      <c r="L296" s="1"/>
      <c r="M296" s="1"/>
      <c r="N296" s="1"/>
      <c r="O296" s="1"/>
      <c r="P296" s="1"/>
      <c r="Q296" s="1"/>
      <c r="S296" s="1"/>
    </row>
    <row r="297" spans="1:19">
      <c r="A297" s="1"/>
      <c r="B297" s="1"/>
      <c r="C297" s="1"/>
      <c r="D297" s="1"/>
      <c r="E297" s="1"/>
      <c r="F297" s="1"/>
      <c r="G297" s="1"/>
      <c r="H297" s="1"/>
      <c r="I297" s="1"/>
      <c r="J297" s="1"/>
      <c r="K297" s="1"/>
      <c r="L297" s="1"/>
      <c r="M297" s="1"/>
      <c r="N297" s="1"/>
      <c r="O297" s="1"/>
      <c r="P297" s="1"/>
      <c r="Q297" s="1"/>
      <c r="S297" s="1"/>
    </row>
    <row r="298" spans="1:19">
      <c r="A298" s="1"/>
      <c r="B298" s="1"/>
      <c r="C298" s="1"/>
      <c r="D298" s="1"/>
      <c r="E298" s="1"/>
      <c r="F298" s="1"/>
      <c r="G298" s="1"/>
      <c r="H298" s="1"/>
      <c r="I298" s="1"/>
      <c r="J298" s="1"/>
      <c r="K298" s="1"/>
      <c r="L298" s="1"/>
      <c r="M298" s="1"/>
      <c r="N298" s="1"/>
      <c r="O298" s="1"/>
      <c r="P298" s="1"/>
      <c r="Q298" s="1"/>
      <c r="S298" s="1"/>
    </row>
    <row r="299" spans="1:19">
      <c r="A299" s="1"/>
      <c r="B299" s="1"/>
      <c r="C299" s="1"/>
      <c r="D299" s="1"/>
      <c r="E299" s="1"/>
      <c r="F299" s="1"/>
      <c r="G299" s="1"/>
      <c r="H299" s="1"/>
      <c r="I299" s="1"/>
      <c r="J299" s="1"/>
      <c r="K299" s="1"/>
      <c r="L299" s="1"/>
      <c r="M299" s="1"/>
      <c r="N299" s="1"/>
      <c r="O299" s="1"/>
      <c r="P299" s="1"/>
      <c r="Q299" s="1"/>
      <c r="S299" s="1"/>
    </row>
    <row r="300" spans="1:19">
      <c r="A300" s="1"/>
      <c r="B300" s="1"/>
      <c r="C300" s="1"/>
      <c r="D300" s="1"/>
      <c r="E300" s="1"/>
      <c r="F300" s="1"/>
      <c r="G300" s="1"/>
      <c r="H300" s="1"/>
      <c r="I300" s="1"/>
      <c r="J300" s="1"/>
      <c r="K300" s="1"/>
      <c r="L300" s="1"/>
      <c r="M300" s="1"/>
      <c r="N300" s="1"/>
      <c r="O300" s="1"/>
      <c r="P300" s="1"/>
      <c r="Q300" s="1"/>
      <c r="S300" s="1"/>
    </row>
    <row r="301" spans="1:19">
      <c r="A301" s="1"/>
      <c r="B301" s="1"/>
      <c r="C301" s="1"/>
      <c r="D301" s="1"/>
      <c r="E301" s="1"/>
      <c r="F301" s="1"/>
      <c r="G301" s="1"/>
      <c r="H301" s="1"/>
      <c r="I301" s="1"/>
      <c r="J301" s="1"/>
      <c r="K301" s="1"/>
      <c r="L301" s="1"/>
      <c r="M301" s="1"/>
      <c r="N301" s="1"/>
      <c r="O301" s="1"/>
      <c r="P301" s="1"/>
      <c r="Q301" s="1"/>
      <c r="S301" s="1"/>
    </row>
    <row r="302" spans="1:19">
      <c r="A302" s="1"/>
      <c r="B302" s="1"/>
      <c r="C302" s="1"/>
      <c r="D302" s="1"/>
      <c r="E302" s="1"/>
      <c r="F302" s="1"/>
      <c r="G302" s="1"/>
      <c r="H302" s="1"/>
      <c r="I302" s="1"/>
      <c r="J302" s="1"/>
      <c r="K302" s="1"/>
      <c r="L302" s="1"/>
      <c r="M302" s="1"/>
      <c r="N302" s="1"/>
      <c r="O302" s="1"/>
      <c r="P302" s="1"/>
      <c r="Q302" s="1"/>
      <c r="S302" s="1"/>
    </row>
    <row r="303" spans="1:19">
      <c r="A303" s="1"/>
      <c r="B303" s="1"/>
      <c r="C303" s="1"/>
      <c r="D303" s="1"/>
      <c r="E303" s="1"/>
      <c r="F303" s="1"/>
      <c r="G303" s="1"/>
      <c r="H303" s="1"/>
      <c r="I303" s="1"/>
      <c r="J303" s="1"/>
      <c r="K303" s="1"/>
      <c r="L303" s="1"/>
      <c r="M303" s="1"/>
      <c r="N303" s="1"/>
      <c r="O303" s="1"/>
      <c r="P303" s="1"/>
      <c r="Q303" s="1"/>
      <c r="S303" s="1"/>
    </row>
    <row r="304" spans="1:19">
      <c r="A304" s="1"/>
      <c r="B304" s="1"/>
      <c r="C304" s="1"/>
      <c r="D304" s="1"/>
      <c r="E304" s="1"/>
      <c r="F304" s="1"/>
      <c r="G304" s="1"/>
      <c r="H304" s="1"/>
      <c r="I304" s="1"/>
      <c r="J304" s="1"/>
      <c r="K304" s="1"/>
      <c r="L304" s="1"/>
      <c r="M304" s="1"/>
      <c r="N304" s="1"/>
      <c r="O304" s="1"/>
      <c r="P304" s="1"/>
      <c r="Q304" s="1"/>
      <c r="S304" s="1"/>
    </row>
    <row r="305" spans="1:19">
      <c r="A305" s="1"/>
      <c r="B305" s="1"/>
      <c r="C305" s="1"/>
      <c r="D305" s="1"/>
      <c r="E305" s="1"/>
      <c r="F305" s="1"/>
      <c r="G305" s="1"/>
      <c r="H305" s="1"/>
      <c r="I305" s="1"/>
      <c r="J305" s="1"/>
      <c r="K305" s="1"/>
      <c r="L305" s="1"/>
      <c r="M305" s="1"/>
      <c r="N305" s="1"/>
      <c r="O305" s="1"/>
      <c r="P305" s="1"/>
      <c r="Q305" s="1"/>
      <c r="S305" s="1"/>
    </row>
    <row r="306" spans="1:19">
      <c r="A306" s="1"/>
      <c r="B306" s="1"/>
      <c r="C306" s="1"/>
      <c r="D306" s="1"/>
      <c r="E306" s="1"/>
      <c r="F306" s="1"/>
      <c r="G306" s="1"/>
      <c r="H306" s="1"/>
      <c r="I306" s="1"/>
      <c r="J306" s="1"/>
      <c r="K306" s="1"/>
      <c r="L306" s="1"/>
      <c r="M306" s="1"/>
      <c r="N306" s="1"/>
      <c r="O306" s="1"/>
      <c r="P306" s="1"/>
      <c r="Q306" s="1"/>
      <c r="S306" s="1"/>
    </row>
    <row r="307" spans="1:19">
      <c r="A307" s="1"/>
      <c r="B307" s="1"/>
      <c r="C307" s="1"/>
      <c r="D307" s="1"/>
      <c r="E307" s="1"/>
      <c r="F307" s="1"/>
      <c r="G307" s="1"/>
      <c r="H307" s="1"/>
      <c r="I307" s="1"/>
      <c r="J307" s="1"/>
      <c r="K307" s="1"/>
      <c r="L307" s="1"/>
      <c r="M307" s="1"/>
      <c r="N307" s="1"/>
      <c r="O307" s="1"/>
      <c r="P307" s="1"/>
      <c r="Q307" s="1"/>
      <c r="S307" s="1"/>
    </row>
    <row r="308" spans="1:19">
      <c r="A308" s="1"/>
      <c r="B308" s="1"/>
      <c r="C308" s="1"/>
      <c r="D308" s="1"/>
      <c r="E308" s="1"/>
      <c r="F308" s="1"/>
      <c r="G308" s="1"/>
      <c r="H308" s="1"/>
      <c r="I308" s="1"/>
      <c r="J308" s="1"/>
      <c r="K308" s="1"/>
      <c r="L308" s="1"/>
      <c r="M308" s="1"/>
      <c r="N308" s="1"/>
      <c r="O308" s="1"/>
      <c r="P308" s="1"/>
      <c r="Q308" s="1"/>
      <c r="S308" s="1"/>
    </row>
    <row r="309" spans="1:19">
      <c r="A309" s="1"/>
      <c r="B309" s="1"/>
      <c r="C309" s="1"/>
      <c r="D309" s="1"/>
      <c r="E309" s="1"/>
      <c r="F309" s="1"/>
      <c r="G309" s="1"/>
      <c r="H309" s="1"/>
      <c r="I309" s="1"/>
      <c r="J309" s="1"/>
      <c r="K309" s="1"/>
      <c r="L309" s="1"/>
      <c r="M309" s="1"/>
      <c r="N309" s="1"/>
      <c r="O309" s="1"/>
      <c r="P309" s="1"/>
      <c r="Q309" s="1"/>
      <c r="S309" s="1"/>
    </row>
    <row r="310" spans="1:19">
      <c r="A310" s="1"/>
      <c r="B310" s="1"/>
      <c r="C310" s="1"/>
      <c r="D310" s="1"/>
      <c r="E310" s="1"/>
      <c r="F310" s="1"/>
      <c r="G310" s="1"/>
      <c r="H310" s="1"/>
      <c r="I310" s="1"/>
      <c r="J310" s="1"/>
      <c r="K310" s="1"/>
      <c r="L310" s="1"/>
      <c r="M310" s="1"/>
      <c r="N310" s="1"/>
      <c r="O310" s="1"/>
      <c r="P310" s="1"/>
      <c r="Q310" s="1"/>
      <c r="S310" s="1"/>
    </row>
    <row r="311" spans="1:19">
      <c r="A311" s="1"/>
      <c r="B311" s="1"/>
      <c r="C311" s="1"/>
      <c r="D311" s="1"/>
      <c r="E311" s="1"/>
      <c r="F311" s="1"/>
      <c r="G311" s="1"/>
      <c r="H311" s="1"/>
      <c r="I311" s="1"/>
      <c r="J311" s="1"/>
      <c r="K311" s="1"/>
      <c r="L311" s="1"/>
      <c r="M311" s="1"/>
      <c r="N311" s="1"/>
      <c r="O311" s="1"/>
      <c r="P311" s="1"/>
      <c r="Q311" s="1"/>
      <c r="S311" s="1"/>
    </row>
    <row r="312" spans="1:19">
      <c r="A312" s="1"/>
      <c r="B312" s="1"/>
      <c r="C312" s="1"/>
      <c r="D312" s="1"/>
      <c r="E312" s="1"/>
      <c r="F312" s="1"/>
      <c r="G312" s="1"/>
      <c r="H312" s="1"/>
      <c r="I312" s="1"/>
      <c r="J312" s="1"/>
      <c r="K312" s="1"/>
      <c r="L312" s="1"/>
      <c r="M312" s="1"/>
      <c r="N312" s="1"/>
      <c r="O312" s="1"/>
      <c r="P312" s="1"/>
      <c r="Q312" s="1"/>
      <c r="S312" s="1"/>
    </row>
    <row r="313" spans="1:19">
      <c r="A313" s="1"/>
      <c r="B313" s="1"/>
      <c r="C313" s="1"/>
      <c r="D313" s="1"/>
      <c r="E313" s="1"/>
      <c r="F313" s="1"/>
      <c r="G313" s="1"/>
      <c r="H313" s="1"/>
      <c r="I313" s="1"/>
      <c r="J313" s="1"/>
      <c r="K313" s="1"/>
      <c r="L313" s="1"/>
      <c r="M313" s="1"/>
      <c r="N313" s="1"/>
      <c r="O313" s="1"/>
      <c r="P313" s="1"/>
      <c r="Q313" s="1"/>
      <c r="S313" s="1"/>
    </row>
    <row r="314" spans="1:19">
      <c r="A314" s="1"/>
      <c r="B314" s="1"/>
      <c r="C314" s="1"/>
      <c r="D314" s="1"/>
      <c r="E314" s="1"/>
      <c r="F314" s="1"/>
      <c r="G314" s="1"/>
      <c r="H314" s="1"/>
      <c r="I314" s="1"/>
      <c r="J314" s="1"/>
      <c r="K314" s="1"/>
      <c r="L314" s="1"/>
      <c r="M314" s="1"/>
      <c r="N314" s="1"/>
      <c r="O314" s="1"/>
      <c r="P314" s="1"/>
      <c r="Q314" s="1"/>
      <c r="S314" s="1"/>
    </row>
    <row r="315" spans="1:19">
      <c r="A315" s="1"/>
      <c r="B315" s="1"/>
      <c r="C315" s="1"/>
      <c r="D315" s="1"/>
      <c r="E315" s="1"/>
      <c r="F315" s="1"/>
      <c r="G315" s="1"/>
      <c r="H315" s="1"/>
      <c r="I315" s="1"/>
      <c r="J315" s="1"/>
      <c r="K315" s="1"/>
      <c r="L315" s="1"/>
      <c r="M315" s="1"/>
      <c r="N315" s="1"/>
      <c r="O315" s="1"/>
      <c r="P315" s="1"/>
      <c r="Q315" s="1"/>
      <c r="S315" s="1"/>
    </row>
    <row r="316" spans="1:19">
      <c r="A316" s="1"/>
      <c r="B316" s="1"/>
      <c r="C316" s="1"/>
      <c r="D316" s="1"/>
      <c r="E316" s="1"/>
      <c r="F316" s="1"/>
      <c r="G316" s="1"/>
      <c r="H316" s="1"/>
      <c r="I316" s="1"/>
      <c r="J316" s="1"/>
      <c r="K316" s="1"/>
      <c r="L316" s="1"/>
      <c r="M316" s="1"/>
      <c r="N316" s="1"/>
      <c r="O316" s="1"/>
      <c r="P316" s="1"/>
      <c r="Q316" s="1"/>
      <c r="S316" s="1"/>
    </row>
    <row r="317" spans="1:19">
      <c r="A317" s="1"/>
      <c r="B317" s="1"/>
      <c r="C317" s="1"/>
      <c r="D317" s="1"/>
      <c r="E317" s="1"/>
      <c r="F317" s="1"/>
      <c r="G317" s="1"/>
      <c r="H317" s="1"/>
      <c r="I317" s="1"/>
      <c r="J317" s="1"/>
      <c r="K317" s="1"/>
      <c r="L317" s="1"/>
      <c r="M317" s="1"/>
      <c r="N317" s="1"/>
      <c r="O317" s="1"/>
      <c r="P317" s="1"/>
      <c r="Q317" s="1"/>
      <c r="S317" s="1"/>
    </row>
    <row r="318" spans="1:19">
      <c r="A318" s="1"/>
      <c r="B318" s="1"/>
      <c r="C318" s="1"/>
      <c r="D318" s="1"/>
      <c r="E318" s="1"/>
      <c r="F318" s="1"/>
      <c r="G318" s="1"/>
      <c r="H318" s="1"/>
      <c r="I318" s="1"/>
      <c r="J318" s="1"/>
      <c r="K318" s="1"/>
      <c r="L318" s="1"/>
      <c r="M318" s="1"/>
      <c r="N318" s="1"/>
      <c r="O318" s="1"/>
      <c r="P318" s="1"/>
      <c r="Q318" s="1"/>
      <c r="S318" s="1"/>
    </row>
    <row r="319" spans="1:19">
      <c r="A319" s="1"/>
      <c r="B319" s="1"/>
      <c r="C319" s="1"/>
      <c r="D319" s="1"/>
      <c r="E319" s="1"/>
      <c r="F319" s="1"/>
      <c r="G319" s="1"/>
      <c r="H319" s="1"/>
      <c r="I319" s="1"/>
      <c r="J319" s="1"/>
      <c r="K319" s="1"/>
      <c r="L319" s="1"/>
      <c r="M319" s="1"/>
      <c r="N319" s="1"/>
      <c r="O319" s="1"/>
      <c r="P319" s="1"/>
      <c r="Q319" s="1"/>
      <c r="S319" s="1"/>
    </row>
    <row r="320" spans="1:19">
      <c r="A320" s="1"/>
      <c r="B320" s="1"/>
      <c r="C320" s="1"/>
      <c r="D320" s="1"/>
      <c r="E320" s="1"/>
      <c r="F320" s="1"/>
      <c r="G320" s="1"/>
      <c r="H320" s="1"/>
      <c r="I320" s="1"/>
      <c r="J320" s="1"/>
      <c r="K320" s="1"/>
      <c r="L320" s="1"/>
      <c r="M320" s="1"/>
      <c r="N320" s="1"/>
      <c r="O320" s="1"/>
      <c r="P320" s="1"/>
      <c r="Q320" s="1"/>
      <c r="S320" s="1"/>
    </row>
    <row r="321" spans="1:19">
      <c r="A321" s="1"/>
      <c r="B321" s="1"/>
      <c r="C321" s="1"/>
      <c r="D321" s="1"/>
      <c r="E321" s="1"/>
      <c r="F321" s="1"/>
      <c r="G321" s="1"/>
      <c r="H321" s="1"/>
      <c r="I321" s="1"/>
      <c r="J321" s="1"/>
      <c r="K321" s="1"/>
      <c r="L321" s="1"/>
      <c r="M321" s="1"/>
      <c r="N321" s="1"/>
      <c r="O321" s="1"/>
      <c r="P321" s="1"/>
      <c r="Q321" s="1"/>
      <c r="S321" s="1"/>
    </row>
    <row r="322" spans="1:19">
      <c r="A322" s="1"/>
      <c r="B322" s="1"/>
      <c r="C322" s="1"/>
      <c r="D322" s="1"/>
      <c r="E322" s="1"/>
      <c r="F322" s="1"/>
      <c r="G322" s="1"/>
      <c r="H322" s="1"/>
      <c r="I322" s="1"/>
      <c r="J322" s="1"/>
      <c r="K322" s="1"/>
      <c r="L322" s="1"/>
      <c r="M322" s="1"/>
      <c r="N322" s="1"/>
      <c r="O322" s="1"/>
      <c r="P322" s="1"/>
      <c r="Q322" s="1"/>
      <c r="S322" s="1"/>
    </row>
    <row r="323" spans="1:19">
      <c r="A323" s="1"/>
      <c r="B323" s="1"/>
      <c r="C323" s="1"/>
      <c r="D323" s="1"/>
      <c r="E323" s="1"/>
      <c r="F323" s="1"/>
      <c r="G323" s="1"/>
      <c r="H323" s="1"/>
      <c r="I323" s="1"/>
      <c r="J323" s="1"/>
      <c r="K323" s="1"/>
      <c r="L323" s="1"/>
      <c r="M323" s="1"/>
      <c r="N323" s="1"/>
      <c r="O323" s="1"/>
      <c r="P323" s="1"/>
      <c r="Q323" s="1"/>
      <c r="S323" s="1"/>
    </row>
    <row r="324" spans="1:19">
      <c r="A324" s="1"/>
      <c r="B324" s="1"/>
      <c r="C324" s="1"/>
      <c r="D324" s="1"/>
      <c r="E324" s="1"/>
      <c r="F324" s="1"/>
      <c r="G324" s="1"/>
      <c r="H324" s="1"/>
      <c r="I324" s="1"/>
      <c r="J324" s="1"/>
      <c r="K324" s="1"/>
      <c r="L324" s="1"/>
      <c r="M324" s="1"/>
      <c r="N324" s="1"/>
      <c r="O324" s="1"/>
      <c r="P324" s="1"/>
      <c r="Q324" s="1"/>
      <c r="S324" s="1"/>
    </row>
    <row r="325" spans="1:19">
      <c r="A325" s="1"/>
      <c r="B325" s="1"/>
      <c r="C325" s="1"/>
      <c r="D325" s="1"/>
      <c r="E325" s="1"/>
      <c r="F325" s="1"/>
      <c r="G325" s="1"/>
      <c r="H325" s="1"/>
      <c r="I325" s="1"/>
      <c r="J325" s="1"/>
      <c r="K325" s="1"/>
      <c r="L325" s="1"/>
      <c r="M325" s="1"/>
      <c r="N325" s="1"/>
      <c r="O325" s="1"/>
      <c r="P325" s="1"/>
      <c r="Q325" s="1"/>
      <c r="S325" s="1"/>
    </row>
    <row r="326" spans="1:19">
      <c r="A326" s="1"/>
      <c r="B326" s="1"/>
      <c r="C326" s="1"/>
      <c r="D326" s="1"/>
      <c r="E326" s="1"/>
      <c r="F326" s="1"/>
      <c r="G326" s="1"/>
      <c r="H326" s="1"/>
      <c r="I326" s="1"/>
      <c r="J326" s="1"/>
      <c r="K326" s="1"/>
      <c r="L326" s="1"/>
      <c r="M326" s="1"/>
      <c r="N326" s="1"/>
      <c r="O326" s="1"/>
      <c r="P326" s="1"/>
      <c r="Q326" s="1"/>
      <c r="S326" s="1"/>
    </row>
    <row r="327" spans="1:19">
      <c r="A327" s="1"/>
      <c r="B327" s="1"/>
      <c r="C327" s="1"/>
      <c r="D327" s="1"/>
      <c r="E327" s="1"/>
      <c r="F327" s="1"/>
      <c r="G327" s="1"/>
      <c r="H327" s="1"/>
      <c r="I327" s="1"/>
      <c r="J327" s="1"/>
      <c r="K327" s="1"/>
      <c r="L327" s="1"/>
      <c r="M327" s="1"/>
      <c r="N327" s="1"/>
      <c r="O327" s="1"/>
      <c r="P327" s="1"/>
      <c r="Q327" s="1"/>
      <c r="S327" s="1"/>
    </row>
    <row r="328" spans="1:19">
      <c r="A328" s="1"/>
      <c r="B328" s="1"/>
      <c r="C328" s="1"/>
      <c r="D328" s="1"/>
      <c r="E328" s="1"/>
      <c r="F328" s="1"/>
      <c r="G328" s="1"/>
      <c r="H328" s="1"/>
      <c r="I328" s="1"/>
      <c r="J328" s="1"/>
      <c r="K328" s="1"/>
      <c r="L328" s="1"/>
      <c r="M328" s="1"/>
      <c r="N328" s="1"/>
      <c r="O328" s="1"/>
      <c r="P328" s="1"/>
      <c r="Q328" s="1"/>
      <c r="S328" s="1"/>
    </row>
    <row r="329" spans="1:19">
      <c r="A329" s="1"/>
      <c r="B329" s="1"/>
      <c r="C329" s="1"/>
      <c r="D329" s="1"/>
      <c r="E329" s="1"/>
      <c r="F329" s="1"/>
      <c r="G329" s="1"/>
      <c r="H329" s="1"/>
      <c r="I329" s="1"/>
      <c r="J329" s="1"/>
      <c r="K329" s="1"/>
      <c r="L329" s="1"/>
      <c r="M329" s="1"/>
      <c r="N329" s="1"/>
      <c r="O329" s="1"/>
      <c r="P329" s="1"/>
      <c r="Q329" s="1"/>
      <c r="S329" s="1"/>
    </row>
    <row r="330" spans="1:19">
      <c r="A330" s="1"/>
      <c r="B330" s="1"/>
      <c r="C330" s="1"/>
      <c r="D330" s="1"/>
      <c r="E330" s="1"/>
      <c r="F330" s="1"/>
      <c r="G330" s="1"/>
      <c r="H330" s="1"/>
      <c r="I330" s="1"/>
      <c r="J330" s="1"/>
      <c r="K330" s="1"/>
      <c r="L330" s="1"/>
      <c r="M330" s="1"/>
      <c r="N330" s="1"/>
      <c r="O330" s="1"/>
      <c r="P330" s="1"/>
      <c r="Q330" s="1"/>
      <c r="S330" s="1"/>
    </row>
    <row r="331" spans="1:19">
      <c r="A331" s="1"/>
      <c r="B331" s="1"/>
      <c r="C331" s="1"/>
      <c r="D331" s="1"/>
      <c r="E331" s="1"/>
      <c r="F331" s="1"/>
      <c r="G331" s="1"/>
      <c r="H331" s="1"/>
      <c r="I331" s="1"/>
      <c r="J331" s="1"/>
      <c r="K331" s="1"/>
      <c r="L331" s="1"/>
      <c r="M331" s="1"/>
      <c r="N331" s="1"/>
      <c r="O331" s="1"/>
      <c r="P331" s="1"/>
      <c r="Q331" s="1"/>
      <c r="S331" s="1"/>
    </row>
    <row r="332" spans="1:19">
      <c r="A332" s="1"/>
      <c r="B332" s="1"/>
      <c r="C332" s="1"/>
      <c r="D332" s="1"/>
      <c r="E332" s="1"/>
      <c r="F332" s="1"/>
      <c r="G332" s="1"/>
      <c r="H332" s="1"/>
      <c r="I332" s="1"/>
      <c r="J332" s="1"/>
      <c r="K332" s="1"/>
      <c r="L332" s="1"/>
      <c r="M332" s="1"/>
      <c r="N332" s="1"/>
      <c r="O332" s="1"/>
      <c r="P332" s="1"/>
      <c r="Q332" s="1"/>
      <c r="S332" s="1"/>
    </row>
    <row r="333" spans="1:19">
      <c r="A333" s="1"/>
      <c r="B333" s="1"/>
      <c r="C333" s="1"/>
      <c r="D333" s="1"/>
      <c r="E333" s="1"/>
      <c r="F333" s="1"/>
      <c r="G333" s="1"/>
      <c r="H333" s="1"/>
      <c r="I333" s="1"/>
      <c r="J333" s="1"/>
      <c r="K333" s="1"/>
      <c r="L333" s="1"/>
      <c r="M333" s="1"/>
      <c r="N333" s="1"/>
      <c r="O333" s="1"/>
      <c r="P333" s="1"/>
      <c r="Q333" s="1"/>
      <c r="S333" s="1"/>
    </row>
    <row r="334" spans="1:19">
      <c r="A334" s="1"/>
      <c r="B334" s="1"/>
      <c r="C334" s="1"/>
      <c r="D334" s="1"/>
      <c r="E334" s="1"/>
      <c r="F334" s="1"/>
      <c r="G334" s="1"/>
      <c r="H334" s="1"/>
      <c r="I334" s="1"/>
      <c r="J334" s="1"/>
      <c r="K334" s="1"/>
      <c r="L334" s="1"/>
      <c r="M334" s="1"/>
      <c r="N334" s="1"/>
      <c r="O334" s="1"/>
      <c r="P334" s="1"/>
      <c r="Q334" s="1"/>
      <c r="S334" s="1"/>
    </row>
    <row r="335" spans="1:19">
      <c r="A335" s="1"/>
      <c r="B335" s="1"/>
      <c r="C335" s="1"/>
      <c r="D335" s="1"/>
      <c r="E335" s="1"/>
      <c r="F335" s="1"/>
      <c r="G335" s="1"/>
      <c r="H335" s="1"/>
      <c r="I335" s="1"/>
      <c r="J335" s="1"/>
      <c r="K335" s="1"/>
      <c r="L335" s="1"/>
      <c r="M335" s="1"/>
      <c r="N335" s="1"/>
      <c r="O335" s="1"/>
      <c r="P335" s="1"/>
      <c r="Q335" s="1"/>
      <c r="S335" s="1"/>
    </row>
    <row r="336" spans="1:19">
      <c r="A336" s="1"/>
      <c r="B336" s="1"/>
      <c r="C336" s="1"/>
      <c r="D336" s="1"/>
      <c r="E336" s="1"/>
      <c r="F336" s="1"/>
      <c r="G336" s="1"/>
      <c r="H336" s="1"/>
      <c r="I336" s="1"/>
      <c r="J336" s="1"/>
      <c r="K336" s="1"/>
      <c r="L336" s="1"/>
      <c r="M336" s="1"/>
      <c r="N336" s="1"/>
      <c r="O336" s="1"/>
      <c r="P336" s="1"/>
      <c r="Q336" s="1"/>
      <c r="S336" s="1"/>
    </row>
    <row r="337" spans="1:19">
      <c r="A337" s="1"/>
      <c r="B337" s="1"/>
      <c r="C337" s="1"/>
      <c r="D337" s="1"/>
      <c r="E337" s="1"/>
      <c r="F337" s="1"/>
      <c r="G337" s="1"/>
      <c r="H337" s="1"/>
      <c r="I337" s="1"/>
      <c r="J337" s="1"/>
      <c r="K337" s="1"/>
      <c r="L337" s="1"/>
      <c r="M337" s="1"/>
      <c r="N337" s="1"/>
      <c r="O337" s="1"/>
      <c r="P337" s="1"/>
      <c r="Q337" s="1"/>
      <c r="S337" s="1"/>
    </row>
    <row r="338" spans="1:19">
      <c r="A338" s="1"/>
      <c r="B338" s="1"/>
      <c r="C338" s="1"/>
      <c r="D338" s="1"/>
      <c r="E338" s="1"/>
      <c r="F338" s="1"/>
      <c r="G338" s="1"/>
      <c r="H338" s="1"/>
      <c r="I338" s="1"/>
      <c r="J338" s="1"/>
      <c r="K338" s="1"/>
      <c r="L338" s="1"/>
      <c r="M338" s="1"/>
      <c r="N338" s="1"/>
      <c r="O338" s="1"/>
      <c r="P338" s="1"/>
      <c r="Q338" s="1"/>
      <c r="S338" s="1"/>
    </row>
    <row r="339" spans="1:19">
      <c r="A339" s="1"/>
      <c r="B339" s="1"/>
      <c r="C339" s="1"/>
      <c r="D339" s="1"/>
      <c r="E339" s="1"/>
      <c r="F339" s="1"/>
      <c r="G339" s="1"/>
      <c r="H339" s="1"/>
      <c r="I339" s="1"/>
      <c r="J339" s="1"/>
      <c r="K339" s="1"/>
      <c r="L339" s="1"/>
      <c r="M339" s="1"/>
      <c r="N339" s="1"/>
      <c r="O339" s="1"/>
      <c r="P339" s="1"/>
      <c r="Q339" s="1"/>
      <c r="S339" s="1"/>
    </row>
    <row r="340" spans="1:19">
      <c r="A340" s="1"/>
      <c r="B340" s="1"/>
      <c r="C340" s="1"/>
      <c r="D340" s="1"/>
      <c r="E340" s="1"/>
      <c r="F340" s="1"/>
      <c r="G340" s="1"/>
      <c r="H340" s="1"/>
      <c r="I340" s="1"/>
      <c r="J340" s="1"/>
      <c r="K340" s="1"/>
      <c r="L340" s="1"/>
      <c r="M340" s="1"/>
      <c r="N340" s="1"/>
      <c r="O340" s="1"/>
      <c r="P340" s="1"/>
      <c r="Q340" s="1"/>
      <c r="S340" s="1"/>
    </row>
    <row r="341" spans="1:19">
      <c r="A341" s="1"/>
      <c r="B341" s="1"/>
      <c r="C341" s="1"/>
      <c r="D341" s="1"/>
      <c r="E341" s="1"/>
      <c r="F341" s="1"/>
      <c r="G341" s="1"/>
      <c r="H341" s="1"/>
      <c r="I341" s="1"/>
      <c r="J341" s="1"/>
      <c r="K341" s="1"/>
      <c r="L341" s="1"/>
      <c r="M341" s="1"/>
      <c r="N341" s="1"/>
      <c r="O341" s="1"/>
      <c r="P341" s="1"/>
      <c r="Q341" s="1"/>
      <c r="S341" s="1"/>
    </row>
    <row r="342" spans="1:19">
      <c r="A342" s="1"/>
      <c r="B342" s="1"/>
      <c r="C342" s="1"/>
      <c r="D342" s="1"/>
      <c r="E342" s="1"/>
      <c r="F342" s="1"/>
      <c r="G342" s="1"/>
      <c r="H342" s="1"/>
      <c r="I342" s="1"/>
      <c r="J342" s="1"/>
      <c r="K342" s="1"/>
      <c r="L342" s="1"/>
      <c r="M342" s="1"/>
      <c r="N342" s="1"/>
      <c r="O342" s="1"/>
      <c r="P342" s="1"/>
      <c r="Q342" s="1"/>
      <c r="S342" s="1"/>
    </row>
    <row r="343" spans="1:19">
      <c r="A343" s="1"/>
      <c r="B343" s="1"/>
      <c r="C343" s="1"/>
      <c r="D343" s="1"/>
      <c r="E343" s="1"/>
      <c r="F343" s="1"/>
      <c r="G343" s="1"/>
      <c r="H343" s="1"/>
      <c r="I343" s="1"/>
      <c r="J343" s="1"/>
      <c r="K343" s="1"/>
      <c r="L343" s="1"/>
      <c r="M343" s="1"/>
      <c r="N343" s="1"/>
      <c r="O343" s="1"/>
      <c r="P343" s="1"/>
      <c r="Q343" s="1"/>
      <c r="S343" s="1"/>
    </row>
    <row r="344" spans="1:19">
      <c r="A344" s="1"/>
      <c r="B344" s="1"/>
      <c r="C344" s="1"/>
      <c r="D344" s="1"/>
      <c r="E344" s="1"/>
      <c r="F344" s="1"/>
      <c r="G344" s="1"/>
      <c r="H344" s="1"/>
      <c r="I344" s="1"/>
      <c r="J344" s="1"/>
      <c r="K344" s="1"/>
      <c r="L344" s="1"/>
      <c r="M344" s="1"/>
      <c r="N344" s="1"/>
      <c r="O344" s="1"/>
      <c r="P344" s="1"/>
      <c r="Q344" s="1"/>
      <c r="S344" s="1"/>
    </row>
    <row r="345" spans="1:19">
      <c r="A345" s="1"/>
      <c r="B345" s="1"/>
      <c r="C345" s="1"/>
      <c r="D345" s="1"/>
      <c r="E345" s="1"/>
      <c r="F345" s="1"/>
      <c r="G345" s="1"/>
      <c r="H345" s="1"/>
      <c r="I345" s="1"/>
      <c r="J345" s="1"/>
      <c r="K345" s="1"/>
      <c r="L345" s="1"/>
      <c r="M345" s="1"/>
      <c r="N345" s="1"/>
      <c r="O345" s="1"/>
      <c r="P345" s="1"/>
      <c r="Q345" s="1"/>
      <c r="S345" s="1"/>
    </row>
    <row r="346" spans="1:19">
      <c r="A346" s="1"/>
      <c r="B346" s="1"/>
      <c r="C346" s="1"/>
      <c r="D346" s="1"/>
      <c r="E346" s="1"/>
      <c r="F346" s="1"/>
      <c r="G346" s="1"/>
      <c r="H346" s="1"/>
      <c r="I346" s="1"/>
      <c r="J346" s="1"/>
      <c r="K346" s="1"/>
      <c r="L346" s="1"/>
      <c r="M346" s="1"/>
      <c r="N346" s="1"/>
      <c r="O346" s="1"/>
      <c r="P346" s="1"/>
      <c r="Q346" s="1"/>
      <c r="S346" s="1"/>
    </row>
    <row r="347" spans="1:19">
      <c r="A347" s="1"/>
      <c r="B347" s="1"/>
      <c r="C347" s="1"/>
      <c r="D347" s="1"/>
      <c r="E347" s="1"/>
      <c r="F347" s="1"/>
      <c r="G347" s="1"/>
      <c r="H347" s="1"/>
      <c r="I347" s="1"/>
      <c r="J347" s="1"/>
      <c r="K347" s="1"/>
      <c r="L347" s="1"/>
      <c r="M347" s="1"/>
      <c r="N347" s="1"/>
      <c r="O347" s="1"/>
      <c r="P347" s="1"/>
      <c r="Q347" s="1"/>
      <c r="S347" s="1"/>
    </row>
    <row r="348" spans="1:19">
      <c r="A348" s="1"/>
      <c r="B348" s="1"/>
      <c r="C348" s="1"/>
      <c r="D348" s="1"/>
      <c r="E348" s="1"/>
      <c r="F348" s="1"/>
      <c r="G348" s="1"/>
      <c r="H348" s="1"/>
      <c r="I348" s="1"/>
      <c r="J348" s="1"/>
      <c r="K348" s="1"/>
      <c r="L348" s="1"/>
      <c r="M348" s="1"/>
      <c r="N348" s="1"/>
      <c r="O348" s="1"/>
      <c r="P348" s="1"/>
      <c r="Q348" s="1"/>
      <c r="S348" s="1"/>
    </row>
    <row r="349" spans="1:19">
      <c r="A349" s="1"/>
      <c r="B349" s="1"/>
      <c r="C349" s="1"/>
      <c r="D349" s="1"/>
      <c r="E349" s="1"/>
      <c r="F349" s="1"/>
      <c r="G349" s="1"/>
      <c r="H349" s="1"/>
      <c r="I349" s="1"/>
      <c r="J349" s="1"/>
      <c r="K349" s="1"/>
      <c r="L349" s="1"/>
      <c r="M349" s="1"/>
      <c r="N349" s="1"/>
      <c r="O349" s="1"/>
      <c r="P349" s="1"/>
      <c r="Q349" s="1"/>
      <c r="S349" s="1"/>
    </row>
    <row r="350" spans="1:19">
      <c r="A350" s="1"/>
      <c r="B350" s="1"/>
      <c r="C350" s="1"/>
      <c r="D350" s="1"/>
      <c r="E350" s="1"/>
      <c r="F350" s="1"/>
      <c r="G350" s="1"/>
      <c r="H350" s="1"/>
      <c r="I350" s="1"/>
      <c r="J350" s="1"/>
      <c r="K350" s="1"/>
      <c r="L350" s="1"/>
      <c r="M350" s="1"/>
      <c r="N350" s="1"/>
      <c r="O350" s="1"/>
      <c r="P350" s="1"/>
      <c r="Q350" s="1"/>
      <c r="S350" s="1"/>
    </row>
    <row r="351" spans="1:19">
      <c r="A351" s="1"/>
      <c r="B351" s="1"/>
      <c r="C351" s="1"/>
      <c r="D351" s="1"/>
      <c r="E351" s="1"/>
      <c r="F351" s="1"/>
      <c r="G351" s="1"/>
      <c r="H351" s="1"/>
      <c r="I351" s="1"/>
      <c r="J351" s="1"/>
      <c r="K351" s="1"/>
      <c r="L351" s="1"/>
      <c r="M351" s="1"/>
      <c r="N351" s="1"/>
      <c r="O351" s="1"/>
      <c r="P351" s="1"/>
      <c r="Q351" s="1"/>
      <c r="S351" s="1"/>
    </row>
    <row r="352" spans="1:19">
      <c r="A352" s="1"/>
      <c r="B352" s="1"/>
      <c r="C352" s="1"/>
      <c r="D352" s="1"/>
      <c r="E352" s="1"/>
      <c r="F352" s="1"/>
      <c r="G352" s="1"/>
      <c r="H352" s="1"/>
      <c r="I352" s="1"/>
      <c r="J352" s="1"/>
      <c r="K352" s="1"/>
      <c r="L352" s="1"/>
      <c r="M352" s="1"/>
      <c r="N352" s="1"/>
      <c r="O352" s="1"/>
      <c r="P352" s="1"/>
      <c r="Q352" s="1"/>
      <c r="S352" s="1"/>
    </row>
    <row r="353" spans="1:19">
      <c r="A353" s="1"/>
      <c r="B353" s="1"/>
      <c r="C353" s="1"/>
      <c r="D353" s="1"/>
      <c r="E353" s="1"/>
      <c r="F353" s="1"/>
      <c r="G353" s="1"/>
      <c r="H353" s="1"/>
      <c r="I353" s="1"/>
      <c r="J353" s="1"/>
      <c r="K353" s="1"/>
      <c r="L353" s="1"/>
      <c r="M353" s="1"/>
      <c r="N353" s="1"/>
      <c r="O353" s="1"/>
      <c r="P353" s="1"/>
      <c r="Q353" s="1"/>
      <c r="S353" s="1"/>
    </row>
    <row r="354" spans="1:19">
      <c r="A354" s="1"/>
      <c r="B354" s="1"/>
      <c r="C354" s="1"/>
      <c r="D354" s="1"/>
      <c r="E354" s="1"/>
      <c r="F354" s="1"/>
      <c r="G354" s="1"/>
      <c r="H354" s="1"/>
      <c r="I354" s="1"/>
      <c r="J354" s="1"/>
      <c r="K354" s="1"/>
      <c r="L354" s="1"/>
      <c r="M354" s="1"/>
      <c r="N354" s="1"/>
      <c r="O354" s="1"/>
      <c r="P354" s="1"/>
      <c r="Q354" s="1"/>
      <c r="S354" s="1"/>
    </row>
    <row r="355" spans="1:19">
      <c r="A355" s="1"/>
      <c r="B355" s="1"/>
      <c r="C355" s="1"/>
      <c r="D355" s="1"/>
      <c r="E355" s="1"/>
      <c r="F355" s="1"/>
      <c r="G355" s="1"/>
      <c r="H355" s="1"/>
      <c r="I355" s="1"/>
      <c r="J355" s="1"/>
      <c r="K355" s="1"/>
      <c r="L355" s="1"/>
      <c r="M355" s="1"/>
      <c r="N355" s="1"/>
      <c r="O355" s="1"/>
      <c r="P355" s="1"/>
      <c r="Q355" s="1"/>
      <c r="S355" s="1"/>
    </row>
    <row r="356" spans="1:19">
      <c r="A356" s="1"/>
      <c r="B356" s="1"/>
      <c r="C356" s="1"/>
      <c r="D356" s="1"/>
      <c r="E356" s="1"/>
      <c r="F356" s="1"/>
      <c r="G356" s="1"/>
      <c r="H356" s="1"/>
      <c r="I356" s="1"/>
      <c r="J356" s="1"/>
      <c r="K356" s="1"/>
      <c r="L356" s="1"/>
      <c r="M356" s="1"/>
      <c r="N356" s="1"/>
      <c r="O356" s="1"/>
      <c r="P356" s="1"/>
      <c r="Q356" s="1"/>
      <c r="S356" s="1"/>
    </row>
    <row r="357" spans="1:19">
      <c r="A357" s="1"/>
      <c r="B357" s="1"/>
      <c r="C357" s="1"/>
      <c r="D357" s="1"/>
      <c r="E357" s="1"/>
      <c r="F357" s="1"/>
      <c r="G357" s="1"/>
      <c r="H357" s="1"/>
      <c r="I357" s="1"/>
      <c r="J357" s="1"/>
      <c r="K357" s="1"/>
      <c r="L357" s="1"/>
      <c r="M357" s="1"/>
      <c r="N357" s="1"/>
      <c r="O357" s="1"/>
      <c r="P357" s="1"/>
      <c r="Q357" s="1"/>
      <c r="S357" s="1"/>
    </row>
    <row r="358" spans="1:19">
      <c r="A358" s="1"/>
      <c r="B358" s="1"/>
      <c r="C358" s="1"/>
      <c r="D358" s="1"/>
      <c r="E358" s="1"/>
      <c r="F358" s="1"/>
      <c r="G358" s="1"/>
      <c r="H358" s="1"/>
      <c r="I358" s="1"/>
      <c r="J358" s="1"/>
      <c r="K358" s="1"/>
      <c r="L358" s="1"/>
      <c r="M358" s="1"/>
      <c r="N358" s="1"/>
      <c r="O358" s="1"/>
      <c r="P358" s="1"/>
      <c r="Q358" s="1"/>
      <c r="S358" s="1"/>
    </row>
    <row r="359" spans="1:19">
      <c r="A359" s="1"/>
      <c r="B359" s="1"/>
      <c r="C359" s="1"/>
      <c r="D359" s="1"/>
      <c r="E359" s="1"/>
      <c r="F359" s="1"/>
      <c r="G359" s="1"/>
      <c r="H359" s="1"/>
      <c r="I359" s="1"/>
      <c r="J359" s="1"/>
      <c r="K359" s="1"/>
      <c r="L359" s="1"/>
      <c r="M359" s="1"/>
      <c r="N359" s="1"/>
      <c r="O359" s="1"/>
      <c r="P359" s="1"/>
      <c r="Q359" s="1"/>
      <c r="S359" s="1"/>
    </row>
    <row r="360" spans="1:19">
      <c r="A360" s="1"/>
      <c r="B360" s="1"/>
      <c r="C360" s="1"/>
      <c r="D360" s="1"/>
      <c r="E360" s="1"/>
      <c r="F360" s="1"/>
      <c r="G360" s="1"/>
      <c r="H360" s="1"/>
      <c r="I360" s="1"/>
      <c r="J360" s="1"/>
      <c r="K360" s="1"/>
      <c r="L360" s="1"/>
      <c r="M360" s="1"/>
      <c r="N360" s="1"/>
      <c r="O360" s="1"/>
      <c r="P360" s="1"/>
      <c r="Q360" s="1"/>
      <c r="S360" s="1"/>
    </row>
    <row r="361" spans="1:19">
      <c r="A361" s="1"/>
      <c r="B361" s="1"/>
      <c r="C361" s="1"/>
      <c r="D361" s="1"/>
      <c r="E361" s="1"/>
      <c r="F361" s="1"/>
      <c r="G361" s="1"/>
      <c r="H361" s="1"/>
      <c r="I361" s="1"/>
      <c r="J361" s="1"/>
      <c r="K361" s="1"/>
      <c r="L361" s="1"/>
      <c r="M361" s="1"/>
      <c r="N361" s="1"/>
      <c r="O361" s="1"/>
      <c r="P361" s="1"/>
      <c r="Q361" s="1"/>
      <c r="S361" s="1"/>
    </row>
    <row r="362" spans="1:19">
      <c r="A362" s="1"/>
      <c r="B362" s="1"/>
      <c r="C362" s="1"/>
      <c r="D362" s="1"/>
      <c r="E362" s="1"/>
      <c r="F362" s="1"/>
      <c r="G362" s="1"/>
      <c r="H362" s="1"/>
      <c r="I362" s="1"/>
      <c r="J362" s="1"/>
      <c r="K362" s="1"/>
      <c r="L362" s="1"/>
      <c r="M362" s="1"/>
      <c r="N362" s="1"/>
      <c r="O362" s="1"/>
      <c r="P362" s="1"/>
      <c r="Q362" s="1"/>
      <c r="S362" s="1"/>
    </row>
    <row r="363" spans="1:19">
      <c r="A363" s="1"/>
      <c r="B363" s="1"/>
      <c r="C363" s="1"/>
      <c r="D363" s="1"/>
      <c r="E363" s="1"/>
      <c r="F363" s="1"/>
      <c r="G363" s="1"/>
      <c r="H363" s="1"/>
      <c r="I363" s="1"/>
      <c r="J363" s="1"/>
      <c r="K363" s="1"/>
      <c r="L363" s="1"/>
      <c r="M363" s="1"/>
      <c r="N363" s="1"/>
      <c r="O363" s="1"/>
      <c r="P363" s="1"/>
      <c r="Q363" s="1"/>
      <c r="S363" s="1"/>
    </row>
    <row r="364" spans="1:19">
      <c r="A364" s="1"/>
      <c r="B364" s="1"/>
      <c r="C364" s="1"/>
      <c r="D364" s="1"/>
      <c r="E364" s="1"/>
      <c r="F364" s="1"/>
      <c r="G364" s="1"/>
      <c r="H364" s="1"/>
      <c r="I364" s="1"/>
      <c r="J364" s="1"/>
      <c r="K364" s="1"/>
      <c r="L364" s="1"/>
      <c r="M364" s="1"/>
      <c r="N364" s="1"/>
      <c r="O364" s="1"/>
      <c r="P364" s="1"/>
      <c r="Q364" s="1"/>
      <c r="S364" s="1"/>
    </row>
    <row r="365" spans="1:19">
      <c r="A365" s="1"/>
      <c r="B365" s="1"/>
      <c r="C365" s="1"/>
      <c r="D365" s="1"/>
      <c r="E365" s="1"/>
      <c r="F365" s="1"/>
      <c r="G365" s="1"/>
      <c r="H365" s="1"/>
      <c r="I365" s="1"/>
      <c r="J365" s="1"/>
      <c r="K365" s="1"/>
      <c r="L365" s="1"/>
      <c r="M365" s="1"/>
      <c r="N365" s="1"/>
      <c r="O365" s="1"/>
      <c r="P365" s="1"/>
      <c r="Q365" s="1"/>
      <c r="S365" s="1"/>
    </row>
    <row r="366" spans="1:19">
      <c r="A366" s="1"/>
      <c r="B366" s="1"/>
      <c r="C366" s="1"/>
      <c r="D366" s="1"/>
      <c r="E366" s="1"/>
      <c r="F366" s="1"/>
      <c r="G366" s="1"/>
      <c r="H366" s="1"/>
      <c r="I366" s="1"/>
      <c r="J366" s="1"/>
      <c r="K366" s="1"/>
      <c r="L366" s="1"/>
      <c r="M366" s="1"/>
      <c r="N366" s="1"/>
      <c r="O366" s="1"/>
      <c r="P366" s="1"/>
      <c r="Q366" s="1"/>
      <c r="S366" s="1"/>
    </row>
    <row r="367" spans="1:19">
      <c r="A367" s="1"/>
      <c r="B367" s="1"/>
      <c r="C367" s="1"/>
      <c r="D367" s="1"/>
      <c r="E367" s="1"/>
      <c r="F367" s="1"/>
      <c r="G367" s="1"/>
      <c r="H367" s="1"/>
      <c r="I367" s="1"/>
      <c r="J367" s="1"/>
      <c r="K367" s="1"/>
      <c r="L367" s="1"/>
      <c r="M367" s="1"/>
      <c r="N367" s="1"/>
      <c r="O367" s="1"/>
      <c r="P367" s="1"/>
      <c r="Q367" s="1"/>
      <c r="S367" s="1"/>
    </row>
    <row r="368" spans="1:19">
      <c r="A368" s="1"/>
      <c r="B368" s="1"/>
      <c r="C368" s="1"/>
      <c r="D368" s="1"/>
      <c r="E368" s="1"/>
      <c r="F368" s="1"/>
      <c r="G368" s="1"/>
      <c r="H368" s="1"/>
      <c r="I368" s="1"/>
      <c r="J368" s="1"/>
      <c r="K368" s="1"/>
      <c r="L368" s="1"/>
      <c r="M368" s="1"/>
      <c r="N368" s="1"/>
      <c r="O368" s="1"/>
      <c r="P368" s="1"/>
      <c r="Q368" s="1"/>
      <c r="S368" s="1"/>
    </row>
    <row r="369" spans="1:19">
      <c r="A369" s="1"/>
      <c r="B369" s="1"/>
      <c r="C369" s="1"/>
      <c r="D369" s="1"/>
      <c r="E369" s="1"/>
      <c r="F369" s="1"/>
      <c r="G369" s="1"/>
      <c r="H369" s="1"/>
      <c r="I369" s="1"/>
      <c r="J369" s="1"/>
      <c r="K369" s="1"/>
      <c r="L369" s="1"/>
      <c r="M369" s="1"/>
      <c r="N369" s="1"/>
      <c r="O369" s="1"/>
      <c r="P369" s="1"/>
      <c r="Q369" s="1"/>
      <c r="S369" s="1"/>
    </row>
    <row r="370" spans="1:19">
      <c r="A370" s="1"/>
      <c r="B370" s="1"/>
      <c r="C370" s="1"/>
      <c r="D370" s="1"/>
      <c r="E370" s="1"/>
      <c r="F370" s="1"/>
      <c r="G370" s="1"/>
      <c r="H370" s="1"/>
      <c r="I370" s="1"/>
      <c r="J370" s="1"/>
      <c r="K370" s="1"/>
      <c r="L370" s="1"/>
      <c r="M370" s="1"/>
      <c r="N370" s="1"/>
      <c r="O370" s="1"/>
      <c r="P370" s="1"/>
      <c r="Q370" s="1"/>
      <c r="S370" s="1"/>
    </row>
    <row r="371" spans="1:19">
      <c r="A371" s="1"/>
      <c r="B371" s="1"/>
      <c r="C371" s="1"/>
      <c r="D371" s="1"/>
      <c r="E371" s="1"/>
      <c r="F371" s="1"/>
      <c r="G371" s="1"/>
      <c r="H371" s="1"/>
      <c r="I371" s="1"/>
      <c r="J371" s="1"/>
      <c r="K371" s="1"/>
      <c r="L371" s="1"/>
      <c r="M371" s="1"/>
      <c r="N371" s="1"/>
      <c r="O371" s="1"/>
      <c r="P371" s="1"/>
      <c r="Q371" s="1"/>
      <c r="S371" s="1"/>
    </row>
    <row r="372" spans="1:19">
      <c r="A372" s="1"/>
      <c r="B372" s="1"/>
      <c r="C372" s="1"/>
      <c r="D372" s="1"/>
      <c r="E372" s="1"/>
      <c r="F372" s="1"/>
      <c r="G372" s="1"/>
      <c r="H372" s="1"/>
      <c r="I372" s="1"/>
      <c r="J372" s="1"/>
      <c r="K372" s="1"/>
      <c r="L372" s="1"/>
      <c r="M372" s="1"/>
      <c r="N372" s="1"/>
      <c r="O372" s="1"/>
      <c r="P372" s="1"/>
      <c r="Q372" s="1"/>
      <c r="S372" s="1"/>
    </row>
    <row r="373" spans="1:19">
      <c r="A373" s="1"/>
      <c r="B373" s="1"/>
      <c r="C373" s="1"/>
      <c r="D373" s="1"/>
      <c r="E373" s="1"/>
      <c r="F373" s="1"/>
      <c r="G373" s="1"/>
      <c r="H373" s="1"/>
      <c r="I373" s="1"/>
      <c r="J373" s="1"/>
      <c r="K373" s="1"/>
      <c r="L373" s="1"/>
      <c r="M373" s="1"/>
      <c r="N373" s="1"/>
      <c r="O373" s="1"/>
      <c r="P373" s="1"/>
      <c r="Q373" s="1"/>
      <c r="S373" s="1"/>
    </row>
    <row r="374" spans="1:19">
      <c r="A374" s="1"/>
      <c r="B374" s="1"/>
      <c r="C374" s="1"/>
      <c r="D374" s="1"/>
      <c r="E374" s="1"/>
      <c r="F374" s="1"/>
      <c r="G374" s="1"/>
      <c r="H374" s="1"/>
      <c r="I374" s="1"/>
      <c r="J374" s="1"/>
      <c r="K374" s="1"/>
      <c r="L374" s="1"/>
      <c r="M374" s="1"/>
      <c r="N374" s="1"/>
      <c r="O374" s="1"/>
      <c r="P374" s="1"/>
      <c r="Q374" s="1"/>
      <c r="S374" s="1"/>
    </row>
    <row r="375" spans="1:19">
      <c r="A375" s="1"/>
      <c r="B375" s="1"/>
      <c r="C375" s="1"/>
      <c r="D375" s="1"/>
      <c r="E375" s="1"/>
      <c r="F375" s="1"/>
      <c r="G375" s="1"/>
      <c r="H375" s="1"/>
      <c r="I375" s="1"/>
      <c r="J375" s="1"/>
      <c r="K375" s="1"/>
      <c r="L375" s="1"/>
      <c r="M375" s="1"/>
      <c r="N375" s="1"/>
      <c r="O375" s="1"/>
      <c r="P375" s="1"/>
      <c r="Q375" s="1"/>
      <c r="S375" s="1"/>
    </row>
    <row r="376" spans="1:19">
      <c r="A376" s="1"/>
      <c r="B376" s="1"/>
      <c r="C376" s="1"/>
      <c r="D376" s="1"/>
      <c r="E376" s="1"/>
      <c r="F376" s="1"/>
      <c r="G376" s="1"/>
      <c r="H376" s="1"/>
      <c r="I376" s="1"/>
      <c r="J376" s="1"/>
      <c r="K376" s="1"/>
      <c r="L376" s="1"/>
      <c r="M376" s="1"/>
      <c r="N376" s="1"/>
      <c r="O376" s="1"/>
      <c r="P376" s="1"/>
      <c r="Q376" s="1"/>
      <c r="S376" s="1"/>
    </row>
    <row r="377" spans="1:19">
      <c r="A377" s="1"/>
      <c r="B377" s="1"/>
      <c r="C377" s="1"/>
      <c r="D377" s="1"/>
      <c r="E377" s="1"/>
      <c r="F377" s="1"/>
      <c r="G377" s="1"/>
      <c r="H377" s="1"/>
      <c r="I377" s="1"/>
      <c r="J377" s="1"/>
      <c r="K377" s="1"/>
      <c r="L377" s="1"/>
      <c r="M377" s="1"/>
      <c r="N377" s="1"/>
      <c r="O377" s="1"/>
      <c r="P377" s="1"/>
      <c r="Q377" s="1"/>
      <c r="S377" s="1"/>
    </row>
    <row r="378" spans="1:19">
      <c r="A378" s="1"/>
      <c r="B378" s="1"/>
      <c r="C378" s="1"/>
      <c r="D378" s="1"/>
      <c r="E378" s="1"/>
      <c r="F378" s="1"/>
      <c r="G378" s="1"/>
      <c r="H378" s="1"/>
      <c r="I378" s="1"/>
      <c r="J378" s="1"/>
      <c r="K378" s="1"/>
      <c r="L378" s="1"/>
      <c r="M378" s="1"/>
      <c r="N378" s="1"/>
      <c r="O378" s="1"/>
      <c r="P378" s="1"/>
      <c r="Q378" s="1"/>
      <c r="S378" s="1"/>
    </row>
    <row r="379" spans="1:19">
      <c r="A379" s="1"/>
      <c r="B379" s="1"/>
      <c r="C379" s="1"/>
      <c r="D379" s="1"/>
      <c r="E379" s="1"/>
      <c r="F379" s="1"/>
      <c r="G379" s="1"/>
      <c r="H379" s="1"/>
      <c r="I379" s="1"/>
      <c r="J379" s="1"/>
      <c r="K379" s="1"/>
      <c r="L379" s="1"/>
      <c r="M379" s="1"/>
      <c r="N379" s="1"/>
      <c r="O379" s="1"/>
      <c r="P379" s="1"/>
      <c r="Q379" s="1"/>
      <c r="S379" s="1"/>
    </row>
    <row r="380" spans="1:19">
      <c r="A380" s="1"/>
      <c r="B380" s="1"/>
      <c r="C380" s="1"/>
      <c r="D380" s="1"/>
      <c r="E380" s="1"/>
      <c r="F380" s="1"/>
      <c r="G380" s="1"/>
      <c r="H380" s="1"/>
      <c r="I380" s="1"/>
      <c r="J380" s="1"/>
      <c r="K380" s="1"/>
      <c r="L380" s="1"/>
      <c r="M380" s="1"/>
      <c r="N380" s="1"/>
      <c r="O380" s="1"/>
      <c r="P380" s="1"/>
      <c r="Q380" s="1"/>
      <c r="S380" s="1"/>
    </row>
    <row r="381" spans="1:19">
      <c r="A381" s="1"/>
      <c r="B381" s="1"/>
      <c r="C381" s="1"/>
      <c r="D381" s="1"/>
      <c r="E381" s="1"/>
      <c r="F381" s="1"/>
      <c r="G381" s="1"/>
      <c r="H381" s="1"/>
      <c r="I381" s="1"/>
      <c r="J381" s="1"/>
      <c r="K381" s="1"/>
      <c r="L381" s="1"/>
      <c r="M381" s="1"/>
      <c r="N381" s="1"/>
      <c r="O381" s="1"/>
      <c r="P381" s="1"/>
      <c r="Q381" s="1"/>
      <c r="S381" s="1"/>
    </row>
    <row r="382" spans="1:19">
      <c r="A382" s="1"/>
      <c r="B382" s="1"/>
      <c r="C382" s="1"/>
      <c r="D382" s="1"/>
      <c r="E382" s="1"/>
      <c r="F382" s="1"/>
      <c r="G382" s="1"/>
      <c r="H382" s="1"/>
      <c r="I382" s="1"/>
      <c r="J382" s="1"/>
      <c r="K382" s="1"/>
      <c r="L382" s="1"/>
      <c r="M382" s="1"/>
      <c r="N382" s="1"/>
      <c r="O382" s="1"/>
      <c r="P382" s="1"/>
      <c r="Q382" s="1"/>
      <c r="S382" s="1"/>
    </row>
    <row r="383" spans="1:19">
      <c r="A383" s="1"/>
      <c r="B383" s="1"/>
      <c r="C383" s="1"/>
      <c r="D383" s="1"/>
      <c r="E383" s="1"/>
      <c r="F383" s="1"/>
      <c r="G383" s="1"/>
      <c r="H383" s="1"/>
      <c r="I383" s="1"/>
      <c r="J383" s="1"/>
      <c r="K383" s="1"/>
      <c r="L383" s="1"/>
      <c r="M383" s="1"/>
      <c r="N383" s="1"/>
      <c r="O383" s="1"/>
      <c r="P383" s="1"/>
      <c r="Q383" s="1"/>
      <c r="S383" s="1"/>
    </row>
    <row r="384" spans="1:19">
      <c r="A384" s="1"/>
      <c r="B384" s="1"/>
      <c r="C384" s="1"/>
      <c r="D384" s="1"/>
      <c r="E384" s="1"/>
      <c r="F384" s="1"/>
      <c r="G384" s="1"/>
      <c r="H384" s="1"/>
      <c r="I384" s="1"/>
      <c r="J384" s="1"/>
      <c r="K384" s="1"/>
      <c r="L384" s="1"/>
      <c r="M384" s="1"/>
      <c r="N384" s="1"/>
      <c r="O384" s="1"/>
      <c r="P384" s="1"/>
      <c r="Q384" s="1"/>
      <c r="S384" s="1"/>
    </row>
    <row r="385" spans="1:19">
      <c r="A385" s="1"/>
      <c r="B385" s="1"/>
      <c r="C385" s="1"/>
      <c r="D385" s="1"/>
      <c r="E385" s="1"/>
      <c r="F385" s="1"/>
      <c r="G385" s="1"/>
      <c r="H385" s="1"/>
      <c r="I385" s="1"/>
      <c r="J385" s="1"/>
      <c r="K385" s="1"/>
      <c r="L385" s="1"/>
      <c r="M385" s="1"/>
      <c r="N385" s="1"/>
      <c r="O385" s="1"/>
      <c r="P385" s="1"/>
      <c r="Q385" s="1"/>
      <c r="S385" s="1"/>
    </row>
    <row r="386" spans="1:19">
      <c r="A386" s="1"/>
      <c r="B386" s="1"/>
      <c r="C386" s="1"/>
      <c r="D386" s="1"/>
      <c r="E386" s="1"/>
      <c r="F386" s="1"/>
      <c r="G386" s="1"/>
      <c r="H386" s="1"/>
      <c r="I386" s="1"/>
      <c r="J386" s="1"/>
      <c r="K386" s="1"/>
      <c r="L386" s="1"/>
      <c r="M386" s="1"/>
      <c r="N386" s="1"/>
      <c r="O386" s="1"/>
      <c r="P386" s="1"/>
      <c r="Q386" s="1"/>
      <c r="S386" s="1"/>
    </row>
    <row r="387" spans="1:19">
      <c r="A387" s="1"/>
      <c r="B387" s="1"/>
      <c r="C387" s="1"/>
      <c r="D387" s="1"/>
      <c r="E387" s="1"/>
      <c r="F387" s="1"/>
      <c r="G387" s="1"/>
      <c r="H387" s="1"/>
      <c r="I387" s="1"/>
      <c r="J387" s="1"/>
      <c r="K387" s="1"/>
      <c r="L387" s="1"/>
      <c r="M387" s="1"/>
      <c r="N387" s="1"/>
      <c r="O387" s="1"/>
      <c r="P387" s="1"/>
      <c r="Q387" s="1"/>
      <c r="S387" s="1"/>
    </row>
    <row r="388" spans="1:19">
      <c r="A388" s="1"/>
      <c r="B388" s="1"/>
      <c r="C388" s="1"/>
      <c r="D388" s="1"/>
      <c r="E388" s="1"/>
      <c r="F388" s="1"/>
      <c r="G388" s="1"/>
      <c r="H388" s="1"/>
      <c r="I388" s="1"/>
      <c r="J388" s="1"/>
      <c r="K388" s="1"/>
      <c r="L388" s="1"/>
      <c r="M388" s="1"/>
      <c r="N388" s="1"/>
      <c r="O388" s="1"/>
      <c r="P388" s="1"/>
      <c r="Q388" s="1"/>
      <c r="S388" s="1"/>
    </row>
    <row r="389" spans="1:19">
      <c r="A389" s="1"/>
      <c r="B389" s="1"/>
      <c r="C389" s="1"/>
      <c r="D389" s="1"/>
      <c r="E389" s="1"/>
      <c r="F389" s="1"/>
      <c r="G389" s="1"/>
      <c r="H389" s="1"/>
      <c r="I389" s="1"/>
      <c r="J389" s="1"/>
      <c r="K389" s="1"/>
      <c r="L389" s="1"/>
      <c r="M389" s="1"/>
      <c r="N389" s="1"/>
      <c r="O389" s="1"/>
      <c r="P389" s="1"/>
      <c r="Q389" s="1"/>
      <c r="S389" s="1"/>
    </row>
    <row r="390" spans="1:19">
      <c r="A390" s="1"/>
      <c r="B390" s="1"/>
      <c r="C390" s="1"/>
      <c r="D390" s="1"/>
      <c r="E390" s="1"/>
      <c r="F390" s="1"/>
      <c r="G390" s="1"/>
      <c r="H390" s="1"/>
      <c r="I390" s="1"/>
      <c r="J390" s="1"/>
      <c r="K390" s="1"/>
      <c r="L390" s="1"/>
      <c r="M390" s="1"/>
      <c r="N390" s="1"/>
      <c r="O390" s="1"/>
      <c r="P390" s="1"/>
      <c r="Q390" s="1"/>
      <c r="S390" s="1"/>
    </row>
    <row r="391" spans="1:19">
      <c r="A391" s="1"/>
      <c r="B391" s="1"/>
      <c r="C391" s="1"/>
      <c r="D391" s="1"/>
      <c r="E391" s="1"/>
      <c r="F391" s="1"/>
      <c r="G391" s="1"/>
      <c r="H391" s="1"/>
      <c r="I391" s="1"/>
      <c r="J391" s="1"/>
      <c r="K391" s="1"/>
      <c r="L391" s="1"/>
      <c r="M391" s="1"/>
      <c r="N391" s="1"/>
      <c r="O391" s="1"/>
      <c r="P391" s="1"/>
      <c r="Q391" s="1"/>
      <c r="S391" s="1"/>
    </row>
    <row r="392" spans="1:19">
      <c r="A392" s="1"/>
      <c r="B392" s="1"/>
      <c r="C392" s="1"/>
      <c r="D392" s="1"/>
      <c r="E392" s="1"/>
      <c r="F392" s="1"/>
      <c r="G392" s="1"/>
      <c r="H392" s="1"/>
      <c r="I392" s="1"/>
      <c r="J392" s="1"/>
      <c r="K392" s="1"/>
      <c r="L392" s="1"/>
      <c r="M392" s="1"/>
      <c r="N392" s="1"/>
      <c r="O392" s="1"/>
      <c r="P392" s="1"/>
      <c r="Q392" s="1"/>
      <c r="S392" s="1"/>
    </row>
    <row r="393" spans="1:19">
      <c r="A393" s="1"/>
      <c r="B393" s="1"/>
      <c r="C393" s="1"/>
      <c r="D393" s="1"/>
      <c r="E393" s="1"/>
      <c r="F393" s="1"/>
      <c r="G393" s="1"/>
      <c r="H393" s="1"/>
      <c r="I393" s="1"/>
      <c r="J393" s="1"/>
      <c r="K393" s="1"/>
      <c r="L393" s="1"/>
      <c r="M393" s="1"/>
      <c r="N393" s="1"/>
      <c r="O393" s="1"/>
      <c r="P393" s="1"/>
      <c r="Q393" s="1"/>
      <c r="S393" s="1"/>
    </row>
    <row r="394" spans="1:19">
      <c r="A394" s="1"/>
      <c r="B394" s="1"/>
      <c r="C394" s="1"/>
      <c r="D394" s="1"/>
      <c r="E394" s="1"/>
      <c r="F394" s="1"/>
      <c r="G394" s="1"/>
      <c r="H394" s="1"/>
      <c r="I394" s="1"/>
      <c r="J394" s="1"/>
      <c r="K394" s="1"/>
      <c r="L394" s="1"/>
      <c r="M394" s="1"/>
      <c r="N394" s="1"/>
      <c r="O394" s="1"/>
      <c r="P394" s="1"/>
      <c r="Q394" s="1"/>
      <c r="S394" s="1"/>
    </row>
    <row r="395" spans="1:19">
      <c r="A395" s="1"/>
      <c r="B395" s="1"/>
      <c r="C395" s="1"/>
      <c r="D395" s="1"/>
      <c r="E395" s="1"/>
      <c r="F395" s="1"/>
      <c r="G395" s="1"/>
      <c r="H395" s="1"/>
      <c r="I395" s="1"/>
      <c r="J395" s="1"/>
      <c r="K395" s="1"/>
      <c r="L395" s="1"/>
      <c r="M395" s="1"/>
      <c r="N395" s="1"/>
      <c r="O395" s="1"/>
      <c r="P395" s="1"/>
      <c r="Q395" s="1"/>
      <c r="S395" s="1"/>
    </row>
    <row r="396" spans="1:19">
      <c r="A396" s="1"/>
      <c r="B396" s="1"/>
      <c r="C396" s="1"/>
      <c r="D396" s="1"/>
      <c r="E396" s="1"/>
      <c r="F396" s="1"/>
      <c r="G396" s="1"/>
      <c r="H396" s="1"/>
      <c r="I396" s="1"/>
      <c r="J396" s="1"/>
      <c r="K396" s="1"/>
      <c r="L396" s="1"/>
      <c r="M396" s="1"/>
      <c r="N396" s="1"/>
      <c r="O396" s="1"/>
      <c r="P396" s="1"/>
      <c r="Q396" s="1"/>
      <c r="S396" s="1"/>
    </row>
    <row r="397" spans="1:19">
      <c r="A397" s="1"/>
      <c r="B397" s="1"/>
      <c r="C397" s="1"/>
      <c r="D397" s="1"/>
      <c r="E397" s="1"/>
      <c r="F397" s="1"/>
      <c r="G397" s="1"/>
      <c r="H397" s="1"/>
      <c r="I397" s="1"/>
      <c r="J397" s="1"/>
      <c r="K397" s="1"/>
      <c r="L397" s="1"/>
      <c r="M397" s="1"/>
      <c r="N397" s="1"/>
      <c r="O397" s="1"/>
      <c r="P397" s="1"/>
      <c r="Q397" s="1"/>
      <c r="S397" s="1"/>
    </row>
    <row r="398" spans="1:19">
      <c r="A398" s="1"/>
      <c r="B398" s="1"/>
      <c r="C398" s="1"/>
      <c r="D398" s="1"/>
      <c r="E398" s="1"/>
      <c r="F398" s="1"/>
      <c r="G398" s="1"/>
      <c r="H398" s="1"/>
      <c r="I398" s="1"/>
      <c r="J398" s="1"/>
      <c r="K398" s="1"/>
      <c r="L398" s="1"/>
      <c r="M398" s="1"/>
      <c r="N398" s="1"/>
      <c r="O398" s="1"/>
      <c r="P398" s="1"/>
      <c r="Q398" s="1"/>
      <c r="S398" s="1"/>
    </row>
    <row r="399" spans="1:19">
      <c r="A399" s="1"/>
      <c r="B399" s="1"/>
      <c r="C399" s="1"/>
      <c r="D399" s="1"/>
      <c r="E399" s="1"/>
      <c r="F399" s="1"/>
      <c r="G399" s="1"/>
      <c r="H399" s="1"/>
      <c r="I399" s="1"/>
      <c r="J399" s="1"/>
      <c r="K399" s="1"/>
      <c r="L399" s="1"/>
      <c r="M399" s="1"/>
      <c r="N399" s="1"/>
      <c r="O399" s="1"/>
      <c r="P399" s="1"/>
      <c r="Q399" s="1"/>
      <c r="S399" s="1"/>
    </row>
    <row r="400" spans="1:19">
      <c r="A400" s="1"/>
      <c r="B400" s="1"/>
      <c r="C400" s="1"/>
      <c r="D400" s="1"/>
      <c r="E400" s="1"/>
      <c r="F400" s="1"/>
      <c r="G400" s="1"/>
      <c r="H400" s="1"/>
      <c r="I400" s="1"/>
      <c r="J400" s="1"/>
      <c r="K400" s="1"/>
      <c r="L400" s="1"/>
      <c r="M400" s="1"/>
      <c r="N400" s="1"/>
      <c r="O400" s="1"/>
      <c r="P400" s="1"/>
      <c r="Q400" s="1"/>
      <c r="S400" s="1"/>
    </row>
    <row r="401" spans="1:19">
      <c r="A401" s="1"/>
      <c r="B401" s="1"/>
      <c r="C401" s="1"/>
      <c r="D401" s="1"/>
      <c r="E401" s="1"/>
      <c r="F401" s="1"/>
      <c r="G401" s="1"/>
      <c r="H401" s="1"/>
      <c r="I401" s="1"/>
      <c r="J401" s="1"/>
      <c r="K401" s="1"/>
      <c r="L401" s="1"/>
      <c r="M401" s="1"/>
      <c r="N401" s="1"/>
      <c r="O401" s="1"/>
      <c r="P401" s="1"/>
      <c r="Q401" s="1"/>
      <c r="S401" s="1"/>
    </row>
    <row r="402" spans="1:19">
      <c r="A402" s="1"/>
      <c r="B402" s="1"/>
      <c r="C402" s="1"/>
      <c r="D402" s="1"/>
      <c r="E402" s="1"/>
      <c r="F402" s="1"/>
      <c r="G402" s="1"/>
      <c r="H402" s="1"/>
      <c r="I402" s="1"/>
      <c r="J402" s="1"/>
      <c r="K402" s="1"/>
      <c r="L402" s="1"/>
      <c r="M402" s="1"/>
      <c r="N402" s="1"/>
      <c r="O402" s="1"/>
      <c r="P402" s="1"/>
      <c r="Q402" s="1"/>
      <c r="S402" s="1"/>
    </row>
    <row r="403" spans="1:19">
      <c r="A403" s="1"/>
      <c r="B403" s="1"/>
      <c r="C403" s="1"/>
      <c r="D403" s="1"/>
      <c r="E403" s="1"/>
      <c r="F403" s="1"/>
      <c r="G403" s="1"/>
      <c r="H403" s="1"/>
      <c r="I403" s="1"/>
      <c r="J403" s="1"/>
      <c r="K403" s="1"/>
      <c r="L403" s="1"/>
      <c r="M403" s="1"/>
      <c r="N403" s="1"/>
      <c r="O403" s="1"/>
      <c r="P403" s="1"/>
      <c r="Q403" s="1"/>
      <c r="S403" s="1"/>
    </row>
    <row r="404" spans="1:19">
      <c r="A404" s="1"/>
      <c r="B404" s="1"/>
      <c r="C404" s="1"/>
      <c r="D404" s="1"/>
      <c r="E404" s="1"/>
      <c r="F404" s="1"/>
      <c r="G404" s="1"/>
      <c r="H404" s="1"/>
      <c r="I404" s="1"/>
      <c r="J404" s="1"/>
      <c r="K404" s="1"/>
      <c r="L404" s="1"/>
      <c r="M404" s="1"/>
      <c r="N404" s="1"/>
      <c r="O404" s="1"/>
      <c r="P404" s="1"/>
      <c r="Q404" s="1"/>
      <c r="S404" s="1"/>
    </row>
    <row r="405" spans="1:19">
      <c r="A405" s="1"/>
      <c r="B405" s="1"/>
      <c r="C405" s="1"/>
      <c r="D405" s="1"/>
      <c r="E405" s="1"/>
      <c r="F405" s="1"/>
      <c r="G405" s="1"/>
      <c r="H405" s="1"/>
      <c r="I405" s="1"/>
      <c r="J405" s="1"/>
      <c r="K405" s="1"/>
      <c r="L405" s="1"/>
      <c r="M405" s="1"/>
      <c r="N405" s="1"/>
      <c r="O405" s="1"/>
      <c r="P405" s="1"/>
      <c r="Q405" s="1"/>
      <c r="S405" s="1"/>
    </row>
    <row r="406" spans="1:19">
      <c r="A406" s="1"/>
      <c r="B406" s="1"/>
      <c r="C406" s="1"/>
      <c r="D406" s="1"/>
      <c r="E406" s="1"/>
      <c r="F406" s="1"/>
      <c r="G406" s="1"/>
      <c r="H406" s="1"/>
      <c r="I406" s="1"/>
      <c r="J406" s="1"/>
      <c r="K406" s="1"/>
      <c r="L406" s="1"/>
      <c r="M406" s="1"/>
      <c r="N406" s="1"/>
      <c r="O406" s="1"/>
      <c r="P406" s="1"/>
      <c r="Q406" s="1"/>
      <c r="S406" s="1"/>
    </row>
    <row r="407" spans="1:19">
      <c r="A407" s="1"/>
      <c r="B407" s="1"/>
      <c r="C407" s="1"/>
      <c r="D407" s="1"/>
      <c r="E407" s="1"/>
      <c r="F407" s="1"/>
      <c r="G407" s="1"/>
      <c r="H407" s="1"/>
      <c r="I407" s="1"/>
      <c r="J407" s="1"/>
      <c r="K407" s="1"/>
      <c r="L407" s="1"/>
      <c r="M407" s="1"/>
      <c r="N407" s="1"/>
      <c r="O407" s="1"/>
      <c r="P407" s="1"/>
      <c r="Q407" s="1"/>
      <c r="S407" s="1"/>
    </row>
    <row r="408" spans="1:19">
      <c r="A408" s="1"/>
      <c r="B408" s="1"/>
      <c r="C408" s="1"/>
      <c r="D408" s="1"/>
      <c r="E408" s="1"/>
      <c r="F408" s="1"/>
      <c r="G408" s="1"/>
      <c r="H408" s="1"/>
      <c r="I408" s="1"/>
      <c r="J408" s="1"/>
      <c r="K408" s="1"/>
      <c r="L408" s="1"/>
      <c r="M408" s="1"/>
      <c r="N408" s="1"/>
      <c r="O408" s="1"/>
      <c r="P408" s="1"/>
      <c r="Q408" s="1"/>
      <c r="S408" s="1"/>
    </row>
    <row r="409" spans="1:19">
      <c r="A409" s="1"/>
      <c r="B409" s="1"/>
      <c r="C409" s="1"/>
      <c r="D409" s="1"/>
      <c r="E409" s="1"/>
      <c r="F409" s="1"/>
      <c r="G409" s="1"/>
      <c r="H409" s="1"/>
      <c r="I409" s="1"/>
      <c r="J409" s="1"/>
      <c r="K409" s="1"/>
      <c r="L409" s="1"/>
      <c r="M409" s="1"/>
      <c r="N409" s="1"/>
      <c r="O409" s="1"/>
      <c r="P409" s="1"/>
      <c r="Q409" s="1"/>
      <c r="S409" s="1"/>
    </row>
    <row r="410" spans="1:19">
      <c r="A410" s="1"/>
      <c r="B410" s="1"/>
      <c r="C410" s="1"/>
      <c r="D410" s="1"/>
      <c r="E410" s="1"/>
      <c r="F410" s="1"/>
      <c r="G410" s="1"/>
      <c r="H410" s="1"/>
      <c r="I410" s="1"/>
      <c r="J410" s="1"/>
      <c r="K410" s="1"/>
      <c r="L410" s="1"/>
      <c r="M410" s="1"/>
      <c r="N410" s="1"/>
      <c r="O410" s="1"/>
      <c r="P410" s="1"/>
      <c r="Q410" s="1"/>
      <c r="S410" s="1"/>
    </row>
    <row r="411" spans="1:19">
      <c r="A411" s="1"/>
      <c r="B411" s="1"/>
      <c r="C411" s="1"/>
      <c r="D411" s="1"/>
      <c r="E411" s="1"/>
      <c r="F411" s="1"/>
      <c r="G411" s="1"/>
      <c r="H411" s="1"/>
      <c r="I411" s="1"/>
      <c r="J411" s="1"/>
      <c r="K411" s="1"/>
      <c r="L411" s="1"/>
      <c r="M411" s="1"/>
      <c r="N411" s="1"/>
      <c r="O411" s="1"/>
      <c r="P411" s="1"/>
      <c r="Q411" s="1"/>
      <c r="S411" s="1"/>
    </row>
    <row r="412" spans="1:19">
      <c r="A412" s="1"/>
      <c r="B412" s="1"/>
      <c r="C412" s="1"/>
      <c r="D412" s="1"/>
      <c r="E412" s="1"/>
      <c r="F412" s="1"/>
      <c r="G412" s="1"/>
      <c r="H412" s="1"/>
      <c r="I412" s="1"/>
      <c r="J412" s="1"/>
      <c r="K412" s="1"/>
      <c r="L412" s="1"/>
      <c r="M412" s="1"/>
      <c r="N412" s="1"/>
      <c r="O412" s="1"/>
      <c r="P412" s="1"/>
      <c r="Q412" s="1"/>
      <c r="S412" s="1"/>
    </row>
    <row r="413" spans="1:19">
      <c r="A413" s="1"/>
      <c r="B413" s="1"/>
      <c r="C413" s="1"/>
      <c r="D413" s="1"/>
      <c r="E413" s="1"/>
      <c r="F413" s="1"/>
      <c r="G413" s="1"/>
      <c r="H413" s="1"/>
      <c r="I413" s="1"/>
      <c r="J413" s="1"/>
      <c r="K413" s="1"/>
      <c r="L413" s="1"/>
      <c r="M413" s="1"/>
      <c r="N413" s="1"/>
      <c r="O413" s="1"/>
      <c r="P413" s="1"/>
      <c r="Q413" s="1"/>
      <c r="S413" s="1"/>
    </row>
    <row r="414" spans="1:19">
      <c r="A414" s="1"/>
      <c r="B414" s="1"/>
      <c r="C414" s="1"/>
      <c r="D414" s="1"/>
      <c r="E414" s="1"/>
      <c r="F414" s="1"/>
      <c r="G414" s="1"/>
      <c r="H414" s="1"/>
      <c r="I414" s="1"/>
      <c r="J414" s="1"/>
      <c r="K414" s="1"/>
      <c r="L414" s="1"/>
      <c r="M414" s="1"/>
      <c r="N414" s="1"/>
      <c r="O414" s="1"/>
      <c r="P414" s="1"/>
      <c r="Q414" s="1"/>
      <c r="S414" s="1"/>
    </row>
    <row r="415" spans="1:19">
      <c r="A415" s="1"/>
      <c r="B415" s="1"/>
      <c r="C415" s="1"/>
      <c r="D415" s="1"/>
      <c r="E415" s="1"/>
      <c r="F415" s="1"/>
      <c r="G415" s="1"/>
      <c r="H415" s="1"/>
      <c r="I415" s="1"/>
      <c r="J415" s="1"/>
      <c r="K415" s="1"/>
      <c r="L415" s="1"/>
      <c r="M415" s="1"/>
      <c r="N415" s="1"/>
      <c r="O415" s="1"/>
      <c r="P415" s="1"/>
      <c r="Q415" s="1"/>
      <c r="S415" s="1"/>
    </row>
    <row r="416" spans="1:19">
      <c r="A416" s="1"/>
      <c r="B416" s="1"/>
      <c r="C416" s="1"/>
      <c r="D416" s="1"/>
      <c r="E416" s="1"/>
      <c r="F416" s="1"/>
      <c r="G416" s="1"/>
      <c r="H416" s="1"/>
      <c r="I416" s="1"/>
      <c r="J416" s="1"/>
      <c r="K416" s="1"/>
      <c r="L416" s="1"/>
      <c r="M416" s="1"/>
      <c r="N416" s="1"/>
      <c r="O416" s="1"/>
      <c r="P416" s="1"/>
      <c r="Q416" s="1"/>
      <c r="S416" s="1"/>
    </row>
    <row r="417" spans="1:19">
      <c r="A417" s="1"/>
      <c r="B417" s="1"/>
      <c r="C417" s="1"/>
      <c r="D417" s="1"/>
      <c r="E417" s="1"/>
      <c r="F417" s="1"/>
      <c r="G417" s="1"/>
      <c r="H417" s="1"/>
      <c r="I417" s="1"/>
      <c r="J417" s="1"/>
      <c r="K417" s="1"/>
      <c r="L417" s="1"/>
      <c r="M417" s="1"/>
      <c r="N417" s="1"/>
      <c r="O417" s="1"/>
      <c r="P417" s="1"/>
      <c r="Q417" s="1"/>
      <c r="S417" s="1"/>
    </row>
    <row r="418" spans="1:19">
      <c r="A418" s="1"/>
      <c r="B418" s="1"/>
      <c r="C418" s="1"/>
      <c r="D418" s="1"/>
      <c r="E418" s="1"/>
      <c r="F418" s="1"/>
      <c r="G418" s="1"/>
      <c r="H418" s="1"/>
      <c r="I418" s="1"/>
      <c r="J418" s="1"/>
      <c r="K418" s="1"/>
      <c r="L418" s="1"/>
      <c r="M418" s="1"/>
      <c r="N418" s="1"/>
      <c r="O418" s="1"/>
      <c r="P418" s="1"/>
      <c r="Q418" s="1"/>
      <c r="S418" s="1"/>
    </row>
    <row r="419" spans="1:19">
      <c r="A419" s="1"/>
      <c r="B419" s="1"/>
      <c r="C419" s="1"/>
      <c r="D419" s="1"/>
      <c r="E419" s="1"/>
      <c r="F419" s="1"/>
      <c r="G419" s="1"/>
      <c r="H419" s="1"/>
      <c r="I419" s="1"/>
      <c r="J419" s="1"/>
      <c r="K419" s="1"/>
      <c r="L419" s="1"/>
      <c r="M419" s="1"/>
      <c r="N419" s="1"/>
      <c r="O419" s="1"/>
      <c r="P419" s="1"/>
      <c r="Q419" s="1"/>
      <c r="S419" s="1"/>
    </row>
    <row r="420" spans="1:19">
      <c r="A420" s="1"/>
      <c r="B420" s="1"/>
      <c r="C420" s="1"/>
      <c r="D420" s="1"/>
      <c r="E420" s="1"/>
      <c r="F420" s="1"/>
      <c r="G420" s="1"/>
      <c r="H420" s="1"/>
      <c r="I420" s="1"/>
      <c r="J420" s="1"/>
      <c r="K420" s="1"/>
      <c r="L420" s="1"/>
      <c r="M420" s="1"/>
      <c r="N420" s="1"/>
      <c r="O420" s="1"/>
      <c r="P420" s="1"/>
      <c r="Q420" s="1"/>
      <c r="S420" s="1"/>
    </row>
    <row r="421" spans="1:19">
      <c r="A421" s="1"/>
      <c r="B421" s="1"/>
      <c r="C421" s="1"/>
      <c r="D421" s="1"/>
      <c r="E421" s="1"/>
      <c r="F421" s="1"/>
      <c r="G421" s="1"/>
      <c r="H421" s="1"/>
      <c r="I421" s="1"/>
      <c r="J421" s="1"/>
      <c r="K421" s="1"/>
      <c r="L421" s="1"/>
      <c r="M421" s="1"/>
      <c r="N421" s="1"/>
      <c r="O421" s="1"/>
      <c r="P421" s="1"/>
      <c r="Q421" s="1"/>
      <c r="S421" s="1"/>
    </row>
    <row r="422" spans="1:19">
      <c r="A422" s="1"/>
      <c r="B422" s="1"/>
      <c r="C422" s="1"/>
      <c r="D422" s="1"/>
      <c r="E422" s="1"/>
      <c r="F422" s="1"/>
      <c r="G422" s="1"/>
      <c r="H422" s="1"/>
      <c r="I422" s="1"/>
      <c r="J422" s="1"/>
      <c r="K422" s="1"/>
      <c r="L422" s="1"/>
      <c r="M422" s="1"/>
      <c r="N422" s="1"/>
      <c r="O422" s="1"/>
      <c r="P422" s="1"/>
      <c r="Q422" s="1"/>
      <c r="S422" s="1"/>
    </row>
    <row r="423" spans="1:19">
      <c r="A423" s="1"/>
      <c r="B423" s="1"/>
      <c r="C423" s="1"/>
      <c r="D423" s="1"/>
      <c r="E423" s="1"/>
      <c r="F423" s="1"/>
      <c r="G423" s="1"/>
      <c r="H423" s="1"/>
      <c r="I423" s="1"/>
      <c r="J423" s="1"/>
      <c r="K423" s="1"/>
      <c r="L423" s="1"/>
      <c r="M423" s="1"/>
      <c r="N423" s="1"/>
      <c r="O423" s="1"/>
      <c r="P423" s="1"/>
      <c r="Q423" s="1"/>
      <c r="S423" s="1"/>
    </row>
    <row r="424" spans="1:19">
      <c r="A424" s="1"/>
      <c r="B424" s="1"/>
      <c r="C424" s="1"/>
      <c r="D424" s="1"/>
      <c r="E424" s="1"/>
      <c r="F424" s="1"/>
      <c r="G424" s="1"/>
      <c r="H424" s="1"/>
      <c r="I424" s="1"/>
      <c r="J424" s="1"/>
      <c r="K424" s="1"/>
      <c r="L424" s="1"/>
      <c r="M424" s="1"/>
      <c r="N424" s="1"/>
      <c r="O424" s="1"/>
      <c r="P424" s="1"/>
      <c r="Q424" s="1"/>
      <c r="S424" s="1"/>
    </row>
    <row r="425" spans="1:19">
      <c r="A425" s="1"/>
      <c r="B425" s="1"/>
      <c r="C425" s="1"/>
      <c r="D425" s="1"/>
      <c r="E425" s="1"/>
      <c r="F425" s="1"/>
      <c r="G425" s="1"/>
      <c r="H425" s="1"/>
      <c r="I425" s="1"/>
      <c r="J425" s="1"/>
      <c r="K425" s="1"/>
      <c r="L425" s="1"/>
      <c r="M425" s="1"/>
      <c r="N425" s="1"/>
      <c r="O425" s="1"/>
      <c r="P425" s="1"/>
      <c r="Q425" s="1"/>
      <c r="S425" s="1"/>
    </row>
    <row r="426" spans="1:19">
      <c r="A426" s="1"/>
      <c r="B426" s="1"/>
      <c r="C426" s="1"/>
      <c r="D426" s="1"/>
      <c r="E426" s="1"/>
      <c r="F426" s="1"/>
      <c r="G426" s="1"/>
      <c r="H426" s="1"/>
      <c r="I426" s="1"/>
      <c r="J426" s="1"/>
      <c r="K426" s="1"/>
      <c r="L426" s="1"/>
      <c r="M426" s="1"/>
      <c r="N426" s="1"/>
      <c r="O426" s="1"/>
      <c r="P426" s="1"/>
      <c r="Q426" s="1"/>
      <c r="S426" s="1"/>
    </row>
    <row r="427" spans="1:19">
      <c r="A427" s="1"/>
      <c r="B427" s="1"/>
      <c r="C427" s="1"/>
      <c r="D427" s="1"/>
      <c r="E427" s="1"/>
      <c r="F427" s="1"/>
      <c r="G427" s="1"/>
      <c r="H427" s="1"/>
      <c r="I427" s="1"/>
      <c r="J427" s="1"/>
      <c r="K427" s="1"/>
      <c r="L427" s="1"/>
      <c r="M427" s="1"/>
      <c r="N427" s="1"/>
      <c r="O427" s="1"/>
      <c r="P427" s="1"/>
      <c r="Q427" s="1"/>
      <c r="S427" s="1"/>
    </row>
    <row r="428" spans="1:19">
      <c r="A428" s="1"/>
      <c r="B428" s="1"/>
      <c r="C428" s="1"/>
      <c r="D428" s="1"/>
      <c r="E428" s="1"/>
      <c r="F428" s="1"/>
      <c r="G428" s="1"/>
      <c r="H428" s="1"/>
      <c r="I428" s="1"/>
      <c r="J428" s="1"/>
      <c r="K428" s="1"/>
      <c r="L428" s="1"/>
      <c r="M428" s="1"/>
      <c r="N428" s="1"/>
      <c r="O428" s="1"/>
      <c r="P428" s="1"/>
      <c r="Q428" s="1"/>
      <c r="S428" s="1"/>
    </row>
    <row r="429" spans="1:19">
      <c r="A429" s="1"/>
      <c r="B429" s="1"/>
      <c r="C429" s="1"/>
      <c r="D429" s="1"/>
      <c r="E429" s="1"/>
      <c r="F429" s="1"/>
      <c r="G429" s="1"/>
      <c r="H429" s="1"/>
      <c r="I429" s="1"/>
      <c r="J429" s="1"/>
      <c r="K429" s="1"/>
      <c r="L429" s="1"/>
      <c r="M429" s="1"/>
      <c r="N429" s="1"/>
      <c r="O429" s="1"/>
      <c r="P429" s="1"/>
      <c r="Q429" s="1"/>
      <c r="S429" s="1"/>
    </row>
    <row r="430" spans="1:19">
      <c r="A430" s="1"/>
      <c r="B430" s="1"/>
      <c r="C430" s="1"/>
      <c r="D430" s="1"/>
      <c r="E430" s="1"/>
      <c r="F430" s="1"/>
      <c r="G430" s="1"/>
      <c r="H430" s="1"/>
      <c r="I430" s="1"/>
      <c r="J430" s="1"/>
      <c r="K430" s="1"/>
      <c r="L430" s="1"/>
      <c r="M430" s="1"/>
      <c r="N430" s="1"/>
      <c r="O430" s="1"/>
      <c r="P430" s="1"/>
      <c r="Q430" s="1"/>
      <c r="S430" s="1"/>
    </row>
    <row r="431" spans="1:19">
      <c r="A431" s="1"/>
      <c r="B431" s="1"/>
      <c r="C431" s="1"/>
      <c r="D431" s="1"/>
      <c r="E431" s="1"/>
      <c r="F431" s="1"/>
      <c r="G431" s="1"/>
      <c r="H431" s="1"/>
      <c r="I431" s="1"/>
      <c r="J431" s="1"/>
      <c r="K431" s="1"/>
      <c r="L431" s="1"/>
      <c r="M431" s="1"/>
      <c r="N431" s="1"/>
      <c r="O431" s="1"/>
      <c r="P431" s="1"/>
      <c r="Q431" s="1"/>
      <c r="S431" s="1"/>
    </row>
    <row r="432" spans="1:19">
      <c r="A432" s="1"/>
      <c r="B432" s="1"/>
      <c r="C432" s="1"/>
      <c r="D432" s="1"/>
      <c r="E432" s="1"/>
      <c r="F432" s="1"/>
      <c r="G432" s="1"/>
      <c r="H432" s="1"/>
      <c r="I432" s="1"/>
      <c r="J432" s="1"/>
      <c r="K432" s="1"/>
      <c r="L432" s="1"/>
      <c r="M432" s="1"/>
      <c r="N432" s="1"/>
      <c r="O432" s="1"/>
      <c r="P432" s="1"/>
      <c r="Q432" s="1"/>
      <c r="S432" s="1"/>
    </row>
    <row r="433" spans="1:19">
      <c r="A433" s="1"/>
      <c r="B433" s="1"/>
      <c r="C433" s="1"/>
      <c r="D433" s="1"/>
      <c r="E433" s="1"/>
      <c r="F433" s="1"/>
      <c r="G433" s="1"/>
      <c r="H433" s="1"/>
      <c r="I433" s="1"/>
      <c r="J433" s="1"/>
      <c r="K433" s="1"/>
      <c r="L433" s="1"/>
      <c r="M433" s="1"/>
      <c r="N433" s="1"/>
      <c r="O433" s="1"/>
      <c r="P433" s="1"/>
      <c r="Q433" s="1"/>
      <c r="S433" s="1"/>
    </row>
    <row r="434" spans="1:19">
      <c r="A434" s="1"/>
      <c r="B434" s="1"/>
      <c r="C434" s="1"/>
      <c r="D434" s="1"/>
      <c r="E434" s="1"/>
      <c r="F434" s="1"/>
      <c r="G434" s="1"/>
      <c r="H434" s="1"/>
      <c r="I434" s="1"/>
      <c r="J434" s="1"/>
      <c r="K434" s="1"/>
      <c r="L434" s="1"/>
      <c r="M434" s="1"/>
      <c r="N434" s="1"/>
      <c r="O434" s="1"/>
      <c r="P434" s="1"/>
      <c r="Q434" s="1"/>
      <c r="S434" s="1"/>
    </row>
    <row r="435" spans="1:19">
      <c r="A435" s="1"/>
      <c r="B435" s="1"/>
      <c r="C435" s="1"/>
      <c r="D435" s="1"/>
      <c r="E435" s="1"/>
      <c r="F435" s="1"/>
      <c r="G435" s="1"/>
      <c r="H435" s="1"/>
      <c r="I435" s="1"/>
      <c r="J435" s="1"/>
      <c r="K435" s="1"/>
      <c r="L435" s="1"/>
      <c r="M435" s="1"/>
      <c r="N435" s="1"/>
      <c r="O435" s="1"/>
      <c r="P435" s="1"/>
      <c r="Q435" s="1"/>
      <c r="S435" s="1"/>
    </row>
    <row r="436" spans="1:19">
      <c r="A436" s="1"/>
      <c r="B436" s="1"/>
      <c r="C436" s="1"/>
      <c r="D436" s="1"/>
      <c r="E436" s="1"/>
      <c r="F436" s="1"/>
      <c r="G436" s="1"/>
      <c r="H436" s="1"/>
      <c r="I436" s="1"/>
      <c r="J436" s="1"/>
      <c r="K436" s="1"/>
      <c r="L436" s="1"/>
      <c r="M436" s="1"/>
      <c r="N436" s="1"/>
      <c r="O436" s="1"/>
      <c r="P436" s="1"/>
      <c r="Q436" s="1"/>
      <c r="S436" s="1"/>
    </row>
    <row r="437" spans="1:19">
      <c r="A437" s="1"/>
      <c r="B437" s="1"/>
      <c r="C437" s="1"/>
      <c r="D437" s="1"/>
      <c r="E437" s="1"/>
      <c r="F437" s="1"/>
      <c r="G437" s="1"/>
      <c r="H437" s="1"/>
      <c r="I437" s="1"/>
      <c r="J437" s="1"/>
      <c r="K437" s="1"/>
      <c r="L437" s="1"/>
      <c r="M437" s="1"/>
      <c r="N437" s="1"/>
      <c r="O437" s="1"/>
      <c r="P437" s="1"/>
      <c r="Q437" s="1"/>
      <c r="S437" s="1"/>
    </row>
    <row r="438" spans="1:19">
      <c r="A438" s="1"/>
      <c r="B438" s="1"/>
      <c r="C438" s="1"/>
      <c r="D438" s="1"/>
      <c r="E438" s="1"/>
      <c r="F438" s="1"/>
      <c r="G438" s="1"/>
      <c r="H438" s="1"/>
      <c r="I438" s="1"/>
      <c r="J438" s="1"/>
      <c r="K438" s="1"/>
      <c r="L438" s="1"/>
      <c r="M438" s="1"/>
      <c r="N438" s="1"/>
      <c r="O438" s="1"/>
      <c r="P438" s="1"/>
      <c r="Q438" s="1"/>
      <c r="S438" s="1"/>
    </row>
    <row r="439" spans="1:19">
      <c r="A439" s="1"/>
      <c r="B439" s="1"/>
      <c r="C439" s="1"/>
      <c r="D439" s="1"/>
      <c r="E439" s="1"/>
      <c r="F439" s="1"/>
      <c r="G439" s="1"/>
      <c r="H439" s="1"/>
      <c r="I439" s="1"/>
      <c r="J439" s="1"/>
      <c r="K439" s="1"/>
      <c r="L439" s="1"/>
      <c r="M439" s="1"/>
      <c r="N439" s="1"/>
      <c r="O439" s="1"/>
      <c r="P439" s="1"/>
      <c r="Q439" s="1"/>
      <c r="S439" s="1"/>
    </row>
    <row r="440" spans="1:19">
      <c r="A440" s="1"/>
      <c r="B440" s="1"/>
      <c r="C440" s="1"/>
      <c r="D440" s="1"/>
      <c r="E440" s="1"/>
      <c r="F440" s="1"/>
      <c r="G440" s="1"/>
      <c r="H440" s="1"/>
      <c r="I440" s="1"/>
      <c r="J440" s="1"/>
      <c r="K440" s="1"/>
      <c r="L440" s="1"/>
      <c r="M440" s="1"/>
      <c r="N440" s="1"/>
      <c r="O440" s="1"/>
      <c r="P440" s="1"/>
      <c r="Q440" s="1"/>
      <c r="S440" s="1"/>
    </row>
    <row r="441" spans="1:19">
      <c r="A441" s="1"/>
      <c r="B441" s="1"/>
      <c r="C441" s="1"/>
      <c r="D441" s="1"/>
      <c r="E441" s="1"/>
      <c r="F441" s="1"/>
      <c r="G441" s="1"/>
      <c r="H441" s="1"/>
      <c r="I441" s="1"/>
      <c r="J441" s="1"/>
      <c r="K441" s="1"/>
      <c r="L441" s="1"/>
      <c r="M441" s="1"/>
      <c r="N441" s="1"/>
      <c r="O441" s="1"/>
      <c r="P441" s="1"/>
      <c r="Q441" s="1"/>
      <c r="S441" s="1"/>
    </row>
    <row r="442" spans="1:19">
      <c r="A442" s="1"/>
      <c r="B442" s="1"/>
      <c r="C442" s="1"/>
      <c r="D442" s="1"/>
      <c r="E442" s="1"/>
      <c r="F442" s="1"/>
      <c r="G442" s="1"/>
      <c r="H442" s="1"/>
      <c r="I442" s="1"/>
      <c r="J442" s="1"/>
      <c r="K442" s="1"/>
      <c r="L442" s="1"/>
      <c r="M442" s="1"/>
      <c r="N442" s="1"/>
      <c r="O442" s="1"/>
      <c r="P442" s="1"/>
      <c r="Q442" s="1"/>
      <c r="S442" s="1"/>
    </row>
    <row r="443" spans="1:19">
      <c r="A443" s="1"/>
      <c r="B443" s="1"/>
      <c r="C443" s="1"/>
      <c r="D443" s="1"/>
      <c r="E443" s="1"/>
      <c r="F443" s="1"/>
      <c r="G443" s="1"/>
      <c r="H443" s="1"/>
      <c r="I443" s="1"/>
      <c r="J443" s="1"/>
      <c r="K443" s="1"/>
      <c r="L443" s="1"/>
      <c r="M443" s="1"/>
      <c r="N443" s="1"/>
      <c r="O443" s="1"/>
      <c r="P443" s="1"/>
      <c r="Q443" s="1"/>
      <c r="S443" s="1"/>
    </row>
    <row r="444" spans="1:19">
      <c r="A444" s="1"/>
      <c r="B444" s="1"/>
      <c r="C444" s="1"/>
      <c r="D444" s="1"/>
      <c r="E444" s="1"/>
      <c r="F444" s="1"/>
      <c r="G444" s="1"/>
      <c r="H444" s="1"/>
      <c r="I444" s="1"/>
      <c r="J444" s="1"/>
      <c r="K444" s="1"/>
      <c r="L444" s="1"/>
      <c r="M444" s="1"/>
      <c r="N444" s="1"/>
      <c r="O444" s="1"/>
      <c r="P444" s="1"/>
      <c r="Q444" s="1"/>
      <c r="S444" s="1"/>
    </row>
    <row r="445" spans="1:19">
      <c r="A445" s="1"/>
      <c r="B445" s="1"/>
      <c r="C445" s="1"/>
      <c r="D445" s="1"/>
      <c r="E445" s="1"/>
      <c r="F445" s="1"/>
      <c r="G445" s="1"/>
      <c r="H445" s="1"/>
      <c r="I445" s="1"/>
      <c r="J445" s="1"/>
      <c r="K445" s="1"/>
      <c r="L445" s="1"/>
      <c r="M445" s="1"/>
      <c r="N445" s="1"/>
      <c r="O445" s="1"/>
      <c r="P445" s="1"/>
      <c r="Q445" s="1"/>
      <c r="S445" s="1"/>
    </row>
    <row r="446" spans="1:19">
      <c r="A446" s="1"/>
      <c r="B446" s="1"/>
      <c r="C446" s="1"/>
      <c r="D446" s="1"/>
      <c r="E446" s="1"/>
      <c r="F446" s="1"/>
      <c r="G446" s="1"/>
      <c r="H446" s="1"/>
      <c r="I446" s="1"/>
      <c r="J446" s="1"/>
      <c r="K446" s="1"/>
      <c r="L446" s="1"/>
      <c r="M446" s="1"/>
      <c r="N446" s="1"/>
      <c r="O446" s="1"/>
      <c r="P446" s="1"/>
      <c r="Q446" s="1"/>
      <c r="S446" s="1"/>
    </row>
    <row r="447" spans="1:19">
      <c r="A447" s="1"/>
      <c r="B447" s="1"/>
      <c r="C447" s="1"/>
      <c r="D447" s="1"/>
      <c r="E447" s="1"/>
      <c r="F447" s="1"/>
      <c r="G447" s="1"/>
      <c r="H447" s="1"/>
      <c r="I447" s="1"/>
      <c r="J447" s="1"/>
      <c r="K447" s="1"/>
      <c r="L447" s="1"/>
      <c r="M447" s="1"/>
      <c r="N447" s="1"/>
      <c r="O447" s="1"/>
      <c r="P447" s="1"/>
      <c r="Q447" s="1"/>
      <c r="S447" s="1"/>
    </row>
    <row r="448" spans="1:19">
      <c r="A448" s="1"/>
      <c r="B448" s="1"/>
      <c r="C448" s="1"/>
      <c r="D448" s="1"/>
      <c r="E448" s="1"/>
      <c r="F448" s="1"/>
      <c r="G448" s="1"/>
      <c r="H448" s="1"/>
      <c r="I448" s="1"/>
      <c r="J448" s="1"/>
      <c r="K448" s="1"/>
      <c r="L448" s="1"/>
      <c r="M448" s="1"/>
      <c r="N448" s="1"/>
      <c r="O448" s="1"/>
      <c r="P448" s="1"/>
      <c r="Q448" s="1"/>
      <c r="S448" s="1"/>
    </row>
    <row r="449" spans="1:19">
      <c r="A449" s="1"/>
      <c r="B449" s="1"/>
      <c r="C449" s="1"/>
      <c r="D449" s="1"/>
      <c r="E449" s="1"/>
      <c r="F449" s="1"/>
      <c r="G449" s="1"/>
      <c r="H449" s="1"/>
      <c r="I449" s="1"/>
      <c r="J449" s="1"/>
      <c r="K449" s="1"/>
      <c r="L449" s="1"/>
      <c r="M449" s="1"/>
      <c r="N449" s="1"/>
      <c r="O449" s="1"/>
      <c r="P449" s="1"/>
      <c r="Q449" s="1"/>
      <c r="S449" s="1"/>
    </row>
    <row r="450" spans="1:19">
      <c r="A450" s="1"/>
      <c r="B450" s="1"/>
      <c r="C450" s="1"/>
      <c r="D450" s="1"/>
      <c r="E450" s="1"/>
      <c r="F450" s="1"/>
      <c r="G450" s="1"/>
      <c r="H450" s="1"/>
      <c r="I450" s="1"/>
      <c r="J450" s="1"/>
      <c r="K450" s="1"/>
      <c r="L450" s="1"/>
      <c r="M450" s="1"/>
      <c r="N450" s="1"/>
      <c r="O450" s="1"/>
      <c r="P450" s="1"/>
      <c r="Q450" s="1"/>
      <c r="S450" s="1"/>
    </row>
    <row r="451" spans="1:19">
      <c r="A451" s="1"/>
      <c r="B451" s="1"/>
      <c r="C451" s="1"/>
      <c r="D451" s="1"/>
      <c r="E451" s="1"/>
      <c r="F451" s="1"/>
      <c r="G451" s="1"/>
      <c r="H451" s="1"/>
      <c r="I451" s="1"/>
      <c r="J451" s="1"/>
      <c r="K451" s="1"/>
      <c r="L451" s="1"/>
      <c r="M451" s="1"/>
      <c r="N451" s="1"/>
      <c r="O451" s="1"/>
      <c r="P451" s="1"/>
      <c r="Q451" s="1"/>
      <c r="S451" s="1"/>
    </row>
    <row r="452" spans="1:19">
      <c r="A452" s="1"/>
      <c r="B452" s="1"/>
      <c r="C452" s="1"/>
      <c r="D452" s="1"/>
      <c r="E452" s="1"/>
      <c r="F452" s="1"/>
      <c r="G452" s="1"/>
      <c r="H452" s="1"/>
      <c r="I452" s="1"/>
      <c r="J452" s="1"/>
      <c r="K452" s="1"/>
      <c r="L452" s="1"/>
      <c r="M452" s="1"/>
      <c r="N452" s="1"/>
      <c r="O452" s="1"/>
      <c r="P452" s="1"/>
      <c r="Q452" s="1"/>
      <c r="S452" s="1"/>
    </row>
    <row r="453" spans="1:19">
      <c r="A453" s="1"/>
      <c r="B453" s="1"/>
      <c r="C453" s="1"/>
      <c r="D453" s="1"/>
      <c r="E453" s="1"/>
      <c r="F453" s="1"/>
      <c r="G453" s="1"/>
      <c r="H453" s="1"/>
      <c r="I453" s="1"/>
      <c r="J453" s="1"/>
      <c r="K453" s="1"/>
      <c r="L453" s="1"/>
      <c r="M453" s="1"/>
      <c r="N453" s="1"/>
      <c r="O453" s="1"/>
      <c r="P453" s="1"/>
      <c r="Q453" s="1"/>
      <c r="S453" s="1"/>
    </row>
    <row r="454" spans="1:19">
      <c r="A454" s="1"/>
      <c r="B454" s="1"/>
      <c r="C454" s="1"/>
      <c r="D454" s="1"/>
      <c r="E454" s="1"/>
      <c r="F454" s="1"/>
      <c r="G454" s="1"/>
      <c r="H454" s="1"/>
      <c r="I454" s="1"/>
      <c r="J454" s="1"/>
      <c r="K454" s="1"/>
      <c r="L454" s="1"/>
      <c r="M454" s="1"/>
      <c r="N454" s="1"/>
      <c r="O454" s="1"/>
      <c r="P454" s="1"/>
      <c r="Q454" s="1"/>
      <c r="S454" s="1"/>
    </row>
    <row r="455" spans="1:19">
      <c r="A455" s="1"/>
      <c r="B455" s="1"/>
      <c r="C455" s="1"/>
      <c r="D455" s="1"/>
      <c r="E455" s="1"/>
      <c r="F455" s="1"/>
      <c r="G455" s="1"/>
      <c r="H455" s="1"/>
      <c r="I455" s="1"/>
      <c r="J455" s="1"/>
      <c r="K455" s="1"/>
      <c r="L455" s="1"/>
      <c r="M455" s="1"/>
      <c r="N455" s="1"/>
      <c r="O455" s="1"/>
      <c r="P455" s="1"/>
      <c r="Q455" s="1"/>
      <c r="S455" s="1"/>
    </row>
    <row r="456" spans="1:19">
      <c r="A456" s="1"/>
      <c r="B456" s="1"/>
      <c r="C456" s="1"/>
      <c r="D456" s="1"/>
      <c r="E456" s="1"/>
      <c r="F456" s="1"/>
      <c r="G456" s="1"/>
      <c r="H456" s="1"/>
      <c r="I456" s="1"/>
      <c r="J456" s="1"/>
      <c r="K456" s="1"/>
      <c r="L456" s="1"/>
      <c r="M456" s="1"/>
      <c r="N456" s="1"/>
      <c r="O456" s="1"/>
      <c r="P456" s="1"/>
      <c r="Q456" s="1"/>
      <c r="S456" s="1"/>
    </row>
    <row r="457" spans="1:19">
      <c r="A457" s="1"/>
      <c r="B457" s="1"/>
      <c r="C457" s="1"/>
      <c r="D457" s="1"/>
      <c r="E457" s="1"/>
      <c r="F457" s="1"/>
      <c r="G457" s="1"/>
      <c r="H457" s="1"/>
      <c r="I457" s="1"/>
      <c r="J457" s="1"/>
      <c r="K457" s="1"/>
      <c r="L457" s="1"/>
      <c r="M457" s="1"/>
      <c r="N457" s="1"/>
      <c r="O457" s="1"/>
      <c r="P457" s="1"/>
      <c r="Q457" s="1"/>
      <c r="S457" s="1"/>
    </row>
    <row r="458" spans="1:19">
      <c r="A458" s="1"/>
      <c r="B458" s="1"/>
      <c r="C458" s="1"/>
      <c r="D458" s="1"/>
      <c r="E458" s="1"/>
      <c r="F458" s="1"/>
      <c r="G458" s="1"/>
      <c r="H458" s="1"/>
      <c r="I458" s="1"/>
      <c r="J458" s="1"/>
      <c r="K458" s="1"/>
      <c r="L458" s="1"/>
      <c r="M458" s="1"/>
      <c r="N458" s="1"/>
      <c r="O458" s="1"/>
      <c r="P458" s="1"/>
      <c r="Q458" s="1"/>
      <c r="S458" s="1"/>
    </row>
    <row r="459" spans="1:19">
      <c r="A459" s="1"/>
      <c r="B459" s="1"/>
      <c r="C459" s="1"/>
      <c r="D459" s="1"/>
      <c r="E459" s="1"/>
      <c r="F459" s="1"/>
      <c r="G459" s="1"/>
      <c r="H459" s="1"/>
      <c r="I459" s="1"/>
      <c r="J459" s="1"/>
      <c r="K459" s="1"/>
      <c r="L459" s="1"/>
      <c r="M459" s="1"/>
      <c r="N459" s="1"/>
      <c r="O459" s="1"/>
      <c r="P459" s="1"/>
      <c r="Q459" s="1"/>
      <c r="S459" s="1"/>
    </row>
    <row r="460" spans="1:19">
      <c r="A460" s="1"/>
      <c r="B460" s="1"/>
      <c r="C460" s="1"/>
      <c r="D460" s="1"/>
      <c r="E460" s="1"/>
      <c r="F460" s="1"/>
      <c r="G460" s="1"/>
      <c r="H460" s="1"/>
      <c r="I460" s="1"/>
      <c r="J460" s="1"/>
      <c r="K460" s="1"/>
      <c r="L460" s="1"/>
      <c r="M460" s="1"/>
      <c r="N460" s="1"/>
      <c r="O460" s="1"/>
      <c r="P460" s="1"/>
      <c r="Q460" s="1"/>
      <c r="S460" s="1"/>
    </row>
    <row r="461" spans="1:19">
      <c r="A461" s="1"/>
      <c r="B461" s="1"/>
      <c r="C461" s="1"/>
      <c r="D461" s="1"/>
      <c r="E461" s="1"/>
      <c r="F461" s="1"/>
      <c r="G461" s="1"/>
      <c r="H461" s="1"/>
      <c r="I461" s="1"/>
      <c r="J461" s="1"/>
      <c r="K461" s="1"/>
      <c r="L461" s="1"/>
      <c r="M461" s="1"/>
      <c r="N461" s="1"/>
      <c r="O461" s="1"/>
      <c r="P461" s="1"/>
      <c r="Q461" s="1"/>
      <c r="S461" s="1"/>
    </row>
    <row r="462" spans="1:19">
      <c r="A462" s="1"/>
      <c r="B462" s="1"/>
      <c r="C462" s="1"/>
      <c r="D462" s="1"/>
      <c r="E462" s="1"/>
      <c r="F462" s="1"/>
      <c r="G462" s="1"/>
      <c r="H462" s="1"/>
      <c r="I462" s="1"/>
      <c r="J462" s="1"/>
      <c r="K462" s="1"/>
      <c r="L462" s="1"/>
      <c r="M462" s="1"/>
      <c r="N462" s="1"/>
      <c r="O462" s="1"/>
      <c r="P462" s="1"/>
      <c r="Q462" s="1"/>
      <c r="S462" s="1"/>
    </row>
    <row r="463" spans="1:19">
      <c r="A463" s="1"/>
      <c r="B463" s="1"/>
      <c r="C463" s="1"/>
      <c r="D463" s="1"/>
      <c r="E463" s="1"/>
      <c r="F463" s="1"/>
      <c r="G463" s="1"/>
      <c r="H463" s="1"/>
      <c r="I463" s="1"/>
      <c r="J463" s="1"/>
      <c r="K463" s="1"/>
      <c r="L463" s="1"/>
      <c r="M463" s="1"/>
      <c r="N463" s="1"/>
      <c r="O463" s="1"/>
      <c r="P463" s="1"/>
      <c r="Q463" s="1"/>
      <c r="S463" s="1"/>
    </row>
    <row r="464" spans="1:19">
      <c r="A464" s="1"/>
      <c r="B464" s="1"/>
      <c r="C464" s="1"/>
      <c r="D464" s="1"/>
      <c r="E464" s="1"/>
      <c r="F464" s="1"/>
      <c r="G464" s="1"/>
      <c r="H464" s="1"/>
      <c r="I464" s="1"/>
      <c r="J464" s="1"/>
      <c r="K464" s="1"/>
      <c r="L464" s="1"/>
      <c r="M464" s="1"/>
      <c r="N464" s="1"/>
      <c r="O464" s="1"/>
      <c r="P464" s="1"/>
      <c r="Q464" s="1"/>
      <c r="S464" s="1"/>
    </row>
    <row r="465" spans="1:19">
      <c r="A465" s="1"/>
      <c r="B465" s="1"/>
      <c r="C465" s="1"/>
      <c r="D465" s="1"/>
      <c r="E465" s="1"/>
      <c r="F465" s="1"/>
      <c r="G465" s="1"/>
      <c r="H465" s="1"/>
      <c r="I465" s="1"/>
      <c r="J465" s="1"/>
      <c r="K465" s="1"/>
      <c r="L465" s="1"/>
      <c r="M465" s="1"/>
      <c r="N465" s="1"/>
      <c r="O465" s="1"/>
      <c r="P465" s="1"/>
      <c r="Q465" s="1"/>
      <c r="S465" s="1"/>
    </row>
    <row r="466" spans="1:19">
      <c r="A466" s="1"/>
      <c r="B466" s="1"/>
      <c r="C466" s="1"/>
      <c r="D466" s="1"/>
      <c r="E466" s="1"/>
      <c r="F466" s="1"/>
      <c r="G466" s="1"/>
      <c r="H466" s="1"/>
      <c r="I466" s="1"/>
      <c r="J466" s="1"/>
      <c r="K466" s="1"/>
      <c r="L466" s="1"/>
      <c r="M466" s="1"/>
      <c r="N466" s="1"/>
      <c r="O466" s="1"/>
      <c r="P466" s="1"/>
      <c r="Q466" s="1"/>
      <c r="S466" s="1"/>
    </row>
    <row r="467" spans="1:19">
      <c r="A467" s="1"/>
      <c r="B467" s="1"/>
      <c r="C467" s="1"/>
      <c r="D467" s="1"/>
      <c r="E467" s="1"/>
      <c r="F467" s="1"/>
      <c r="G467" s="1"/>
      <c r="H467" s="1"/>
      <c r="I467" s="1"/>
      <c r="J467" s="1"/>
      <c r="K467" s="1"/>
      <c r="L467" s="1"/>
      <c r="M467" s="1"/>
      <c r="N467" s="1"/>
      <c r="O467" s="1"/>
      <c r="P467" s="1"/>
      <c r="Q467" s="1"/>
      <c r="S467" s="1"/>
    </row>
    <row r="468" spans="1:19">
      <c r="A468" s="1"/>
      <c r="B468" s="1"/>
      <c r="C468" s="1"/>
      <c r="D468" s="1"/>
      <c r="E468" s="1"/>
      <c r="F468" s="1"/>
      <c r="G468" s="1"/>
      <c r="H468" s="1"/>
      <c r="I468" s="1"/>
      <c r="J468" s="1"/>
      <c r="K468" s="1"/>
      <c r="L468" s="1"/>
      <c r="M468" s="1"/>
      <c r="N468" s="1"/>
      <c r="O468" s="1"/>
      <c r="P468" s="1"/>
      <c r="Q468" s="1"/>
      <c r="S468" s="1"/>
    </row>
    <row r="469" spans="1:19">
      <c r="A469" s="1"/>
      <c r="B469" s="1"/>
      <c r="C469" s="1"/>
      <c r="D469" s="1"/>
      <c r="E469" s="1"/>
      <c r="F469" s="1"/>
      <c r="G469" s="1"/>
      <c r="H469" s="1"/>
      <c r="I469" s="1"/>
      <c r="J469" s="1"/>
      <c r="K469" s="1"/>
      <c r="L469" s="1"/>
      <c r="M469" s="1"/>
      <c r="N469" s="1"/>
      <c r="O469" s="1"/>
      <c r="P469" s="1"/>
      <c r="Q469" s="1"/>
      <c r="S469" s="1"/>
    </row>
    <row r="470" spans="1:19">
      <c r="A470" s="1"/>
      <c r="B470" s="1"/>
      <c r="C470" s="1"/>
      <c r="D470" s="1"/>
      <c r="E470" s="1"/>
      <c r="F470" s="1"/>
      <c r="G470" s="1"/>
      <c r="H470" s="1"/>
      <c r="I470" s="1"/>
      <c r="J470" s="1"/>
      <c r="K470" s="1"/>
      <c r="L470" s="1"/>
      <c r="M470" s="1"/>
      <c r="N470" s="1"/>
      <c r="O470" s="1"/>
      <c r="P470" s="1"/>
      <c r="Q470" s="1"/>
      <c r="S470" s="1"/>
    </row>
    <row r="471" spans="1:19">
      <c r="A471" s="1"/>
      <c r="B471" s="1"/>
      <c r="C471" s="1"/>
      <c r="D471" s="1"/>
      <c r="E471" s="1"/>
      <c r="F471" s="1"/>
      <c r="G471" s="1"/>
      <c r="H471" s="1"/>
      <c r="I471" s="1"/>
      <c r="J471" s="1"/>
      <c r="K471" s="1"/>
      <c r="L471" s="1"/>
      <c r="M471" s="1"/>
      <c r="N471" s="1"/>
      <c r="O471" s="1"/>
      <c r="P471" s="1"/>
      <c r="Q471" s="1"/>
      <c r="S471" s="1"/>
    </row>
    <row r="472" spans="1:19">
      <c r="A472" s="1"/>
      <c r="B472" s="1"/>
      <c r="C472" s="1"/>
      <c r="D472" s="1"/>
      <c r="E472" s="1"/>
      <c r="F472" s="1"/>
      <c r="G472" s="1"/>
      <c r="H472" s="1"/>
      <c r="I472" s="1"/>
      <c r="J472" s="1"/>
      <c r="K472" s="1"/>
      <c r="L472" s="1"/>
      <c r="M472" s="1"/>
      <c r="N472" s="1"/>
      <c r="O472" s="1"/>
      <c r="P472" s="1"/>
      <c r="Q472" s="1"/>
      <c r="S472" s="1"/>
    </row>
    <row r="473" spans="1:19">
      <c r="A473" s="1"/>
      <c r="B473" s="1"/>
      <c r="C473" s="1"/>
      <c r="D473" s="1"/>
      <c r="E473" s="1"/>
      <c r="F473" s="1"/>
      <c r="G473" s="1"/>
      <c r="H473" s="1"/>
      <c r="I473" s="1"/>
      <c r="J473" s="1"/>
      <c r="K473" s="1"/>
      <c r="L473" s="1"/>
      <c r="M473" s="1"/>
      <c r="N473" s="1"/>
      <c r="O473" s="1"/>
      <c r="P473" s="1"/>
      <c r="Q473" s="1"/>
      <c r="S473" s="1"/>
    </row>
    <row r="474" spans="1:19">
      <c r="A474" s="1"/>
      <c r="B474" s="1"/>
      <c r="C474" s="1"/>
      <c r="D474" s="1"/>
      <c r="E474" s="1"/>
      <c r="F474" s="1"/>
      <c r="G474" s="1"/>
      <c r="H474" s="1"/>
      <c r="I474" s="1"/>
      <c r="J474" s="1"/>
      <c r="K474" s="1"/>
      <c r="L474" s="1"/>
      <c r="M474" s="1"/>
      <c r="N474" s="1"/>
      <c r="O474" s="1"/>
      <c r="P474" s="1"/>
      <c r="Q474" s="1"/>
      <c r="S474" s="1"/>
    </row>
    <row r="475" spans="1:19">
      <c r="A475" s="1"/>
      <c r="B475" s="1"/>
      <c r="C475" s="1"/>
      <c r="D475" s="1"/>
      <c r="E475" s="1"/>
      <c r="F475" s="1"/>
      <c r="G475" s="1"/>
      <c r="H475" s="1"/>
      <c r="I475" s="1"/>
      <c r="J475" s="1"/>
      <c r="K475" s="1"/>
      <c r="L475" s="1"/>
      <c r="M475" s="1"/>
      <c r="N475" s="1"/>
      <c r="O475" s="1"/>
      <c r="P475" s="1"/>
      <c r="Q475" s="1"/>
      <c r="S475" s="1"/>
    </row>
    <row r="476" spans="1:19">
      <c r="A476" s="1"/>
      <c r="B476" s="1"/>
      <c r="C476" s="1"/>
      <c r="D476" s="1"/>
      <c r="E476" s="1"/>
      <c r="F476" s="1"/>
      <c r="G476" s="1"/>
      <c r="H476" s="1"/>
      <c r="I476" s="1"/>
      <c r="J476" s="1"/>
      <c r="K476" s="1"/>
      <c r="L476" s="1"/>
      <c r="M476" s="1"/>
      <c r="N476" s="1"/>
      <c r="O476" s="1"/>
      <c r="P476" s="1"/>
      <c r="Q476" s="1"/>
      <c r="S476" s="1"/>
    </row>
    <row r="477" spans="1:19">
      <c r="A477" s="1"/>
      <c r="B477" s="1"/>
      <c r="C477" s="1"/>
      <c r="D477" s="1"/>
      <c r="E477" s="1"/>
      <c r="F477" s="1"/>
      <c r="G477" s="1"/>
      <c r="H477" s="1"/>
      <c r="I477" s="1"/>
      <c r="J477" s="1"/>
      <c r="K477" s="1"/>
      <c r="L477" s="1"/>
      <c r="M477" s="1"/>
      <c r="N477" s="1"/>
      <c r="O477" s="1"/>
      <c r="P477" s="1"/>
      <c r="Q477" s="1"/>
      <c r="S477" s="1"/>
    </row>
    <row r="478" spans="1:19">
      <c r="A478" s="1"/>
      <c r="B478" s="1"/>
      <c r="C478" s="1"/>
      <c r="D478" s="1"/>
      <c r="E478" s="1"/>
      <c r="F478" s="1"/>
      <c r="G478" s="1"/>
      <c r="H478" s="1"/>
      <c r="I478" s="1"/>
      <c r="J478" s="1"/>
      <c r="K478" s="1"/>
      <c r="L478" s="1"/>
      <c r="M478" s="1"/>
      <c r="N478" s="1"/>
      <c r="O478" s="1"/>
      <c r="P478" s="1"/>
      <c r="Q478" s="1"/>
      <c r="S478" s="1"/>
    </row>
    <row r="479" spans="1:19">
      <c r="A479" s="1"/>
      <c r="B479" s="1"/>
      <c r="C479" s="1"/>
      <c r="D479" s="1"/>
      <c r="E479" s="1"/>
      <c r="F479" s="1"/>
      <c r="G479" s="1"/>
      <c r="H479" s="1"/>
      <c r="I479" s="1"/>
      <c r="J479" s="1"/>
      <c r="K479" s="1"/>
      <c r="L479" s="1"/>
      <c r="M479" s="1"/>
      <c r="N479" s="1"/>
      <c r="O479" s="1"/>
      <c r="P479" s="1"/>
      <c r="Q479" s="1"/>
      <c r="S479" s="1"/>
    </row>
    <row r="480" spans="1:19">
      <c r="A480" s="1"/>
      <c r="B480" s="1"/>
      <c r="C480" s="1"/>
      <c r="D480" s="1"/>
      <c r="E480" s="1"/>
      <c r="F480" s="1"/>
      <c r="G480" s="1"/>
      <c r="H480" s="1"/>
      <c r="I480" s="1"/>
      <c r="J480" s="1"/>
      <c r="K480" s="1"/>
      <c r="L480" s="1"/>
      <c r="M480" s="1"/>
      <c r="N480" s="1"/>
      <c r="O480" s="1"/>
      <c r="P480" s="1"/>
      <c r="Q480" s="1"/>
      <c r="S480" s="1"/>
    </row>
    <row r="481" spans="1:19">
      <c r="A481" s="1"/>
      <c r="B481" s="1"/>
      <c r="C481" s="1"/>
      <c r="D481" s="1"/>
      <c r="E481" s="1"/>
      <c r="F481" s="1"/>
      <c r="G481" s="1"/>
      <c r="H481" s="1"/>
      <c r="I481" s="1"/>
      <c r="J481" s="1"/>
      <c r="K481" s="1"/>
      <c r="L481" s="1"/>
      <c r="M481" s="1"/>
      <c r="N481" s="1"/>
      <c r="O481" s="1"/>
      <c r="P481" s="1"/>
      <c r="Q481" s="1"/>
      <c r="S481" s="1"/>
    </row>
    <row r="482" spans="1:19">
      <c r="A482" s="1"/>
      <c r="B482" s="1"/>
      <c r="C482" s="1"/>
      <c r="D482" s="1"/>
      <c r="E482" s="1"/>
      <c r="F482" s="1"/>
      <c r="G482" s="1"/>
      <c r="H482" s="1"/>
      <c r="I482" s="1"/>
      <c r="J482" s="1"/>
      <c r="K482" s="1"/>
      <c r="L482" s="1"/>
      <c r="M482" s="1"/>
      <c r="N482" s="1"/>
      <c r="O482" s="1"/>
      <c r="P482" s="1"/>
      <c r="Q482" s="1"/>
      <c r="S482" s="1"/>
    </row>
    <row r="483" spans="1:19">
      <c r="A483" s="1"/>
      <c r="B483" s="1"/>
      <c r="C483" s="1"/>
      <c r="D483" s="1"/>
      <c r="E483" s="1"/>
      <c r="F483" s="1"/>
      <c r="G483" s="1"/>
      <c r="H483" s="1"/>
      <c r="I483" s="1"/>
      <c r="J483" s="1"/>
      <c r="K483" s="1"/>
      <c r="L483" s="1"/>
      <c r="M483" s="1"/>
      <c r="N483" s="1"/>
      <c r="O483" s="1"/>
      <c r="P483" s="1"/>
      <c r="Q483" s="1"/>
      <c r="S483" s="1"/>
    </row>
    <row r="484" spans="1:19">
      <c r="A484" s="1"/>
      <c r="B484" s="1"/>
      <c r="C484" s="1"/>
      <c r="D484" s="1"/>
      <c r="E484" s="1"/>
      <c r="F484" s="1"/>
      <c r="G484" s="1"/>
      <c r="H484" s="1"/>
      <c r="I484" s="1"/>
      <c r="J484" s="1"/>
      <c r="K484" s="1"/>
      <c r="L484" s="1"/>
      <c r="M484" s="1"/>
      <c r="N484" s="1"/>
      <c r="O484" s="1"/>
      <c r="P484" s="1"/>
      <c r="Q484" s="1"/>
      <c r="S484" s="1"/>
    </row>
    <row r="485" spans="1:19">
      <c r="A485" s="1"/>
      <c r="B485" s="1"/>
      <c r="C485" s="1"/>
      <c r="D485" s="1"/>
      <c r="E485" s="1"/>
      <c r="F485" s="1"/>
      <c r="G485" s="1"/>
      <c r="H485" s="1"/>
      <c r="I485" s="1"/>
      <c r="J485" s="1"/>
      <c r="K485" s="1"/>
      <c r="L485" s="1"/>
      <c r="M485" s="1"/>
      <c r="N485" s="1"/>
      <c r="O485" s="1"/>
      <c r="P485" s="1"/>
      <c r="Q485" s="1"/>
      <c r="S485" s="1"/>
    </row>
    <row r="486" spans="1:19">
      <c r="A486" s="1"/>
      <c r="B486" s="1"/>
      <c r="C486" s="1"/>
      <c r="D486" s="1"/>
      <c r="E486" s="1"/>
      <c r="F486" s="1"/>
      <c r="G486" s="1"/>
      <c r="H486" s="1"/>
      <c r="I486" s="1"/>
      <c r="J486" s="1"/>
      <c r="K486" s="1"/>
      <c r="L486" s="1"/>
      <c r="M486" s="1"/>
      <c r="N486" s="1"/>
      <c r="O486" s="1"/>
      <c r="P486" s="1"/>
      <c r="Q486" s="1"/>
      <c r="S486" s="1"/>
    </row>
    <row r="487" spans="1:19">
      <c r="A487" s="1"/>
      <c r="B487" s="1"/>
      <c r="C487" s="1"/>
      <c r="D487" s="1"/>
      <c r="E487" s="1"/>
      <c r="F487" s="1"/>
      <c r="G487" s="1"/>
      <c r="H487" s="1"/>
      <c r="I487" s="1"/>
      <c r="J487" s="1"/>
      <c r="K487" s="1"/>
      <c r="L487" s="1"/>
      <c r="M487" s="1"/>
      <c r="N487" s="1"/>
      <c r="O487" s="1"/>
      <c r="P487" s="1"/>
      <c r="Q487" s="1"/>
      <c r="S487" s="1"/>
    </row>
    <row r="488" spans="1:19">
      <c r="A488" s="1"/>
      <c r="B488" s="1"/>
      <c r="C488" s="1"/>
      <c r="D488" s="1"/>
      <c r="E488" s="1"/>
      <c r="F488" s="1"/>
      <c r="G488" s="1"/>
      <c r="H488" s="1"/>
      <c r="I488" s="1"/>
      <c r="J488" s="1"/>
      <c r="K488" s="1"/>
      <c r="L488" s="1"/>
      <c r="M488" s="1"/>
      <c r="N488" s="1"/>
      <c r="O488" s="1"/>
      <c r="P488" s="1"/>
      <c r="Q488" s="1"/>
      <c r="S488" s="1"/>
    </row>
    <row r="489" spans="1:19">
      <c r="A489" s="1"/>
      <c r="B489" s="1"/>
      <c r="C489" s="1"/>
      <c r="D489" s="1"/>
      <c r="E489" s="1"/>
      <c r="F489" s="1"/>
      <c r="G489" s="1"/>
      <c r="H489" s="1"/>
      <c r="I489" s="1"/>
      <c r="J489" s="1"/>
      <c r="K489" s="1"/>
      <c r="L489" s="1"/>
      <c r="M489" s="1"/>
      <c r="N489" s="1"/>
      <c r="O489" s="1"/>
      <c r="P489" s="1"/>
      <c r="Q489" s="1"/>
      <c r="S489" s="1"/>
    </row>
    <row r="490" spans="1:19">
      <c r="A490" s="1"/>
      <c r="B490" s="1"/>
      <c r="C490" s="1"/>
      <c r="D490" s="1"/>
      <c r="E490" s="1"/>
      <c r="F490" s="1"/>
      <c r="G490" s="1"/>
      <c r="H490" s="1"/>
      <c r="I490" s="1"/>
      <c r="J490" s="1"/>
      <c r="K490" s="1"/>
      <c r="L490" s="1"/>
      <c r="M490" s="1"/>
      <c r="N490" s="1"/>
      <c r="O490" s="1"/>
      <c r="P490" s="1"/>
      <c r="Q490" s="1"/>
      <c r="S490" s="1"/>
    </row>
    <row r="491" spans="1:19">
      <c r="A491" s="1"/>
      <c r="B491" s="1"/>
      <c r="C491" s="1"/>
      <c r="D491" s="1"/>
      <c r="E491" s="1"/>
      <c r="F491" s="1"/>
      <c r="G491" s="1"/>
      <c r="H491" s="1"/>
      <c r="I491" s="1"/>
      <c r="J491" s="1"/>
      <c r="K491" s="1"/>
      <c r="L491" s="1"/>
      <c r="M491" s="1"/>
      <c r="N491" s="1"/>
      <c r="O491" s="1"/>
      <c r="P491" s="1"/>
      <c r="Q491" s="1"/>
      <c r="S491" s="1"/>
    </row>
    <row r="492" spans="1:19">
      <c r="A492" s="1"/>
      <c r="B492" s="1"/>
      <c r="C492" s="1"/>
      <c r="D492" s="1"/>
      <c r="E492" s="1"/>
      <c r="F492" s="1"/>
      <c r="G492" s="1"/>
      <c r="H492" s="1"/>
      <c r="I492" s="1"/>
      <c r="J492" s="1"/>
      <c r="K492" s="1"/>
      <c r="L492" s="1"/>
      <c r="M492" s="1"/>
      <c r="N492" s="1"/>
      <c r="O492" s="1"/>
      <c r="P492" s="1"/>
      <c r="Q492" s="1"/>
      <c r="S492" s="1"/>
    </row>
    <row r="493" spans="1:19">
      <c r="A493" s="1"/>
      <c r="B493" s="1"/>
      <c r="C493" s="1"/>
      <c r="D493" s="1"/>
      <c r="E493" s="1"/>
      <c r="F493" s="1"/>
      <c r="G493" s="1"/>
      <c r="H493" s="1"/>
      <c r="I493" s="1"/>
      <c r="J493" s="1"/>
      <c r="K493" s="1"/>
      <c r="L493" s="1"/>
      <c r="M493" s="1"/>
      <c r="N493" s="1"/>
      <c r="O493" s="1"/>
      <c r="P493" s="1"/>
      <c r="Q493" s="1"/>
      <c r="S493" s="1"/>
    </row>
    <row r="494" spans="1:19">
      <c r="A494" s="1"/>
      <c r="B494" s="1"/>
      <c r="C494" s="1"/>
      <c r="D494" s="1"/>
      <c r="E494" s="1"/>
      <c r="F494" s="1"/>
      <c r="G494" s="1"/>
      <c r="H494" s="1"/>
      <c r="I494" s="1"/>
      <c r="J494" s="1"/>
      <c r="K494" s="1"/>
      <c r="L494" s="1"/>
      <c r="M494" s="1"/>
      <c r="N494" s="1"/>
      <c r="O494" s="1"/>
      <c r="P494" s="1"/>
      <c r="Q494" s="1"/>
      <c r="S494" s="1"/>
    </row>
    <row r="495" spans="1:19">
      <c r="A495" s="1"/>
      <c r="B495" s="1"/>
      <c r="C495" s="1"/>
      <c r="D495" s="1"/>
      <c r="E495" s="1"/>
      <c r="F495" s="1"/>
      <c r="G495" s="1"/>
      <c r="H495" s="1"/>
      <c r="I495" s="1"/>
      <c r="J495" s="1"/>
      <c r="K495" s="1"/>
      <c r="L495" s="1"/>
      <c r="M495" s="1"/>
      <c r="N495" s="1"/>
      <c r="O495" s="1"/>
      <c r="P495" s="1"/>
      <c r="Q495" s="1"/>
      <c r="S495" s="1"/>
    </row>
    <row r="496" spans="1:19">
      <c r="A496" s="1"/>
      <c r="B496" s="1"/>
      <c r="C496" s="1"/>
      <c r="D496" s="1"/>
      <c r="E496" s="1"/>
      <c r="F496" s="1"/>
      <c r="G496" s="1"/>
      <c r="H496" s="1"/>
      <c r="I496" s="1"/>
      <c r="J496" s="1"/>
      <c r="K496" s="1"/>
      <c r="L496" s="1"/>
      <c r="M496" s="1"/>
      <c r="N496" s="1"/>
      <c r="O496" s="1"/>
      <c r="P496" s="1"/>
      <c r="Q496" s="1"/>
      <c r="S496" s="1"/>
    </row>
    <row r="497" spans="1:19">
      <c r="A497" s="1"/>
      <c r="B497" s="1"/>
      <c r="C497" s="1"/>
      <c r="D497" s="1"/>
      <c r="E497" s="1"/>
      <c r="F497" s="1"/>
      <c r="G497" s="1"/>
      <c r="H497" s="1"/>
      <c r="I497" s="1"/>
      <c r="J497" s="1"/>
      <c r="K497" s="1"/>
      <c r="L497" s="1"/>
      <c r="M497" s="1"/>
      <c r="N497" s="1"/>
      <c r="O497" s="1"/>
      <c r="P497" s="1"/>
      <c r="Q497" s="1"/>
      <c r="S497" s="1"/>
    </row>
    <row r="498" spans="1:19">
      <c r="A498" s="1"/>
      <c r="B498" s="1"/>
      <c r="C498" s="1"/>
      <c r="D498" s="1"/>
      <c r="E498" s="1"/>
      <c r="F498" s="1"/>
      <c r="G498" s="1"/>
      <c r="H498" s="1"/>
      <c r="I498" s="1"/>
      <c r="J498" s="1"/>
      <c r="K498" s="1"/>
      <c r="L498" s="1"/>
      <c r="M498" s="1"/>
      <c r="N498" s="1"/>
      <c r="O498" s="1"/>
      <c r="P498" s="1"/>
      <c r="Q498" s="1"/>
      <c r="S498" s="1"/>
    </row>
    <row r="499" spans="1:19">
      <c r="A499" s="1"/>
      <c r="B499" s="1"/>
      <c r="C499" s="1"/>
      <c r="D499" s="1"/>
      <c r="E499" s="1"/>
      <c r="F499" s="1"/>
      <c r="G499" s="1"/>
      <c r="H499" s="1"/>
      <c r="I499" s="1"/>
      <c r="J499" s="1"/>
      <c r="K499" s="1"/>
      <c r="L499" s="1"/>
      <c r="M499" s="1"/>
      <c r="N499" s="1"/>
      <c r="O499" s="1"/>
      <c r="P499" s="1"/>
      <c r="Q499" s="1"/>
      <c r="S499" s="1"/>
    </row>
    <row r="500" spans="1:19">
      <c r="A500" s="1"/>
      <c r="B500" s="1"/>
      <c r="C500" s="1"/>
      <c r="D500" s="1"/>
      <c r="E500" s="1"/>
      <c r="F500" s="1"/>
      <c r="G500" s="1"/>
      <c r="H500" s="1"/>
      <c r="I500" s="1"/>
      <c r="J500" s="1"/>
      <c r="K500" s="1"/>
      <c r="L500" s="1"/>
      <c r="M500" s="1"/>
      <c r="N500" s="1"/>
      <c r="O500" s="1"/>
      <c r="P500" s="1"/>
      <c r="Q500" s="1"/>
      <c r="S500" s="1"/>
    </row>
    <row r="501" spans="1:19">
      <c r="A501" s="1"/>
      <c r="B501" s="1"/>
      <c r="C501" s="1"/>
      <c r="D501" s="1"/>
      <c r="E501" s="1"/>
      <c r="F501" s="1"/>
      <c r="G501" s="1"/>
      <c r="H501" s="1"/>
      <c r="I501" s="1"/>
      <c r="J501" s="1"/>
      <c r="K501" s="1"/>
      <c r="L501" s="1"/>
      <c r="M501" s="1"/>
      <c r="N501" s="1"/>
      <c r="O501" s="1"/>
      <c r="P501" s="1"/>
      <c r="Q501" s="1"/>
      <c r="S501" s="1"/>
    </row>
    <row r="502" spans="1:19">
      <c r="A502" s="1"/>
      <c r="B502" s="1"/>
      <c r="C502" s="1"/>
      <c r="D502" s="1"/>
      <c r="E502" s="1"/>
      <c r="F502" s="1"/>
      <c r="G502" s="1"/>
      <c r="H502" s="1"/>
      <c r="I502" s="1"/>
      <c r="J502" s="1"/>
      <c r="K502" s="1"/>
      <c r="L502" s="1"/>
      <c r="M502" s="1"/>
      <c r="N502" s="1"/>
      <c r="O502" s="1"/>
      <c r="P502" s="1"/>
      <c r="Q502" s="1"/>
      <c r="S502" s="1"/>
    </row>
    <row r="503" spans="1:19">
      <c r="A503" s="1"/>
      <c r="B503" s="1"/>
      <c r="C503" s="1"/>
      <c r="D503" s="1"/>
      <c r="E503" s="1"/>
      <c r="F503" s="1"/>
      <c r="G503" s="1"/>
      <c r="H503" s="1"/>
      <c r="I503" s="1"/>
      <c r="J503" s="1"/>
      <c r="K503" s="1"/>
      <c r="L503" s="1"/>
      <c r="M503" s="1"/>
      <c r="N503" s="1"/>
      <c r="O503" s="1"/>
      <c r="P503" s="1"/>
      <c r="Q503" s="1"/>
      <c r="S503" s="1"/>
    </row>
    <row r="504" spans="1:19">
      <c r="A504" s="1"/>
      <c r="B504" s="1"/>
      <c r="C504" s="1"/>
      <c r="D504" s="1"/>
      <c r="E504" s="1"/>
      <c r="F504" s="1"/>
      <c r="G504" s="1"/>
      <c r="H504" s="1"/>
      <c r="I504" s="1"/>
      <c r="J504" s="1"/>
      <c r="K504" s="1"/>
      <c r="L504" s="1"/>
      <c r="M504" s="1"/>
      <c r="N504" s="1"/>
      <c r="O504" s="1"/>
      <c r="P504" s="1"/>
      <c r="Q504" s="1"/>
      <c r="S504" s="1"/>
    </row>
    <row r="505" spans="1:19">
      <c r="A505" s="1"/>
      <c r="B505" s="1"/>
      <c r="C505" s="1"/>
      <c r="D505" s="1"/>
      <c r="E505" s="1"/>
      <c r="F505" s="1"/>
      <c r="G505" s="1"/>
      <c r="H505" s="1"/>
      <c r="I505" s="1"/>
      <c r="J505" s="1"/>
      <c r="K505" s="1"/>
      <c r="L505" s="1"/>
      <c r="M505" s="1"/>
      <c r="N505" s="1"/>
      <c r="O505" s="1"/>
      <c r="P505" s="1"/>
      <c r="Q505" s="1"/>
      <c r="S505" s="1"/>
    </row>
    <row r="506" spans="1:19">
      <c r="A506" s="1"/>
      <c r="B506" s="1"/>
      <c r="C506" s="1"/>
      <c r="D506" s="1"/>
      <c r="E506" s="1"/>
      <c r="F506" s="1"/>
      <c r="G506" s="1"/>
      <c r="H506" s="1"/>
      <c r="I506" s="1"/>
      <c r="J506" s="1"/>
      <c r="K506" s="1"/>
      <c r="L506" s="1"/>
      <c r="M506" s="1"/>
      <c r="N506" s="1"/>
      <c r="O506" s="1"/>
      <c r="P506" s="1"/>
      <c r="Q506" s="1"/>
      <c r="S506" s="1"/>
    </row>
    <row r="507" spans="1:19">
      <c r="A507" s="1"/>
      <c r="B507" s="1"/>
      <c r="C507" s="1"/>
      <c r="D507" s="1"/>
      <c r="E507" s="1"/>
      <c r="F507" s="1"/>
      <c r="G507" s="1"/>
      <c r="H507" s="1"/>
      <c r="I507" s="1"/>
      <c r="J507" s="1"/>
      <c r="K507" s="1"/>
      <c r="L507" s="1"/>
      <c r="M507" s="1"/>
      <c r="N507" s="1"/>
      <c r="O507" s="1"/>
      <c r="P507" s="1"/>
      <c r="Q507" s="1"/>
      <c r="S507" s="1"/>
    </row>
    <row r="508" spans="1:19">
      <c r="A508" s="1"/>
      <c r="B508" s="1"/>
      <c r="C508" s="1"/>
      <c r="D508" s="1"/>
      <c r="E508" s="1"/>
      <c r="F508" s="1"/>
      <c r="G508" s="1"/>
      <c r="H508" s="1"/>
      <c r="I508" s="1"/>
      <c r="J508" s="1"/>
      <c r="K508" s="1"/>
      <c r="L508" s="1"/>
      <c r="M508" s="1"/>
      <c r="N508" s="1"/>
      <c r="O508" s="1"/>
      <c r="P508" s="1"/>
      <c r="Q508" s="1"/>
      <c r="S508" s="1"/>
    </row>
    <row r="509" spans="1:19">
      <c r="A509" s="1"/>
      <c r="B509" s="1"/>
      <c r="C509" s="1"/>
      <c r="D509" s="1"/>
      <c r="E509" s="1"/>
      <c r="F509" s="1"/>
      <c r="G509" s="1"/>
      <c r="H509" s="1"/>
      <c r="I509" s="1"/>
      <c r="J509" s="1"/>
      <c r="K509" s="1"/>
      <c r="L509" s="1"/>
      <c r="M509" s="1"/>
      <c r="N509" s="1"/>
      <c r="O509" s="1"/>
      <c r="P509" s="1"/>
      <c r="Q509" s="1"/>
      <c r="S509" s="1"/>
    </row>
    <row r="510" spans="1:19">
      <c r="A510" s="1"/>
      <c r="B510" s="1"/>
      <c r="C510" s="1"/>
      <c r="D510" s="1"/>
      <c r="E510" s="1"/>
      <c r="F510" s="1"/>
      <c r="G510" s="1"/>
      <c r="H510" s="1"/>
      <c r="I510" s="1"/>
      <c r="J510" s="1"/>
      <c r="K510" s="1"/>
      <c r="L510" s="1"/>
      <c r="M510" s="1"/>
      <c r="N510" s="1"/>
      <c r="O510" s="1"/>
      <c r="P510" s="1"/>
      <c r="Q510" s="1"/>
      <c r="S510" s="1"/>
    </row>
    <row r="511" spans="1:19">
      <c r="A511" s="1"/>
      <c r="B511" s="1"/>
      <c r="C511" s="1"/>
      <c r="D511" s="1"/>
      <c r="E511" s="1"/>
      <c r="F511" s="1"/>
      <c r="G511" s="1"/>
      <c r="H511" s="1"/>
      <c r="I511" s="1"/>
      <c r="J511" s="1"/>
      <c r="K511" s="1"/>
      <c r="L511" s="1"/>
      <c r="M511" s="1"/>
      <c r="N511" s="1"/>
      <c r="O511" s="1"/>
      <c r="P511" s="1"/>
      <c r="Q511" s="1"/>
      <c r="S511" s="1"/>
    </row>
    <row r="512" spans="1:19">
      <c r="A512" s="1"/>
      <c r="B512" s="1"/>
      <c r="C512" s="1"/>
      <c r="D512" s="1"/>
      <c r="E512" s="1"/>
      <c r="F512" s="1"/>
      <c r="G512" s="1"/>
      <c r="H512" s="1"/>
      <c r="I512" s="1"/>
      <c r="J512" s="1"/>
      <c r="K512" s="1"/>
      <c r="L512" s="1"/>
      <c r="M512" s="1"/>
      <c r="N512" s="1"/>
      <c r="O512" s="1"/>
      <c r="P512" s="1"/>
      <c r="Q512" s="1"/>
      <c r="S512" s="1"/>
    </row>
    <row r="513" spans="1:19">
      <c r="A513" s="1"/>
      <c r="B513" s="1"/>
      <c r="C513" s="1"/>
      <c r="D513" s="1"/>
      <c r="E513" s="1"/>
      <c r="F513" s="1"/>
      <c r="G513" s="1"/>
      <c r="H513" s="1"/>
      <c r="I513" s="1"/>
      <c r="J513" s="1"/>
      <c r="K513" s="1"/>
      <c r="L513" s="1"/>
      <c r="M513" s="1"/>
      <c r="N513" s="1"/>
      <c r="O513" s="1"/>
      <c r="P513" s="1"/>
      <c r="Q513" s="1"/>
      <c r="S513" s="1"/>
    </row>
    <row r="514" spans="1:19">
      <c r="A514" s="1"/>
      <c r="B514" s="1"/>
      <c r="C514" s="1"/>
      <c r="D514" s="1"/>
      <c r="E514" s="1"/>
      <c r="F514" s="1"/>
      <c r="G514" s="1"/>
      <c r="H514" s="1"/>
      <c r="I514" s="1"/>
      <c r="J514" s="1"/>
      <c r="K514" s="1"/>
      <c r="L514" s="1"/>
      <c r="M514" s="1"/>
      <c r="N514" s="1"/>
      <c r="O514" s="1"/>
      <c r="P514" s="1"/>
      <c r="Q514" s="1"/>
      <c r="S514" s="1"/>
    </row>
    <row r="515" spans="1:19">
      <c r="A515" s="1"/>
      <c r="B515" s="1"/>
      <c r="C515" s="1"/>
      <c r="D515" s="1"/>
      <c r="E515" s="1"/>
      <c r="F515" s="1"/>
      <c r="G515" s="1"/>
      <c r="H515" s="1"/>
      <c r="I515" s="1"/>
      <c r="J515" s="1"/>
      <c r="K515" s="1"/>
      <c r="L515" s="1"/>
      <c r="M515" s="1"/>
      <c r="N515" s="1"/>
      <c r="O515" s="1"/>
      <c r="P515" s="1"/>
      <c r="Q515" s="1"/>
      <c r="S515" s="1"/>
    </row>
    <row r="516" spans="1:19">
      <c r="A516" s="1"/>
      <c r="B516" s="1"/>
      <c r="C516" s="1"/>
      <c r="D516" s="1"/>
      <c r="E516" s="1"/>
      <c r="F516" s="1"/>
      <c r="G516" s="1"/>
      <c r="H516" s="1"/>
      <c r="I516" s="1"/>
      <c r="J516" s="1"/>
      <c r="K516" s="1"/>
      <c r="L516" s="1"/>
      <c r="M516" s="1"/>
      <c r="N516" s="1"/>
      <c r="O516" s="1"/>
      <c r="P516" s="1"/>
      <c r="Q516" s="1"/>
      <c r="S516" s="1"/>
    </row>
    <row r="517" spans="1:19">
      <c r="A517" s="1"/>
      <c r="B517" s="1"/>
      <c r="C517" s="1"/>
      <c r="D517" s="1"/>
      <c r="E517" s="1"/>
      <c r="F517" s="1"/>
      <c r="G517" s="1"/>
      <c r="H517" s="1"/>
      <c r="I517" s="1"/>
      <c r="J517" s="1"/>
      <c r="K517" s="1"/>
      <c r="L517" s="1"/>
      <c r="M517" s="1"/>
      <c r="N517" s="1"/>
      <c r="O517" s="1"/>
      <c r="P517" s="1"/>
      <c r="Q517" s="1"/>
      <c r="S517" s="1"/>
    </row>
    <row r="518" spans="1:19">
      <c r="A518" s="1"/>
      <c r="B518" s="1"/>
      <c r="C518" s="1"/>
      <c r="D518" s="1"/>
      <c r="E518" s="1"/>
      <c r="F518" s="1"/>
      <c r="G518" s="1"/>
      <c r="H518" s="1"/>
      <c r="I518" s="1"/>
      <c r="J518" s="1"/>
      <c r="K518" s="1"/>
      <c r="L518" s="1"/>
      <c r="M518" s="1"/>
      <c r="N518" s="1"/>
      <c r="O518" s="1"/>
      <c r="P518" s="1"/>
      <c r="Q518" s="1"/>
      <c r="S518" s="1"/>
    </row>
    <row r="519" spans="1:19">
      <c r="A519" s="1"/>
      <c r="B519" s="1"/>
      <c r="C519" s="1"/>
      <c r="D519" s="1"/>
      <c r="E519" s="1"/>
      <c r="F519" s="1"/>
      <c r="G519" s="1"/>
      <c r="H519" s="1"/>
      <c r="I519" s="1"/>
      <c r="J519" s="1"/>
      <c r="K519" s="1"/>
      <c r="L519" s="1"/>
      <c r="M519" s="1"/>
      <c r="N519" s="1"/>
      <c r="O519" s="1"/>
      <c r="P519" s="1"/>
      <c r="Q519" s="1"/>
      <c r="S519" s="1"/>
    </row>
    <row r="520" spans="1:19">
      <c r="A520" s="1"/>
      <c r="B520" s="1"/>
      <c r="C520" s="1"/>
      <c r="D520" s="1"/>
      <c r="E520" s="1"/>
      <c r="F520" s="1"/>
      <c r="G520" s="1"/>
      <c r="H520" s="1"/>
      <c r="I520" s="1"/>
      <c r="J520" s="1"/>
      <c r="K520" s="1"/>
      <c r="L520" s="1"/>
      <c r="M520" s="1"/>
      <c r="N520" s="1"/>
      <c r="O520" s="1"/>
      <c r="P520" s="1"/>
      <c r="Q520" s="1"/>
      <c r="S520" s="1"/>
    </row>
    <row r="521" spans="1:19">
      <c r="A521" s="1"/>
      <c r="B521" s="1"/>
      <c r="C521" s="1"/>
      <c r="D521" s="1"/>
      <c r="E521" s="1"/>
      <c r="F521" s="1"/>
      <c r="G521" s="1"/>
      <c r="H521" s="1"/>
      <c r="I521" s="1"/>
      <c r="J521" s="1"/>
      <c r="K521" s="1"/>
      <c r="L521" s="1"/>
      <c r="M521" s="1"/>
      <c r="N521" s="1"/>
      <c r="O521" s="1"/>
      <c r="P521" s="1"/>
      <c r="Q521" s="1"/>
      <c r="S521" s="1"/>
    </row>
    <row r="522" spans="1:19">
      <c r="A522" s="1"/>
      <c r="B522" s="1"/>
      <c r="C522" s="1"/>
      <c r="D522" s="1"/>
      <c r="E522" s="1"/>
      <c r="F522" s="1"/>
      <c r="G522" s="1"/>
      <c r="H522" s="1"/>
      <c r="I522" s="1"/>
      <c r="J522" s="1"/>
      <c r="K522" s="1"/>
      <c r="L522" s="1"/>
      <c r="M522" s="1"/>
      <c r="N522" s="1"/>
      <c r="O522" s="1"/>
      <c r="P522" s="1"/>
      <c r="Q522" s="1"/>
      <c r="S522" s="1"/>
    </row>
    <row r="523" spans="1:19">
      <c r="A523" s="1"/>
      <c r="B523" s="1"/>
      <c r="C523" s="1"/>
      <c r="D523" s="1"/>
      <c r="E523" s="1"/>
      <c r="F523" s="1"/>
      <c r="G523" s="1"/>
      <c r="H523" s="1"/>
      <c r="I523" s="1"/>
      <c r="J523" s="1"/>
      <c r="K523" s="1"/>
      <c r="L523" s="1"/>
      <c r="M523" s="1"/>
      <c r="N523" s="1"/>
      <c r="O523" s="1"/>
      <c r="P523" s="1"/>
      <c r="Q523" s="1"/>
      <c r="S523" s="1"/>
    </row>
    <row r="524" spans="1:19">
      <c r="A524" s="1"/>
      <c r="B524" s="1"/>
      <c r="C524" s="1"/>
      <c r="D524" s="1"/>
      <c r="E524" s="1"/>
      <c r="F524" s="1"/>
      <c r="G524" s="1"/>
      <c r="H524" s="1"/>
      <c r="I524" s="1"/>
      <c r="J524" s="1"/>
      <c r="K524" s="1"/>
      <c r="L524" s="1"/>
      <c r="M524" s="1"/>
      <c r="N524" s="1"/>
      <c r="O524" s="1"/>
      <c r="P524" s="1"/>
      <c r="Q524" s="1"/>
      <c r="S524" s="1"/>
    </row>
    <row r="525" spans="1:19">
      <c r="A525" s="1"/>
      <c r="B525" s="1"/>
      <c r="C525" s="1"/>
      <c r="D525" s="1"/>
      <c r="E525" s="1"/>
      <c r="F525" s="1"/>
      <c r="G525" s="1"/>
      <c r="H525" s="1"/>
      <c r="I525" s="1"/>
      <c r="J525" s="1"/>
      <c r="K525" s="1"/>
      <c r="L525" s="1"/>
      <c r="M525" s="1"/>
      <c r="N525" s="1"/>
      <c r="O525" s="1"/>
      <c r="P525" s="1"/>
      <c r="Q525" s="1"/>
      <c r="S525" s="1"/>
    </row>
    <row r="526" spans="1:19">
      <c r="A526" s="1"/>
      <c r="B526" s="1"/>
      <c r="C526" s="1"/>
      <c r="D526" s="1"/>
      <c r="E526" s="1"/>
      <c r="F526" s="1"/>
      <c r="G526" s="1"/>
      <c r="H526" s="1"/>
      <c r="I526" s="1"/>
      <c r="J526" s="1"/>
      <c r="K526" s="1"/>
      <c r="L526" s="1"/>
      <c r="M526" s="1"/>
      <c r="N526" s="1"/>
      <c r="O526" s="1"/>
      <c r="P526" s="1"/>
      <c r="Q526" s="1"/>
      <c r="S526" s="1"/>
    </row>
    <row r="527" spans="1:19">
      <c r="A527" s="1"/>
      <c r="B527" s="1"/>
      <c r="C527" s="1"/>
      <c r="D527" s="1"/>
      <c r="E527" s="1"/>
      <c r="F527" s="1"/>
      <c r="G527" s="1"/>
      <c r="H527" s="1"/>
      <c r="I527" s="1"/>
      <c r="J527" s="1"/>
      <c r="K527" s="1"/>
      <c r="L527" s="1"/>
      <c r="M527" s="1"/>
      <c r="N527" s="1"/>
      <c r="O527" s="1"/>
      <c r="P527" s="1"/>
      <c r="Q527" s="1"/>
      <c r="S527" s="1"/>
    </row>
    <row r="528" spans="1:19">
      <c r="A528" s="1"/>
      <c r="B528" s="1"/>
      <c r="C528" s="1"/>
      <c r="D528" s="1"/>
      <c r="E528" s="1"/>
      <c r="F528" s="1"/>
      <c r="G528" s="1"/>
      <c r="H528" s="1"/>
      <c r="I528" s="1"/>
      <c r="J528" s="1"/>
      <c r="K528" s="1"/>
      <c r="L528" s="1"/>
      <c r="M528" s="1"/>
      <c r="N528" s="1"/>
      <c r="O528" s="1"/>
      <c r="P528" s="1"/>
      <c r="Q528" s="1"/>
      <c r="S528" s="1"/>
    </row>
    <row r="529" spans="1:19">
      <c r="A529" s="1"/>
      <c r="B529" s="1"/>
      <c r="C529" s="1"/>
      <c r="D529" s="1"/>
      <c r="E529" s="1"/>
      <c r="F529" s="1"/>
      <c r="G529" s="1"/>
      <c r="H529" s="1"/>
      <c r="I529" s="1"/>
      <c r="J529" s="1"/>
      <c r="K529" s="1"/>
      <c r="L529" s="1"/>
      <c r="M529" s="1"/>
      <c r="N529" s="1"/>
      <c r="O529" s="1"/>
      <c r="P529" s="1"/>
      <c r="Q529" s="1"/>
      <c r="S529" s="1"/>
    </row>
    <row r="530" spans="1:19">
      <c r="A530" s="1"/>
      <c r="B530" s="1"/>
      <c r="C530" s="1"/>
      <c r="D530" s="1"/>
      <c r="E530" s="1"/>
      <c r="F530" s="1"/>
      <c r="G530" s="1"/>
      <c r="H530" s="1"/>
      <c r="I530" s="1"/>
      <c r="J530" s="1"/>
      <c r="K530" s="1"/>
      <c r="L530" s="1"/>
      <c r="M530" s="1"/>
      <c r="N530" s="1"/>
      <c r="O530" s="1"/>
      <c r="P530" s="1"/>
      <c r="Q530" s="1"/>
      <c r="S530" s="1"/>
    </row>
    <row r="531" spans="1:19">
      <c r="A531" s="1"/>
      <c r="B531" s="1"/>
      <c r="C531" s="1"/>
      <c r="D531" s="1"/>
      <c r="E531" s="1"/>
      <c r="F531" s="1"/>
      <c r="G531" s="1"/>
      <c r="H531" s="1"/>
      <c r="I531" s="1"/>
      <c r="J531" s="1"/>
      <c r="K531" s="1"/>
      <c r="L531" s="1"/>
      <c r="M531" s="1"/>
      <c r="N531" s="1"/>
      <c r="O531" s="1"/>
      <c r="P531" s="1"/>
      <c r="Q531" s="1"/>
      <c r="S531" s="1"/>
    </row>
    <row r="532" spans="1:19">
      <c r="A532" s="1"/>
      <c r="B532" s="1"/>
      <c r="C532" s="1"/>
      <c r="D532" s="1"/>
      <c r="E532" s="1"/>
      <c r="F532" s="1"/>
      <c r="G532" s="1"/>
      <c r="H532" s="1"/>
      <c r="I532" s="1"/>
      <c r="J532" s="1"/>
      <c r="K532" s="1"/>
      <c r="L532" s="1"/>
      <c r="M532" s="1"/>
      <c r="N532" s="1"/>
      <c r="O532" s="1"/>
      <c r="P532" s="1"/>
      <c r="Q532" s="1"/>
      <c r="S532" s="1"/>
    </row>
    <row r="533" spans="1:19">
      <c r="A533" s="1"/>
      <c r="B533" s="1"/>
      <c r="C533" s="1"/>
      <c r="D533" s="1"/>
      <c r="E533" s="1"/>
      <c r="F533" s="1"/>
      <c r="G533" s="1"/>
      <c r="H533" s="1"/>
      <c r="I533" s="1"/>
      <c r="J533" s="1"/>
      <c r="K533" s="1"/>
      <c r="L533" s="1"/>
      <c r="M533" s="1"/>
      <c r="N533" s="1"/>
      <c r="O533" s="1"/>
      <c r="P533" s="1"/>
      <c r="Q533" s="1"/>
      <c r="S533" s="1"/>
    </row>
    <row r="534" spans="1:19">
      <c r="A534" s="1"/>
      <c r="B534" s="1"/>
      <c r="C534" s="1"/>
      <c r="D534" s="1"/>
      <c r="E534" s="1"/>
      <c r="F534" s="1"/>
      <c r="G534" s="1"/>
      <c r="H534" s="1"/>
      <c r="I534" s="1"/>
      <c r="J534" s="1"/>
      <c r="K534" s="1"/>
      <c r="L534" s="1"/>
      <c r="M534" s="1"/>
      <c r="N534" s="1"/>
      <c r="O534" s="1"/>
      <c r="P534" s="1"/>
      <c r="Q534" s="1"/>
      <c r="S534" s="1"/>
    </row>
    <row r="535" spans="1:19">
      <c r="A535" s="1"/>
      <c r="B535" s="1"/>
      <c r="C535" s="1"/>
      <c r="D535" s="1"/>
      <c r="E535" s="1"/>
      <c r="F535" s="1"/>
      <c r="G535" s="1"/>
      <c r="H535" s="1"/>
      <c r="I535" s="1"/>
      <c r="J535" s="1"/>
      <c r="K535" s="1"/>
      <c r="L535" s="1"/>
      <c r="M535" s="1"/>
      <c r="N535" s="1"/>
      <c r="O535" s="1"/>
      <c r="P535" s="1"/>
      <c r="Q535" s="1"/>
      <c r="S535" s="1"/>
    </row>
    <row r="536" spans="1:19">
      <c r="A536" s="1"/>
      <c r="B536" s="1"/>
      <c r="C536" s="1"/>
      <c r="D536" s="1"/>
      <c r="E536" s="1"/>
      <c r="F536" s="1"/>
      <c r="G536" s="1"/>
      <c r="H536" s="1"/>
      <c r="I536" s="1"/>
      <c r="J536" s="1"/>
      <c r="K536" s="1"/>
      <c r="L536" s="1"/>
      <c r="M536" s="1"/>
      <c r="N536" s="1"/>
      <c r="O536" s="1"/>
      <c r="P536" s="1"/>
      <c r="Q536" s="1"/>
      <c r="S536" s="1"/>
    </row>
    <row r="537" spans="1:19">
      <c r="A537" s="1"/>
      <c r="B537" s="1"/>
      <c r="C537" s="1"/>
      <c r="D537" s="1"/>
      <c r="E537" s="1"/>
      <c r="F537" s="1"/>
      <c r="G537" s="1"/>
      <c r="H537" s="1"/>
      <c r="I537" s="1"/>
      <c r="J537" s="1"/>
      <c r="K537" s="1"/>
      <c r="L537" s="1"/>
      <c r="M537" s="1"/>
      <c r="N537" s="1"/>
      <c r="O537" s="1"/>
      <c r="P537" s="1"/>
      <c r="Q537" s="1"/>
      <c r="S537" s="1"/>
    </row>
    <row r="538" spans="1:19">
      <c r="A538" s="1"/>
      <c r="B538" s="1"/>
      <c r="C538" s="1"/>
      <c r="D538" s="1"/>
      <c r="E538" s="1"/>
      <c r="F538" s="1"/>
      <c r="G538" s="1"/>
      <c r="H538" s="1"/>
      <c r="I538" s="1"/>
      <c r="J538" s="1"/>
      <c r="K538" s="1"/>
      <c r="L538" s="1"/>
      <c r="M538" s="1"/>
      <c r="N538" s="1"/>
      <c r="O538" s="1"/>
      <c r="P538" s="1"/>
      <c r="Q538" s="1"/>
      <c r="S538" s="1"/>
    </row>
    <row r="539" spans="1:19">
      <c r="A539" s="1"/>
      <c r="B539" s="1"/>
      <c r="C539" s="1"/>
      <c r="D539" s="1"/>
      <c r="E539" s="1"/>
      <c r="F539" s="1"/>
      <c r="G539" s="1"/>
      <c r="H539" s="1"/>
      <c r="I539" s="1"/>
      <c r="J539" s="1"/>
      <c r="K539" s="1"/>
      <c r="L539" s="1"/>
      <c r="M539" s="1"/>
      <c r="N539" s="1"/>
      <c r="O539" s="1"/>
      <c r="P539" s="1"/>
      <c r="Q539" s="1"/>
      <c r="S539" s="1"/>
    </row>
    <row r="540" spans="1:19">
      <c r="A540" s="1"/>
      <c r="B540" s="1"/>
      <c r="C540" s="1"/>
      <c r="D540" s="1"/>
      <c r="E540" s="1"/>
      <c r="F540" s="1"/>
      <c r="G540" s="1"/>
      <c r="H540" s="1"/>
      <c r="I540" s="1"/>
      <c r="J540" s="1"/>
      <c r="K540" s="1"/>
      <c r="L540" s="1"/>
      <c r="M540" s="1"/>
      <c r="N540" s="1"/>
      <c r="O540" s="1"/>
      <c r="P540" s="1"/>
      <c r="Q540" s="1"/>
      <c r="S540" s="1"/>
    </row>
    <row r="541" spans="1:19">
      <c r="A541" s="1"/>
      <c r="B541" s="1"/>
      <c r="C541" s="1"/>
      <c r="D541" s="1"/>
      <c r="E541" s="1"/>
      <c r="F541" s="1"/>
      <c r="G541" s="1"/>
      <c r="H541" s="1"/>
      <c r="I541" s="1"/>
      <c r="J541" s="1"/>
      <c r="K541" s="1"/>
      <c r="L541" s="1"/>
      <c r="M541" s="1"/>
      <c r="N541" s="1"/>
      <c r="O541" s="1"/>
      <c r="P541" s="1"/>
      <c r="Q541" s="1"/>
      <c r="S541" s="1"/>
    </row>
    <row r="542" spans="1:19">
      <c r="A542" s="1"/>
      <c r="B542" s="1"/>
      <c r="C542" s="1"/>
      <c r="D542" s="1"/>
      <c r="E542" s="1"/>
      <c r="F542" s="1"/>
      <c r="G542" s="1"/>
      <c r="H542" s="1"/>
      <c r="I542" s="1"/>
      <c r="J542" s="1"/>
      <c r="K542" s="1"/>
      <c r="L542" s="1"/>
      <c r="M542" s="1"/>
      <c r="N542" s="1"/>
      <c r="O542" s="1"/>
      <c r="P542" s="1"/>
      <c r="Q542" s="1"/>
      <c r="S542" s="1"/>
    </row>
    <row r="543" spans="1:19">
      <c r="A543" s="1"/>
      <c r="B543" s="1"/>
      <c r="C543" s="1"/>
      <c r="D543" s="1"/>
      <c r="E543" s="1"/>
      <c r="F543" s="1"/>
      <c r="G543" s="1"/>
      <c r="H543" s="1"/>
      <c r="I543" s="1"/>
      <c r="J543" s="1"/>
      <c r="K543" s="1"/>
      <c r="L543" s="1"/>
      <c r="M543" s="1"/>
      <c r="N543" s="1"/>
      <c r="O543" s="1"/>
      <c r="P543" s="1"/>
      <c r="Q543" s="1"/>
      <c r="S543" s="1"/>
    </row>
    <row r="544" spans="1:19">
      <c r="A544" s="1"/>
      <c r="B544" s="1"/>
      <c r="C544" s="1"/>
      <c r="D544" s="1"/>
      <c r="E544" s="1"/>
      <c r="F544" s="1"/>
      <c r="G544" s="1"/>
      <c r="H544" s="1"/>
      <c r="I544" s="1"/>
      <c r="J544" s="1"/>
      <c r="K544" s="1"/>
      <c r="L544" s="1"/>
      <c r="M544" s="1"/>
      <c r="N544" s="1"/>
      <c r="O544" s="1"/>
      <c r="P544" s="1"/>
      <c r="Q544" s="1"/>
      <c r="S544" s="1"/>
    </row>
    <row r="545" spans="1:19">
      <c r="A545" s="1"/>
      <c r="B545" s="1"/>
      <c r="C545" s="1"/>
      <c r="D545" s="1"/>
      <c r="E545" s="1"/>
      <c r="F545" s="1"/>
      <c r="G545" s="1"/>
      <c r="H545" s="1"/>
      <c r="I545" s="1"/>
      <c r="J545" s="1"/>
      <c r="K545" s="1"/>
      <c r="L545" s="1"/>
      <c r="M545" s="1"/>
      <c r="N545" s="1"/>
      <c r="O545" s="1"/>
      <c r="P545" s="1"/>
      <c r="Q545" s="1"/>
      <c r="S545" s="1"/>
    </row>
    <row r="546" spans="1:19">
      <c r="A546" s="1"/>
      <c r="B546" s="1"/>
      <c r="C546" s="1"/>
      <c r="D546" s="1"/>
      <c r="E546" s="1"/>
      <c r="F546" s="1"/>
      <c r="G546" s="1"/>
      <c r="H546" s="1"/>
      <c r="I546" s="1"/>
      <c r="J546" s="1"/>
      <c r="K546" s="1"/>
      <c r="L546" s="1"/>
      <c r="M546" s="1"/>
      <c r="N546" s="1"/>
      <c r="O546" s="1"/>
      <c r="P546" s="1"/>
      <c r="Q546" s="1"/>
      <c r="S546" s="1"/>
    </row>
    <row r="547" spans="1:19">
      <c r="A547" s="1"/>
      <c r="B547" s="1"/>
      <c r="C547" s="1"/>
      <c r="D547" s="1"/>
      <c r="E547" s="1"/>
      <c r="F547" s="1"/>
      <c r="G547" s="1"/>
      <c r="H547" s="1"/>
      <c r="I547" s="1"/>
      <c r="J547" s="1"/>
      <c r="K547" s="1"/>
      <c r="L547" s="1"/>
      <c r="M547" s="1"/>
      <c r="N547" s="1"/>
      <c r="O547" s="1"/>
      <c r="P547" s="1"/>
      <c r="Q547" s="1"/>
      <c r="S547" s="1"/>
    </row>
    <row r="548" spans="1:19">
      <c r="A548" s="1"/>
      <c r="B548" s="1"/>
      <c r="C548" s="1"/>
      <c r="D548" s="1"/>
      <c r="E548" s="1"/>
      <c r="F548" s="1"/>
      <c r="G548" s="1"/>
      <c r="H548" s="1"/>
      <c r="I548" s="1"/>
      <c r="J548" s="1"/>
      <c r="K548" s="1"/>
      <c r="L548" s="1"/>
      <c r="M548" s="1"/>
      <c r="N548" s="1"/>
      <c r="O548" s="1"/>
      <c r="P548" s="1"/>
      <c r="Q548" s="1"/>
      <c r="S548" s="1"/>
    </row>
    <row r="549" spans="1:19">
      <c r="A549" s="1"/>
      <c r="B549" s="1"/>
      <c r="C549" s="1"/>
      <c r="D549" s="1"/>
      <c r="E549" s="1"/>
      <c r="F549" s="1"/>
      <c r="G549" s="1"/>
      <c r="H549" s="1"/>
      <c r="I549" s="1"/>
      <c r="J549" s="1"/>
      <c r="K549" s="1"/>
      <c r="L549" s="1"/>
      <c r="M549" s="1"/>
      <c r="N549" s="1"/>
      <c r="O549" s="1"/>
      <c r="P549" s="1"/>
      <c r="Q549" s="1"/>
      <c r="S549" s="1"/>
    </row>
    <row r="550" spans="1:19">
      <c r="A550" s="1"/>
      <c r="B550" s="1"/>
      <c r="C550" s="1"/>
      <c r="D550" s="1"/>
      <c r="E550" s="1"/>
      <c r="F550" s="1"/>
      <c r="G550" s="1"/>
      <c r="H550" s="1"/>
      <c r="I550" s="1"/>
      <c r="J550" s="1"/>
      <c r="K550" s="1"/>
      <c r="L550" s="1"/>
      <c r="M550" s="1"/>
      <c r="N550" s="1"/>
      <c r="O550" s="1"/>
      <c r="P550" s="1"/>
      <c r="Q550" s="1"/>
      <c r="S550" s="1"/>
    </row>
    <row r="551" spans="1:19">
      <c r="A551" s="1"/>
      <c r="B551" s="1"/>
      <c r="C551" s="1"/>
      <c r="D551" s="1"/>
      <c r="E551" s="1"/>
      <c r="F551" s="1"/>
      <c r="G551" s="1"/>
      <c r="H551" s="1"/>
      <c r="I551" s="1"/>
      <c r="J551" s="1"/>
      <c r="K551" s="1"/>
      <c r="L551" s="1"/>
      <c r="M551" s="1"/>
      <c r="N551" s="1"/>
      <c r="O551" s="1"/>
      <c r="P551" s="1"/>
      <c r="Q551" s="1"/>
      <c r="S551" s="1"/>
    </row>
    <row r="552" spans="1:19">
      <c r="A552" s="1"/>
      <c r="B552" s="1"/>
      <c r="C552" s="1"/>
      <c r="D552" s="1"/>
      <c r="E552" s="1"/>
      <c r="F552" s="1"/>
      <c r="G552" s="1"/>
      <c r="H552" s="1"/>
      <c r="I552" s="1"/>
      <c r="J552" s="1"/>
      <c r="K552" s="1"/>
      <c r="L552" s="1"/>
      <c r="M552" s="1"/>
      <c r="N552" s="1"/>
      <c r="O552" s="1"/>
      <c r="P552" s="1"/>
      <c r="Q552" s="1"/>
      <c r="S552" s="1"/>
    </row>
    <row r="553" spans="1:19">
      <c r="A553" s="1"/>
      <c r="B553" s="1"/>
      <c r="C553" s="1"/>
      <c r="D553" s="1"/>
      <c r="E553" s="1"/>
      <c r="F553" s="1"/>
      <c r="G553" s="1"/>
      <c r="H553" s="1"/>
      <c r="I553" s="1"/>
      <c r="J553" s="1"/>
      <c r="K553" s="1"/>
      <c r="L553" s="1"/>
      <c r="M553" s="1"/>
      <c r="N553" s="1"/>
      <c r="O553" s="1"/>
      <c r="P553" s="1"/>
      <c r="Q553" s="1"/>
      <c r="S553" s="1"/>
    </row>
    <row r="554" spans="1:19">
      <c r="A554" s="1"/>
      <c r="B554" s="1"/>
      <c r="C554" s="1"/>
      <c r="D554" s="1"/>
      <c r="E554" s="1"/>
      <c r="F554" s="1"/>
      <c r="G554" s="1"/>
      <c r="H554" s="1"/>
      <c r="I554" s="1"/>
      <c r="J554" s="1"/>
      <c r="K554" s="1"/>
      <c r="L554" s="1"/>
      <c r="M554" s="1"/>
      <c r="N554" s="1"/>
      <c r="O554" s="1"/>
      <c r="P554" s="1"/>
      <c r="Q554" s="1"/>
      <c r="S554" s="1"/>
    </row>
    <row r="555" spans="1:19">
      <c r="A555" s="1"/>
      <c r="B555" s="1"/>
      <c r="C555" s="1"/>
      <c r="D555" s="1"/>
      <c r="E555" s="1"/>
      <c r="F555" s="1"/>
      <c r="G555" s="1"/>
      <c r="H555" s="1"/>
      <c r="I555" s="1"/>
      <c r="J555" s="1"/>
      <c r="K555" s="1"/>
      <c r="L555" s="1"/>
      <c r="M555" s="1"/>
      <c r="N555" s="1"/>
      <c r="O555" s="1"/>
      <c r="P555" s="1"/>
      <c r="Q555" s="1"/>
      <c r="S555" s="1"/>
    </row>
    <row r="556" spans="1:19">
      <c r="A556" s="1"/>
      <c r="B556" s="1"/>
      <c r="C556" s="1"/>
      <c r="D556" s="1"/>
      <c r="E556" s="1"/>
      <c r="F556" s="1"/>
      <c r="G556" s="1"/>
      <c r="H556" s="1"/>
      <c r="I556" s="1"/>
      <c r="J556" s="1"/>
      <c r="K556" s="1"/>
      <c r="L556" s="1"/>
      <c r="M556" s="1"/>
      <c r="N556" s="1"/>
      <c r="O556" s="1"/>
      <c r="P556" s="1"/>
      <c r="Q556" s="1"/>
      <c r="S556" s="1"/>
    </row>
    <row r="557" spans="1:19">
      <c r="A557" s="1"/>
      <c r="B557" s="1"/>
      <c r="C557" s="1"/>
      <c r="D557" s="1"/>
      <c r="E557" s="1"/>
      <c r="F557" s="1"/>
      <c r="G557" s="1"/>
      <c r="H557" s="1"/>
      <c r="I557" s="1"/>
      <c r="J557" s="1"/>
      <c r="K557" s="1"/>
      <c r="L557" s="1"/>
      <c r="M557" s="1"/>
      <c r="N557" s="1"/>
      <c r="O557" s="1"/>
      <c r="P557" s="1"/>
      <c r="Q557" s="1"/>
      <c r="S557" s="1"/>
    </row>
    <row r="558" spans="1:19">
      <c r="A558" s="1"/>
      <c r="B558" s="1"/>
      <c r="C558" s="1"/>
      <c r="D558" s="1"/>
      <c r="E558" s="1"/>
      <c r="F558" s="1"/>
      <c r="G558" s="1"/>
      <c r="H558" s="1"/>
      <c r="I558" s="1"/>
      <c r="J558" s="1"/>
      <c r="K558" s="1"/>
      <c r="L558" s="1"/>
      <c r="M558" s="1"/>
      <c r="N558" s="1"/>
      <c r="O558" s="1"/>
      <c r="P558" s="1"/>
      <c r="Q558" s="1"/>
      <c r="S558" s="1"/>
    </row>
    <row r="559" spans="1:19">
      <c r="A559" s="1"/>
      <c r="B559" s="1"/>
      <c r="C559" s="1"/>
      <c r="D559" s="1"/>
      <c r="E559" s="1"/>
      <c r="F559" s="1"/>
      <c r="G559" s="1"/>
      <c r="H559" s="1"/>
      <c r="I559" s="1"/>
      <c r="J559" s="1"/>
      <c r="K559" s="1"/>
      <c r="L559" s="1"/>
      <c r="M559" s="1"/>
      <c r="N559" s="1"/>
      <c r="O559" s="1"/>
      <c r="P559" s="1"/>
      <c r="Q559" s="1"/>
      <c r="S559" s="1"/>
    </row>
    <row r="560" spans="1:19">
      <c r="A560" s="1"/>
      <c r="B560" s="1"/>
      <c r="C560" s="1"/>
      <c r="D560" s="1"/>
      <c r="E560" s="1"/>
      <c r="F560" s="1"/>
      <c r="G560" s="1"/>
      <c r="H560" s="1"/>
      <c r="I560" s="1"/>
      <c r="J560" s="1"/>
      <c r="K560" s="1"/>
      <c r="L560" s="1"/>
      <c r="M560" s="1"/>
      <c r="N560" s="1"/>
      <c r="O560" s="1"/>
      <c r="P560" s="1"/>
      <c r="Q560" s="1"/>
      <c r="S560" s="1"/>
    </row>
    <row r="561" spans="1:19">
      <c r="A561" s="1"/>
      <c r="B561" s="1"/>
      <c r="C561" s="1"/>
      <c r="D561" s="1"/>
      <c r="E561" s="1"/>
      <c r="F561" s="1"/>
      <c r="G561" s="1"/>
      <c r="H561" s="1"/>
      <c r="I561" s="1"/>
      <c r="J561" s="1"/>
      <c r="K561" s="1"/>
      <c r="L561" s="1"/>
      <c r="M561" s="1"/>
      <c r="N561" s="1"/>
      <c r="O561" s="1"/>
      <c r="P561" s="1"/>
      <c r="Q561" s="1"/>
      <c r="S561" s="1"/>
    </row>
    <row r="562" spans="1:19">
      <c r="A562" s="1"/>
      <c r="B562" s="1"/>
      <c r="C562" s="1"/>
      <c r="D562" s="1"/>
      <c r="E562" s="1"/>
      <c r="F562" s="1"/>
      <c r="G562" s="1"/>
      <c r="H562" s="1"/>
      <c r="I562" s="1"/>
      <c r="J562" s="1"/>
      <c r="K562" s="1"/>
      <c r="L562" s="1"/>
      <c r="M562" s="1"/>
      <c r="N562" s="1"/>
      <c r="O562" s="1"/>
      <c r="P562" s="1"/>
      <c r="Q562" s="1"/>
      <c r="S562" s="1"/>
    </row>
    <row r="563" spans="1:19">
      <c r="A563" s="1"/>
      <c r="B563" s="1"/>
      <c r="C563" s="1"/>
      <c r="D563" s="1"/>
      <c r="E563" s="1"/>
      <c r="F563" s="1"/>
      <c r="G563" s="1"/>
      <c r="H563" s="1"/>
      <c r="I563" s="1"/>
      <c r="J563" s="1"/>
      <c r="K563" s="1"/>
      <c r="L563" s="1"/>
      <c r="M563" s="1"/>
      <c r="N563" s="1"/>
      <c r="O563" s="1"/>
      <c r="P563" s="1"/>
      <c r="Q563" s="1"/>
      <c r="S563" s="1"/>
    </row>
    <row r="564" spans="1:19">
      <c r="A564" s="1"/>
      <c r="B564" s="1"/>
      <c r="C564" s="1"/>
      <c r="D564" s="1"/>
      <c r="E564" s="1"/>
      <c r="F564" s="1"/>
      <c r="G564" s="1"/>
      <c r="H564" s="1"/>
      <c r="I564" s="1"/>
      <c r="J564" s="1"/>
      <c r="K564" s="1"/>
      <c r="L564" s="1"/>
      <c r="M564" s="1"/>
      <c r="N564" s="1"/>
      <c r="O564" s="1"/>
      <c r="P564" s="1"/>
      <c r="Q564" s="1"/>
      <c r="S564" s="1"/>
    </row>
    <row r="565" spans="1:19">
      <c r="A565" s="1"/>
      <c r="B565" s="1"/>
      <c r="C565" s="1"/>
      <c r="D565" s="1"/>
      <c r="E565" s="1"/>
      <c r="F565" s="1"/>
      <c r="G565" s="1"/>
      <c r="H565" s="1"/>
      <c r="I565" s="1"/>
      <c r="J565" s="1"/>
      <c r="K565" s="1"/>
      <c r="L565" s="1"/>
      <c r="M565" s="1"/>
      <c r="N565" s="1"/>
      <c r="O565" s="1"/>
      <c r="P565" s="1"/>
      <c r="Q565" s="1"/>
      <c r="S565" s="1"/>
    </row>
    <row r="566" spans="1:19">
      <c r="A566" s="1"/>
      <c r="B566" s="1"/>
      <c r="C566" s="1"/>
      <c r="D566" s="1"/>
      <c r="E566" s="1"/>
      <c r="F566" s="1"/>
      <c r="G566" s="1"/>
      <c r="H566" s="1"/>
      <c r="I566" s="1"/>
      <c r="J566" s="1"/>
      <c r="K566" s="1"/>
      <c r="L566" s="1"/>
      <c r="M566" s="1"/>
      <c r="N566" s="1"/>
      <c r="O566" s="1"/>
      <c r="P566" s="1"/>
      <c r="Q566" s="1"/>
      <c r="S566" s="1"/>
    </row>
    <row r="567" spans="1:19">
      <c r="A567" s="1"/>
      <c r="B567" s="1"/>
      <c r="C567" s="1"/>
      <c r="D567" s="1"/>
      <c r="E567" s="1"/>
      <c r="F567" s="1"/>
      <c r="G567" s="1"/>
      <c r="H567" s="1"/>
      <c r="I567" s="1"/>
      <c r="J567" s="1"/>
      <c r="K567" s="1"/>
      <c r="L567" s="1"/>
      <c r="M567" s="1"/>
      <c r="N567" s="1"/>
      <c r="O567" s="1"/>
      <c r="P567" s="1"/>
      <c r="Q567" s="1"/>
      <c r="S567" s="1"/>
    </row>
    <row r="568" spans="1:19">
      <c r="A568" s="1"/>
      <c r="B568" s="1"/>
      <c r="C568" s="1"/>
      <c r="D568" s="1"/>
      <c r="E568" s="1"/>
      <c r="F568" s="1"/>
      <c r="G568" s="1"/>
      <c r="H568" s="1"/>
      <c r="I568" s="1"/>
      <c r="J568" s="1"/>
      <c r="K568" s="1"/>
      <c r="L568" s="1"/>
      <c r="M568" s="1"/>
      <c r="N568" s="1"/>
      <c r="O568" s="1"/>
      <c r="P568" s="1"/>
      <c r="Q568" s="1"/>
      <c r="S568" s="1"/>
    </row>
    <row r="569" spans="1:19">
      <c r="A569" s="1"/>
      <c r="B569" s="1"/>
      <c r="C569" s="1"/>
      <c r="D569" s="1"/>
      <c r="E569" s="1"/>
      <c r="F569" s="1"/>
      <c r="G569" s="1"/>
      <c r="H569" s="1"/>
      <c r="I569" s="1"/>
      <c r="J569" s="1"/>
      <c r="K569" s="1"/>
      <c r="L569" s="1"/>
      <c r="M569" s="1"/>
      <c r="N569" s="1"/>
      <c r="O569" s="1"/>
      <c r="P569" s="1"/>
      <c r="Q569" s="1"/>
      <c r="S569" s="1"/>
    </row>
    <row r="570" spans="1:19">
      <c r="A570" s="1"/>
      <c r="B570" s="1"/>
      <c r="C570" s="1"/>
      <c r="D570" s="1"/>
      <c r="E570" s="1"/>
      <c r="F570" s="1"/>
      <c r="G570" s="1"/>
      <c r="H570" s="1"/>
      <c r="I570" s="1"/>
      <c r="J570" s="1"/>
      <c r="K570" s="1"/>
      <c r="L570" s="1"/>
      <c r="M570" s="1"/>
      <c r="N570" s="1"/>
      <c r="O570" s="1"/>
      <c r="P570" s="1"/>
      <c r="Q570" s="1"/>
      <c r="S570" s="1"/>
    </row>
    <row r="571" spans="1:19">
      <c r="A571" s="1"/>
      <c r="B571" s="1"/>
      <c r="C571" s="1"/>
      <c r="D571" s="1"/>
      <c r="E571" s="1"/>
      <c r="F571" s="1"/>
      <c r="G571" s="1"/>
      <c r="H571" s="1"/>
      <c r="I571" s="1"/>
      <c r="J571" s="1"/>
      <c r="K571" s="1"/>
      <c r="L571" s="1"/>
      <c r="M571" s="1"/>
      <c r="N571" s="1"/>
      <c r="O571" s="1"/>
      <c r="P571" s="1"/>
      <c r="Q571" s="1"/>
      <c r="S571" s="1"/>
    </row>
    <row r="572" spans="1:19">
      <c r="A572" s="1"/>
      <c r="B572" s="1"/>
      <c r="C572" s="1"/>
      <c r="D572" s="1"/>
      <c r="E572" s="1"/>
      <c r="F572" s="1"/>
      <c r="G572" s="1"/>
      <c r="H572" s="1"/>
      <c r="I572" s="1"/>
      <c r="J572" s="1"/>
      <c r="K572" s="1"/>
      <c r="L572" s="1"/>
      <c r="M572" s="1"/>
      <c r="N572" s="1"/>
      <c r="O572" s="1"/>
      <c r="P572" s="1"/>
      <c r="Q572" s="1"/>
      <c r="S572" s="1"/>
    </row>
    <row r="573" spans="1:19">
      <c r="A573" s="1"/>
      <c r="B573" s="1"/>
      <c r="C573" s="1"/>
      <c r="D573" s="1"/>
      <c r="E573" s="1"/>
      <c r="F573" s="1"/>
      <c r="G573" s="1"/>
      <c r="H573" s="1"/>
      <c r="I573" s="1"/>
      <c r="J573" s="1"/>
      <c r="K573" s="1"/>
      <c r="L573" s="1"/>
      <c r="M573" s="1"/>
      <c r="N573" s="1"/>
      <c r="O573" s="1"/>
      <c r="P573" s="1"/>
      <c r="Q573" s="1"/>
      <c r="S573" s="1"/>
    </row>
    <row r="574" spans="1:19">
      <c r="A574" s="1"/>
      <c r="B574" s="1"/>
      <c r="C574" s="1"/>
      <c r="D574" s="1"/>
      <c r="E574" s="1"/>
      <c r="F574" s="1"/>
      <c r="G574" s="1"/>
      <c r="H574" s="1"/>
      <c r="I574" s="1"/>
      <c r="J574" s="1"/>
      <c r="K574" s="1"/>
      <c r="L574" s="1"/>
      <c r="M574" s="1"/>
      <c r="N574" s="1"/>
      <c r="O574" s="1"/>
      <c r="P574" s="1"/>
      <c r="Q574" s="1"/>
      <c r="S574" s="1"/>
    </row>
    <row r="575" spans="1:19">
      <c r="A575" s="1"/>
      <c r="B575" s="1"/>
      <c r="C575" s="1"/>
      <c r="D575" s="1"/>
      <c r="E575" s="1"/>
      <c r="F575" s="1"/>
      <c r="G575" s="1"/>
      <c r="H575" s="1"/>
      <c r="I575" s="1"/>
      <c r="J575" s="1"/>
      <c r="K575" s="1"/>
      <c r="L575" s="1"/>
      <c r="M575" s="1"/>
      <c r="N575" s="1"/>
      <c r="O575" s="1"/>
      <c r="P575" s="1"/>
      <c r="Q575" s="1"/>
      <c r="S575" s="1"/>
    </row>
    <row r="576" spans="1:19">
      <c r="A576" s="1"/>
      <c r="B576" s="1"/>
      <c r="C576" s="1"/>
      <c r="D576" s="1"/>
      <c r="E576" s="1"/>
      <c r="F576" s="1"/>
      <c r="G576" s="1"/>
      <c r="H576" s="1"/>
      <c r="I576" s="1"/>
      <c r="J576" s="1"/>
      <c r="K576" s="1"/>
      <c r="L576" s="1"/>
      <c r="M576" s="1"/>
      <c r="N576" s="1"/>
      <c r="O576" s="1"/>
      <c r="P576" s="1"/>
      <c r="Q576" s="1"/>
      <c r="S576" s="1"/>
    </row>
    <row r="577" spans="1:19">
      <c r="A577" s="1"/>
      <c r="B577" s="1"/>
      <c r="C577" s="1"/>
      <c r="D577" s="1"/>
      <c r="E577" s="1"/>
      <c r="F577" s="1"/>
      <c r="G577" s="1"/>
      <c r="H577" s="1"/>
      <c r="I577" s="1"/>
      <c r="J577" s="1"/>
      <c r="K577" s="1"/>
      <c r="L577" s="1"/>
      <c r="M577" s="1"/>
      <c r="N577" s="1"/>
      <c r="O577" s="1"/>
      <c r="P577" s="1"/>
      <c r="Q577" s="1"/>
      <c r="S577" s="1"/>
    </row>
    <row r="578" spans="1:19">
      <c r="A578" s="1"/>
      <c r="B578" s="1"/>
      <c r="C578" s="1"/>
      <c r="D578" s="1"/>
      <c r="E578" s="1"/>
      <c r="F578" s="1"/>
      <c r="G578" s="1"/>
      <c r="H578" s="1"/>
      <c r="I578" s="1"/>
      <c r="J578" s="1"/>
      <c r="K578" s="1"/>
      <c r="L578" s="1"/>
      <c r="M578" s="1"/>
      <c r="N578" s="1"/>
      <c r="O578" s="1"/>
      <c r="P578" s="1"/>
      <c r="Q578" s="1"/>
      <c r="S578" s="1"/>
    </row>
    <row r="579" spans="1:19">
      <c r="A579" s="1"/>
      <c r="B579" s="1"/>
      <c r="C579" s="1"/>
      <c r="D579" s="1"/>
      <c r="E579" s="1"/>
      <c r="F579" s="1"/>
      <c r="G579" s="1"/>
      <c r="H579" s="1"/>
      <c r="I579" s="1"/>
      <c r="J579" s="1"/>
      <c r="K579" s="1"/>
      <c r="L579" s="1"/>
      <c r="M579" s="1"/>
      <c r="N579" s="1"/>
      <c r="O579" s="1"/>
      <c r="P579" s="1"/>
      <c r="Q579" s="1"/>
      <c r="S579" s="1"/>
    </row>
    <row r="580" spans="1:19">
      <c r="A580" s="1"/>
      <c r="B580" s="1"/>
      <c r="C580" s="1"/>
      <c r="D580" s="1"/>
      <c r="E580" s="1"/>
      <c r="F580" s="1"/>
      <c r="G580" s="1"/>
      <c r="H580" s="1"/>
      <c r="I580" s="1"/>
      <c r="J580" s="1"/>
      <c r="K580" s="1"/>
      <c r="L580" s="1"/>
      <c r="M580" s="1"/>
      <c r="N580" s="1"/>
      <c r="O580" s="1"/>
      <c r="P580" s="1"/>
      <c r="Q580" s="1"/>
      <c r="S580" s="1"/>
    </row>
    <row r="581" spans="1:19">
      <c r="A581" s="1"/>
      <c r="B581" s="1"/>
      <c r="C581" s="1"/>
      <c r="D581" s="1"/>
      <c r="E581" s="1"/>
      <c r="F581" s="1"/>
      <c r="G581" s="1"/>
      <c r="H581" s="1"/>
      <c r="I581" s="1"/>
      <c r="J581" s="1"/>
      <c r="K581" s="1"/>
      <c r="L581" s="1"/>
      <c r="M581" s="1"/>
      <c r="N581" s="1"/>
      <c r="O581" s="1"/>
      <c r="P581" s="1"/>
      <c r="Q581" s="1"/>
      <c r="S581" s="1"/>
    </row>
    <row r="582" spans="1:19">
      <c r="A582" s="1"/>
      <c r="B582" s="1"/>
      <c r="C582" s="1"/>
      <c r="D582" s="1"/>
      <c r="E582" s="1"/>
      <c r="F582" s="1"/>
      <c r="G582" s="1"/>
      <c r="H582" s="1"/>
      <c r="I582" s="1"/>
      <c r="J582" s="1"/>
      <c r="K582" s="1"/>
      <c r="L582" s="1"/>
      <c r="M582" s="1"/>
      <c r="N582" s="1"/>
      <c r="O582" s="1"/>
      <c r="P582" s="1"/>
      <c r="Q582" s="1"/>
      <c r="S582" s="1"/>
    </row>
    <row r="583" spans="1:19">
      <c r="A583" s="1"/>
      <c r="B583" s="1"/>
      <c r="C583" s="1"/>
      <c r="D583" s="1"/>
      <c r="E583" s="1"/>
      <c r="F583" s="1"/>
      <c r="G583" s="1"/>
      <c r="H583" s="1"/>
      <c r="I583" s="1"/>
      <c r="J583" s="1"/>
      <c r="K583" s="1"/>
      <c r="L583" s="1"/>
      <c r="M583" s="1"/>
      <c r="N583" s="1"/>
      <c r="O583" s="1"/>
      <c r="P583" s="1"/>
      <c r="Q583" s="1"/>
      <c r="S583" s="1"/>
    </row>
    <row r="584" spans="1:19">
      <c r="A584" s="1"/>
      <c r="B584" s="1"/>
      <c r="C584" s="1"/>
      <c r="D584" s="1"/>
      <c r="E584" s="1"/>
      <c r="F584" s="1"/>
      <c r="G584" s="1"/>
      <c r="H584" s="1"/>
      <c r="I584" s="1"/>
      <c r="J584" s="1"/>
      <c r="K584" s="1"/>
      <c r="L584" s="1"/>
      <c r="M584" s="1"/>
      <c r="N584" s="1"/>
      <c r="O584" s="1"/>
      <c r="P584" s="1"/>
      <c r="Q584" s="1"/>
      <c r="S584" s="1"/>
    </row>
    <row r="585" spans="1:19">
      <c r="A585" s="1"/>
      <c r="B585" s="1"/>
      <c r="C585" s="1"/>
      <c r="D585" s="1"/>
      <c r="E585" s="1"/>
      <c r="F585" s="1"/>
      <c r="G585" s="1"/>
      <c r="H585" s="1"/>
      <c r="I585" s="1"/>
      <c r="J585" s="1"/>
      <c r="K585" s="1"/>
      <c r="L585" s="1"/>
      <c r="M585" s="1"/>
      <c r="N585" s="1"/>
      <c r="O585" s="1"/>
      <c r="P585" s="1"/>
      <c r="Q585" s="1"/>
      <c r="S585" s="1"/>
    </row>
    <row r="586" spans="1:19">
      <c r="A586" s="1"/>
      <c r="B586" s="1"/>
      <c r="C586" s="1"/>
      <c r="D586" s="1"/>
      <c r="E586" s="1"/>
      <c r="F586" s="1"/>
      <c r="G586" s="1"/>
      <c r="H586" s="1"/>
      <c r="I586" s="1"/>
      <c r="J586" s="1"/>
      <c r="K586" s="1"/>
      <c r="L586" s="1"/>
      <c r="M586" s="1"/>
      <c r="N586" s="1"/>
      <c r="O586" s="1"/>
      <c r="P586" s="1"/>
      <c r="Q586" s="1"/>
      <c r="S586" s="1"/>
    </row>
    <row r="587" spans="1:19">
      <c r="A587" s="1"/>
      <c r="B587" s="1"/>
      <c r="C587" s="1"/>
      <c r="D587" s="1"/>
      <c r="E587" s="1"/>
      <c r="F587" s="1"/>
      <c r="G587" s="1"/>
      <c r="H587" s="1"/>
      <c r="I587" s="1"/>
      <c r="J587" s="1"/>
      <c r="K587" s="1"/>
      <c r="L587" s="1"/>
      <c r="M587" s="1"/>
      <c r="N587" s="1"/>
      <c r="O587" s="1"/>
      <c r="P587" s="1"/>
      <c r="Q587" s="1"/>
      <c r="S587" s="1"/>
    </row>
    <row r="588" spans="1:19">
      <c r="A588" s="1"/>
      <c r="B588" s="1"/>
      <c r="C588" s="1"/>
      <c r="D588" s="1"/>
      <c r="E588" s="1"/>
      <c r="F588" s="1"/>
      <c r="G588" s="1"/>
      <c r="H588" s="1"/>
      <c r="I588" s="1"/>
      <c r="J588" s="1"/>
      <c r="K588" s="1"/>
      <c r="L588" s="1"/>
      <c r="M588" s="1"/>
      <c r="N588" s="1"/>
      <c r="O588" s="1"/>
      <c r="P588" s="1"/>
      <c r="Q588" s="1"/>
      <c r="S588" s="1"/>
    </row>
    <row r="589" spans="1:19">
      <c r="A589" s="1"/>
      <c r="B589" s="1"/>
      <c r="C589" s="1"/>
      <c r="D589" s="1"/>
      <c r="E589" s="1"/>
      <c r="F589" s="1"/>
      <c r="G589" s="1"/>
      <c r="H589" s="1"/>
      <c r="I589" s="1"/>
      <c r="J589" s="1"/>
      <c r="K589" s="1"/>
      <c r="L589" s="1"/>
      <c r="M589" s="1"/>
      <c r="N589" s="1"/>
      <c r="O589" s="1"/>
      <c r="P589" s="1"/>
      <c r="Q589" s="1"/>
      <c r="S589" s="1"/>
    </row>
    <row r="590" spans="1:19">
      <c r="A590" s="1"/>
      <c r="B590" s="1"/>
      <c r="C590" s="1"/>
      <c r="D590" s="1"/>
      <c r="E590" s="1"/>
      <c r="F590" s="1"/>
      <c r="G590" s="1"/>
      <c r="H590" s="1"/>
      <c r="I590" s="1"/>
      <c r="J590" s="1"/>
      <c r="K590" s="1"/>
      <c r="L590" s="1"/>
      <c r="M590" s="1"/>
      <c r="N590" s="1"/>
      <c r="O590" s="1"/>
      <c r="P590" s="1"/>
      <c r="Q590" s="1"/>
      <c r="S590" s="1"/>
    </row>
    <row r="591" spans="1:19">
      <c r="A591" s="1"/>
      <c r="B591" s="1"/>
      <c r="C591" s="1"/>
      <c r="D591" s="1"/>
      <c r="E591" s="1"/>
      <c r="F591" s="1"/>
      <c r="G591" s="1"/>
      <c r="H591" s="1"/>
      <c r="I591" s="1"/>
      <c r="J591" s="1"/>
      <c r="K591" s="1"/>
      <c r="L591" s="1"/>
      <c r="M591" s="1"/>
      <c r="N591" s="1"/>
      <c r="O591" s="1"/>
      <c r="P591" s="1"/>
      <c r="Q591" s="1"/>
      <c r="S591" s="1"/>
    </row>
    <row r="592" spans="1:19">
      <c r="A592" s="1"/>
      <c r="B592" s="1"/>
      <c r="C592" s="1"/>
      <c r="D592" s="1"/>
      <c r="E592" s="1"/>
      <c r="F592" s="1"/>
      <c r="G592" s="1"/>
      <c r="H592" s="1"/>
      <c r="I592" s="1"/>
      <c r="J592" s="1"/>
      <c r="K592" s="1"/>
      <c r="L592" s="1"/>
      <c r="M592" s="1"/>
      <c r="N592" s="1"/>
      <c r="O592" s="1"/>
      <c r="P592" s="1"/>
      <c r="Q592" s="1"/>
      <c r="S592" s="1"/>
    </row>
    <row r="593" spans="1:19">
      <c r="A593" s="1"/>
      <c r="B593" s="1"/>
      <c r="C593" s="1"/>
      <c r="D593" s="1"/>
      <c r="E593" s="1"/>
      <c r="F593" s="1"/>
      <c r="G593" s="1"/>
      <c r="H593" s="1"/>
      <c r="I593" s="1"/>
      <c r="J593" s="1"/>
      <c r="K593" s="1"/>
      <c r="L593" s="1"/>
      <c r="M593" s="1"/>
      <c r="N593" s="1"/>
      <c r="O593" s="1"/>
      <c r="P593" s="1"/>
      <c r="Q593" s="1"/>
      <c r="S593" s="1"/>
    </row>
    <row r="594" spans="1:19">
      <c r="A594" s="1"/>
      <c r="B594" s="1"/>
      <c r="C594" s="1"/>
      <c r="D594" s="1"/>
      <c r="E594" s="1"/>
      <c r="F594" s="1"/>
      <c r="G594" s="1"/>
      <c r="H594" s="1"/>
      <c r="I594" s="1"/>
      <c r="J594" s="1"/>
      <c r="K594" s="1"/>
      <c r="L594" s="1"/>
      <c r="M594" s="1"/>
      <c r="N594" s="1"/>
      <c r="O594" s="1"/>
      <c r="P594" s="1"/>
      <c r="Q594" s="1"/>
      <c r="S594" s="1"/>
    </row>
    <row r="595" spans="1:19">
      <c r="A595" s="1"/>
      <c r="B595" s="1"/>
      <c r="C595" s="1"/>
      <c r="D595" s="1"/>
      <c r="E595" s="1"/>
      <c r="F595" s="1"/>
      <c r="G595" s="1"/>
      <c r="H595" s="1"/>
      <c r="I595" s="1"/>
      <c r="J595" s="1"/>
      <c r="K595" s="1"/>
      <c r="L595" s="1"/>
      <c r="M595" s="1"/>
      <c r="N595" s="1"/>
      <c r="O595" s="1"/>
      <c r="P595" s="1"/>
      <c r="Q595" s="1"/>
      <c r="S595" s="1"/>
    </row>
    <row r="596" spans="1:19">
      <c r="A596" s="1"/>
      <c r="B596" s="1"/>
      <c r="C596" s="1"/>
      <c r="D596" s="1"/>
      <c r="E596" s="1"/>
      <c r="F596" s="1"/>
      <c r="G596" s="1"/>
      <c r="H596" s="1"/>
      <c r="I596" s="1"/>
      <c r="J596" s="1"/>
      <c r="K596" s="1"/>
      <c r="L596" s="1"/>
      <c r="M596" s="1"/>
      <c r="N596" s="1"/>
      <c r="O596" s="1"/>
      <c r="P596" s="1"/>
      <c r="Q596" s="1"/>
      <c r="S596" s="1"/>
    </row>
    <row r="597" spans="1:19">
      <c r="A597" s="1"/>
      <c r="B597" s="1"/>
      <c r="C597" s="1"/>
      <c r="D597" s="1"/>
      <c r="E597" s="1"/>
      <c r="F597" s="1"/>
      <c r="G597" s="1"/>
      <c r="H597" s="1"/>
      <c r="I597" s="1"/>
      <c r="J597" s="1"/>
      <c r="K597" s="1"/>
      <c r="L597" s="1"/>
      <c r="M597" s="1"/>
      <c r="N597" s="1"/>
      <c r="O597" s="1"/>
      <c r="P597" s="1"/>
      <c r="Q597" s="1"/>
      <c r="S597" s="1"/>
    </row>
    <row r="598" spans="1:19">
      <c r="A598" s="1"/>
      <c r="B598" s="1"/>
      <c r="C598" s="1"/>
      <c r="D598" s="1"/>
      <c r="E598" s="1"/>
      <c r="F598" s="1"/>
      <c r="G598" s="1"/>
      <c r="H598" s="1"/>
      <c r="I598" s="1"/>
      <c r="J598" s="1"/>
      <c r="K598" s="1"/>
      <c r="L598" s="1"/>
      <c r="M598" s="1"/>
      <c r="N598" s="1"/>
      <c r="O598" s="1"/>
      <c r="P598" s="1"/>
      <c r="Q598" s="1"/>
      <c r="S598" s="1"/>
    </row>
    <row r="599" spans="1:19">
      <c r="A599" s="1"/>
      <c r="B599" s="1"/>
      <c r="C599" s="1"/>
      <c r="D599" s="1"/>
      <c r="E599" s="1"/>
      <c r="F599" s="1"/>
      <c r="G599" s="1"/>
      <c r="H599" s="1"/>
      <c r="I599" s="1"/>
      <c r="J599" s="1"/>
      <c r="K599" s="1"/>
      <c r="L599" s="1"/>
      <c r="M599" s="1"/>
      <c r="N599" s="1"/>
      <c r="O599" s="1"/>
      <c r="P599" s="1"/>
      <c r="Q599" s="1"/>
      <c r="S599" s="1"/>
    </row>
    <row r="600" spans="1:19">
      <c r="A600" s="1"/>
      <c r="B600" s="1"/>
      <c r="C600" s="1"/>
      <c r="D600" s="1"/>
      <c r="E600" s="1"/>
      <c r="F600" s="1"/>
      <c r="G600" s="1"/>
      <c r="H600" s="1"/>
      <c r="I600" s="1"/>
      <c r="J600" s="1"/>
      <c r="K600" s="1"/>
      <c r="L600" s="1"/>
      <c r="M600" s="1"/>
      <c r="N600" s="1"/>
      <c r="O600" s="1"/>
      <c r="P600" s="1"/>
      <c r="Q600" s="1"/>
      <c r="S600" s="1"/>
    </row>
    <row r="601" spans="1:19">
      <c r="A601" s="1"/>
      <c r="B601" s="1"/>
      <c r="C601" s="1"/>
      <c r="D601" s="1"/>
      <c r="E601" s="1"/>
      <c r="F601" s="1"/>
      <c r="G601" s="1"/>
      <c r="H601" s="1"/>
      <c r="I601" s="1"/>
      <c r="J601" s="1"/>
      <c r="K601" s="1"/>
      <c r="L601" s="1"/>
      <c r="M601" s="1"/>
      <c r="N601" s="1"/>
      <c r="O601" s="1"/>
      <c r="P601" s="1"/>
      <c r="Q601" s="1"/>
      <c r="S601" s="1"/>
    </row>
    <row r="602" spans="1:19">
      <c r="A602" s="1"/>
      <c r="B602" s="1"/>
      <c r="C602" s="1"/>
      <c r="D602" s="1"/>
      <c r="E602" s="1"/>
      <c r="F602" s="1"/>
      <c r="G602" s="1"/>
      <c r="H602" s="1"/>
      <c r="I602" s="1"/>
      <c r="J602" s="1"/>
      <c r="K602" s="1"/>
      <c r="L602" s="1"/>
      <c r="M602" s="1"/>
      <c r="N602" s="1"/>
      <c r="O602" s="1"/>
      <c r="P602" s="1"/>
      <c r="Q602" s="1"/>
      <c r="S602" s="1"/>
    </row>
    <row r="603" spans="1:19">
      <c r="A603" s="1"/>
      <c r="B603" s="1"/>
      <c r="C603" s="1"/>
      <c r="D603" s="1"/>
      <c r="E603" s="1"/>
      <c r="F603" s="1"/>
      <c r="G603" s="1"/>
      <c r="H603" s="1"/>
      <c r="I603" s="1"/>
      <c r="J603" s="1"/>
      <c r="K603" s="1"/>
      <c r="L603" s="1"/>
      <c r="M603" s="1"/>
      <c r="N603" s="1"/>
      <c r="O603" s="1"/>
      <c r="P603" s="1"/>
      <c r="Q603" s="1"/>
      <c r="S603" s="1"/>
    </row>
    <row r="604" spans="1:19">
      <c r="A604" s="1"/>
      <c r="B604" s="1"/>
      <c r="C604" s="1"/>
      <c r="D604" s="1"/>
      <c r="E604" s="1"/>
      <c r="F604" s="1"/>
      <c r="G604" s="1"/>
      <c r="H604" s="1"/>
      <c r="I604" s="1"/>
      <c r="J604" s="1"/>
      <c r="K604" s="1"/>
      <c r="L604" s="1"/>
      <c r="M604" s="1"/>
      <c r="N604" s="1"/>
      <c r="O604" s="1"/>
      <c r="P604" s="1"/>
      <c r="Q604" s="1"/>
      <c r="S604" s="1"/>
    </row>
    <row r="605" spans="1:19">
      <c r="A605" s="1"/>
      <c r="B605" s="1"/>
      <c r="C605" s="1"/>
      <c r="D605" s="1"/>
      <c r="E605" s="1"/>
      <c r="F605" s="1"/>
      <c r="G605" s="1"/>
      <c r="H605" s="1"/>
      <c r="I605" s="1"/>
      <c r="J605" s="1"/>
      <c r="K605" s="1"/>
      <c r="L605" s="1"/>
      <c r="M605" s="1"/>
      <c r="N605" s="1"/>
      <c r="O605" s="1"/>
      <c r="P605" s="1"/>
      <c r="Q605" s="1"/>
      <c r="S605" s="1"/>
    </row>
    <row r="606" spans="1:19">
      <c r="A606" s="1"/>
      <c r="B606" s="1"/>
      <c r="C606" s="1"/>
      <c r="D606" s="1"/>
      <c r="E606" s="1"/>
      <c r="F606" s="1"/>
      <c r="G606" s="1"/>
      <c r="H606" s="1"/>
      <c r="I606" s="1"/>
      <c r="J606" s="1"/>
      <c r="K606" s="1"/>
      <c r="L606" s="1"/>
      <c r="M606" s="1"/>
      <c r="N606" s="1"/>
      <c r="O606" s="1"/>
      <c r="P606" s="1"/>
      <c r="Q606" s="1"/>
      <c r="S606" s="1"/>
    </row>
    <row r="607" spans="1:19">
      <c r="A607" s="1"/>
      <c r="B607" s="1"/>
      <c r="C607" s="1"/>
      <c r="D607" s="1"/>
      <c r="E607" s="1"/>
      <c r="F607" s="1"/>
      <c r="G607" s="1"/>
      <c r="H607" s="1"/>
      <c r="I607" s="1"/>
      <c r="J607" s="1"/>
      <c r="K607" s="1"/>
      <c r="L607" s="1"/>
      <c r="M607" s="1"/>
      <c r="N607" s="1"/>
      <c r="O607" s="1"/>
      <c r="P607" s="1"/>
      <c r="Q607" s="1"/>
      <c r="S607" s="1"/>
    </row>
    <row r="608" spans="1:19">
      <c r="A608" s="1"/>
      <c r="B608" s="1"/>
      <c r="C608" s="1"/>
      <c r="D608" s="1"/>
      <c r="E608" s="1"/>
      <c r="F608" s="1"/>
      <c r="G608" s="1"/>
      <c r="H608" s="1"/>
      <c r="I608" s="1"/>
      <c r="J608" s="1"/>
      <c r="K608" s="1"/>
      <c r="L608" s="1"/>
      <c r="M608" s="1"/>
      <c r="N608" s="1"/>
      <c r="O608" s="1"/>
      <c r="P608" s="1"/>
      <c r="Q608" s="1"/>
      <c r="S608" s="1"/>
    </row>
    <row r="609" spans="1:19">
      <c r="A609" s="1"/>
      <c r="B609" s="1"/>
      <c r="C609" s="1"/>
      <c r="D609" s="1"/>
      <c r="E609" s="1"/>
      <c r="F609" s="1"/>
      <c r="G609" s="1"/>
      <c r="H609" s="1"/>
      <c r="I609" s="1"/>
      <c r="J609" s="1"/>
      <c r="K609" s="1"/>
      <c r="L609" s="1"/>
      <c r="M609" s="1"/>
      <c r="N609" s="1"/>
      <c r="O609" s="1"/>
      <c r="P609" s="1"/>
      <c r="Q609" s="1"/>
      <c r="S609" s="1"/>
    </row>
    <row r="610" spans="1:19">
      <c r="A610" s="1"/>
      <c r="B610" s="1"/>
      <c r="C610" s="1"/>
      <c r="D610" s="1"/>
      <c r="E610" s="1"/>
      <c r="F610" s="1"/>
      <c r="G610" s="1"/>
      <c r="H610" s="1"/>
      <c r="I610" s="1"/>
      <c r="J610" s="1"/>
      <c r="K610" s="1"/>
      <c r="L610" s="1"/>
      <c r="M610" s="1"/>
      <c r="N610" s="1"/>
      <c r="O610" s="1"/>
      <c r="P610" s="1"/>
      <c r="Q610" s="1"/>
      <c r="S610" s="1"/>
    </row>
    <row r="611" spans="1:19">
      <c r="A611" s="1"/>
      <c r="B611" s="1"/>
      <c r="C611" s="1"/>
      <c r="D611" s="1"/>
      <c r="E611" s="1"/>
      <c r="F611" s="1"/>
      <c r="G611" s="1"/>
      <c r="H611" s="1"/>
      <c r="I611" s="1"/>
      <c r="J611" s="1"/>
      <c r="K611" s="1"/>
      <c r="L611" s="1"/>
      <c r="M611" s="1"/>
      <c r="N611" s="1"/>
      <c r="O611" s="1"/>
      <c r="P611" s="1"/>
      <c r="Q611" s="1"/>
      <c r="S611" s="1"/>
    </row>
    <row r="612" spans="1:19">
      <c r="A612" s="1"/>
      <c r="B612" s="1"/>
      <c r="C612" s="1"/>
      <c r="D612" s="1"/>
      <c r="E612" s="1"/>
      <c r="F612" s="1"/>
      <c r="G612" s="1"/>
      <c r="H612" s="1"/>
      <c r="I612" s="1"/>
      <c r="J612" s="1"/>
      <c r="K612" s="1"/>
      <c r="L612" s="1"/>
      <c r="M612" s="1"/>
      <c r="N612" s="1"/>
      <c r="O612" s="1"/>
      <c r="P612" s="1"/>
      <c r="Q612" s="1"/>
      <c r="S612" s="1"/>
    </row>
    <row r="613" spans="1:19">
      <c r="A613" s="1"/>
      <c r="B613" s="1"/>
      <c r="C613" s="1"/>
      <c r="D613" s="1"/>
      <c r="E613" s="1"/>
      <c r="F613" s="1"/>
      <c r="G613" s="1"/>
      <c r="H613" s="1"/>
      <c r="I613" s="1"/>
      <c r="J613" s="1"/>
      <c r="K613" s="1"/>
      <c r="L613" s="1"/>
      <c r="M613" s="1"/>
      <c r="N613" s="1"/>
      <c r="O613" s="1"/>
      <c r="P613" s="1"/>
      <c r="Q613" s="1"/>
      <c r="S613" s="1"/>
    </row>
    <row r="614" spans="1:19">
      <c r="A614" s="1"/>
      <c r="B614" s="1"/>
      <c r="C614" s="1"/>
      <c r="D614" s="1"/>
      <c r="E614" s="1"/>
      <c r="F614" s="1"/>
      <c r="G614" s="1"/>
      <c r="H614" s="1"/>
      <c r="I614" s="1"/>
      <c r="J614" s="1"/>
      <c r="K614" s="1"/>
      <c r="L614" s="1"/>
      <c r="M614" s="1"/>
      <c r="N614" s="1"/>
      <c r="O614" s="1"/>
      <c r="P614" s="1"/>
      <c r="Q614" s="1"/>
      <c r="S614" s="1"/>
    </row>
    <row r="615" spans="1:19">
      <c r="A615" s="1"/>
      <c r="B615" s="1"/>
      <c r="C615" s="1"/>
      <c r="D615" s="1"/>
      <c r="E615" s="1"/>
      <c r="F615" s="1"/>
      <c r="G615" s="1"/>
      <c r="H615" s="1"/>
      <c r="I615" s="1"/>
      <c r="J615" s="1"/>
      <c r="K615" s="1"/>
      <c r="L615" s="1"/>
      <c r="M615" s="1"/>
      <c r="N615" s="1"/>
      <c r="O615" s="1"/>
      <c r="P615" s="1"/>
      <c r="Q615" s="1"/>
      <c r="S615" s="1"/>
    </row>
    <row r="616" spans="1:19">
      <c r="A616" s="1"/>
      <c r="B616" s="1"/>
      <c r="C616" s="1"/>
      <c r="D616" s="1"/>
      <c r="E616" s="1"/>
      <c r="F616" s="1"/>
      <c r="G616" s="1"/>
      <c r="H616" s="1"/>
      <c r="I616" s="1"/>
      <c r="J616" s="1"/>
      <c r="K616" s="1"/>
      <c r="L616" s="1"/>
      <c r="M616" s="1"/>
      <c r="N616" s="1"/>
      <c r="O616" s="1"/>
      <c r="P616" s="1"/>
      <c r="Q616" s="1"/>
      <c r="S616" s="1"/>
    </row>
    <row r="617" spans="1:19">
      <c r="A617" s="1"/>
      <c r="B617" s="1"/>
      <c r="C617" s="1"/>
      <c r="D617" s="1"/>
      <c r="E617" s="1"/>
      <c r="F617" s="1"/>
      <c r="G617" s="1"/>
      <c r="H617" s="1"/>
      <c r="I617" s="1"/>
      <c r="J617" s="1"/>
      <c r="K617" s="1"/>
      <c r="L617" s="1"/>
      <c r="M617" s="1"/>
      <c r="N617" s="1"/>
      <c r="O617" s="1"/>
      <c r="P617" s="1"/>
      <c r="Q617" s="1"/>
      <c r="S617" s="1"/>
    </row>
    <row r="618" spans="1:19">
      <c r="A618" s="1"/>
      <c r="B618" s="1"/>
      <c r="C618" s="1"/>
      <c r="D618" s="1"/>
      <c r="E618" s="1"/>
      <c r="F618" s="1"/>
      <c r="G618" s="1"/>
      <c r="H618" s="1"/>
      <c r="I618" s="1"/>
      <c r="J618" s="1"/>
      <c r="K618" s="1"/>
      <c r="L618" s="1"/>
      <c r="M618" s="1"/>
      <c r="N618" s="1"/>
      <c r="O618" s="1"/>
      <c r="P618" s="1"/>
      <c r="Q618" s="1"/>
      <c r="S618" s="1"/>
    </row>
    <row r="619" spans="1:19">
      <c r="A619" s="1"/>
      <c r="B619" s="1"/>
      <c r="C619" s="1"/>
      <c r="D619" s="1"/>
      <c r="E619" s="1"/>
      <c r="F619" s="1"/>
      <c r="G619" s="1"/>
      <c r="H619" s="1"/>
      <c r="I619" s="1"/>
      <c r="J619" s="1"/>
      <c r="K619" s="1"/>
      <c r="L619" s="1"/>
      <c r="M619" s="1"/>
      <c r="N619" s="1"/>
      <c r="O619" s="1"/>
      <c r="P619" s="1"/>
      <c r="Q619" s="1"/>
      <c r="S619" s="1"/>
    </row>
    <row r="620" spans="1:19">
      <c r="A620" s="1"/>
      <c r="B620" s="1"/>
      <c r="C620" s="1"/>
      <c r="D620" s="1"/>
      <c r="E620" s="1"/>
      <c r="F620" s="1"/>
      <c r="G620" s="1"/>
      <c r="H620" s="1"/>
      <c r="I620" s="1"/>
      <c r="J620" s="1"/>
      <c r="K620" s="1"/>
      <c r="L620" s="1"/>
      <c r="M620" s="1"/>
      <c r="N620" s="1"/>
      <c r="O620" s="1"/>
      <c r="P620" s="1"/>
      <c r="Q620" s="1"/>
      <c r="S620" s="1"/>
    </row>
    <row r="621" spans="1:19">
      <c r="A621" s="1"/>
      <c r="B621" s="1"/>
      <c r="C621" s="1"/>
      <c r="D621" s="1"/>
      <c r="E621" s="1"/>
      <c r="F621" s="1"/>
      <c r="G621" s="1"/>
      <c r="H621" s="1"/>
      <c r="I621" s="1"/>
      <c r="J621" s="1"/>
      <c r="K621" s="1"/>
      <c r="L621" s="1"/>
      <c r="M621" s="1"/>
      <c r="N621" s="1"/>
      <c r="O621" s="1"/>
      <c r="P621" s="1"/>
      <c r="Q621" s="1"/>
      <c r="S621" s="1"/>
    </row>
    <row r="622" spans="1:19">
      <c r="A622" s="1"/>
      <c r="B622" s="1"/>
      <c r="C622" s="1"/>
      <c r="D622" s="1"/>
      <c r="E622" s="1"/>
      <c r="F622" s="1"/>
      <c r="G622" s="1"/>
      <c r="H622" s="1"/>
      <c r="I622" s="1"/>
      <c r="J622" s="1"/>
      <c r="K622" s="1"/>
      <c r="L622" s="1"/>
      <c r="M622" s="1"/>
      <c r="N622" s="1"/>
      <c r="O622" s="1"/>
      <c r="P622" s="1"/>
      <c r="Q622" s="1"/>
      <c r="S622" s="1"/>
    </row>
    <row r="623" spans="1:19">
      <c r="A623" s="1"/>
      <c r="B623" s="1"/>
      <c r="C623" s="1"/>
      <c r="D623" s="1"/>
      <c r="E623" s="1"/>
      <c r="F623" s="1"/>
      <c r="G623" s="1"/>
      <c r="H623" s="1"/>
      <c r="I623" s="1"/>
      <c r="J623" s="1"/>
      <c r="K623" s="1"/>
      <c r="L623" s="1"/>
      <c r="M623" s="1"/>
      <c r="N623" s="1"/>
      <c r="O623" s="1"/>
      <c r="P623" s="1"/>
      <c r="Q623" s="1"/>
      <c r="S623" s="1"/>
    </row>
    <row r="624" spans="1:19">
      <c r="A624" s="1"/>
      <c r="B624" s="1"/>
      <c r="C624" s="1"/>
      <c r="D624" s="1"/>
      <c r="E624" s="1"/>
      <c r="F624" s="1"/>
      <c r="G624" s="1"/>
      <c r="H624" s="1"/>
      <c r="I624" s="1"/>
      <c r="J624" s="1"/>
      <c r="K624" s="1"/>
      <c r="L624" s="1"/>
      <c r="M624" s="1"/>
      <c r="N624" s="1"/>
      <c r="O624" s="1"/>
      <c r="P624" s="1"/>
      <c r="Q624" s="1"/>
      <c r="S624" s="1"/>
    </row>
    <row r="625" spans="1:19">
      <c r="A625" s="1"/>
      <c r="B625" s="1"/>
      <c r="C625" s="1"/>
      <c r="D625" s="1"/>
      <c r="E625" s="1"/>
      <c r="F625" s="1"/>
      <c r="G625" s="1"/>
      <c r="H625" s="1"/>
      <c r="I625" s="1"/>
      <c r="J625" s="1"/>
      <c r="K625" s="1"/>
      <c r="L625" s="1"/>
      <c r="M625" s="1"/>
      <c r="N625" s="1"/>
      <c r="O625" s="1"/>
      <c r="P625" s="1"/>
      <c r="Q625" s="1"/>
      <c r="S625" s="1"/>
    </row>
    <row r="626" spans="1:19">
      <c r="A626" s="1"/>
      <c r="B626" s="1"/>
      <c r="C626" s="1"/>
      <c r="D626" s="1"/>
      <c r="E626" s="1"/>
      <c r="F626" s="1"/>
      <c r="G626" s="1"/>
      <c r="H626" s="1"/>
      <c r="I626" s="1"/>
      <c r="J626" s="1"/>
      <c r="K626" s="1"/>
      <c r="L626" s="1"/>
      <c r="M626" s="1"/>
      <c r="N626" s="1"/>
      <c r="O626" s="1"/>
      <c r="P626" s="1"/>
      <c r="Q626" s="1"/>
      <c r="S626" s="1"/>
    </row>
    <row r="627" spans="1:19">
      <c r="A627" s="1"/>
      <c r="B627" s="1"/>
      <c r="C627" s="1"/>
      <c r="D627" s="1"/>
      <c r="E627" s="1"/>
      <c r="F627" s="1"/>
      <c r="G627" s="1"/>
      <c r="H627" s="1"/>
      <c r="I627" s="1"/>
      <c r="J627" s="1"/>
      <c r="K627" s="1"/>
      <c r="L627" s="1"/>
      <c r="M627" s="1"/>
      <c r="N627" s="1"/>
      <c r="O627" s="1"/>
      <c r="P627" s="1"/>
      <c r="Q627" s="1"/>
      <c r="S627" s="1"/>
    </row>
    <row r="628" spans="1:19">
      <c r="A628" s="1"/>
      <c r="B628" s="1"/>
      <c r="C628" s="1"/>
      <c r="D628" s="1"/>
      <c r="E628" s="1"/>
      <c r="F628" s="1"/>
      <c r="G628" s="1"/>
      <c r="H628" s="1"/>
      <c r="I628" s="1"/>
      <c r="J628" s="1"/>
      <c r="K628" s="1"/>
      <c r="L628" s="1"/>
      <c r="M628" s="1"/>
      <c r="N628" s="1"/>
      <c r="O628" s="1"/>
      <c r="P628" s="1"/>
      <c r="Q628" s="1"/>
      <c r="S628" s="1"/>
    </row>
    <row r="629" spans="1:19">
      <c r="A629" s="1"/>
      <c r="B629" s="1"/>
      <c r="C629" s="1"/>
      <c r="D629" s="1"/>
      <c r="E629" s="1"/>
      <c r="F629" s="1"/>
      <c r="G629" s="1"/>
      <c r="H629" s="1"/>
      <c r="I629" s="1"/>
      <c r="J629" s="1"/>
      <c r="K629" s="1"/>
      <c r="L629" s="1"/>
      <c r="M629" s="1"/>
      <c r="N629" s="1"/>
      <c r="O629" s="1"/>
      <c r="P629" s="1"/>
      <c r="Q629" s="1"/>
      <c r="S629" s="1"/>
    </row>
    <row r="630" spans="1:19">
      <c r="A630" s="1"/>
      <c r="B630" s="1"/>
      <c r="C630" s="1"/>
      <c r="D630" s="1"/>
      <c r="E630" s="1"/>
      <c r="F630" s="1"/>
      <c r="G630" s="1"/>
      <c r="H630" s="1"/>
      <c r="I630" s="1"/>
      <c r="J630" s="1"/>
      <c r="K630" s="1"/>
      <c r="L630" s="1"/>
      <c r="M630" s="1"/>
      <c r="N630" s="1"/>
      <c r="O630" s="1"/>
      <c r="P630" s="1"/>
      <c r="Q630" s="1"/>
      <c r="S630" s="1"/>
    </row>
    <row r="631" spans="1:19">
      <c r="A631" s="1"/>
      <c r="B631" s="1"/>
      <c r="C631" s="1"/>
      <c r="D631" s="1"/>
      <c r="E631" s="1"/>
      <c r="F631" s="1"/>
      <c r="G631" s="1"/>
      <c r="H631" s="1"/>
      <c r="I631" s="1"/>
      <c r="J631" s="1"/>
      <c r="K631" s="1"/>
      <c r="L631" s="1"/>
      <c r="M631" s="1"/>
      <c r="N631" s="1"/>
      <c r="O631" s="1"/>
      <c r="P631" s="1"/>
      <c r="Q631" s="1"/>
      <c r="S631" s="1"/>
    </row>
    <row r="632" spans="1:19">
      <c r="A632" s="1"/>
      <c r="B632" s="1"/>
      <c r="C632" s="1"/>
      <c r="D632" s="1"/>
      <c r="E632" s="1"/>
      <c r="F632" s="1"/>
      <c r="G632" s="1"/>
      <c r="H632" s="1"/>
      <c r="I632" s="1"/>
      <c r="J632" s="1"/>
      <c r="K632" s="1"/>
      <c r="L632" s="1"/>
      <c r="M632" s="1"/>
      <c r="N632" s="1"/>
      <c r="O632" s="1"/>
      <c r="P632" s="1"/>
      <c r="Q632" s="1"/>
      <c r="S632" s="1"/>
    </row>
    <row r="633" spans="1:19">
      <c r="A633" s="1"/>
      <c r="B633" s="1"/>
      <c r="C633" s="1"/>
      <c r="D633" s="1"/>
      <c r="E633" s="1"/>
      <c r="F633" s="1"/>
      <c r="G633" s="1"/>
      <c r="H633" s="1"/>
      <c r="I633" s="1"/>
      <c r="J633" s="1"/>
      <c r="K633" s="1"/>
      <c r="L633" s="1"/>
      <c r="M633" s="1"/>
      <c r="N633" s="1"/>
      <c r="O633" s="1"/>
      <c r="P633" s="1"/>
      <c r="Q633" s="1"/>
      <c r="S633" s="1"/>
    </row>
    <row r="634" spans="1:19">
      <c r="A634" s="1"/>
      <c r="B634" s="1"/>
      <c r="C634" s="1"/>
      <c r="D634" s="1"/>
      <c r="E634" s="1"/>
      <c r="F634" s="1"/>
      <c r="G634" s="1"/>
      <c r="H634" s="1"/>
      <c r="I634" s="1"/>
      <c r="J634" s="1"/>
      <c r="K634" s="1"/>
      <c r="L634" s="1"/>
      <c r="M634" s="1"/>
      <c r="N634" s="1"/>
      <c r="O634" s="1"/>
      <c r="P634" s="1"/>
      <c r="Q634" s="1"/>
      <c r="S634" s="1"/>
    </row>
    <row r="635" spans="1:19">
      <c r="A635" s="1"/>
      <c r="B635" s="1"/>
      <c r="C635" s="1"/>
      <c r="D635" s="1"/>
      <c r="E635" s="1"/>
      <c r="F635" s="1"/>
      <c r="G635" s="1"/>
      <c r="H635" s="1"/>
      <c r="I635" s="1"/>
      <c r="J635" s="1"/>
      <c r="K635" s="1"/>
      <c r="L635" s="1"/>
      <c r="M635" s="1"/>
      <c r="N635" s="1"/>
      <c r="O635" s="1"/>
      <c r="P635" s="1"/>
      <c r="Q635" s="1"/>
      <c r="S635" s="1"/>
    </row>
    <row r="636" spans="1:19">
      <c r="A636" s="1"/>
      <c r="B636" s="1"/>
      <c r="C636" s="1"/>
      <c r="D636" s="1"/>
      <c r="E636" s="1"/>
      <c r="F636" s="1"/>
      <c r="G636" s="1"/>
      <c r="H636" s="1"/>
      <c r="I636" s="1"/>
      <c r="J636" s="1"/>
      <c r="K636" s="1"/>
      <c r="L636" s="1"/>
      <c r="M636" s="1"/>
      <c r="N636" s="1"/>
      <c r="O636" s="1"/>
      <c r="P636" s="1"/>
      <c r="Q636" s="1"/>
      <c r="S636" s="1"/>
    </row>
    <row r="637" spans="1:19">
      <c r="A637" s="1"/>
      <c r="B637" s="1"/>
      <c r="C637" s="1"/>
      <c r="D637" s="1"/>
      <c r="E637" s="1"/>
      <c r="F637" s="1"/>
      <c r="G637" s="1"/>
      <c r="H637" s="1"/>
      <c r="I637" s="1"/>
      <c r="J637" s="1"/>
      <c r="K637" s="1"/>
      <c r="L637" s="1"/>
      <c r="M637" s="1"/>
      <c r="N637" s="1"/>
      <c r="O637" s="1"/>
      <c r="P637" s="1"/>
      <c r="Q637" s="1"/>
      <c r="S637" s="1"/>
    </row>
    <row r="638" spans="1:19">
      <c r="A638" s="1"/>
      <c r="B638" s="1"/>
      <c r="C638" s="1"/>
      <c r="D638" s="1"/>
      <c r="E638" s="1"/>
      <c r="F638" s="1"/>
      <c r="G638" s="1"/>
      <c r="H638" s="1"/>
      <c r="I638" s="1"/>
      <c r="J638" s="1"/>
      <c r="K638" s="1"/>
      <c r="L638" s="1"/>
      <c r="M638" s="1"/>
      <c r="N638" s="1"/>
      <c r="O638" s="1"/>
      <c r="P638" s="1"/>
      <c r="Q638" s="1"/>
      <c r="S638" s="1"/>
    </row>
    <row r="639" spans="1:19">
      <c r="A639" s="1"/>
      <c r="B639" s="1"/>
      <c r="C639" s="1"/>
      <c r="D639" s="1"/>
      <c r="E639" s="1"/>
      <c r="F639" s="1"/>
      <c r="G639" s="1"/>
      <c r="H639" s="1"/>
      <c r="I639" s="1"/>
      <c r="J639" s="1"/>
      <c r="K639" s="1"/>
      <c r="L639" s="1"/>
      <c r="M639" s="1"/>
      <c r="N639" s="1"/>
      <c r="O639" s="1"/>
      <c r="P639" s="1"/>
      <c r="Q639" s="1"/>
      <c r="S639" s="1"/>
    </row>
    <row r="640" spans="1:19">
      <c r="A640" s="1"/>
      <c r="B640" s="1"/>
      <c r="C640" s="1"/>
      <c r="D640" s="1"/>
      <c r="E640" s="1"/>
      <c r="F640" s="1"/>
      <c r="G640" s="1"/>
      <c r="H640" s="1"/>
      <c r="I640" s="1"/>
      <c r="J640" s="1"/>
      <c r="K640" s="1"/>
      <c r="L640" s="1"/>
      <c r="M640" s="1"/>
      <c r="N640" s="1"/>
      <c r="O640" s="1"/>
      <c r="P640" s="1"/>
      <c r="Q640" s="1"/>
      <c r="S640" s="1"/>
    </row>
    <row r="641" spans="1:19">
      <c r="A641" s="1"/>
      <c r="B641" s="1"/>
      <c r="C641" s="1"/>
      <c r="D641" s="1"/>
      <c r="E641" s="1"/>
      <c r="F641" s="1"/>
      <c r="G641" s="1"/>
      <c r="H641" s="1"/>
      <c r="I641" s="1"/>
      <c r="J641" s="1"/>
      <c r="K641" s="1"/>
      <c r="L641" s="1"/>
      <c r="M641" s="1"/>
      <c r="N641" s="1"/>
      <c r="O641" s="1"/>
      <c r="P641" s="1"/>
      <c r="Q641" s="1"/>
      <c r="S641" s="1"/>
    </row>
    <row r="642" spans="1:19">
      <c r="A642" s="1"/>
      <c r="B642" s="1"/>
      <c r="C642" s="1"/>
      <c r="D642" s="1"/>
      <c r="E642" s="1"/>
      <c r="F642" s="1"/>
      <c r="G642" s="1"/>
      <c r="H642" s="1"/>
      <c r="I642" s="1"/>
      <c r="J642" s="1"/>
      <c r="K642" s="1"/>
      <c r="L642" s="1"/>
      <c r="M642" s="1"/>
      <c r="N642" s="1"/>
      <c r="O642" s="1"/>
      <c r="P642" s="1"/>
      <c r="Q642" s="1"/>
      <c r="S642" s="1"/>
    </row>
    <row r="643" spans="1:19">
      <c r="A643" s="1"/>
      <c r="B643" s="1"/>
      <c r="C643" s="1"/>
      <c r="D643" s="1"/>
      <c r="E643" s="1"/>
      <c r="F643" s="1"/>
      <c r="G643" s="1"/>
      <c r="H643" s="1"/>
      <c r="I643" s="1"/>
      <c r="J643" s="1"/>
      <c r="K643" s="1"/>
      <c r="L643" s="1"/>
      <c r="M643" s="1"/>
      <c r="N643" s="1"/>
      <c r="O643" s="1"/>
      <c r="P643" s="1"/>
      <c r="Q643" s="1"/>
      <c r="S643" s="1"/>
    </row>
    <row r="644" spans="1:19">
      <c r="A644" s="1"/>
      <c r="B644" s="1"/>
      <c r="C644" s="1"/>
      <c r="D644" s="1"/>
      <c r="E644" s="1"/>
      <c r="F644" s="1"/>
      <c r="G644" s="1"/>
      <c r="H644" s="1"/>
      <c r="I644" s="1"/>
      <c r="J644" s="1"/>
      <c r="K644" s="1"/>
      <c r="L644" s="1"/>
      <c r="M644" s="1"/>
      <c r="N644" s="1"/>
      <c r="O644" s="1"/>
      <c r="P644" s="1"/>
      <c r="Q644" s="1"/>
      <c r="S644" s="1"/>
    </row>
    <row r="645" spans="1:19">
      <c r="A645" s="1"/>
      <c r="B645" s="1"/>
      <c r="C645" s="1"/>
      <c r="D645" s="1"/>
      <c r="E645" s="1"/>
      <c r="F645" s="1"/>
      <c r="G645" s="1"/>
      <c r="H645" s="1"/>
      <c r="I645" s="1"/>
      <c r="J645" s="1"/>
      <c r="K645" s="1"/>
      <c r="L645" s="1"/>
      <c r="M645" s="1"/>
      <c r="N645" s="1"/>
      <c r="O645" s="1"/>
      <c r="P645" s="1"/>
      <c r="Q645" s="1"/>
      <c r="S645" s="1"/>
    </row>
    <row r="646" spans="1:19">
      <c r="A646" s="1"/>
      <c r="B646" s="1"/>
      <c r="C646" s="1"/>
      <c r="D646" s="1"/>
      <c r="E646" s="1"/>
      <c r="F646" s="1"/>
      <c r="G646" s="1"/>
      <c r="H646" s="1"/>
      <c r="I646" s="1"/>
      <c r="J646" s="1"/>
      <c r="K646" s="1"/>
      <c r="L646" s="1"/>
      <c r="M646" s="1"/>
      <c r="N646" s="1"/>
      <c r="O646" s="1"/>
      <c r="P646" s="1"/>
      <c r="Q646" s="1"/>
      <c r="S646" s="1"/>
    </row>
    <row r="647" spans="1:19">
      <c r="A647" s="1"/>
      <c r="B647" s="1"/>
      <c r="C647" s="1"/>
      <c r="D647" s="1"/>
      <c r="E647" s="1"/>
      <c r="F647" s="1"/>
      <c r="G647" s="1"/>
      <c r="H647" s="1"/>
      <c r="I647" s="1"/>
      <c r="J647" s="1"/>
      <c r="K647" s="1"/>
      <c r="L647" s="1"/>
      <c r="M647" s="1"/>
      <c r="N647" s="1"/>
      <c r="O647" s="1"/>
      <c r="P647" s="1"/>
      <c r="Q647" s="1"/>
      <c r="S647" s="1"/>
    </row>
    <row r="648" spans="1:19">
      <c r="A648" s="1"/>
      <c r="B648" s="1"/>
      <c r="C648" s="1"/>
      <c r="D648" s="1"/>
      <c r="E648" s="1"/>
      <c r="F648" s="1"/>
      <c r="G648" s="1"/>
      <c r="H648" s="1"/>
      <c r="I648" s="1"/>
      <c r="J648" s="1"/>
      <c r="K648" s="1"/>
      <c r="L648" s="1"/>
      <c r="M648" s="1"/>
      <c r="N648" s="1"/>
      <c r="O648" s="1"/>
      <c r="P648" s="1"/>
      <c r="Q648" s="1"/>
      <c r="S648" s="1"/>
    </row>
    <row r="649" spans="1:19">
      <c r="A649" s="1"/>
      <c r="B649" s="1"/>
      <c r="C649" s="1"/>
      <c r="D649" s="1"/>
      <c r="E649" s="1"/>
      <c r="F649" s="1"/>
      <c r="G649" s="1"/>
      <c r="H649" s="1"/>
      <c r="I649" s="1"/>
      <c r="J649" s="1"/>
      <c r="K649" s="1"/>
      <c r="L649" s="1"/>
      <c r="M649" s="1"/>
      <c r="N649" s="1"/>
      <c r="O649" s="1"/>
      <c r="P649" s="1"/>
      <c r="Q649" s="1"/>
      <c r="S649" s="1"/>
    </row>
    <row r="650" spans="1:19">
      <c r="A650" s="1"/>
      <c r="B650" s="1"/>
      <c r="C650" s="1"/>
      <c r="D650" s="1"/>
      <c r="E650" s="1"/>
      <c r="F650" s="1"/>
      <c r="G650" s="1"/>
      <c r="H650" s="1"/>
      <c r="I650" s="1"/>
      <c r="J650" s="1"/>
      <c r="K650" s="1"/>
      <c r="L650" s="1"/>
      <c r="M650" s="1"/>
      <c r="N650" s="1"/>
      <c r="O650" s="1"/>
      <c r="P650" s="1"/>
      <c r="Q650" s="1"/>
      <c r="S650" s="1"/>
    </row>
    <row r="651" spans="1:19">
      <c r="A651" s="1"/>
      <c r="B651" s="1"/>
      <c r="C651" s="1"/>
      <c r="D651" s="1"/>
      <c r="E651" s="1"/>
      <c r="F651" s="1"/>
      <c r="G651" s="1"/>
      <c r="H651" s="1"/>
      <c r="I651" s="1"/>
      <c r="J651" s="1"/>
      <c r="K651" s="1"/>
      <c r="L651" s="1"/>
      <c r="M651" s="1"/>
      <c r="N651" s="1"/>
      <c r="O651" s="1"/>
      <c r="P651" s="1"/>
      <c r="Q651" s="1"/>
      <c r="S651" s="1"/>
    </row>
    <row r="652" spans="1:19">
      <c r="A652" s="1"/>
      <c r="B652" s="1"/>
      <c r="C652" s="1"/>
      <c r="D652" s="1"/>
      <c r="E652" s="1"/>
      <c r="F652" s="1"/>
      <c r="G652" s="1"/>
      <c r="H652" s="1"/>
      <c r="I652" s="1"/>
      <c r="J652" s="1"/>
      <c r="K652" s="1"/>
      <c r="L652" s="1"/>
      <c r="M652" s="1"/>
      <c r="N652" s="1"/>
      <c r="O652" s="1"/>
      <c r="P652" s="1"/>
      <c r="Q652" s="1"/>
      <c r="S652" s="1"/>
    </row>
    <row r="653" spans="1:19">
      <c r="A653" s="1"/>
      <c r="B653" s="1"/>
      <c r="C653" s="1"/>
      <c r="D653" s="1"/>
      <c r="E653" s="1"/>
      <c r="F653" s="1"/>
      <c r="G653" s="1"/>
      <c r="H653" s="1"/>
      <c r="I653" s="1"/>
      <c r="J653" s="1"/>
      <c r="K653" s="1"/>
      <c r="L653" s="1"/>
      <c r="M653" s="1"/>
      <c r="N653" s="1"/>
      <c r="O653" s="1"/>
      <c r="P653" s="1"/>
      <c r="Q653" s="1"/>
      <c r="S653" s="1"/>
    </row>
    <row r="654" spans="1:19">
      <c r="A654" s="1"/>
      <c r="B654" s="1"/>
      <c r="C654" s="1"/>
      <c r="D654" s="1"/>
      <c r="E654" s="1"/>
      <c r="F654" s="1"/>
      <c r="G654" s="1"/>
      <c r="H654" s="1"/>
      <c r="I654" s="1"/>
      <c r="J654" s="1"/>
      <c r="K654" s="1"/>
      <c r="L654" s="1"/>
      <c r="M654" s="1"/>
      <c r="N654" s="1"/>
      <c r="O654" s="1"/>
      <c r="P654" s="1"/>
      <c r="Q654" s="1"/>
      <c r="S654" s="1"/>
    </row>
    <row r="655" spans="1:19">
      <c r="A655" s="1"/>
      <c r="B655" s="1"/>
      <c r="C655" s="1"/>
      <c r="D655" s="1"/>
      <c r="E655" s="1"/>
      <c r="F655" s="1"/>
      <c r="G655" s="1"/>
      <c r="H655" s="1"/>
      <c r="I655" s="1"/>
      <c r="J655" s="1"/>
      <c r="K655" s="1"/>
      <c r="L655" s="1"/>
      <c r="M655" s="1"/>
      <c r="N655" s="1"/>
      <c r="O655" s="1"/>
      <c r="P655" s="1"/>
      <c r="Q655" s="1"/>
      <c r="S655" s="1"/>
    </row>
    <row r="656" spans="1:19">
      <c r="A656" s="1"/>
      <c r="B656" s="1"/>
      <c r="C656" s="1"/>
      <c r="D656" s="1"/>
      <c r="E656" s="1"/>
      <c r="F656" s="1"/>
      <c r="G656" s="1"/>
      <c r="H656" s="1"/>
      <c r="I656" s="1"/>
      <c r="J656" s="1"/>
      <c r="K656" s="1"/>
      <c r="L656" s="1"/>
      <c r="M656" s="1"/>
      <c r="N656" s="1"/>
      <c r="O656" s="1"/>
      <c r="P656" s="1"/>
      <c r="Q656" s="1"/>
      <c r="S656" s="1"/>
    </row>
    <row r="657" spans="1:19">
      <c r="A657" s="1"/>
      <c r="B657" s="1"/>
      <c r="C657" s="1"/>
      <c r="D657" s="1"/>
      <c r="E657" s="1"/>
      <c r="F657" s="1"/>
      <c r="G657" s="1"/>
      <c r="H657" s="1"/>
      <c r="I657" s="1"/>
      <c r="J657" s="1"/>
      <c r="K657" s="1"/>
      <c r="L657" s="1"/>
      <c r="M657" s="1"/>
      <c r="N657" s="1"/>
      <c r="O657" s="1"/>
      <c r="P657" s="1"/>
      <c r="Q657" s="1"/>
      <c r="S657" s="1"/>
    </row>
    <row r="658" spans="1:19">
      <c r="A658" s="1"/>
      <c r="B658" s="1"/>
      <c r="C658" s="1"/>
      <c r="D658" s="1"/>
      <c r="E658" s="1"/>
      <c r="F658" s="1"/>
      <c r="G658" s="1"/>
      <c r="H658" s="1"/>
      <c r="I658" s="1"/>
      <c r="J658" s="1"/>
      <c r="K658" s="1"/>
      <c r="L658" s="1"/>
      <c r="M658" s="1"/>
      <c r="N658" s="1"/>
      <c r="O658" s="1"/>
      <c r="P658" s="1"/>
      <c r="Q658" s="1"/>
      <c r="S658" s="1"/>
    </row>
    <row r="659" spans="1:19">
      <c r="A659" s="1"/>
      <c r="B659" s="1"/>
      <c r="C659" s="1"/>
      <c r="D659" s="1"/>
      <c r="E659" s="1"/>
      <c r="F659" s="1"/>
      <c r="G659" s="1"/>
      <c r="H659" s="1"/>
      <c r="I659" s="1"/>
      <c r="J659" s="1"/>
      <c r="K659" s="1"/>
      <c r="L659" s="1"/>
      <c r="M659" s="1"/>
      <c r="N659" s="1"/>
      <c r="O659" s="1"/>
      <c r="P659" s="1"/>
      <c r="Q659" s="1"/>
      <c r="S659" s="1"/>
    </row>
    <row r="660" spans="1:19">
      <c r="A660" s="1"/>
      <c r="B660" s="1"/>
      <c r="C660" s="1"/>
      <c r="D660" s="1"/>
      <c r="E660" s="1"/>
      <c r="F660" s="1"/>
      <c r="G660" s="1"/>
      <c r="H660" s="1"/>
      <c r="I660" s="1"/>
      <c r="J660" s="1"/>
      <c r="K660" s="1"/>
      <c r="L660" s="1"/>
      <c r="M660" s="1"/>
      <c r="N660" s="1"/>
      <c r="O660" s="1"/>
      <c r="P660" s="1"/>
      <c r="Q660" s="1"/>
      <c r="S660" s="1"/>
    </row>
    <row r="661" spans="1:19">
      <c r="A661" s="1"/>
      <c r="B661" s="1"/>
      <c r="C661" s="1"/>
      <c r="D661" s="1"/>
      <c r="E661" s="1"/>
      <c r="F661" s="1"/>
      <c r="G661" s="1"/>
      <c r="H661" s="1"/>
      <c r="I661" s="1"/>
      <c r="J661" s="1"/>
      <c r="K661" s="1"/>
      <c r="L661" s="1"/>
      <c r="M661" s="1"/>
      <c r="N661" s="1"/>
      <c r="O661" s="1"/>
      <c r="P661" s="1"/>
      <c r="Q661" s="1"/>
      <c r="S661" s="1"/>
    </row>
    <row r="662" spans="1:19">
      <c r="A662" s="1"/>
      <c r="B662" s="1"/>
      <c r="C662" s="1"/>
      <c r="D662" s="1"/>
      <c r="E662" s="1"/>
      <c r="F662" s="1"/>
      <c r="G662" s="1"/>
      <c r="H662" s="1"/>
      <c r="I662" s="1"/>
      <c r="J662" s="1"/>
      <c r="K662" s="1"/>
      <c r="L662" s="1"/>
      <c r="M662" s="1"/>
      <c r="N662" s="1"/>
      <c r="O662" s="1"/>
      <c r="P662" s="1"/>
      <c r="Q662" s="1"/>
      <c r="S662" s="1"/>
    </row>
    <row r="663" spans="1:19">
      <c r="A663" s="1"/>
      <c r="B663" s="1"/>
      <c r="C663" s="1"/>
      <c r="D663" s="1"/>
      <c r="E663" s="1"/>
      <c r="F663" s="1"/>
      <c r="G663" s="1"/>
      <c r="H663" s="1"/>
      <c r="I663" s="1"/>
      <c r="J663" s="1"/>
      <c r="K663" s="1"/>
      <c r="L663" s="1"/>
      <c r="M663" s="1"/>
      <c r="N663" s="1"/>
      <c r="O663" s="1"/>
      <c r="P663" s="1"/>
      <c r="Q663" s="1"/>
      <c r="S663" s="1"/>
    </row>
    <row r="664" spans="1:19">
      <c r="A664" s="1"/>
      <c r="B664" s="1"/>
      <c r="C664" s="1"/>
      <c r="D664" s="1"/>
      <c r="E664" s="1"/>
      <c r="F664" s="1"/>
      <c r="G664" s="1"/>
      <c r="H664" s="1"/>
      <c r="I664" s="1"/>
      <c r="J664" s="1"/>
      <c r="K664" s="1"/>
      <c r="L664" s="1"/>
      <c r="M664" s="1"/>
      <c r="N664" s="1"/>
      <c r="O664" s="1"/>
      <c r="P664" s="1"/>
      <c r="Q664" s="1"/>
      <c r="S664" s="1"/>
    </row>
    <row r="665" spans="1:19">
      <c r="A665" s="1"/>
      <c r="B665" s="1"/>
      <c r="C665" s="1"/>
      <c r="D665" s="1"/>
      <c r="E665" s="1"/>
      <c r="F665" s="1"/>
      <c r="G665" s="1"/>
      <c r="H665" s="1"/>
      <c r="I665" s="1"/>
      <c r="J665" s="1"/>
      <c r="K665" s="1"/>
      <c r="L665" s="1"/>
      <c r="M665" s="1"/>
      <c r="N665" s="1"/>
      <c r="O665" s="1"/>
      <c r="P665" s="1"/>
      <c r="Q665" s="1"/>
      <c r="S665" s="1"/>
    </row>
    <row r="666" spans="1:19">
      <c r="A666" s="1"/>
      <c r="B666" s="1"/>
      <c r="C666" s="1"/>
      <c r="D666" s="1"/>
      <c r="E666" s="1"/>
      <c r="F666" s="1"/>
      <c r="G666" s="1"/>
      <c r="H666" s="1"/>
      <c r="I666" s="1"/>
      <c r="J666" s="1"/>
      <c r="K666" s="1"/>
      <c r="L666" s="1"/>
      <c r="M666" s="1"/>
      <c r="N666" s="1"/>
      <c r="O666" s="1"/>
      <c r="P666" s="1"/>
      <c r="Q666" s="1"/>
      <c r="S666" s="1"/>
    </row>
    <row r="667" spans="1:19">
      <c r="A667" s="1"/>
      <c r="B667" s="1"/>
      <c r="C667" s="1"/>
      <c r="D667" s="1"/>
      <c r="E667" s="1"/>
      <c r="F667" s="1"/>
      <c r="G667" s="1"/>
      <c r="H667" s="1"/>
      <c r="I667" s="1"/>
      <c r="J667" s="1"/>
      <c r="K667" s="1"/>
      <c r="L667" s="1"/>
      <c r="M667" s="1"/>
      <c r="N667" s="1"/>
      <c r="O667" s="1"/>
      <c r="P667" s="1"/>
      <c r="Q667" s="1"/>
      <c r="S667" s="1"/>
    </row>
    <row r="668" spans="1:19">
      <c r="A668" s="1"/>
      <c r="B668" s="1"/>
      <c r="C668" s="1"/>
      <c r="D668" s="1"/>
      <c r="E668" s="1"/>
      <c r="F668" s="1"/>
      <c r="G668" s="1"/>
      <c r="H668" s="1"/>
      <c r="I668" s="1"/>
      <c r="J668" s="1"/>
      <c r="K668" s="1"/>
      <c r="L668" s="1"/>
      <c r="M668" s="1"/>
      <c r="N668" s="1"/>
      <c r="O668" s="1"/>
      <c r="P668" s="1"/>
      <c r="Q668" s="1"/>
      <c r="S668" s="1"/>
    </row>
    <row r="669" spans="1:19">
      <c r="A669" s="1"/>
      <c r="B669" s="1"/>
      <c r="C669" s="1"/>
      <c r="D669" s="1"/>
      <c r="E669" s="1"/>
      <c r="F669" s="1"/>
      <c r="G669" s="1"/>
      <c r="H669" s="1"/>
      <c r="I669" s="1"/>
      <c r="J669" s="1"/>
      <c r="K669" s="1"/>
      <c r="L669" s="1"/>
      <c r="M669" s="1"/>
      <c r="N669" s="1"/>
      <c r="O669" s="1"/>
      <c r="P669" s="1"/>
      <c r="Q669" s="1"/>
      <c r="S669" s="1"/>
    </row>
    <row r="670" spans="1:19">
      <c r="A670" s="1"/>
      <c r="B670" s="1"/>
      <c r="C670" s="1"/>
      <c r="D670" s="1"/>
      <c r="E670" s="1"/>
      <c r="F670" s="1"/>
      <c r="G670" s="1"/>
      <c r="H670" s="1"/>
      <c r="I670" s="1"/>
      <c r="J670" s="1"/>
      <c r="K670" s="1"/>
      <c r="L670" s="1"/>
      <c r="M670" s="1"/>
      <c r="N670" s="1"/>
      <c r="O670" s="1"/>
      <c r="P670" s="1"/>
      <c r="Q670" s="1"/>
      <c r="S670" s="1"/>
    </row>
    <row r="671" spans="1:19">
      <c r="A671" s="1"/>
      <c r="B671" s="1"/>
      <c r="C671" s="1"/>
      <c r="D671" s="1"/>
      <c r="E671" s="1"/>
      <c r="F671" s="1"/>
      <c r="G671" s="1"/>
      <c r="H671" s="1"/>
      <c r="I671" s="1"/>
      <c r="J671" s="1"/>
      <c r="K671" s="1"/>
      <c r="L671" s="1"/>
      <c r="M671" s="1"/>
      <c r="N671" s="1"/>
      <c r="O671" s="1"/>
      <c r="P671" s="1"/>
      <c r="Q671" s="1"/>
      <c r="S671" s="1"/>
    </row>
    <row r="672" spans="1:19">
      <c r="A672" s="1"/>
      <c r="B672" s="1"/>
      <c r="C672" s="1"/>
      <c r="D672" s="1"/>
      <c r="E672" s="1"/>
      <c r="F672" s="1"/>
      <c r="G672" s="1"/>
      <c r="H672" s="1"/>
      <c r="I672" s="1"/>
      <c r="J672" s="1"/>
      <c r="K672" s="1"/>
      <c r="L672" s="1"/>
      <c r="M672" s="1"/>
      <c r="N672" s="1"/>
      <c r="O672" s="1"/>
      <c r="P672" s="1"/>
      <c r="Q672" s="1"/>
      <c r="S672" s="1"/>
    </row>
    <row r="673" spans="1:19">
      <c r="A673" s="1"/>
      <c r="B673" s="1"/>
      <c r="C673" s="1"/>
      <c r="D673" s="1"/>
      <c r="E673" s="1"/>
      <c r="F673" s="1"/>
      <c r="G673" s="1"/>
      <c r="H673" s="1"/>
      <c r="I673" s="1"/>
      <c r="J673" s="1"/>
      <c r="K673" s="1"/>
      <c r="L673" s="1"/>
      <c r="M673" s="1"/>
      <c r="N673" s="1"/>
      <c r="O673" s="1"/>
      <c r="P673" s="1"/>
      <c r="Q673" s="1"/>
      <c r="S673" s="1"/>
    </row>
    <row r="674" spans="1:19">
      <c r="A674" s="1"/>
      <c r="B674" s="1"/>
      <c r="C674" s="1"/>
      <c r="D674" s="1"/>
      <c r="E674" s="1"/>
      <c r="F674" s="1"/>
      <c r="G674" s="1"/>
      <c r="H674" s="1"/>
      <c r="I674" s="1"/>
      <c r="J674" s="1"/>
      <c r="K674" s="1"/>
      <c r="L674" s="1"/>
      <c r="M674" s="1"/>
      <c r="N674" s="1"/>
      <c r="O674" s="1"/>
      <c r="P674" s="1"/>
      <c r="Q674" s="1"/>
      <c r="S674" s="1"/>
    </row>
    <row r="675" spans="1:19">
      <c r="A675" s="1"/>
      <c r="B675" s="1"/>
      <c r="C675" s="1"/>
      <c r="D675" s="1"/>
      <c r="E675" s="1"/>
      <c r="F675" s="1"/>
      <c r="G675" s="1"/>
      <c r="H675" s="1"/>
      <c r="I675" s="1"/>
      <c r="J675" s="1"/>
      <c r="K675" s="1"/>
      <c r="L675" s="1"/>
      <c r="M675" s="1"/>
      <c r="N675" s="1"/>
      <c r="O675" s="1"/>
      <c r="P675" s="1"/>
      <c r="Q675" s="1"/>
      <c r="S675" s="1"/>
    </row>
    <row r="676" spans="1:19">
      <c r="A676" s="1"/>
      <c r="B676" s="1"/>
      <c r="C676" s="1"/>
      <c r="D676" s="1"/>
      <c r="E676" s="1"/>
      <c r="F676" s="1"/>
      <c r="G676" s="1"/>
      <c r="H676" s="1"/>
      <c r="I676" s="1"/>
      <c r="J676" s="1"/>
      <c r="K676" s="1"/>
      <c r="L676" s="1"/>
      <c r="M676" s="1"/>
      <c r="N676" s="1"/>
      <c r="O676" s="1"/>
      <c r="P676" s="1"/>
      <c r="Q676" s="1"/>
      <c r="S676" s="1"/>
    </row>
    <row r="677" spans="1:19">
      <c r="A677" s="1"/>
      <c r="B677" s="1"/>
      <c r="C677" s="1"/>
      <c r="D677" s="1"/>
      <c r="E677" s="1"/>
      <c r="F677" s="1"/>
      <c r="G677" s="1"/>
      <c r="H677" s="1"/>
      <c r="I677" s="1"/>
      <c r="J677" s="1"/>
      <c r="K677" s="1"/>
      <c r="L677" s="1"/>
      <c r="M677" s="1"/>
      <c r="N677" s="1"/>
      <c r="O677" s="1"/>
      <c r="P677" s="1"/>
      <c r="Q677" s="1"/>
      <c r="S677" s="1"/>
    </row>
    <row r="678" spans="1:19">
      <c r="A678" s="1"/>
      <c r="B678" s="1"/>
      <c r="C678" s="1"/>
      <c r="D678" s="1"/>
      <c r="E678" s="1"/>
      <c r="F678" s="1"/>
      <c r="G678" s="1"/>
      <c r="H678" s="1"/>
      <c r="I678" s="1"/>
      <c r="J678" s="1"/>
      <c r="K678" s="1"/>
      <c r="L678" s="1"/>
      <c r="M678" s="1"/>
      <c r="N678" s="1"/>
      <c r="O678" s="1"/>
      <c r="P678" s="1"/>
      <c r="Q678" s="1"/>
      <c r="S678" s="1"/>
    </row>
    <row r="679" spans="1:19">
      <c r="A679" s="1"/>
      <c r="B679" s="1"/>
      <c r="C679" s="1"/>
      <c r="D679" s="1"/>
      <c r="E679" s="1"/>
      <c r="F679" s="1"/>
      <c r="G679" s="1"/>
      <c r="H679" s="1"/>
      <c r="I679" s="1"/>
      <c r="J679" s="1"/>
      <c r="K679" s="1"/>
      <c r="L679" s="1"/>
      <c r="M679" s="1"/>
      <c r="N679" s="1"/>
      <c r="O679" s="1"/>
      <c r="P679" s="1"/>
      <c r="Q679" s="1"/>
      <c r="S679" s="1"/>
    </row>
    <row r="680" spans="1:19">
      <c r="A680" s="1"/>
      <c r="B680" s="1"/>
      <c r="C680" s="1"/>
      <c r="D680" s="1"/>
      <c r="E680" s="1"/>
      <c r="F680" s="1"/>
      <c r="G680" s="1"/>
      <c r="H680" s="1"/>
      <c r="I680" s="1"/>
      <c r="J680" s="1"/>
      <c r="K680" s="1"/>
      <c r="L680" s="1"/>
      <c r="M680" s="1"/>
      <c r="N680" s="1"/>
      <c r="O680" s="1"/>
      <c r="P680" s="1"/>
      <c r="Q680" s="1"/>
      <c r="S680" s="1"/>
    </row>
    <row r="681" spans="1:19">
      <c r="A681" s="1"/>
      <c r="B681" s="1"/>
      <c r="C681" s="1"/>
      <c r="D681" s="1"/>
      <c r="E681" s="1"/>
      <c r="F681" s="1"/>
      <c r="G681" s="1"/>
      <c r="H681" s="1"/>
      <c r="I681" s="1"/>
      <c r="J681" s="1"/>
      <c r="K681" s="1"/>
      <c r="L681" s="1"/>
      <c r="M681" s="1"/>
      <c r="N681" s="1"/>
      <c r="O681" s="1"/>
      <c r="P681" s="1"/>
      <c r="Q681" s="1"/>
      <c r="S681" s="1"/>
    </row>
    <row r="682" spans="1:19">
      <c r="A682" s="1"/>
      <c r="B682" s="1"/>
      <c r="C682" s="1"/>
      <c r="D682" s="1"/>
      <c r="E682" s="1"/>
      <c r="F682" s="1"/>
      <c r="G682" s="1"/>
      <c r="H682" s="1"/>
      <c r="I682" s="1"/>
      <c r="J682" s="1"/>
      <c r="K682" s="1"/>
      <c r="L682" s="1"/>
      <c r="M682" s="1"/>
      <c r="N682" s="1"/>
      <c r="O682" s="1"/>
      <c r="P682" s="1"/>
      <c r="Q682" s="1"/>
      <c r="S682" s="1"/>
    </row>
    <row r="683" spans="1:19">
      <c r="A683" s="1"/>
      <c r="B683" s="1"/>
      <c r="C683" s="1"/>
      <c r="D683" s="1"/>
      <c r="E683" s="1"/>
      <c r="F683" s="1"/>
      <c r="G683" s="1"/>
      <c r="H683" s="1"/>
      <c r="I683" s="1"/>
      <c r="J683" s="1"/>
      <c r="K683" s="1"/>
      <c r="L683" s="1"/>
      <c r="M683" s="1"/>
      <c r="N683" s="1"/>
      <c r="O683" s="1"/>
      <c r="P683" s="1"/>
      <c r="Q683" s="1"/>
      <c r="S683" s="1"/>
    </row>
    <row r="684" spans="1:19">
      <c r="A684" s="1"/>
      <c r="B684" s="1"/>
      <c r="C684" s="1"/>
      <c r="D684" s="1"/>
      <c r="E684" s="1"/>
      <c r="F684" s="1"/>
      <c r="G684" s="1"/>
      <c r="H684" s="1"/>
      <c r="I684" s="1"/>
      <c r="J684" s="1"/>
      <c r="K684" s="1"/>
      <c r="L684" s="1"/>
      <c r="M684" s="1"/>
      <c r="N684" s="1"/>
      <c r="O684" s="1"/>
      <c r="P684" s="1"/>
      <c r="Q684" s="1"/>
      <c r="S684" s="1"/>
    </row>
    <row r="685" spans="1:19">
      <c r="A685" s="1"/>
      <c r="B685" s="1"/>
      <c r="C685" s="1"/>
      <c r="D685" s="1"/>
      <c r="E685" s="1"/>
      <c r="F685" s="1"/>
      <c r="G685" s="1"/>
      <c r="H685" s="1"/>
      <c r="I685" s="1"/>
      <c r="J685" s="1"/>
      <c r="K685" s="1"/>
      <c r="L685" s="1"/>
      <c r="M685" s="1"/>
      <c r="N685" s="1"/>
      <c r="O685" s="1"/>
      <c r="P685" s="1"/>
      <c r="Q685" s="1"/>
      <c r="S685" s="1"/>
    </row>
    <row r="686" spans="1:19">
      <c r="A686" s="1"/>
      <c r="B686" s="1"/>
      <c r="C686" s="1"/>
      <c r="D686" s="1"/>
      <c r="E686" s="1"/>
      <c r="F686" s="1"/>
      <c r="G686" s="1"/>
      <c r="H686" s="1"/>
      <c r="I686" s="1"/>
      <c r="J686" s="1"/>
      <c r="K686" s="1"/>
      <c r="L686" s="1"/>
      <c r="M686" s="1"/>
      <c r="N686" s="1"/>
      <c r="O686" s="1"/>
      <c r="P686" s="1"/>
      <c r="Q686" s="1"/>
      <c r="S686" s="1"/>
    </row>
    <row r="687" spans="1:19">
      <c r="A687" s="1"/>
      <c r="B687" s="1"/>
      <c r="C687" s="1"/>
      <c r="D687" s="1"/>
      <c r="E687" s="1"/>
      <c r="F687" s="1"/>
      <c r="G687" s="1"/>
      <c r="H687" s="1"/>
      <c r="I687" s="1"/>
      <c r="J687" s="1"/>
      <c r="K687" s="1"/>
      <c r="L687" s="1"/>
      <c r="M687" s="1"/>
      <c r="N687" s="1"/>
      <c r="O687" s="1"/>
      <c r="P687" s="1"/>
      <c r="Q687" s="1"/>
      <c r="S687" s="1"/>
    </row>
    <row r="688" spans="1:19">
      <c r="A688" s="1"/>
      <c r="B688" s="1"/>
      <c r="C688" s="1"/>
      <c r="D688" s="1"/>
      <c r="E688" s="1"/>
      <c r="F688" s="1"/>
      <c r="G688" s="1"/>
      <c r="H688" s="1"/>
      <c r="I688" s="1"/>
      <c r="J688" s="1"/>
      <c r="K688" s="1"/>
      <c r="L688" s="1"/>
      <c r="M688" s="1"/>
      <c r="N688" s="1"/>
      <c r="O688" s="1"/>
      <c r="P688" s="1"/>
      <c r="Q688" s="1"/>
      <c r="S688" s="1"/>
    </row>
    <row r="689" spans="1:19">
      <c r="A689" s="1"/>
      <c r="B689" s="1"/>
      <c r="C689" s="1"/>
      <c r="D689" s="1"/>
      <c r="E689" s="1"/>
      <c r="F689" s="1"/>
      <c r="G689" s="1"/>
      <c r="H689" s="1"/>
      <c r="I689" s="1"/>
      <c r="J689" s="1"/>
      <c r="K689" s="1"/>
      <c r="L689" s="1"/>
      <c r="M689" s="1"/>
      <c r="N689" s="1"/>
      <c r="O689" s="1"/>
      <c r="P689" s="1"/>
      <c r="Q689" s="1"/>
      <c r="S689" s="1"/>
    </row>
    <row r="690" spans="1:19">
      <c r="A690" s="1"/>
      <c r="B690" s="1"/>
      <c r="C690" s="1"/>
      <c r="D690" s="1"/>
      <c r="E690" s="1"/>
      <c r="F690" s="1"/>
      <c r="G690" s="1"/>
      <c r="H690" s="1"/>
      <c r="I690" s="1"/>
      <c r="J690" s="1"/>
      <c r="K690" s="1"/>
      <c r="L690" s="1"/>
      <c r="M690" s="1"/>
      <c r="N690" s="1"/>
      <c r="O690" s="1"/>
      <c r="P690" s="1"/>
      <c r="Q690" s="1"/>
      <c r="S690" s="1"/>
    </row>
    <row r="691" spans="1:19">
      <c r="A691" s="1"/>
      <c r="B691" s="1"/>
      <c r="C691" s="1"/>
      <c r="D691" s="1"/>
      <c r="E691" s="1"/>
      <c r="F691" s="1"/>
      <c r="G691" s="1"/>
      <c r="H691" s="1"/>
      <c r="I691" s="1"/>
      <c r="J691" s="1"/>
      <c r="K691" s="1"/>
      <c r="L691" s="1"/>
      <c r="M691" s="1"/>
      <c r="N691" s="1"/>
      <c r="O691" s="1"/>
      <c r="P691" s="1"/>
      <c r="Q691" s="1"/>
      <c r="S691" s="1"/>
    </row>
    <row r="692" spans="1:19">
      <c r="A692" s="1"/>
      <c r="B692" s="1"/>
      <c r="C692" s="1"/>
      <c r="D692" s="1"/>
      <c r="E692" s="1"/>
      <c r="F692" s="1"/>
      <c r="G692" s="1"/>
      <c r="H692" s="1"/>
      <c r="I692" s="1"/>
      <c r="J692" s="1"/>
      <c r="K692" s="1"/>
      <c r="L692" s="1"/>
      <c r="M692" s="1"/>
      <c r="N692" s="1"/>
      <c r="O692" s="1"/>
      <c r="P692" s="1"/>
      <c r="Q692" s="1"/>
      <c r="S692" s="1"/>
    </row>
    <row r="693" spans="1:19">
      <c r="A693" s="1"/>
      <c r="B693" s="1"/>
      <c r="C693" s="1"/>
      <c r="D693" s="1"/>
      <c r="E693" s="1"/>
      <c r="F693" s="1"/>
      <c r="G693" s="1"/>
      <c r="H693" s="1"/>
      <c r="I693" s="1"/>
      <c r="J693" s="1"/>
      <c r="K693" s="1"/>
      <c r="L693" s="1"/>
      <c r="M693" s="1"/>
      <c r="N693" s="1"/>
      <c r="O693" s="1"/>
      <c r="P693" s="1"/>
      <c r="Q693" s="1"/>
      <c r="S693" s="1"/>
    </row>
    <row r="694" spans="1:19">
      <c r="A694" s="1"/>
      <c r="B694" s="1"/>
      <c r="C694" s="1"/>
      <c r="D694" s="1"/>
      <c r="E694" s="1"/>
      <c r="F694" s="1"/>
      <c r="G694" s="1"/>
      <c r="H694" s="1"/>
      <c r="I694" s="1"/>
      <c r="J694" s="1"/>
      <c r="K694" s="1"/>
      <c r="L694" s="1"/>
      <c r="M694" s="1"/>
      <c r="N694" s="1"/>
      <c r="O694" s="1"/>
      <c r="P694" s="1"/>
      <c r="Q694" s="1"/>
      <c r="S694" s="1"/>
    </row>
    <row r="695" spans="1:19">
      <c r="A695" s="1"/>
      <c r="B695" s="1"/>
      <c r="C695" s="1"/>
      <c r="D695" s="1"/>
      <c r="E695" s="1"/>
      <c r="F695" s="1"/>
      <c r="G695" s="1"/>
      <c r="H695" s="1"/>
      <c r="I695" s="1"/>
      <c r="J695" s="1"/>
      <c r="K695" s="1"/>
      <c r="L695" s="1"/>
      <c r="M695" s="1"/>
      <c r="N695" s="1"/>
      <c r="O695" s="1"/>
      <c r="P695" s="1"/>
      <c r="Q695" s="1"/>
      <c r="S695" s="1"/>
    </row>
    <row r="696" spans="1:19">
      <c r="A696" s="1"/>
      <c r="B696" s="1"/>
      <c r="C696" s="1"/>
      <c r="D696" s="1"/>
      <c r="E696" s="1"/>
      <c r="F696" s="1"/>
      <c r="G696" s="1"/>
      <c r="H696" s="1"/>
      <c r="I696" s="1"/>
      <c r="J696" s="1"/>
      <c r="K696" s="1"/>
      <c r="L696" s="1"/>
      <c r="M696" s="1"/>
      <c r="N696" s="1"/>
      <c r="O696" s="1"/>
      <c r="P696" s="1"/>
      <c r="Q696" s="1"/>
      <c r="S696" s="1"/>
    </row>
    <row r="697" spans="1:19">
      <c r="A697" s="1"/>
      <c r="B697" s="1"/>
      <c r="C697" s="1"/>
      <c r="D697" s="1"/>
      <c r="E697" s="1"/>
      <c r="F697" s="1"/>
      <c r="G697" s="1"/>
      <c r="H697" s="1"/>
      <c r="I697" s="1"/>
      <c r="J697" s="1"/>
      <c r="K697" s="1"/>
      <c r="L697" s="1"/>
      <c r="M697" s="1"/>
      <c r="N697" s="1"/>
      <c r="O697" s="1"/>
      <c r="P697" s="1"/>
      <c r="Q697" s="1"/>
      <c r="S697" s="1"/>
    </row>
    <row r="698" spans="1:19">
      <c r="A698" s="1"/>
      <c r="B698" s="1"/>
      <c r="C698" s="1"/>
      <c r="D698" s="1"/>
      <c r="E698" s="1"/>
      <c r="F698" s="1"/>
      <c r="G698" s="1"/>
      <c r="H698" s="1"/>
      <c r="I698" s="1"/>
      <c r="J698" s="1"/>
      <c r="K698" s="1"/>
      <c r="L698" s="1"/>
      <c r="M698" s="1"/>
      <c r="N698" s="1"/>
      <c r="O698" s="1"/>
      <c r="P698" s="1"/>
      <c r="Q698" s="1"/>
      <c r="S698" s="1"/>
    </row>
    <row r="699" spans="1:19">
      <c r="A699" s="1"/>
      <c r="B699" s="1"/>
      <c r="C699" s="1"/>
      <c r="D699" s="1"/>
      <c r="E699" s="1"/>
      <c r="F699" s="1"/>
      <c r="G699" s="1"/>
      <c r="H699" s="1"/>
      <c r="I699" s="1"/>
      <c r="J699" s="1"/>
      <c r="K699" s="1"/>
      <c r="L699" s="1"/>
      <c r="M699" s="1"/>
      <c r="N699" s="1"/>
      <c r="O699" s="1"/>
      <c r="P699" s="1"/>
      <c r="Q699" s="1"/>
      <c r="S699" s="1"/>
    </row>
    <row r="700" spans="1:19">
      <c r="A700" s="1"/>
      <c r="B700" s="1"/>
      <c r="C700" s="1"/>
      <c r="D700" s="1"/>
      <c r="E700" s="1"/>
      <c r="F700" s="1"/>
      <c r="G700" s="1"/>
      <c r="H700" s="1"/>
      <c r="I700" s="1"/>
      <c r="J700" s="1"/>
      <c r="K700" s="1"/>
      <c r="L700" s="1"/>
      <c r="M700" s="1"/>
      <c r="N700" s="1"/>
      <c r="O700" s="1"/>
      <c r="P700" s="1"/>
      <c r="Q700" s="1"/>
      <c r="S700" s="1"/>
    </row>
    <row r="701" spans="1:19">
      <c r="A701" s="1"/>
      <c r="B701" s="1"/>
      <c r="C701" s="1"/>
      <c r="D701" s="1"/>
      <c r="E701" s="1"/>
      <c r="F701" s="1"/>
      <c r="G701" s="1"/>
      <c r="H701" s="1"/>
      <c r="I701" s="1"/>
      <c r="J701" s="1"/>
      <c r="K701" s="1"/>
      <c r="L701" s="1"/>
      <c r="M701" s="1"/>
      <c r="N701" s="1"/>
      <c r="O701" s="1"/>
      <c r="P701" s="1"/>
      <c r="Q701" s="1"/>
      <c r="S701" s="1"/>
    </row>
    <row r="702" spans="1:19">
      <c r="A702" s="1"/>
      <c r="B702" s="1"/>
      <c r="C702" s="1"/>
      <c r="D702" s="1"/>
      <c r="E702" s="1"/>
      <c r="F702" s="1"/>
      <c r="G702" s="1"/>
      <c r="H702" s="1"/>
      <c r="I702" s="1"/>
      <c r="J702" s="1"/>
      <c r="K702" s="1"/>
      <c r="L702" s="1"/>
      <c r="M702" s="1"/>
      <c r="N702" s="1"/>
      <c r="O702" s="1"/>
      <c r="P702" s="1"/>
      <c r="Q702" s="1"/>
      <c r="S702" s="1"/>
    </row>
    <row r="703" spans="1:19">
      <c r="A703" s="1"/>
      <c r="B703" s="1"/>
      <c r="C703" s="1"/>
      <c r="D703" s="1"/>
      <c r="E703" s="1"/>
      <c r="F703" s="1"/>
      <c r="G703" s="1"/>
      <c r="H703" s="1"/>
      <c r="I703" s="1"/>
      <c r="J703" s="1"/>
      <c r="K703" s="1"/>
      <c r="L703" s="1"/>
      <c r="M703" s="1"/>
      <c r="N703" s="1"/>
      <c r="O703" s="1"/>
      <c r="P703" s="1"/>
      <c r="Q703" s="1"/>
      <c r="S703" s="1"/>
    </row>
    <row r="704" spans="1:19">
      <c r="A704" s="1"/>
      <c r="B704" s="1"/>
      <c r="C704" s="1"/>
      <c r="D704" s="1"/>
      <c r="E704" s="1"/>
      <c r="F704" s="1"/>
      <c r="G704" s="1"/>
      <c r="H704" s="1"/>
      <c r="I704" s="1"/>
      <c r="J704" s="1"/>
      <c r="K704" s="1"/>
      <c r="L704" s="1"/>
      <c r="M704" s="1"/>
      <c r="N704" s="1"/>
      <c r="O704" s="1"/>
      <c r="P704" s="1"/>
      <c r="Q704" s="1"/>
      <c r="S704" s="1"/>
    </row>
    <row r="705" spans="1:19">
      <c r="A705" s="1"/>
      <c r="B705" s="1"/>
      <c r="C705" s="1"/>
      <c r="D705" s="1"/>
      <c r="E705" s="1"/>
      <c r="F705" s="1"/>
      <c r="G705" s="1"/>
      <c r="H705" s="1"/>
      <c r="I705" s="1"/>
      <c r="J705" s="1"/>
      <c r="K705" s="1"/>
      <c r="L705" s="1"/>
      <c r="M705" s="1"/>
      <c r="N705" s="1"/>
      <c r="O705" s="1"/>
      <c r="P705" s="1"/>
      <c r="Q705" s="1"/>
      <c r="S705" s="1"/>
    </row>
    <row r="706" spans="1:19">
      <c r="A706" s="1"/>
      <c r="B706" s="1"/>
      <c r="C706" s="1"/>
      <c r="D706" s="1"/>
      <c r="E706" s="1"/>
      <c r="F706" s="1"/>
      <c r="G706" s="1"/>
      <c r="H706" s="1"/>
      <c r="I706" s="1"/>
      <c r="J706" s="1"/>
      <c r="K706" s="1"/>
      <c r="L706" s="1"/>
      <c r="M706" s="1"/>
      <c r="N706" s="1"/>
      <c r="O706" s="1"/>
      <c r="P706" s="1"/>
      <c r="Q706" s="1"/>
      <c r="S706" s="1"/>
    </row>
    <row r="707" spans="1:19">
      <c r="A707" s="1"/>
      <c r="B707" s="1"/>
      <c r="C707" s="1"/>
      <c r="D707" s="1"/>
      <c r="E707" s="1"/>
      <c r="F707" s="1"/>
      <c r="G707" s="1"/>
      <c r="H707" s="1"/>
      <c r="I707" s="1"/>
      <c r="J707" s="1"/>
      <c r="K707" s="1"/>
      <c r="L707" s="1"/>
      <c r="M707" s="1"/>
      <c r="N707" s="1"/>
      <c r="O707" s="1"/>
      <c r="P707" s="1"/>
      <c r="Q707" s="1"/>
      <c r="S707" s="1"/>
    </row>
    <row r="708" spans="1:19">
      <c r="A708" s="1"/>
      <c r="B708" s="1"/>
      <c r="C708" s="1"/>
      <c r="D708" s="1"/>
      <c r="E708" s="1"/>
      <c r="F708" s="1"/>
      <c r="G708" s="1"/>
      <c r="H708" s="1"/>
      <c r="I708" s="1"/>
      <c r="J708" s="1"/>
      <c r="K708" s="1"/>
      <c r="L708" s="1"/>
      <c r="M708" s="1"/>
      <c r="N708" s="1"/>
      <c r="O708" s="1"/>
      <c r="P708" s="1"/>
      <c r="Q708" s="1"/>
      <c r="S708" s="1"/>
    </row>
    <row r="709" spans="1:19">
      <c r="A709" s="1"/>
      <c r="B709" s="1"/>
      <c r="C709" s="1"/>
      <c r="D709" s="1"/>
      <c r="E709" s="1"/>
      <c r="F709" s="1"/>
      <c r="G709" s="1"/>
      <c r="H709" s="1"/>
      <c r="I709" s="1"/>
      <c r="J709" s="1"/>
      <c r="K709" s="1"/>
      <c r="L709" s="1"/>
      <c r="M709" s="1"/>
      <c r="N709" s="1"/>
      <c r="O709" s="1"/>
      <c r="P709" s="1"/>
      <c r="Q709" s="1"/>
      <c r="S709" s="1"/>
    </row>
    <row r="710" spans="1:19">
      <c r="A710" s="1"/>
      <c r="B710" s="1"/>
      <c r="C710" s="1"/>
      <c r="D710" s="1"/>
      <c r="E710" s="1"/>
      <c r="F710" s="1"/>
      <c r="G710" s="1"/>
      <c r="H710" s="1"/>
      <c r="I710" s="1"/>
      <c r="J710" s="1"/>
      <c r="K710" s="1"/>
      <c r="L710" s="1"/>
      <c r="M710" s="1"/>
      <c r="N710" s="1"/>
      <c r="O710" s="1"/>
      <c r="P710" s="1"/>
      <c r="Q710" s="1"/>
      <c r="S710" s="1"/>
    </row>
    <row r="711" spans="1:19">
      <c r="A711" s="1"/>
      <c r="B711" s="1"/>
      <c r="C711" s="1"/>
      <c r="D711" s="1"/>
      <c r="E711" s="1"/>
      <c r="F711" s="1"/>
      <c r="G711" s="1"/>
      <c r="H711" s="1"/>
      <c r="I711" s="1"/>
      <c r="J711" s="1"/>
      <c r="K711" s="1"/>
      <c r="L711" s="1"/>
      <c r="M711" s="1"/>
      <c r="N711" s="1"/>
      <c r="O711" s="1"/>
      <c r="P711" s="1"/>
      <c r="Q711" s="1"/>
      <c r="S711" s="1"/>
    </row>
    <row r="712" spans="1:19">
      <c r="A712" s="1"/>
      <c r="B712" s="1"/>
      <c r="C712" s="1"/>
      <c r="D712" s="1"/>
      <c r="E712" s="1"/>
      <c r="F712" s="1"/>
      <c r="G712" s="1"/>
      <c r="H712" s="1"/>
      <c r="I712" s="1"/>
      <c r="J712" s="1"/>
      <c r="K712" s="1"/>
      <c r="L712" s="1"/>
      <c r="M712" s="1"/>
      <c r="N712" s="1"/>
      <c r="O712" s="1"/>
      <c r="P712" s="1"/>
      <c r="Q712" s="1"/>
      <c r="S712" s="1"/>
    </row>
    <row r="713" spans="1:19">
      <c r="A713" s="1"/>
      <c r="B713" s="1"/>
      <c r="C713" s="1"/>
      <c r="D713" s="1"/>
      <c r="E713" s="1"/>
      <c r="F713" s="1"/>
      <c r="G713" s="1"/>
      <c r="H713" s="1"/>
      <c r="I713" s="1"/>
      <c r="J713" s="1"/>
      <c r="K713" s="1"/>
      <c r="L713" s="1"/>
      <c r="M713" s="1"/>
      <c r="N713" s="1"/>
      <c r="O713" s="1"/>
      <c r="P713" s="1"/>
      <c r="Q713" s="1"/>
      <c r="S713" s="1"/>
    </row>
    <row r="714" spans="1:19">
      <c r="A714" s="1"/>
      <c r="B714" s="1"/>
      <c r="C714" s="1"/>
      <c r="D714" s="1"/>
      <c r="E714" s="1"/>
      <c r="F714" s="1"/>
      <c r="G714" s="1"/>
      <c r="H714" s="1"/>
      <c r="I714" s="1"/>
      <c r="J714" s="1"/>
      <c r="K714" s="1"/>
      <c r="L714" s="1"/>
      <c r="M714" s="1"/>
      <c r="N714" s="1"/>
      <c r="O714" s="1"/>
      <c r="P714" s="1"/>
      <c r="Q714" s="1"/>
      <c r="S714" s="1"/>
    </row>
    <row r="715" spans="1:19">
      <c r="A715" s="1"/>
      <c r="B715" s="1"/>
      <c r="C715" s="1"/>
      <c r="D715" s="1"/>
      <c r="E715" s="1"/>
      <c r="F715" s="1"/>
      <c r="G715" s="1"/>
      <c r="H715" s="1"/>
      <c r="I715" s="1"/>
      <c r="J715" s="1"/>
      <c r="K715" s="1"/>
      <c r="L715" s="1"/>
      <c r="M715" s="1"/>
      <c r="N715" s="1"/>
      <c r="O715" s="1"/>
      <c r="P715" s="1"/>
      <c r="Q715" s="1"/>
      <c r="S715" s="1"/>
    </row>
    <row r="716" spans="1:19">
      <c r="A716" s="1"/>
      <c r="B716" s="1"/>
      <c r="C716" s="1"/>
      <c r="D716" s="1"/>
      <c r="E716" s="1"/>
      <c r="F716" s="1"/>
      <c r="G716" s="1"/>
      <c r="H716" s="1"/>
      <c r="I716" s="1"/>
      <c r="J716" s="1"/>
      <c r="K716" s="1"/>
      <c r="L716" s="1"/>
      <c r="M716" s="1"/>
      <c r="N716" s="1"/>
      <c r="O716" s="1"/>
      <c r="P716" s="1"/>
      <c r="Q716" s="1"/>
      <c r="S716" s="1"/>
    </row>
    <row r="717" spans="1:19">
      <c r="A717" s="1"/>
      <c r="B717" s="1"/>
      <c r="C717" s="1"/>
      <c r="D717" s="1"/>
      <c r="E717" s="1"/>
      <c r="F717" s="1"/>
      <c r="G717" s="1"/>
      <c r="H717" s="1"/>
      <c r="I717" s="1"/>
      <c r="J717" s="1"/>
      <c r="K717" s="1"/>
      <c r="L717" s="1"/>
      <c r="M717" s="1"/>
      <c r="N717" s="1"/>
      <c r="O717" s="1"/>
      <c r="P717" s="1"/>
      <c r="Q717" s="1"/>
      <c r="S717" s="1"/>
    </row>
    <row r="718" spans="1:19">
      <c r="A718" s="1"/>
      <c r="B718" s="1"/>
      <c r="C718" s="1"/>
      <c r="D718" s="1"/>
      <c r="E718" s="1"/>
      <c r="F718" s="1"/>
      <c r="G718" s="1"/>
      <c r="H718" s="1"/>
      <c r="I718" s="1"/>
      <c r="J718" s="1"/>
      <c r="K718" s="1"/>
      <c r="L718" s="1"/>
      <c r="M718" s="1"/>
      <c r="N718" s="1"/>
      <c r="O718" s="1"/>
      <c r="P718" s="1"/>
      <c r="Q718" s="1"/>
      <c r="S718" s="1"/>
    </row>
    <row r="719" spans="1:19">
      <c r="A719" s="1"/>
      <c r="B719" s="1"/>
      <c r="C719" s="1"/>
      <c r="D719" s="1"/>
      <c r="E719" s="1"/>
      <c r="F719" s="1"/>
      <c r="G719" s="1"/>
      <c r="H719" s="1"/>
      <c r="I719" s="1"/>
      <c r="J719" s="1"/>
      <c r="K719" s="1"/>
      <c r="L719" s="1"/>
      <c r="M719" s="1"/>
      <c r="N719" s="1"/>
      <c r="O719" s="1"/>
      <c r="P719" s="1"/>
      <c r="Q719" s="1"/>
      <c r="S719" s="1"/>
    </row>
    <row r="720" spans="1:19">
      <c r="A720" s="1"/>
      <c r="B720" s="1"/>
      <c r="C720" s="1"/>
      <c r="D720" s="1"/>
      <c r="E720" s="1"/>
      <c r="F720" s="1"/>
      <c r="G720" s="1"/>
      <c r="H720" s="1"/>
      <c r="I720" s="1"/>
      <c r="J720" s="1"/>
      <c r="K720" s="1"/>
      <c r="L720" s="1"/>
      <c r="M720" s="1"/>
      <c r="N720" s="1"/>
      <c r="O720" s="1"/>
      <c r="P720" s="1"/>
      <c r="Q720" s="1"/>
      <c r="S720" s="1"/>
    </row>
    <row r="721" spans="1:19">
      <c r="A721" s="1"/>
      <c r="B721" s="1"/>
      <c r="C721" s="1"/>
      <c r="D721" s="1"/>
      <c r="E721" s="1"/>
      <c r="F721" s="1"/>
      <c r="G721" s="1"/>
      <c r="H721" s="1"/>
      <c r="I721" s="1"/>
      <c r="J721" s="1"/>
      <c r="K721" s="1"/>
      <c r="L721" s="1"/>
      <c r="M721" s="1"/>
      <c r="N721" s="1"/>
      <c r="O721" s="1"/>
      <c r="P721" s="1"/>
      <c r="Q721" s="1"/>
      <c r="S721" s="1"/>
    </row>
    <row r="722" spans="1:19">
      <c r="A722" s="1"/>
      <c r="B722" s="1"/>
      <c r="C722" s="1"/>
      <c r="D722" s="1"/>
      <c r="E722" s="1"/>
      <c r="F722" s="1"/>
      <c r="G722" s="1"/>
      <c r="H722" s="1"/>
      <c r="I722" s="1"/>
      <c r="J722" s="1"/>
      <c r="K722" s="1"/>
      <c r="L722" s="1"/>
      <c r="M722" s="1"/>
      <c r="N722" s="1"/>
      <c r="O722" s="1"/>
      <c r="P722" s="1"/>
      <c r="Q722" s="1"/>
      <c r="S722" s="1"/>
    </row>
    <row r="723" spans="1:19">
      <c r="A723" s="1"/>
      <c r="B723" s="1"/>
      <c r="C723" s="1"/>
      <c r="D723" s="1"/>
      <c r="E723" s="1"/>
      <c r="F723" s="1"/>
      <c r="G723" s="1"/>
      <c r="H723" s="1"/>
      <c r="I723" s="1"/>
      <c r="J723" s="1"/>
      <c r="K723" s="1"/>
      <c r="L723" s="1"/>
      <c r="M723" s="1"/>
      <c r="N723" s="1"/>
      <c r="O723" s="1"/>
      <c r="P723" s="1"/>
      <c r="Q723" s="1"/>
      <c r="S723" s="1"/>
    </row>
    <row r="724" spans="1:19">
      <c r="A724" s="1"/>
      <c r="B724" s="1"/>
      <c r="C724" s="1"/>
      <c r="D724" s="1"/>
      <c r="E724" s="1"/>
      <c r="F724" s="1"/>
      <c r="G724" s="1"/>
      <c r="H724" s="1"/>
      <c r="I724" s="1"/>
      <c r="J724" s="1"/>
      <c r="K724" s="1"/>
      <c r="L724" s="1"/>
      <c r="M724" s="1"/>
      <c r="N724" s="1"/>
      <c r="O724" s="1"/>
      <c r="P724" s="1"/>
      <c r="Q724" s="1"/>
      <c r="S724" s="1"/>
    </row>
    <row r="725" spans="1:19">
      <c r="A725" s="1"/>
      <c r="B725" s="1"/>
      <c r="C725" s="1"/>
      <c r="D725" s="1"/>
      <c r="E725" s="1"/>
      <c r="F725" s="1"/>
      <c r="G725" s="1"/>
      <c r="H725" s="1"/>
      <c r="I725" s="1"/>
      <c r="J725" s="1"/>
      <c r="K725" s="1"/>
      <c r="L725" s="1"/>
      <c r="M725" s="1"/>
      <c r="N725" s="1"/>
      <c r="O725" s="1"/>
      <c r="P725" s="1"/>
      <c r="Q725" s="1"/>
      <c r="S725" s="1"/>
    </row>
    <row r="726" spans="1:19">
      <c r="A726" s="1"/>
      <c r="B726" s="1"/>
      <c r="C726" s="1"/>
      <c r="D726" s="1"/>
      <c r="E726" s="1"/>
      <c r="F726" s="1"/>
      <c r="G726" s="1"/>
      <c r="H726" s="1"/>
      <c r="I726" s="1"/>
      <c r="J726" s="1"/>
      <c r="K726" s="1"/>
      <c r="L726" s="1"/>
      <c r="M726" s="1"/>
      <c r="N726" s="1"/>
      <c r="O726" s="1"/>
      <c r="P726" s="1"/>
      <c r="Q726" s="1"/>
      <c r="S726" s="1"/>
    </row>
    <row r="727" spans="1:19">
      <c r="A727" s="1"/>
      <c r="B727" s="1"/>
      <c r="C727" s="1"/>
      <c r="D727" s="1"/>
      <c r="E727" s="1"/>
      <c r="F727" s="1"/>
      <c r="G727" s="1"/>
      <c r="H727" s="1"/>
      <c r="I727" s="1"/>
      <c r="J727" s="1"/>
      <c r="K727" s="1"/>
      <c r="L727" s="1"/>
      <c r="M727" s="1"/>
      <c r="N727" s="1"/>
      <c r="O727" s="1"/>
      <c r="P727" s="1"/>
      <c r="Q727" s="1"/>
      <c r="S727" s="1"/>
    </row>
    <row r="728" spans="1:19">
      <c r="A728" s="1"/>
      <c r="B728" s="1"/>
      <c r="C728" s="1"/>
      <c r="D728" s="1"/>
      <c r="E728" s="1"/>
      <c r="F728" s="1"/>
      <c r="G728" s="1"/>
      <c r="H728" s="1"/>
      <c r="I728" s="1"/>
      <c r="J728" s="1"/>
      <c r="K728" s="1"/>
      <c r="L728" s="1"/>
      <c r="M728" s="1"/>
      <c r="N728" s="1"/>
      <c r="O728" s="1"/>
      <c r="P728" s="1"/>
      <c r="Q728" s="1"/>
      <c r="S728" s="1"/>
    </row>
    <row r="729" spans="1:19">
      <c r="A729" s="1"/>
      <c r="B729" s="1"/>
      <c r="C729" s="1"/>
      <c r="D729" s="1"/>
      <c r="E729" s="1"/>
      <c r="F729" s="1"/>
      <c r="G729" s="1"/>
      <c r="H729" s="1"/>
      <c r="I729" s="1"/>
      <c r="J729" s="1"/>
      <c r="K729" s="1"/>
      <c r="L729" s="1"/>
      <c r="M729" s="1"/>
      <c r="N729" s="1"/>
      <c r="O729" s="1"/>
      <c r="P729" s="1"/>
      <c r="Q729" s="1"/>
      <c r="S729" s="1"/>
    </row>
    <row r="730" spans="1:19">
      <c r="A730" s="1"/>
      <c r="B730" s="1"/>
      <c r="C730" s="1"/>
      <c r="D730" s="1"/>
      <c r="E730" s="1"/>
      <c r="F730" s="1"/>
      <c r="G730" s="1"/>
      <c r="H730" s="1"/>
      <c r="I730" s="1"/>
      <c r="J730" s="1"/>
      <c r="K730" s="1"/>
      <c r="L730" s="1"/>
      <c r="M730" s="1"/>
      <c r="N730" s="1"/>
      <c r="O730" s="1"/>
      <c r="P730" s="1"/>
      <c r="Q730" s="1"/>
      <c r="S730" s="1"/>
    </row>
    <row r="731" spans="1:19">
      <c r="A731" s="1"/>
      <c r="B731" s="1"/>
      <c r="C731" s="1"/>
      <c r="D731" s="1"/>
      <c r="E731" s="1"/>
      <c r="F731" s="1"/>
      <c r="G731" s="1"/>
      <c r="H731" s="1"/>
      <c r="I731" s="1"/>
      <c r="J731" s="1"/>
      <c r="K731" s="1"/>
      <c r="L731" s="1"/>
      <c r="M731" s="1"/>
      <c r="N731" s="1"/>
      <c r="O731" s="1"/>
      <c r="P731" s="1"/>
      <c r="Q731" s="1"/>
      <c r="S731" s="1"/>
    </row>
    <row r="732" spans="1:19">
      <c r="A732" s="1"/>
      <c r="B732" s="1"/>
      <c r="C732" s="1"/>
      <c r="D732" s="1"/>
      <c r="E732" s="1"/>
      <c r="F732" s="1"/>
      <c r="G732" s="1"/>
      <c r="H732" s="1"/>
      <c r="I732" s="1"/>
      <c r="J732" s="1"/>
      <c r="K732" s="1"/>
      <c r="L732" s="1"/>
      <c r="M732" s="1"/>
      <c r="N732" s="1"/>
      <c r="O732" s="1"/>
      <c r="P732" s="1"/>
      <c r="Q732" s="1"/>
      <c r="S732" s="1"/>
    </row>
    <row r="733" spans="1:19">
      <c r="A733" s="1"/>
      <c r="B733" s="1"/>
      <c r="C733" s="1"/>
      <c r="D733" s="1"/>
      <c r="E733" s="1"/>
      <c r="F733" s="1"/>
      <c r="G733" s="1"/>
      <c r="H733" s="1"/>
      <c r="I733" s="1"/>
      <c r="J733" s="1"/>
      <c r="K733" s="1"/>
      <c r="L733" s="1"/>
      <c r="M733" s="1"/>
      <c r="N733" s="1"/>
      <c r="O733" s="1"/>
      <c r="P733" s="1"/>
      <c r="Q733" s="1"/>
      <c r="S733" s="1"/>
    </row>
    <row r="734" spans="1:19">
      <c r="A734" s="1"/>
      <c r="B734" s="1"/>
      <c r="C734" s="1"/>
      <c r="D734" s="1"/>
      <c r="E734" s="1"/>
      <c r="F734" s="1"/>
      <c r="G734" s="1"/>
      <c r="H734" s="1"/>
      <c r="I734" s="1"/>
      <c r="J734" s="1"/>
      <c r="K734" s="1"/>
      <c r="L734" s="1"/>
      <c r="M734" s="1"/>
      <c r="N734" s="1"/>
      <c r="O734" s="1"/>
      <c r="P734" s="1"/>
      <c r="Q734" s="1"/>
      <c r="S734" s="1"/>
    </row>
    <row r="735" spans="1:19">
      <c r="A735" s="1"/>
      <c r="B735" s="1"/>
      <c r="C735" s="1"/>
      <c r="D735" s="1"/>
      <c r="E735" s="1"/>
      <c r="F735" s="1"/>
      <c r="G735" s="1"/>
      <c r="H735" s="1"/>
      <c r="I735" s="1"/>
      <c r="J735" s="1"/>
      <c r="K735" s="1"/>
      <c r="L735" s="1"/>
      <c r="M735" s="1"/>
      <c r="N735" s="1"/>
      <c r="O735" s="1"/>
      <c r="P735" s="1"/>
      <c r="Q735" s="1"/>
      <c r="S735" s="1"/>
    </row>
    <row r="736" spans="1:19">
      <c r="A736" s="1"/>
      <c r="B736" s="1"/>
      <c r="C736" s="1"/>
      <c r="D736" s="1"/>
      <c r="E736" s="1"/>
      <c r="F736" s="1"/>
      <c r="G736" s="1"/>
      <c r="H736" s="1"/>
      <c r="I736" s="1"/>
      <c r="J736" s="1"/>
      <c r="K736" s="1"/>
      <c r="L736" s="1"/>
      <c r="M736" s="1"/>
      <c r="N736" s="1"/>
      <c r="O736" s="1"/>
      <c r="P736" s="1"/>
      <c r="Q736" s="1"/>
      <c r="S736" s="1"/>
    </row>
    <row r="737" spans="1:19">
      <c r="A737" s="1"/>
      <c r="B737" s="1"/>
      <c r="C737" s="1"/>
      <c r="D737" s="1"/>
      <c r="E737" s="1"/>
      <c r="F737" s="1"/>
      <c r="G737" s="1"/>
      <c r="H737" s="1"/>
      <c r="I737" s="1"/>
      <c r="J737" s="1"/>
      <c r="K737" s="1"/>
      <c r="L737" s="1"/>
      <c r="M737" s="1"/>
      <c r="N737" s="1"/>
      <c r="O737" s="1"/>
      <c r="P737" s="1"/>
      <c r="Q737" s="1"/>
      <c r="S737" s="1"/>
    </row>
    <row r="738" spans="1:19">
      <c r="A738" s="1"/>
      <c r="B738" s="1"/>
      <c r="C738" s="1"/>
      <c r="D738" s="1"/>
      <c r="E738" s="1"/>
      <c r="F738" s="1"/>
      <c r="G738" s="1"/>
      <c r="H738" s="1"/>
      <c r="I738" s="1"/>
      <c r="J738" s="1"/>
      <c r="K738" s="1"/>
      <c r="L738" s="1"/>
      <c r="M738" s="1"/>
      <c r="N738" s="1"/>
      <c r="O738" s="1"/>
      <c r="P738" s="1"/>
      <c r="Q738" s="1"/>
      <c r="S738" s="1"/>
    </row>
    <row r="739" spans="1:19">
      <c r="A739" s="1"/>
      <c r="B739" s="1"/>
      <c r="C739" s="1"/>
      <c r="D739" s="1"/>
      <c r="E739" s="1"/>
      <c r="F739" s="1"/>
      <c r="G739" s="1"/>
      <c r="H739" s="1"/>
      <c r="I739" s="1"/>
      <c r="J739" s="1"/>
      <c r="K739" s="1"/>
      <c r="L739" s="1"/>
      <c r="M739" s="1"/>
      <c r="N739" s="1"/>
      <c r="O739" s="1"/>
      <c r="P739" s="1"/>
      <c r="Q739" s="1"/>
      <c r="S739" s="1"/>
    </row>
    <row r="740" spans="1:19">
      <c r="A740" s="1"/>
      <c r="B740" s="1"/>
      <c r="C740" s="1"/>
      <c r="D740" s="1"/>
      <c r="E740" s="1"/>
      <c r="F740" s="1"/>
      <c r="G740" s="1"/>
      <c r="H740" s="1"/>
      <c r="I740" s="1"/>
      <c r="J740" s="1"/>
      <c r="K740" s="1"/>
      <c r="L740" s="1"/>
      <c r="M740" s="1"/>
      <c r="N740" s="1"/>
      <c r="O740" s="1"/>
      <c r="P740" s="1"/>
      <c r="Q740" s="1"/>
      <c r="S740" s="1"/>
    </row>
    <row r="741" spans="1:19">
      <c r="A741" s="1"/>
      <c r="B741" s="1"/>
      <c r="C741" s="1"/>
      <c r="D741" s="1"/>
      <c r="E741" s="1"/>
      <c r="F741" s="1"/>
      <c r="G741" s="1"/>
      <c r="H741" s="1"/>
      <c r="I741" s="1"/>
      <c r="J741" s="1"/>
      <c r="K741" s="1"/>
      <c r="L741" s="1"/>
      <c r="M741" s="1"/>
      <c r="N741" s="1"/>
      <c r="O741" s="1"/>
      <c r="P741" s="1"/>
      <c r="Q741" s="1"/>
      <c r="S741" s="1"/>
    </row>
    <row r="742" spans="1:19">
      <c r="A742" s="1"/>
      <c r="B742" s="1"/>
      <c r="C742" s="1"/>
      <c r="D742" s="1"/>
      <c r="E742" s="1"/>
      <c r="F742" s="1"/>
      <c r="G742" s="1"/>
      <c r="H742" s="1"/>
      <c r="I742" s="1"/>
      <c r="J742" s="1"/>
      <c r="K742" s="1"/>
      <c r="L742" s="1"/>
      <c r="M742" s="1"/>
      <c r="N742" s="1"/>
      <c r="O742" s="1"/>
      <c r="P742" s="1"/>
      <c r="Q742" s="1"/>
      <c r="S742" s="1"/>
    </row>
    <row r="743" spans="1:19">
      <c r="A743" s="1"/>
      <c r="B743" s="1"/>
      <c r="C743" s="1"/>
      <c r="D743" s="1"/>
      <c r="E743" s="1"/>
      <c r="F743" s="1"/>
      <c r="G743" s="1"/>
      <c r="H743" s="1"/>
      <c r="I743" s="1"/>
      <c r="J743" s="1"/>
      <c r="K743" s="1"/>
      <c r="L743" s="1"/>
      <c r="M743" s="1"/>
      <c r="N743" s="1"/>
      <c r="O743" s="1"/>
      <c r="P743" s="1"/>
      <c r="Q743" s="1"/>
      <c r="S743" s="1"/>
    </row>
    <row r="744" spans="1:19">
      <c r="A744" s="1"/>
      <c r="B744" s="1"/>
      <c r="C744" s="1"/>
      <c r="D744" s="1"/>
      <c r="E744" s="1"/>
      <c r="F744" s="1"/>
      <c r="G744" s="1"/>
      <c r="H744" s="1"/>
      <c r="I744" s="1"/>
      <c r="J744" s="1"/>
      <c r="K744" s="1"/>
      <c r="L744" s="1"/>
      <c r="M744" s="1"/>
      <c r="N744" s="1"/>
      <c r="O744" s="1"/>
      <c r="P744" s="1"/>
      <c r="Q744" s="1"/>
      <c r="S744" s="1"/>
    </row>
    <row r="745" spans="1:19">
      <c r="A745" s="1"/>
      <c r="B745" s="1"/>
      <c r="C745" s="1"/>
      <c r="D745" s="1"/>
      <c r="E745" s="1"/>
      <c r="F745" s="1"/>
      <c r="G745" s="1"/>
      <c r="H745" s="1"/>
      <c r="I745" s="1"/>
      <c r="J745" s="1"/>
      <c r="K745" s="1"/>
      <c r="L745" s="1"/>
      <c r="M745" s="1"/>
      <c r="N745" s="1"/>
      <c r="O745" s="1"/>
      <c r="P745" s="1"/>
      <c r="Q745" s="1"/>
      <c r="S745" s="1"/>
    </row>
    <row r="746" spans="1:19">
      <c r="A746" s="1"/>
      <c r="B746" s="1"/>
      <c r="C746" s="1"/>
      <c r="D746" s="1"/>
      <c r="E746" s="1"/>
      <c r="F746" s="1"/>
      <c r="G746" s="1"/>
      <c r="H746" s="1"/>
      <c r="I746" s="1"/>
      <c r="J746" s="1"/>
      <c r="K746" s="1"/>
      <c r="L746" s="1"/>
      <c r="M746" s="1"/>
      <c r="N746" s="1"/>
      <c r="O746" s="1"/>
      <c r="P746" s="1"/>
      <c r="Q746" s="1"/>
      <c r="S746" s="1"/>
    </row>
    <row r="747" spans="1:19">
      <c r="A747" s="1"/>
      <c r="B747" s="1"/>
      <c r="C747" s="1"/>
      <c r="D747" s="1"/>
      <c r="E747" s="1"/>
      <c r="F747" s="1"/>
      <c r="G747" s="1"/>
      <c r="H747" s="1"/>
      <c r="I747" s="1"/>
      <c r="J747" s="1"/>
      <c r="K747" s="1"/>
      <c r="L747" s="1"/>
      <c r="M747" s="1"/>
      <c r="N747" s="1"/>
      <c r="O747" s="1"/>
      <c r="P747" s="1"/>
      <c r="Q747" s="1"/>
      <c r="S747" s="1"/>
    </row>
    <row r="748" spans="1:19">
      <c r="A748" s="1"/>
      <c r="B748" s="1"/>
      <c r="C748" s="1"/>
      <c r="D748" s="1"/>
      <c r="E748" s="1"/>
      <c r="F748" s="1"/>
      <c r="G748" s="1"/>
      <c r="H748" s="1"/>
      <c r="I748" s="1"/>
      <c r="J748" s="1"/>
      <c r="K748" s="1"/>
      <c r="L748" s="1"/>
      <c r="M748" s="1"/>
      <c r="N748" s="1"/>
      <c r="O748" s="1"/>
      <c r="P748" s="1"/>
      <c r="Q748" s="1"/>
      <c r="S748" s="1"/>
    </row>
    <row r="749" spans="1:19">
      <c r="A749" s="1"/>
      <c r="B749" s="1"/>
      <c r="C749" s="1"/>
      <c r="D749" s="1"/>
      <c r="E749" s="1"/>
      <c r="F749" s="1"/>
      <c r="G749" s="1"/>
      <c r="H749" s="1"/>
      <c r="I749" s="1"/>
      <c r="J749" s="1"/>
      <c r="K749" s="1"/>
      <c r="L749" s="1"/>
      <c r="M749" s="1"/>
      <c r="N749" s="1"/>
      <c r="O749" s="1"/>
      <c r="P749" s="1"/>
      <c r="Q749" s="1"/>
      <c r="S749" s="1"/>
    </row>
    <row r="750" spans="1:19">
      <c r="A750" s="1"/>
      <c r="B750" s="1"/>
      <c r="C750" s="1"/>
      <c r="D750" s="1"/>
      <c r="E750" s="1"/>
      <c r="F750" s="1"/>
      <c r="G750" s="1"/>
      <c r="H750" s="1"/>
      <c r="I750" s="1"/>
      <c r="J750" s="1"/>
      <c r="K750" s="1"/>
      <c r="L750" s="1"/>
      <c r="M750" s="1"/>
      <c r="N750" s="1"/>
      <c r="O750" s="1"/>
      <c r="P750" s="1"/>
      <c r="Q750" s="1"/>
      <c r="S750" s="1"/>
    </row>
    <row r="751" spans="1:19">
      <c r="A751" s="1"/>
      <c r="B751" s="1"/>
      <c r="C751" s="1"/>
      <c r="D751" s="1"/>
      <c r="E751" s="1"/>
      <c r="F751" s="1"/>
      <c r="G751" s="1"/>
      <c r="H751" s="1"/>
      <c r="I751" s="1"/>
      <c r="J751" s="1"/>
      <c r="K751" s="1"/>
      <c r="L751" s="1"/>
      <c r="M751" s="1"/>
      <c r="N751" s="1"/>
      <c r="O751" s="1"/>
      <c r="P751" s="1"/>
      <c r="Q751" s="1"/>
      <c r="S751" s="1"/>
    </row>
    <row r="752" spans="1:19">
      <c r="A752" s="1"/>
      <c r="B752" s="1"/>
      <c r="C752" s="1"/>
      <c r="D752" s="1"/>
      <c r="E752" s="1"/>
      <c r="F752" s="1"/>
      <c r="G752" s="1"/>
      <c r="H752" s="1"/>
      <c r="I752" s="1"/>
      <c r="J752" s="1"/>
      <c r="K752" s="1"/>
      <c r="L752" s="1"/>
      <c r="M752" s="1"/>
      <c r="N752" s="1"/>
      <c r="O752" s="1"/>
      <c r="P752" s="1"/>
      <c r="Q752" s="1"/>
      <c r="S752" s="1"/>
    </row>
    <row r="753" spans="1:19">
      <c r="A753" s="1"/>
      <c r="B753" s="1"/>
      <c r="C753" s="1"/>
      <c r="D753" s="1"/>
      <c r="E753" s="1"/>
      <c r="F753" s="1"/>
      <c r="G753" s="1"/>
      <c r="H753" s="1"/>
      <c r="I753" s="1"/>
      <c r="J753" s="1"/>
      <c r="K753" s="1"/>
      <c r="L753" s="1"/>
      <c r="M753" s="1"/>
      <c r="N753" s="1"/>
      <c r="O753" s="1"/>
      <c r="P753" s="1"/>
      <c r="Q753" s="1"/>
      <c r="S753" s="1"/>
    </row>
    <row r="754" spans="1:19">
      <c r="A754" s="1"/>
      <c r="B754" s="1"/>
      <c r="C754" s="1"/>
      <c r="D754" s="1"/>
      <c r="E754" s="1"/>
      <c r="F754" s="1"/>
      <c r="G754" s="1"/>
      <c r="H754" s="1"/>
      <c r="I754" s="1"/>
      <c r="J754" s="1"/>
      <c r="K754" s="1"/>
      <c r="L754" s="1"/>
      <c r="M754" s="1"/>
      <c r="N754" s="1"/>
      <c r="O754" s="1"/>
      <c r="P754" s="1"/>
      <c r="Q754" s="1"/>
      <c r="S754" s="1"/>
    </row>
    <row r="755" spans="1:19">
      <c r="A755" s="1"/>
      <c r="B755" s="1"/>
      <c r="C755" s="1"/>
      <c r="D755" s="1"/>
      <c r="E755" s="1"/>
      <c r="F755" s="1"/>
      <c r="G755" s="1"/>
      <c r="H755" s="1"/>
      <c r="I755" s="1"/>
      <c r="J755" s="1"/>
      <c r="K755" s="1"/>
      <c r="L755" s="1"/>
      <c r="M755" s="1"/>
      <c r="N755" s="1"/>
      <c r="O755" s="1"/>
      <c r="P755" s="1"/>
      <c r="Q755" s="1"/>
      <c r="S755" s="1"/>
    </row>
    <row r="756" spans="1:19">
      <c r="A756" s="1"/>
      <c r="B756" s="1"/>
      <c r="C756" s="1"/>
      <c r="D756" s="1"/>
      <c r="E756" s="1"/>
      <c r="F756" s="1"/>
      <c r="G756" s="1"/>
      <c r="H756" s="1"/>
      <c r="I756" s="1"/>
      <c r="J756" s="1"/>
      <c r="K756" s="1"/>
      <c r="L756" s="1"/>
      <c r="M756" s="1"/>
      <c r="N756" s="1"/>
      <c r="O756" s="1"/>
      <c r="P756" s="1"/>
      <c r="Q756" s="1"/>
      <c r="S756" s="1"/>
    </row>
    <row r="757" spans="1:19">
      <c r="A757" s="1"/>
      <c r="B757" s="1"/>
      <c r="C757" s="1"/>
      <c r="D757" s="1"/>
      <c r="E757" s="1"/>
      <c r="F757" s="1"/>
      <c r="G757" s="1"/>
      <c r="H757" s="1"/>
      <c r="I757" s="1"/>
      <c r="J757" s="1"/>
      <c r="K757" s="1"/>
      <c r="L757" s="1"/>
      <c r="M757" s="1"/>
      <c r="N757" s="1"/>
      <c r="O757" s="1"/>
      <c r="P757" s="1"/>
      <c r="Q757" s="1"/>
      <c r="S757" s="1"/>
    </row>
    <row r="758" spans="1:19">
      <c r="A758" s="1"/>
      <c r="B758" s="1"/>
      <c r="C758" s="1"/>
      <c r="D758" s="1"/>
      <c r="E758" s="1"/>
      <c r="F758" s="1"/>
      <c r="G758" s="1"/>
      <c r="H758" s="1"/>
      <c r="I758" s="1"/>
      <c r="J758" s="1"/>
      <c r="K758" s="1"/>
      <c r="L758" s="1"/>
      <c r="M758" s="1"/>
      <c r="N758" s="1"/>
      <c r="O758" s="1"/>
      <c r="P758" s="1"/>
      <c r="Q758" s="1"/>
      <c r="S758" s="1"/>
    </row>
    <row r="759" spans="1:19">
      <c r="A759" s="1"/>
      <c r="B759" s="1"/>
      <c r="C759" s="1"/>
      <c r="D759" s="1"/>
      <c r="E759" s="1"/>
      <c r="F759" s="1"/>
      <c r="G759" s="1"/>
      <c r="H759" s="1"/>
      <c r="I759" s="1"/>
      <c r="J759" s="1"/>
      <c r="K759" s="1"/>
      <c r="L759" s="1"/>
      <c r="M759" s="1"/>
      <c r="N759" s="1"/>
      <c r="O759" s="1"/>
      <c r="P759" s="1"/>
      <c r="Q759" s="1"/>
      <c r="S759" s="1"/>
    </row>
    <row r="760" spans="1:19">
      <c r="A760" s="1"/>
      <c r="B760" s="1"/>
      <c r="C760" s="1"/>
      <c r="D760" s="1"/>
      <c r="E760" s="1"/>
      <c r="F760" s="1"/>
      <c r="G760" s="1"/>
      <c r="H760" s="1"/>
      <c r="I760" s="1"/>
      <c r="J760" s="1"/>
      <c r="K760" s="1"/>
      <c r="L760" s="1"/>
      <c r="M760" s="1"/>
      <c r="N760" s="1"/>
      <c r="O760" s="1"/>
      <c r="P760" s="1"/>
      <c r="Q760" s="1"/>
      <c r="S760" s="1"/>
    </row>
    <row r="761" spans="1:19">
      <c r="A761" s="1"/>
      <c r="B761" s="1"/>
      <c r="C761" s="1"/>
      <c r="D761" s="1"/>
      <c r="E761" s="1"/>
      <c r="F761" s="1"/>
      <c r="G761" s="1"/>
      <c r="H761" s="1"/>
      <c r="I761" s="1"/>
      <c r="J761" s="1"/>
      <c r="K761" s="1"/>
      <c r="L761" s="1"/>
      <c r="M761" s="1"/>
      <c r="N761" s="1"/>
      <c r="O761" s="1"/>
      <c r="P761" s="1"/>
      <c r="Q761" s="1"/>
      <c r="S761" s="1"/>
    </row>
    <row r="762" spans="1:19">
      <c r="A762" s="1"/>
      <c r="B762" s="1"/>
      <c r="C762" s="1"/>
      <c r="D762" s="1"/>
      <c r="E762" s="1"/>
      <c r="F762" s="1"/>
      <c r="G762" s="1"/>
      <c r="H762" s="1"/>
      <c r="I762" s="1"/>
      <c r="J762" s="1"/>
      <c r="K762" s="1"/>
      <c r="L762" s="1"/>
      <c r="M762" s="1"/>
      <c r="N762" s="1"/>
      <c r="O762" s="1"/>
      <c r="P762" s="1"/>
      <c r="Q762" s="1"/>
      <c r="S762" s="1"/>
    </row>
    <row r="763" spans="1:19">
      <c r="A763" s="1"/>
      <c r="B763" s="1"/>
      <c r="C763" s="1"/>
      <c r="D763" s="1"/>
      <c r="E763" s="1"/>
      <c r="F763" s="1"/>
      <c r="G763" s="1"/>
      <c r="H763" s="1"/>
      <c r="I763" s="1"/>
      <c r="J763" s="1"/>
      <c r="K763" s="1"/>
      <c r="L763" s="1"/>
      <c r="M763" s="1"/>
      <c r="N763" s="1"/>
      <c r="O763" s="1"/>
      <c r="P763" s="1"/>
      <c r="Q763" s="1"/>
      <c r="S763" s="1"/>
    </row>
    <row r="764" spans="1:19">
      <c r="A764" s="1"/>
      <c r="B764" s="1"/>
      <c r="C764" s="1"/>
      <c r="D764" s="1"/>
      <c r="E764" s="1"/>
      <c r="F764" s="1"/>
      <c r="G764" s="1"/>
      <c r="H764" s="1"/>
      <c r="I764" s="1"/>
      <c r="J764" s="1"/>
      <c r="K764" s="1"/>
      <c r="L764" s="1"/>
      <c r="M764" s="1"/>
      <c r="N764" s="1"/>
      <c r="O764" s="1"/>
      <c r="P764" s="1"/>
      <c r="Q764" s="1"/>
      <c r="S764" s="1"/>
    </row>
    <row r="765" spans="1:19">
      <c r="A765" s="1"/>
      <c r="B765" s="1"/>
      <c r="C765" s="1"/>
      <c r="D765" s="1"/>
      <c r="E765" s="1"/>
      <c r="F765" s="1"/>
      <c r="G765" s="1"/>
      <c r="H765" s="1"/>
      <c r="I765" s="1"/>
      <c r="J765" s="1"/>
      <c r="K765" s="1"/>
      <c r="L765" s="1"/>
      <c r="M765" s="1"/>
      <c r="N765" s="1"/>
      <c r="O765" s="1"/>
      <c r="P765" s="1"/>
      <c r="Q765" s="1"/>
      <c r="S765" s="1"/>
    </row>
    <row r="766" spans="1:19">
      <c r="A766" s="1"/>
      <c r="B766" s="1"/>
      <c r="C766" s="1"/>
      <c r="D766" s="1"/>
      <c r="E766" s="1"/>
      <c r="F766" s="1"/>
      <c r="G766" s="1"/>
      <c r="H766" s="1"/>
      <c r="I766" s="1"/>
      <c r="J766" s="1"/>
      <c r="K766" s="1"/>
      <c r="L766" s="1"/>
      <c r="M766" s="1"/>
      <c r="N766" s="1"/>
      <c r="O766" s="1"/>
      <c r="P766" s="1"/>
      <c r="Q766" s="1"/>
      <c r="S766" s="1"/>
    </row>
    <row r="767" spans="1:19">
      <c r="A767" s="1"/>
      <c r="B767" s="1"/>
      <c r="C767" s="1"/>
      <c r="D767" s="1"/>
      <c r="E767" s="1"/>
      <c r="F767" s="1"/>
      <c r="G767" s="1"/>
      <c r="H767" s="1"/>
      <c r="I767" s="1"/>
      <c r="J767" s="1"/>
      <c r="K767" s="1"/>
      <c r="L767" s="1"/>
      <c r="M767" s="1"/>
      <c r="N767" s="1"/>
      <c r="O767" s="1"/>
      <c r="P767" s="1"/>
      <c r="Q767" s="1"/>
      <c r="S767" s="1"/>
    </row>
    <row r="768" spans="1:19">
      <c r="A768" s="1"/>
      <c r="B768" s="1"/>
      <c r="C768" s="1"/>
      <c r="D768" s="1"/>
      <c r="E768" s="1"/>
      <c r="F768" s="1"/>
      <c r="G768" s="1"/>
      <c r="H768" s="1"/>
      <c r="I768" s="1"/>
      <c r="J768" s="1"/>
      <c r="K768" s="1"/>
      <c r="L768" s="1"/>
      <c r="M768" s="1"/>
      <c r="N768" s="1"/>
      <c r="O768" s="1"/>
      <c r="P768" s="1"/>
      <c r="Q768" s="1"/>
      <c r="S768" s="1"/>
    </row>
    <row r="769" spans="1:19">
      <c r="A769" s="1"/>
      <c r="B769" s="1"/>
      <c r="C769" s="1"/>
      <c r="D769" s="1"/>
      <c r="E769" s="1"/>
      <c r="F769" s="1"/>
      <c r="G769" s="1"/>
      <c r="H769" s="1"/>
      <c r="I769" s="1"/>
      <c r="J769" s="1"/>
      <c r="K769" s="1"/>
      <c r="L769" s="1"/>
      <c r="M769" s="1"/>
      <c r="N769" s="1"/>
      <c r="O769" s="1"/>
      <c r="P769" s="1"/>
      <c r="Q769" s="1"/>
      <c r="S769" s="1"/>
    </row>
    <row r="770" spans="1:19">
      <c r="A770" s="1"/>
      <c r="B770" s="1"/>
      <c r="C770" s="1"/>
      <c r="D770" s="1"/>
      <c r="E770" s="1"/>
      <c r="F770" s="1"/>
      <c r="G770" s="1"/>
      <c r="H770" s="1"/>
      <c r="I770" s="1"/>
      <c r="J770" s="1"/>
      <c r="K770" s="1"/>
      <c r="L770" s="1"/>
      <c r="M770" s="1"/>
      <c r="N770" s="1"/>
      <c r="O770" s="1"/>
      <c r="P770" s="1"/>
      <c r="Q770" s="1"/>
      <c r="S770" s="1"/>
    </row>
    <row r="771" spans="1:19">
      <c r="A771" s="1"/>
      <c r="B771" s="1"/>
      <c r="C771" s="1"/>
      <c r="D771" s="1"/>
      <c r="E771" s="1"/>
      <c r="F771" s="1"/>
      <c r="G771" s="1"/>
      <c r="H771" s="1"/>
      <c r="I771" s="1"/>
      <c r="J771" s="1"/>
      <c r="K771" s="1"/>
      <c r="L771" s="1"/>
      <c r="M771" s="1"/>
      <c r="N771" s="1"/>
      <c r="O771" s="1"/>
      <c r="P771" s="1"/>
      <c r="Q771" s="1"/>
      <c r="S771" s="1"/>
    </row>
    <row r="772" spans="1:19">
      <c r="A772" s="1"/>
      <c r="B772" s="1"/>
      <c r="C772" s="1"/>
      <c r="D772" s="1"/>
      <c r="E772" s="1"/>
      <c r="F772" s="1"/>
      <c r="G772" s="1"/>
      <c r="H772" s="1"/>
      <c r="I772" s="1"/>
      <c r="J772" s="1"/>
      <c r="K772" s="1"/>
      <c r="L772" s="1"/>
      <c r="M772" s="1"/>
      <c r="N772" s="1"/>
      <c r="O772" s="1"/>
      <c r="P772" s="1"/>
      <c r="Q772" s="1"/>
      <c r="S772" s="1"/>
    </row>
    <row r="773" spans="1:19">
      <c r="A773" s="1"/>
      <c r="B773" s="1"/>
      <c r="C773" s="1"/>
      <c r="D773" s="1"/>
      <c r="E773" s="1"/>
      <c r="F773" s="1"/>
      <c r="G773" s="1"/>
      <c r="H773" s="1"/>
      <c r="I773" s="1"/>
      <c r="J773" s="1"/>
      <c r="K773" s="1"/>
      <c r="L773" s="1"/>
      <c r="M773" s="1"/>
      <c r="N773" s="1"/>
      <c r="O773" s="1"/>
      <c r="P773" s="1"/>
      <c r="Q773" s="1"/>
      <c r="S773" s="1"/>
    </row>
    <row r="774" spans="1:19">
      <c r="A774" s="1"/>
      <c r="B774" s="1"/>
      <c r="C774" s="1"/>
      <c r="D774" s="1"/>
      <c r="E774" s="1"/>
      <c r="F774" s="1"/>
      <c r="G774" s="1"/>
      <c r="H774" s="1"/>
      <c r="I774" s="1"/>
      <c r="J774" s="1"/>
      <c r="K774" s="1"/>
      <c r="L774" s="1"/>
      <c r="M774" s="1"/>
      <c r="N774" s="1"/>
      <c r="O774" s="1"/>
      <c r="P774" s="1"/>
      <c r="Q774" s="1"/>
      <c r="S774" s="1"/>
    </row>
    <row r="775" spans="1:19">
      <c r="A775" s="1"/>
      <c r="B775" s="1"/>
      <c r="C775" s="1"/>
      <c r="D775" s="1"/>
      <c r="E775" s="1"/>
      <c r="F775" s="1"/>
      <c r="G775" s="1"/>
      <c r="H775" s="1"/>
      <c r="I775" s="1"/>
      <c r="J775" s="1"/>
      <c r="K775" s="1"/>
      <c r="L775" s="1"/>
      <c r="M775" s="1"/>
      <c r="N775" s="1"/>
      <c r="O775" s="1"/>
      <c r="P775" s="1"/>
      <c r="Q775" s="1"/>
      <c r="S775" s="1"/>
    </row>
    <row r="776" spans="1:19">
      <c r="A776" s="1"/>
      <c r="B776" s="1"/>
      <c r="C776" s="1"/>
      <c r="D776" s="1"/>
      <c r="E776" s="1"/>
      <c r="F776" s="1"/>
      <c r="G776" s="1"/>
      <c r="H776" s="1"/>
      <c r="I776" s="1"/>
      <c r="J776" s="1"/>
      <c r="K776" s="1"/>
      <c r="L776" s="1"/>
      <c r="M776" s="1"/>
      <c r="N776" s="1"/>
      <c r="O776" s="1"/>
      <c r="P776" s="1"/>
      <c r="Q776" s="1"/>
      <c r="S776" s="1"/>
    </row>
    <row r="777" spans="1:19">
      <c r="A777" s="1"/>
      <c r="B777" s="1"/>
      <c r="C777" s="1"/>
      <c r="D777" s="1"/>
      <c r="E777" s="1"/>
      <c r="F777" s="1"/>
      <c r="G777" s="1"/>
      <c r="H777" s="1"/>
      <c r="I777" s="1"/>
      <c r="J777" s="1"/>
      <c r="K777" s="1"/>
      <c r="L777" s="1"/>
      <c r="M777" s="1"/>
      <c r="N777" s="1"/>
      <c r="O777" s="1"/>
      <c r="P777" s="1"/>
      <c r="Q777" s="1"/>
      <c r="S777" s="1"/>
    </row>
    <row r="778" spans="1:19">
      <c r="A778" s="1"/>
      <c r="B778" s="1"/>
      <c r="C778" s="1"/>
      <c r="D778" s="1"/>
      <c r="E778" s="1"/>
      <c r="F778" s="1"/>
      <c r="G778" s="1"/>
      <c r="H778" s="1"/>
      <c r="I778" s="1"/>
      <c r="J778" s="1"/>
      <c r="K778" s="1"/>
      <c r="L778" s="1"/>
      <c r="M778" s="1"/>
      <c r="N778" s="1"/>
      <c r="O778" s="1"/>
      <c r="P778" s="1"/>
      <c r="Q778" s="1"/>
      <c r="S778" s="1"/>
    </row>
    <row r="779" spans="1:19">
      <c r="A779" s="1"/>
      <c r="B779" s="1"/>
      <c r="C779" s="1"/>
      <c r="D779" s="1"/>
      <c r="E779" s="1"/>
      <c r="F779" s="1"/>
      <c r="G779" s="1"/>
      <c r="H779" s="1"/>
      <c r="I779" s="1"/>
      <c r="J779" s="1"/>
      <c r="K779" s="1"/>
      <c r="L779" s="1"/>
      <c r="M779" s="1"/>
      <c r="N779" s="1"/>
      <c r="O779" s="1"/>
      <c r="P779" s="1"/>
      <c r="Q779" s="1"/>
      <c r="S779" s="1"/>
    </row>
    <row r="780" spans="1:19">
      <c r="A780" s="1"/>
      <c r="B780" s="1"/>
      <c r="C780" s="1"/>
      <c r="D780" s="1"/>
      <c r="E780" s="1"/>
      <c r="F780" s="1"/>
      <c r="G780" s="1"/>
      <c r="H780" s="1"/>
      <c r="I780" s="1"/>
      <c r="J780" s="1"/>
      <c r="K780" s="1"/>
      <c r="L780" s="1"/>
      <c r="M780" s="1"/>
      <c r="N780" s="1"/>
      <c r="O780" s="1"/>
      <c r="P780" s="1"/>
      <c r="Q780" s="1"/>
      <c r="S780" s="1"/>
    </row>
    <row r="781" spans="1:19">
      <c r="A781" s="1"/>
      <c r="B781" s="1"/>
      <c r="C781" s="1"/>
      <c r="D781" s="1"/>
      <c r="E781" s="1"/>
      <c r="F781" s="1"/>
      <c r="G781" s="1"/>
      <c r="H781" s="1"/>
      <c r="I781" s="1"/>
      <c r="J781" s="1"/>
      <c r="K781" s="1"/>
      <c r="L781" s="1"/>
      <c r="M781" s="1"/>
      <c r="N781" s="1"/>
      <c r="O781" s="1"/>
      <c r="P781" s="1"/>
      <c r="Q781" s="1"/>
      <c r="S781" s="1"/>
    </row>
    <row r="782" spans="1:19">
      <c r="A782" s="1"/>
      <c r="B782" s="1"/>
      <c r="C782" s="1"/>
      <c r="D782" s="1"/>
      <c r="E782" s="1"/>
      <c r="F782" s="1"/>
      <c r="G782" s="1"/>
      <c r="H782" s="1"/>
      <c r="I782" s="1"/>
      <c r="J782" s="1"/>
      <c r="K782" s="1"/>
      <c r="L782" s="1"/>
      <c r="M782" s="1"/>
      <c r="N782" s="1"/>
      <c r="O782" s="1"/>
      <c r="P782" s="1"/>
      <c r="Q782" s="1"/>
      <c r="S782" s="1"/>
    </row>
    <row r="783" spans="1:19">
      <c r="A783" s="1"/>
      <c r="B783" s="1"/>
      <c r="C783" s="1"/>
      <c r="D783" s="1"/>
      <c r="E783" s="1"/>
      <c r="F783" s="1"/>
      <c r="G783" s="1"/>
      <c r="H783" s="1"/>
      <c r="I783" s="1"/>
      <c r="J783" s="1"/>
      <c r="K783" s="1"/>
      <c r="L783" s="1"/>
      <c r="M783" s="1"/>
      <c r="N783" s="1"/>
      <c r="O783" s="1"/>
      <c r="P783" s="1"/>
      <c r="Q783" s="1"/>
      <c r="S783" s="1"/>
    </row>
    <row r="784" spans="1:19">
      <c r="A784" s="1"/>
      <c r="B784" s="1"/>
      <c r="C784" s="1"/>
      <c r="D784" s="1"/>
      <c r="E784" s="1"/>
      <c r="F784" s="1"/>
      <c r="G784" s="1"/>
      <c r="H784" s="1"/>
      <c r="I784" s="1"/>
      <c r="J784" s="1"/>
      <c r="K784" s="1"/>
      <c r="L784" s="1"/>
      <c r="M784" s="1"/>
      <c r="N784" s="1"/>
      <c r="O784" s="1"/>
      <c r="P784" s="1"/>
      <c r="Q784" s="1"/>
      <c r="S784" s="1"/>
    </row>
    <row r="785" spans="1:19">
      <c r="A785" s="1"/>
      <c r="B785" s="1"/>
      <c r="C785" s="1"/>
      <c r="D785" s="1"/>
      <c r="E785" s="1"/>
      <c r="F785" s="1"/>
      <c r="G785" s="1"/>
      <c r="H785" s="1"/>
      <c r="I785" s="1"/>
      <c r="J785" s="1"/>
      <c r="K785" s="1"/>
      <c r="L785" s="1"/>
      <c r="M785" s="1"/>
      <c r="N785" s="1"/>
      <c r="O785" s="1"/>
      <c r="P785" s="1"/>
      <c r="Q785" s="1"/>
      <c r="S785" s="1"/>
    </row>
    <row r="786" spans="1:19">
      <c r="A786" s="1"/>
      <c r="B786" s="1"/>
      <c r="C786" s="1"/>
      <c r="D786" s="1"/>
      <c r="E786" s="1"/>
      <c r="F786" s="1"/>
      <c r="G786" s="1"/>
      <c r="H786" s="1"/>
      <c r="I786" s="1"/>
      <c r="J786" s="1"/>
      <c r="K786" s="1"/>
      <c r="L786" s="1"/>
      <c r="M786" s="1"/>
      <c r="N786" s="1"/>
      <c r="O786" s="1"/>
      <c r="P786" s="1"/>
      <c r="Q786" s="1"/>
      <c r="S786" s="1"/>
    </row>
    <row r="787" spans="1:19">
      <c r="A787" s="1"/>
      <c r="B787" s="1"/>
      <c r="C787" s="1"/>
      <c r="D787" s="1"/>
      <c r="E787" s="1"/>
      <c r="F787" s="1"/>
      <c r="G787" s="1"/>
      <c r="H787" s="1"/>
      <c r="I787" s="1"/>
      <c r="J787" s="1"/>
      <c r="K787" s="1"/>
      <c r="L787" s="1"/>
      <c r="M787" s="1"/>
      <c r="N787" s="1"/>
      <c r="O787" s="1"/>
      <c r="P787" s="1"/>
      <c r="Q787" s="1"/>
      <c r="S787" s="1"/>
    </row>
    <row r="788" spans="1:19">
      <c r="A788" s="1"/>
      <c r="B788" s="1"/>
      <c r="C788" s="1"/>
      <c r="D788" s="1"/>
      <c r="E788" s="1"/>
      <c r="F788" s="1"/>
      <c r="G788" s="1"/>
      <c r="H788" s="1"/>
      <c r="I788" s="1"/>
      <c r="J788" s="1"/>
      <c r="K788" s="1"/>
      <c r="L788" s="1"/>
      <c r="M788" s="1"/>
      <c r="N788" s="1"/>
      <c r="O788" s="1"/>
      <c r="P788" s="1"/>
      <c r="Q788" s="1"/>
      <c r="S788" s="1"/>
    </row>
    <row r="789" spans="1:19">
      <c r="A789" s="1"/>
      <c r="B789" s="1"/>
      <c r="C789" s="1"/>
      <c r="D789" s="1"/>
      <c r="E789" s="1"/>
      <c r="F789" s="1"/>
      <c r="G789" s="1"/>
      <c r="H789" s="1"/>
      <c r="I789" s="1"/>
      <c r="J789" s="1"/>
      <c r="K789" s="1"/>
      <c r="L789" s="1"/>
      <c r="M789" s="1"/>
      <c r="N789" s="1"/>
      <c r="O789" s="1"/>
      <c r="P789" s="1"/>
      <c r="Q789" s="1"/>
      <c r="S789" s="1"/>
    </row>
    <row r="790" spans="1:19">
      <c r="A790" s="1"/>
      <c r="B790" s="1"/>
      <c r="C790" s="1"/>
      <c r="D790" s="1"/>
      <c r="E790" s="1"/>
      <c r="F790" s="1"/>
      <c r="G790" s="1"/>
      <c r="H790" s="1"/>
      <c r="I790" s="1"/>
      <c r="J790" s="1"/>
      <c r="K790" s="1"/>
      <c r="L790" s="1"/>
      <c r="M790" s="1"/>
      <c r="N790" s="1"/>
      <c r="O790" s="1"/>
      <c r="P790" s="1"/>
      <c r="Q790" s="1"/>
      <c r="S790" s="1"/>
    </row>
    <row r="791" spans="1:19">
      <c r="A791" s="1"/>
      <c r="B791" s="1"/>
      <c r="C791" s="1"/>
      <c r="D791" s="1"/>
      <c r="E791" s="1"/>
      <c r="F791" s="1"/>
      <c r="G791" s="1"/>
      <c r="H791" s="1"/>
      <c r="I791" s="1"/>
      <c r="J791" s="1"/>
      <c r="K791" s="1"/>
      <c r="L791" s="1"/>
      <c r="M791" s="1"/>
      <c r="N791" s="1"/>
      <c r="O791" s="1"/>
      <c r="P791" s="1"/>
      <c r="Q791" s="1"/>
      <c r="S791" s="1"/>
    </row>
    <row r="792" spans="1:19">
      <c r="A792" s="1"/>
      <c r="B792" s="1"/>
      <c r="C792" s="1"/>
      <c r="D792" s="1"/>
      <c r="E792" s="1"/>
      <c r="F792" s="1"/>
      <c r="G792" s="1"/>
      <c r="H792" s="1"/>
      <c r="I792" s="1"/>
      <c r="J792" s="1"/>
      <c r="K792" s="1"/>
      <c r="L792" s="1"/>
      <c r="M792" s="1"/>
      <c r="N792" s="1"/>
      <c r="O792" s="1"/>
      <c r="P792" s="1"/>
      <c r="Q792" s="1"/>
      <c r="S792" s="1"/>
    </row>
    <row r="793" spans="1:19">
      <c r="A793" s="1"/>
      <c r="B793" s="1"/>
      <c r="C793" s="1"/>
      <c r="D793" s="1"/>
      <c r="E793" s="1"/>
      <c r="F793" s="1"/>
      <c r="G793" s="1"/>
      <c r="H793" s="1"/>
      <c r="I793" s="1"/>
      <c r="J793" s="1"/>
      <c r="K793" s="1"/>
      <c r="L793" s="1"/>
      <c r="M793" s="1"/>
      <c r="N793" s="1"/>
      <c r="O793" s="1"/>
      <c r="P793" s="1"/>
      <c r="Q793" s="1"/>
      <c r="S793" s="1"/>
    </row>
    <row r="794" spans="1:19">
      <c r="A794" s="1"/>
      <c r="B794" s="1"/>
      <c r="C794" s="1"/>
      <c r="D794" s="1"/>
      <c r="E794" s="1"/>
      <c r="F794" s="1"/>
      <c r="G794" s="1"/>
      <c r="H794" s="1"/>
      <c r="I794" s="1"/>
      <c r="J794" s="1"/>
      <c r="K794" s="1"/>
      <c r="L794" s="1"/>
      <c r="M794" s="1"/>
      <c r="N794" s="1"/>
      <c r="O794" s="1"/>
      <c r="P794" s="1"/>
      <c r="Q794" s="1"/>
      <c r="S794" s="1"/>
    </row>
    <row r="795" spans="1:19">
      <c r="A795" s="1"/>
      <c r="B795" s="1"/>
      <c r="C795" s="1"/>
      <c r="D795" s="1"/>
      <c r="E795" s="1"/>
      <c r="F795" s="1"/>
      <c r="G795" s="1"/>
      <c r="H795" s="1"/>
      <c r="I795" s="1"/>
      <c r="J795" s="1"/>
      <c r="K795" s="1"/>
      <c r="L795" s="1"/>
      <c r="M795" s="1"/>
      <c r="N795" s="1"/>
      <c r="O795" s="1"/>
      <c r="P795" s="1"/>
      <c r="Q795" s="1"/>
      <c r="S795" s="1"/>
    </row>
    <row r="796" spans="1:19">
      <c r="A796" s="1"/>
      <c r="B796" s="1"/>
      <c r="C796" s="1"/>
      <c r="D796" s="1"/>
      <c r="E796" s="1"/>
      <c r="F796" s="1"/>
      <c r="G796" s="1"/>
      <c r="H796" s="1"/>
      <c r="I796" s="1"/>
      <c r="J796" s="1"/>
      <c r="K796" s="1"/>
      <c r="L796" s="1"/>
      <c r="M796" s="1"/>
      <c r="N796" s="1"/>
      <c r="O796" s="1"/>
      <c r="P796" s="1"/>
      <c r="Q796" s="1"/>
      <c r="S796" s="1"/>
    </row>
    <row r="797" spans="1:19">
      <c r="A797" s="1"/>
      <c r="B797" s="1"/>
      <c r="C797" s="1"/>
      <c r="D797" s="1"/>
      <c r="E797" s="1"/>
      <c r="F797" s="1"/>
      <c r="G797" s="1"/>
      <c r="H797" s="1"/>
      <c r="I797" s="1"/>
      <c r="J797" s="1"/>
      <c r="K797" s="1"/>
      <c r="L797" s="1"/>
      <c r="M797" s="1"/>
      <c r="N797" s="1"/>
      <c r="O797" s="1"/>
      <c r="P797" s="1"/>
      <c r="Q797" s="1"/>
      <c r="S797" s="1"/>
    </row>
    <row r="798" spans="1:19">
      <c r="A798" s="1"/>
      <c r="B798" s="1"/>
      <c r="C798" s="1"/>
      <c r="D798" s="1"/>
      <c r="E798" s="1"/>
      <c r="F798" s="1"/>
      <c r="G798" s="1"/>
      <c r="H798" s="1"/>
      <c r="I798" s="1"/>
      <c r="J798" s="1"/>
      <c r="K798" s="1"/>
      <c r="L798" s="1"/>
      <c r="M798" s="1"/>
      <c r="N798" s="1"/>
      <c r="O798" s="1"/>
      <c r="P798" s="1"/>
      <c r="Q798" s="1"/>
      <c r="S798" s="1"/>
    </row>
    <row r="799" spans="1:19">
      <c r="A799" s="1"/>
      <c r="B799" s="1"/>
      <c r="C799" s="1"/>
      <c r="D799" s="1"/>
      <c r="E799" s="1"/>
      <c r="F799" s="1"/>
      <c r="G799" s="1"/>
      <c r="H799" s="1"/>
      <c r="I799" s="1"/>
      <c r="J799" s="1"/>
      <c r="K799" s="1"/>
      <c r="L799" s="1"/>
      <c r="M799" s="1"/>
      <c r="N799" s="1"/>
      <c r="O799" s="1"/>
      <c r="P799" s="1"/>
      <c r="Q799" s="1"/>
      <c r="S799" s="1"/>
    </row>
    <row r="800" spans="1:19">
      <c r="A800" s="1"/>
      <c r="B800" s="1"/>
      <c r="C800" s="1"/>
      <c r="D800" s="1"/>
      <c r="E800" s="1"/>
      <c r="F800" s="1"/>
      <c r="G800" s="1"/>
      <c r="H800" s="1"/>
      <c r="I800" s="1"/>
      <c r="J800" s="1"/>
      <c r="K800" s="1"/>
      <c r="L800" s="1"/>
      <c r="M800" s="1"/>
      <c r="N800" s="1"/>
      <c r="O800" s="1"/>
      <c r="P800" s="1"/>
      <c r="Q800" s="1"/>
      <c r="S800" s="1"/>
    </row>
    <row r="801" spans="1:19">
      <c r="A801" s="1"/>
      <c r="B801" s="1"/>
      <c r="C801" s="1"/>
      <c r="D801" s="1"/>
      <c r="E801" s="1"/>
      <c r="F801" s="1"/>
      <c r="G801" s="1"/>
      <c r="H801" s="1"/>
      <c r="I801" s="1"/>
      <c r="J801" s="1"/>
      <c r="K801" s="1"/>
      <c r="L801" s="1"/>
      <c r="M801" s="1"/>
      <c r="N801" s="1"/>
      <c r="O801" s="1"/>
      <c r="P801" s="1"/>
      <c r="Q801" s="1"/>
      <c r="S801" s="1"/>
    </row>
    <row r="802" spans="1:19">
      <c r="A802" s="1"/>
      <c r="B802" s="1"/>
      <c r="C802" s="1"/>
      <c r="D802" s="1"/>
      <c r="E802" s="1"/>
      <c r="F802" s="1"/>
      <c r="G802" s="1"/>
      <c r="H802" s="1"/>
      <c r="I802" s="1"/>
      <c r="J802" s="1"/>
      <c r="K802" s="1"/>
      <c r="L802" s="1"/>
      <c r="M802" s="1"/>
      <c r="N802" s="1"/>
      <c r="O802" s="1"/>
      <c r="P802" s="1"/>
      <c r="Q802" s="1"/>
      <c r="S802" s="1"/>
    </row>
    <row r="803" spans="1:19">
      <c r="A803" s="1"/>
      <c r="B803" s="1"/>
      <c r="C803" s="1"/>
      <c r="D803" s="1"/>
      <c r="E803" s="1"/>
      <c r="F803" s="1"/>
      <c r="G803" s="1"/>
      <c r="H803" s="1"/>
      <c r="I803" s="1"/>
      <c r="J803" s="1"/>
      <c r="K803" s="1"/>
      <c r="L803" s="1"/>
      <c r="M803" s="1"/>
      <c r="N803" s="1"/>
      <c r="O803" s="1"/>
      <c r="P803" s="1"/>
      <c r="Q803" s="1"/>
      <c r="S803" s="1"/>
    </row>
    <row r="804" spans="1:19">
      <c r="A804" s="1"/>
      <c r="B804" s="1"/>
      <c r="C804" s="1"/>
      <c r="D804" s="1"/>
      <c r="E804" s="1"/>
      <c r="F804" s="1"/>
      <c r="G804" s="1"/>
      <c r="H804" s="1"/>
      <c r="I804" s="1"/>
      <c r="J804" s="1"/>
      <c r="K804" s="1"/>
      <c r="L804" s="1"/>
      <c r="M804" s="1"/>
      <c r="N804" s="1"/>
      <c r="O804" s="1"/>
      <c r="P804" s="1"/>
      <c r="Q804" s="1"/>
      <c r="S804" s="1"/>
    </row>
    <row r="805" spans="1:19">
      <c r="A805" s="1"/>
      <c r="B805" s="1"/>
      <c r="C805" s="1"/>
      <c r="D805" s="1"/>
      <c r="E805" s="1"/>
      <c r="F805" s="1"/>
      <c r="G805" s="1"/>
      <c r="H805" s="1"/>
      <c r="I805" s="1"/>
      <c r="J805" s="1"/>
      <c r="K805" s="1"/>
      <c r="L805" s="1"/>
      <c r="M805" s="1"/>
      <c r="N805" s="1"/>
      <c r="O805" s="1"/>
      <c r="P805" s="1"/>
      <c r="Q805" s="1"/>
      <c r="S805" s="1"/>
    </row>
    <row r="806" spans="1:19">
      <c r="A806" s="1"/>
      <c r="B806" s="1"/>
      <c r="C806" s="1"/>
      <c r="D806" s="1"/>
      <c r="E806" s="1"/>
      <c r="F806" s="1"/>
      <c r="G806" s="1"/>
      <c r="H806" s="1"/>
      <c r="I806" s="1"/>
      <c r="J806" s="1"/>
      <c r="K806" s="1"/>
      <c r="L806" s="1"/>
      <c r="M806" s="1"/>
      <c r="N806" s="1"/>
      <c r="O806" s="1"/>
      <c r="P806" s="1"/>
      <c r="Q806" s="1"/>
      <c r="S806" s="1"/>
    </row>
    <row r="807" spans="1:19">
      <c r="A807" s="1"/>
      <c r="B807" s="1"/>
      <c r="C807" s="1"/>
      <c r="D807" s="1"/>
      <c r="E807" s="1"/>
      <c r="F807" s="1"/>
      <c r="G807" s="1"/>
      <c r="H807" s="1"/>
      <c r="I807" s="1"/>
      <c r="J807" s="1"/>
      <c r="K807" s="1"/>
      <c r="L807" s="1"/>
      <c r="M807" s="1"/>
      <c r="N807" s="1"/>
      <c r="O807" s="1"/>
      <c r="P807" s="1"/>
      <c r="Q807" s="1"/>
      <c r="S807" s="1"/>
    </row>
    <row r="808" spans="1:19">
      <c r="A808" s="1"/>
      <c r="B808" s="1"/>
      <c r="C808" s="1"/>
      <c r="D808" s="1"/>
      <c r="E808" s="1"/>
      <c r="F808" s="1"/>
      <c r="G808" s="1"/>
      <c r="H808" s="1"/>
      <c r="I808" s="1"/>
      <c r="J808" s="1"/>
      <c r="K808" s="1"/>
      <c r="L808" s="1"/>
      <c r="M808" s="1"/>
      <c r="N808" s="1"/>
      <c r="O808" s="1"/>
      <c r="P808" s="1"/>
      <c r="Q808" s="1"/>
      <c r="S808" s="1"/>
    </row>
    <row r="809" spans="1:19">
      <c r="A809" s="1"/>
      <c r="B809" s="1"/>
      <c r="C809" s="1"/>
      <c r="D809" s="1"/>
      <c r="E809" s="1"/>
      <c r="F809" s="1"/>
      <c r="G809" s="1"/>
      <c r="H809" s="1"/>
      <c r="I809" s="1"/>
      <c r="J809" s="1"/>
      <c r="K809" s="1"/>
      <c r="L809" s="1"/>
      <c r="M809" s="1"/>
      <c r="N809" s="1"/>
      <c r="O809" s="1"/>
      <c r="P809" s="1"/>
      <c r="Q809" s="1"/>
      <c r="S809" s="1"/>
    </row>
    <row r="810" spans="1:19">
      <c r="A810" s="1"/>
      <c r="B810" s="1"/>
      <c r="C810" s="1"/>
      <c r="D810" s="1"/>
      <c r="E810" s="1"/>
      <c r="F810" s="1"/>
      <c r="G810" s="1"/>
      <c r="H810" s="1"/>
      <c r="I810" s="1"/>
      <c r="J810" s="1"/>
      <c r="K810" s="1"/>
      <c r="L810" s="1"/>
      <c r="M810" s="1"/>
      <c r="N810" s="1"/>
      <c r="O810" s="1"/>
      <c r="P810" s="1"/>
      <c r="Q810" s="1"/>
      <c r="S810" s="1"/>
    </row>
    <row r="811" spans="1:19">
      <c r="A811" s="1"/>
      <c r="B811" s="1"/>
      <c r="C811" s="1"/>
      <c r="D811" s="1"/>
      <c r="E811" s="1"/>
      <c r="F811" s="1"/>
      <c r="G811" s="1"/>
      <c r="H811" s="1"/>
      <c r="I811" s="1"/>
      <c r="J811" s="1"/>
      <c r="K811" s="1"/>
      <c r="L811" s="1"/>
      <c r="M811" s="1"/>
      <c r="N811" s="1"/>
      <c r="O811" s="1"/>
      <c r="P811" s="1"/>
      <c r="Q811" s="1"/>
      <c r="S811" s="1"/>
    </row>
    <row r="812" spans="1:19">
      <c r="A812" s="1"/>
      <c r="B812" s="1"/>
      <c r="C812" s="1"/>
      <c r="D812" s="1"/>
      <c r="E812" s="1"/>
      <c r="F812" s="1"/>
      <c r="G812" s="1"/>
      <c r="H812" s="1"/>
      <c r="I812" s="1"/>
      <c r="J812" s="1"/>
      <c r="K812" s="1"/>
      <c r="L812" s="1"/>
      <c r="M812" s="1"/>
      <c r="N812" s="1"/>
      <c r="O812" s="1"/>
      <c r="P812" s="1"/>
      <c r="Q812" s="1"/>
      <c r="S812" s="1"/>
    </row>
    <row r="813" spans="1:19">
      <c r="A813" s="1"/>
      <c r="B813" s="1"/>
      <c r="C813" s="1"/>
      <c r="D813" s="1"/>
      <c r="E813" s="1"/>
      <c r="F813" s="1"/>
      <c r="G813" s="1"/>
      <c r="H813" s="1"/>
      <c r="I813" s="1"/>
      <c r="J813" s="1"/>
      <c r="K813" s="1"/>
      <c r="L813" s="1"/>
      <c r="M813" s="1"/>
      <c r="N813" s="1"/>
      <c r="O813" s="1"/>
      <c r="P813" s="1"/>
      <c r="Q813" s="1"/>
      <c r="S813" s="1"/>
    </row>
    <row r="814" spans="1:19">
      <c r="A814" s="1"/>
      <c r="B814" s="1"/>
      <c r="C814" s="1"/>
      <c r="D814" s="1"/>
      <c r="E814" s="1"/>
      <c r="F814" s="1"/>
      <c r="G814" s="1"/>
      <c r="H814" s="1"/>
      <c r="I814" s="1"/>
      <c r="J814" s="1"/>
      <c r="K814" s="1"/>
      <c r="L814" s="1"/>
      <c r="M814" s="1"/>
      <c r="N814" s="1"/>
      <c r="O814" s="1"/>
      <c r="P814" s="1"/>
      <c r="Q814" s="1"/>
      <c r="S814" s="1"/>
    </row>
    <row r="815" spans="1:19">
      <c r="A815" s="1"/>
      <c r="B815" s="1"/>
      <c r="C815" s="1"/>
      <c r="D815" s="1"/>
      <c r="E815" s="1"/>
      <c r="F815" s="1"/>
      <c r="G815" s="1"/>
      <c r="H815" s="1"/>
      <c r="I815" s="1"/>
      <c r="J815" s="1"/>
      <c r="K815" s="1"/>
      <c r="L815" s="1"/>
      <c r="M815" s="1"/>
      <c r="N815" s="1"/>
      <c r="O815" s="1"/>
      <c r="P815" s="1"/>
      <c r="Q815" s="1"/>
      <c r="S815" s="1"/>
    </row>
    <row r="816" spans="1:19">
      <c r="A816" s="1"/>
      <c r="B816" s="1"/>
      <c r="C816" s="1"/>
      <c r="D816" s="1"/>
      <c r="E816" s="1"/>
      <c r="F816" s="1"/>
      <c r="G816" s="1"/>
      <c r="H816" s="1"/>
      <c r="I816" s="1"/>
      <c r="J816" s="1"/>
      <c r="K816" s="1"/>
      <c r="L816" s="1"/>
      <c r="M816" s="1"/>
      <c r="N816" s="1"/>
      <c r="O816" s="1"/>
      <c r="P816" s="1"/>
      <c r="Q816" s="1"/>
      <c r="S816" s="1"/>
    </row>
    <row r="817" spans="1:19">
      <c r="A817" s="1"/>
      <c r="B817" s="1"/>
      <c r="C817" s="1"/>
      <c r="D817" s="1"/>
      <c r="E817" s="1"/>
      <c r="F817" s="1"/>
      <c r="G817" s="1"/>
      <c r="H817" s="1"/>
      <c r="I817" s="1"/>
      <c r="J817" s="1"/>
      <c r="K817" s="1"/>
      <c r="L817" s="1"/>
      <c r="M817" s="1"/>
      <c r="N817" s="1"/>
      <c r="O817" s="1"/>
      <c r="P817" s="1"/>
      <c r="Q817" s="1"/>
      <c r="S817" s="1"/>
    </row>
    <row r="818" spans="1:19">
      <c r="A818" s="1"/>
      <c r="B818" s="1"/>
      <c r="C818" s="1"/>
      <c r="D818" s="1"/>
      <c r="E818" s="1"/>
      <c r="F818" s="1"/>
      <c r="G818" s="1"/>
      <c r="H818" s="1"/>
      <c r="I818" s="1"/>
      <c r="J818" s="1"/>
      <c r="K818" s="1"/>
      <c r="L818" s="1"/>
      <c r="M818" s="1"/>
      <c r="N818" s="1"/>
      <c r="O818" s="1"/>
      <c r="P818" s="1"/>
      <c r="Q818" s="1"/>
      <c r="S818" s="1"/>
    </row>
    <row r="819" spans="1:19">
      <c r="A819" s="1"/>
      <c r="B819" s="1"/>
      <c r="C819" s="1"/>
      <c r="D819" s="1"/>
      <c r="E819" s="1"/>
      <c r="F819" s="1"/>
      <c r="G819" s="1"/>
      <c r="H819" s="1"/>
      <c r="I819" s="1"/>
      <c r="J819" s="1"/>
      <c r="K819" s="1"/>
      <c r="L819" s="1"/>
      <c r="M819" s="1"/>
      <c r="N819" s="1"/>
      <c r="O819" s="1"/>
      <c r="P819" s="1"/>
      <c r="Q819" s="1"/>
      <c r="S819" s="1"/>
    </row>
    <row r="820" spans="1:19">
      <c r="A820" s="1"/>
      <c r="B820" s="1"/>
      <c r="C820" s="1"/>
      <c r="D820" s="1"/>
      <c r="E820" s="1"/>
      <c r="F820" s="1"/>
      <c r="G820" s="1"/>
      <c r="H820" s="1"/>
      <c r="I820" s="1"/>
      <c r="J820" s="1"/>
      <c r="K820" s="1"/>
      <c r="L820" s="1"/>
      <c r="M820" s="1"/>
      <c r="N820" s="1"/>
      <c r="O820" s="1"/>
      <c r="P820" s="1"/>
      <c r="Q820" s="1"/>
      <c r="S820" s="1"/>
    </row>
    <row r="821" spans="1:19">
      <c r="A821" s="1"/>
      <c r="B821" s="1"/>
      <c r="C821" s="1"/>
      <c r="D821" s="1"/>
      <c r="E821" s="1"/>
      <c r="F821" s="1"/>
      <c r="G821" s="1"/>
      <c r="H821" s="1"/>
      <c r="I821" s="1"/>
      <c r="J821" s="1"/>
      <c r="K821" s="1"/>
      <c r="L821" s="1"/>
      <c r="M821" s="1"/>
      <c r="N821" s="1"/>
      <c r="O821" s="1"/>
      <c r="P821" s="1"/>
      <c r="Q821" s="1"/>
      <c r="S821" s="1"/>
    </row>
    <row r="822" spans="1:19">
      <c r="A822" s="1"/>
      <c r="B822" s="1"/>
      <c r="C822" s="1"/>
      <c r="D822" s="1"/>
      <c r="E822" s="1"/>
      <c r="F822" s="1"/>
      <c r="G822" s="1"/>
      <c r="H822" s="1"/>
      <c r="I822" s="1"/>
      <c r="J822" s="1"/>
      <c r="K822" s="1"/>
      <c r="L822" s="1"/>
      <c r="M822" s="1"/>
      <c r="N822" s="1"/>
      <c r="O822" s="1"/>
      <c r="P822" s="1"/>
      <c r="Q822" s="1"/>
      <c r="S822" s="1"/>
    </row>
    <row r="823" spans="1:19">
      <c r="A823" s="1"/>
      <c r="B823" s="1"/>
      <c r="C823" s="1"/>
      <c r="D823" s="1"/>
      <c r="E823" s="1"/>
      <c r="F823" s="1"/>
      <c r="G823" s="1"/>
      <c r="H823" s="1"/>
      <c r="I823" s="1"/>
      <c r="J823" s="1"/>
      <c r="K823" s="1"/>
      <c r="L823" s="1"/>
      <c r="M823" s="1"/>
      <c r="N823" s="1"/>
      <c r="O823" s="1"/>
      <c r="P823" s="1"/>
      <c r="Q823" s="1"/>
      <c r="S823" s="1"/>
    </row>
    <row r="824" spans="1:19">
      <c r="A824" s="1"/>
      <c r="B824" s="1"/>
      <c r="C824" s="1"/>
      <c r="D824" s="1"/>
      <c r="E824" s="1"/>
      <c r="F824" s="1"/>
      <c r="G824" s="1"/>
      <c r="H824" s="1"/>
      <c r="I824" s="1"/>
      <c r="J824" s="1"/>
      <c r="K824" s="1"/>
      <c r="L824" s="1"/>
      <c r="M824" s="1"/>
      <c r="N824" s="1"/>
      <c r="O824" s="1"/>
      <c r="P824" s="1"/>
      <c r="Q824" s="1"/>
      <c r="S824" s="1"/>
    </row>
    <row r="825" spans="1:19">
      <c r="A825" s="1"/>
      <c r="B825" s="1"/>
      <c r="C825" s="1"/>
      <c r="D825" s="1"/>
      <c r="E825" s="1"/>
      <c r="F825" s="1"/>
      <c r="G825" s="1"/>
      <c r="H825" s="1"/>
      <c r="I825" s="1"/>
      <c r="J825" s="1"/>
      <c r="K825" s="1"/>
      <c r="L825" s="1"/>
      <c r="M825" s="1"/>
      <c r="N825" s="1"/>
      <c r="O825" s="1"/>
      <c r="P825" s="1"/>
      <c r="Q825" s="1"/>
      <c r="S825" s="1"/>
    </row>
    <row r="826" spans="1:19">
      <c r="A826" s="1"/>
      <c r="B826" s="1"/>
      <c r="C826" s="1"/>
      <c r="D826" s="1"/>
      <c r="E826" s="1"/>
      <c r="F826" s="1"/>
      <c r="G826" s="1"/>
      <c r="H826" s="1"/>
      <c r="I826" s="1"/>
      <c r="J826" s="1"/>
      <c r="K826" s="1"/>
      <c r="L826" s="1"/>
      <c r="M826" s="1"/>
      <c r="N826" s="1"/>
      <c r="O826" s="1"/>
      <c r="P826" s="1"/>
      <c r="Q826" s="1"/>
      <c r="S826" s="1"/>
    </row>
    <row r="827" spans="1:19">
      <c r="A827" s="1"/>
      <c r="B827" s="1"/>
      <c r="C827" s="1"/>
      <c r="D827" s="1"/>
      <c r="E827" s="1"/>
      <c r="F827" s="1"/>
      <c r="G827" s="1"/>
      <c r="H827" s="1"/>
      <c r="I827" s="1"/>
      <c r="J827" s="1"/>
      <c r="K827" s="1"/>
      <c r="L827" s="1"/>
      <c r="M827" s="1"/>
      <c r="N827" s="1"/>
      <c r="O827" s="1"/>
      <c r="P827" s="1"/>
      <c r="Q827" s="1"/>
      <c r="S827" s="1"/>
    </row>
    <row r="828" spans="1:19">
      <c r="A828" s="1"/>
      <c r="B828" s="1"/>
      <c r="C828" s="1"/>
      <c r="D828" s="1"/>
      <c r="E828" s="1"/>
      <c r="F828" s="1"/>
      <c r="G828" s="1"/>
      <c r="H828" s="1"/>
      <c r="I828" s="1"/>
      <c r="J828" s="1"/>
      <c r="K828" s="1"/>
      <c r="L828" s="1"/>
      <c r="M828" s="1"/>
      <c r="N828" s="1"/>
      <c r="O828" s="1"/>
      <c r="P828" s="1"/>
      <c r="Q828" s="1"/>
      <c r="S828" s="1"/>
    </row>
    <row r="829" spans="1:19">
      <c r="A829" s="1"/>
      <c r="B829" s="1"/>
      <c r="C829" s="1"/>
      <c r="D829" s="1"/>
      <c r="E829" s="1"/>
      <c r="F829" s="1"/>
      <c r="G829" s="1"/>
      <c r="H829" s="1"/>
      <c r="I829" s="1"/>
      <c r="J829" s="1"/>
      <c r="K829" s="1"/>
      <c r="L829" s="1"/>
      <c r="M829" s="1"/>
      <c r="N829" s="1"/>
      <c r="O829" s="1"/>
      <c r="P829" s="1"/>
      <c r="Q829" s="1"/>
      <c r="S829" s="1"/>
    </row>
    <row r="830" spans="1:19">
      <c r="A830" s="1"/>
      <c r="B830" s="1"/>
      <c r="C830" s="1"/>
      <c r="D830" s="1"/>
      <c r="E830" s="1"/>
      <c r="F830" s="1"/>
      <c r="G830" s="1"/>
      <c r="H830" s="1"/>
      <c r="I830" s="1"/>
      <c r="J830" s="1"/>
      <c r="K830" s="1"/>
      <c r="L830" s="1"/>
      <c r="M830" s="1"/>
      <c r="N830" s="1"/>
      <c r="O830" s="1"/>
      <c r="P830" s="1"/>
      <c r="Q830" s="1"/>
      <c r="S830" s="1"/>
    </row>
    <row r="831" spans="1:19">
      <c r="A831" s="1"/>
      <c r="B831" s="1"/>
      <c r="C831" s="1"/>
      <c r="D831" s="1"/>
      <c r="E831" s="1"/>
      <c r="F831" s="1"/>
      <c r="G831" s="1"/>
      <c r="H831" s="1"/>
      <c r="I831" s="1"/>
      <c r="J831" s="1"/>
      <c r="K831" s="1"/>
      <c r="L831" s="1"/>
      <c r="M831" s="1"/>
      <c r="N831" s="1"/>
      <c r="O831" s="1"/>
      <c r="P831" s="1"/>
      <c r="Q831" s="1"/>
      <c r="S831" s="1"/>
    </row>
    <row r="832" spans="1:19">
      <c r="A832" s="1"/>
      <c r="B832" s="1"/>
      <c r="C832" s="1"/>
      <c r="D832" s="1"/>
      <c r="E832" s="1"/>
      <c r="F832" s="1"/>
      <c r="G832" s="1"/>
      <c r="H832" s="1"/>
      <c r="I832" s="1"/>
      <c r="J832" s="1"/>
      <c r="K832" s="1"/>
      <c r="L832" s="1"/>
      <c r="M832" s="1"/>
      <c r="N832" s="1"/>
      <c r="O832" s="1"/>
      <c r="P832" s="1"/>
      <c r="Q832" s="1"/>
      <c r="S832" s="1"/>
    </row>
    <row r="833" spans="1:19">
      <c r="A833" s="1"/>
      <c r="B833" s="1"/>
      <c r="C833" s="1"/>
      <c r="D833" s="1"/>
      <c r="E833" s="1"/>
      <c r="F833" s="1"/>
      <c r="G833" s="1"/>
      <c r="H833" s="1"/>
      <c r="I833" s="1"/>
      <c r="J833" s="1"/>
      <c r="K833" s="1"/>
      <c r="L833" s="1"/>
      <c r="M833" s="1"/>
      <c r="N833" s="1"/>
      <c r="O833" s="1"/>
      <c r="P833" s="1"/>
      <c r="Q833" s="1"/>
      <c r="S833" s="1"/>
    </row>
    <row r="834" spans="1:19">
      <c r="A834" s="1"/>
      <c r="B834" s="1"/>
      <c r="C834" s="1"/>
      <c r="D834" s="1"/>
      <c r="E834" s="1"/>
      <c r="F834" s="1"/>
      <c r="G834" s="1"/>
      <c r="H834" s="1"/>
      <c r="I834" s="1"/>
      <c r="J834" s="1"/>
      <c r="K834" s="1"/>
      <c r="L834" s="1"/>
      <c r="M834" s="1"/>
      <c r="N834" s="1"/>
      <c r="O834" s="1"/>
      <c r="P834" s="1"/>
      <c r="Q834" s="1"/>
      <c r="S834" s="1"/>
    </row>
    <row r="835" spans="1:19">
      <c r="A835" s="1"/>
      <c r="B835" s="1"/>
      <c r="C835" s="1"/>
      <c r="D835" s="1"/>
      <c r="E835" s="1"/>
      <c r="F835" s="1"/>
      <c r="G835" s="1"/>
      <c r="H835" s="1"/>
      <c r="I835" s="1"/>
      <c r="J835" s="1"/>
      <c r="K835" s="1"/>
      <c r="L835" s="1"/>
      <c r="M835" s="1"/>
      <c r="N835" s="1"/>
      <c r="O835" s="1"/>
      <c r="P835" s="1"/>
      <c r="Q835" s="1"/>
      <c r="S835" s="1"/>
    </row>
    <row r="836" spans="1:19">
      <c r="A836" s="1"/>
      <c r="B836" s="1"/>
      <c r="C836" s="1"/>
      <c r="D836" s="1"/>
      <c r="E836" s="1"/>
      <c r="F836" s="1"/>
      <c r="G836" s="1"/>
      <c r="H836" s="1"/>
      <c r="I836" s="1"/>
      <c r="J836" s="1"/>
      <c r="K836" s="1"/>
      <c r="L836" s="1"/>
      <c r="M836" s="1"/>
      <c r="N836" s="1"/>
      <c r="O836" s="1"/>
      <c r="P836" s="1"/>
      <c r="Q836" s="1"/>
      <c r="S836" s="1"/>
    </row>
    <row r="837" spans="1:19">
      <c r="A837" s="1"/>
      <c r="B837" s="1"/>
      <c r="C837" s="1"/>
      <c r="D837" s="1"/>
      <c r="E837" s="1"/>
      <c r="F837" s="1"/>
      <c r="G837" s="1"/>
      <c r="H837" s="1"/>
      <c r="I837" s="1"/>
      <c r="J837" s="1"/>
      <c r="K837" s="1"/>
      <c r="L837" s="1"/>
      <c r="M837" s="1"/>
      <c r="N837" s="1"/>
      <c r="O837" s="1"/>
      <c r="P837" s="1"/>
      <c r="Q837" s="1"/>
      <c r="S837" s="1"/>
    </row>
    <row r="838" spans="1:19">
      <c r="A838" s="1"/>
      <c r="B838" s="1"/>
      <c r="C838" s="1"/>
      <c r="D838" s="1"/>
      <c r="E838" s="1"/>
      <c r="F838" s="1"/>
      <c r="G838" s="1"/>
      <c r="H838" s="1"/>
      <c r="I838" s="1"/>
      <c r="J838" s="1"/>
      <c r="K838" s="1"/>
      <c r="L838" s="1"/>
      <c r="M838" s="1"/>
      <c r="N838" s="1"/>
      <c r="O838" s="1"/>
      <c r="P838" s="1"/>
      <c r="Q838" s="1"/>
      <c r="S838" s="1"/>
    </row>
    <row r="839" spans="1:19">
      <c r="A839" s="1"/>
      <c r="B839" s="1"/>
      <c r="C839" s="1"/>
      <c r="D839" s="1"/>
      <c r="E839" s="1"/>
      <c r="F839" s="1"/>
      <c r="G839" s="1"/>
      <c r="H839" s="1"/>
      <c r="I839" s="1"/>
      <c r="J839" s="1"/>
      <c r="K839" s="1"/>
      <c r="L839" s="1"/>
      <c r="M839" s="1"/>
      <c r="N839" s="1"/>
      <c r="O839" s="1"/>
      <c r="P839" s="1"/>
      <c r="Q839" s="1"/>
      <c r="S839" s="1"/>
    </row>
    <row r="840" spans="1:19">
      <c r="A840" s="1"/>
      <c r="B840" s="1"/>
      <c r="C840" s="1"/>
      <c r="D840" s="1"/>
      <c r="E840" s="1"/>
      <c r="F840" s="1"/>
      <c r="G840" s="1"/>
      <c r="H840" s="1"/>
      <c r="I840" s="1"/>
      <c r="J840" s="1"/>
      <c r="K840" s="1"/>
      <c r="L840" s="1"/>
      <c r="M840" s="1"/>
      <c r="N840" s="1"/>
      <c r="O840" s="1"/>
      <c r="P840" s="1"/>
      <c r="Q840" s="1"/>
      <c r="S840" s="1"/>
    </row>
    <row r="841" spans="1:19">
      <c r="A841" s="1"/>
      <c r="B841" s="1"/>
      <c r="C841" s="1"/>
      <c r="D841" s="1"/>
      <c r="E841" s="1"/>
      <c r="F841" s="1"/>
      <c r="G841" s="1"/>
      <c r="H841" s="1"/>
      <c r="I841" s="1"/>
      <c r="J841" s="1"/>
      <c r="K841" s="1"/>
      <c r="L841" s="1"/>
      <c r="M841" s="1"/>
      <c r="N841" s="1"/>
      <c r="O841" s="1"/>
      <c r="P841" s="1"/>
      <c r="Q841" s="1"/>
      <c r="S841" s="1"/>
    </row>
    <row r="842" spans="1:19">
      <c r="A842" s="1"/>
      <c r="B842" s="1"/>
      <c r="C842" s="1"/>
      <c r="D842" s="1"/>
      <c r="E842" s="1"/>
      <c r="F842" s="1"/>
      <c r="G842" s="1"/>
      <c r="H842" s="1"/>
      <c r="I842" s="1"/>
      <c r="J842" s="1"/>
      <c r="K842" s="1"/>
      <c r="L842" s="1"/>
      <c r="M842" s="1"/>
      <c r="N842" s="1"/>
      <c r="O842" s="1"/>
      <c r="P842" s="1"/>
      <c r="Q842" s="1"/>
      <c r="S842" s="1"/>
    </row>
    <row r="843" spans="1:19">
      <c r="A843" s="1"/>
      <c r="B843" s="1"/>
      <c r="C843" s="1"/>
      <c r="D843" s="1"/>
      <c r="E843" s="1"/>
      <c r="F843" s="1"/>
      <c r="G843" s="1"/>
      <c r="H843" s="1"/>
      <c r="I843" s="1"/>
      <c r="J843" s="1"/>
      <c r="K843" s="1"/>
      <c r="L843" s="1"/>
      <c r="M843" s="1"/>
      <c r="N843" s="1"/>
      <c r="O843" s="1"/>
      <c r="P843" s="1"/>
      <c r="Q843" s="1"/>
      <c r="S843" s="1"/>
    </row>
    <row r="844" spans="1:19">
      <c r="A844" s="1"/>
      <c r="B844" s="1"/>
      <c r="C844" s="1"/>
      <c r="D844" s="1"/>
      <c r="E844" s="1"/>
      <c r="F844" s="1"/>
      <c r="G844" s="1"/>
      <c r="H844" s="1"/>
      <c r="I844" s="1"/>
      <c r="J844" s="1"/>
      <c r="K844" s="1"/>
      <c r="L844" s="1"/>
      <c r="M844" s="1"/>
      <c r="N844" s="1"/>
      <c r="O844" s="1"/>
      <c r="P844" s="1"/>
      <c r="Q844" s="1"/>
      <c r="S844" s="1"/>
    </row>
    <row r="845" spans="1:19">
      <c r="A845" s="1"/>
      <c r="B845" s="1"/>
      <c r="C845" s="1"/>
      <c r="D845" s="1"/>
      <c r="E845" s="1"/>
      <c r="F845" s="1"/>
      <c r="G845" s="1"/>
      <c r="H845" s="1"/>
      <c r="I845" s="1"/>
      <c r="J845" s="1"/>
      <c r="K845" s="1"/>
      <c r="L845" s="1"/>
      <c r="M845" s="1"/>
      <c r="N845" s="1"/>
      <c r="O845" s="1"/>
      <c r="P845" s="1"/>
      <c r="Q845" s="1"/>
      <c r="S845" s="1"/>
    </row>
    <row r="846" spans="1:19">
      <c r="A846" s="1"/>
      <c r="B846" s="1"/>
      <c r="C846" s="1"/>
      <c r="D846" s="1"/>
      <c r="E846" s="1"/>
      <c r="F846" s="1"/>
      <c r="G846" s="1"/>
      <c r="H846" s="1"/>
      <c r="I846" s="1"/>
      <c r="J846" s="1"/>
      <c r="K846" s="1"/>
      <c r="L846" s="1"/>
      <c r="M846" s="1"/>
      <c r="N846" s="1"/>
      <c r="O846" s="1"/>
      <c r="P846" s="1"/>
      <c r="Q846" s="1"/>
      <c r="S846" s="1"/>
    </row>
    <row r="847" spans="1:19">
      <c r="A847" s="1"/>
      <c r="B847" s="1"/>
      <c r="C847" s="1"/>
      <c r="D847" s="1"/>
      <c r="E847" s="1"/>
      <c r="F847" s="1"/>
      <c r="G847" s="1"/>
      <c r="H847" s="1"/>
      <c r="I847" s="1"/>
      <c r="J847" s="1"/>
      <c r="K847" s="1"/>
      <c r="L847" s="1"/>
      <c r="M847" s="1"/>
      <c r="N847" s="1"/>
      <c r="O847" s="1"/>
      <c r="P847" s="1"/>
      <c r="Q847" s="1"/>
      <c r="S847" s="1"/>
    </row>
    <row r="848" spans="1:19">
      <c r="A848" s="1"/>
      <c r="B848" s="1"/>
      <c r="C848" s="1"/>
      <c r="D848" s="1"/>
      <c r="E848" s="1"/>
      <c r="F848" s="1"/>
      <c r="G848" s="1"/>
      <c r="H848" s="1"/>
      <c r="I848" s="1"/>
      <c r="J848" s="1"/>
      <c r="K848" s="1"/>
      <c r="L848" s="1"/>
      <c r="M848" s="1"/>
      <c r="N848" s="1"/>
      <c r="O848" s="1"/>
      <c r="P848" s="1"/>
      <c r="Q848" s="1"/>
      <c r="S848" s="1"/>
    </row>
    <row r="849" spans="1:19">
      <c r="A849" s="1"/>
      <c r="B849" s="1"/>
      <c r="C849" s="1"/>
      <c r="D849" s="1"/>
      <c r="E849" s="1"/>
      <c r="F849" s="1"/>
      <c r="G849" s="1"/>
      <c r="H849" s="1"/>
      <c r="I849" s="1"/>
      <c r="J849" s="1"/>
      <c r="K849" s="1"/>
      <c r="L849" s="1"/>
      <c r="M849" s="1"/>
      <c r="N849" s="1"/>
      <c r="O849" s="1"/>
      <c r="P849" s="1"/>
      <c r="Q849" s="1"/>
      <c r="S849" s="1"/>
    </row>
    <row r="850" spans="1:19">
      <c r="A850" s="1"/>
      <c r="B850" s="1"/>
      <c r="C850" s="1"/>
      <c r="D850" s="1"/>
      <c r="E850" s="1"/>
      <c r="F850" s="1"/>
      <c r="G850" s="1"/>
      <c r="H850" s="1"/>
      <c r="I850" s="1"/>
      <c r="J850" s="1"/>
      <c r="K850" s="1"/>
      <c r="L850" s="1"/>
      <c r="M850" s="1"/>
      <c r="N850" s="1"/>
      <c r="O850" s="1"/>
      <c r="P850" s="1"/>
      <c r="Q850" s="1"/>
      <c r="S850" s="1"/>
    </row>
    <row r="851" spans="1:19">
      <c r="A851" s="1"/>
      <c r="B851" s="1"/>
      <c r="C851" s="1"/>
      <c r="D851" s="1"/>
      <c r="E851" s="1"/>
      <c r="F851" s="1"/>
      <c r="G851" s="1"/>
      <c r="H851" s="1"/>
      <c r="I851" s="1"/>
      <c r="J851" s="1"/>
      <c r="K851" s="1"/>
      <c r="L851" s="1"/>
      <c r="M851" s="1"/>
      <c r="N851" s="1"/>
      <c r="O851" s="1"/>
      <c r="P851" s="1"/>
      <c r="Q851" s="1"/>
      <c r="S851" s="1"/>
    </row>
    <row r="852" spans="1:19">
      <c r="A852" s="1"/>
      <c r="B852" s="1"/>
      <c r="C852" s="1"/>
      <c r="D852" s="1"/>
      <c r="E852" s="1"/>
      <c r="F852" s="1"/>
      <c r="G852" s="1"/>
      <c r="H852" s="1"/>
      <c r="I852" s="1"/>
      <c r="J852" s="1"/>
      <c r="K852" s="1"/>
      <c r="L852" s="1"/>
      <c r="M852" s="1"/>
      <c r="N852" s="1"/>
      <c r="O852" s="1"/>
      <c r="P852" s="1"/>
      <c r="Q852" s="1"/>
      <c r="S852" s="1"/>
    </row>
    <row r="853" spans="1:19">
      <c r="A853" s="1"/>
      <c r="B853" s="1"/>
      <c r="C853" s="1"/>
      <c r="D853" s="1"/>
      <c r="E853" s="1"/>
      <c r="F853" s="1"/>
      <c r="G853" s="1"/>
      <c r="H853" s="1"/>
      <c r="I853" s="1"/>
      <c r="J853" s="1"/>
      <c r="K853" s="1"/>
      <c r="L853" s="1"/>
      <c r="M853" s="1"/>
      <c r="N853" s="1"/>
      <c r="O853" s="1"/>
      <c r="P853" s="1"/>
      <c r="Q853" s="1"/>
      <c r="S853" s="1"/>
    </row>
    <row r="854" spans="1:19">
      <c r="A854" s="1"/>
      <c r="B854" s="1"/>
      <c r="C854" s="1"/>
      <c r="D854" s="1"/>
      <c r="E854" s="1"/>
      <c r="F854" s="1"/>
      <c r="G854" s="1"/>
      <c r="H854" s="1"/>
      <c r="I854" s="1"/>
      <c r="J854" s="1"/>
      <c r="K854" s="1"/>
      <c r="L854" s="1"/>
      <c r="M854" s="1"/>
      <c r="N854" s="1"/>
      <c r="O854" s="1"/>
      <c r="P854" s="1"/>
      <c r="Q854" s="1"/>
      <c r="S854" s="1"/>
    </row>
    <row r="855" spans="1:19">
      <c r="A855" s="1"/>
      <c r="B855" s="1"/>
      <c r="C855" s="1"/>
      <c r="D855" s="1"/>
      <c r="E855" s="1"/>
      <c r="F855" s="1"/>
      <c r="G855" s="1"/>
      <c r="H855" s="1"/>
      <c r="I855" s="1"/>
      <c r="J855" s="1"/>
      <c r="K855" s="1"/>
      <c r="L855" s="1"/>
      <c r="M855" s="1"/>
      <c r="N855" s="1"/>
      <c r="O855" s="1"/>
      <c r="P855" s="1"/>
      <c r="Q855" s="1"/>
      <c r="S855" s="1"/>
    </row>
    <row r="856" spans="1:19">
      <c r="A856" s="1"/>
      <c r="B856" s="1"/>
      <c r="C856" s="1"/>
      <c r="D856" s="1"/>
      <c r="E856" s="1"/>
      <c r="F856" s="1"/>
      <c r="G856" s="1"/>
      <c r="H856" s="1"/>
      <c r="I856" s="1"/>
      <c r="J856" s="1"/>
      <c r="K856" s="1"/>
      <c r="L856" s="1"/>
      <c r="M856" s="1"/>
      <c r="N856" s="1"/>
      <c r="O856" s="1"/>
      <c r="P856" s="1"/>
      <c r="Q856" s="1"/>
      <c r="S856" s="1"/>
    </row>
    <row r="857" spans="1:19">
      <c r="A857" s="1"/>
      <c r="B857" s="1"/>
      <c r="C857" s="1"/>
      <c r="D857" s="1"/>
      <c r="E857" s="1"/>
      <c r="F857" s="1"/>
      <c r="G857" s="1"/>
      <c r="H857" s="1"/>
      <c r="I857" s="1"/>
      <c r="J857" s="1"/>
      <c r="K857" s="1"/>
      <c r="L857" s="1"/>
      <c r="M857" s="1"/>
      <c r="N857" s="1"/>
      <c r="O857" s="1"/>
      <c r="P857" s="1"/>
      <c r="Q857" s="1"/>
      <c r="S857" s="1"/>
    </row>
    <row r="858" spans="1:19">
      <c r="A858" s="1"/>
      <c r="B858" s="1"/>
      <c r="C858" s="1"/>
      <c r="D858" s="1"/>
      <c r="E858" s="1"/>
      <c r="F858" s="1"/>
      <c r="G858" s="1"/>
      <c r="H858" s="1"/>
      <c r="I858" s="1"/>
      <c r="J858" s="1"/>
      <c r="K858" s="1"/>
      <c r="L858" s="1"/>
      <c r="M858" s="1"/>
      <c r="N858" s="1"/>
      <c r="O858" s="1"/>
      <c r="P858" s="1"/>
      <c r="Q858" s="1"/>
      <c r="S858" s="1"/>
    </row>
    <row r="859" spans="1:19">
      <c r="A859" s="1"/>
      <c r="B859" s="1"/>
      <c r="C859" s="1"/>
      <c r="D859" s="1"/>
      <c r="E859" s="1"/>
      <c r="F859" s="1"/>
      <c r="G859" s="1"/>
      <c r="H859" s="1"/>
      <c r="I859" s="1"/>
      <c r="J859" s="1"/>
      <c r="K859" s="1"/>
      <c r="L859" s="1"/>
      <c r="M859" s="1"/>
      <c r="N859" s="1"/>
      <c r="O859" s="1"/>
      <c r="P859" s="1"/>
      <c r="Q859" s="1"/>
      <c r="S859" s="1"/>
    </row>
    <row r="860" spans="1:19">
      <c r="A860" s="1"/>
      <c r="B860" s="1"/>
      <c r="C860" s="1"/>
      <c r="D860" s="1"/>
      <c r="E860" s="1"/>
      <c r="F860" s="1"/>
      <c r="G860" s="1"/>
      <c r="H860" s="1"/>
      <c r="I860" s="1"/>
      <c r="J860" s="1"/>
      <c r="K860" s="1"/>
      <c r="L860" s="1"/>
      <c r="M860" s="1"/>
      <c r="N860" s="1"/>
      <c r="O860" s="1"/>
      <c r="P860" s="1"/>
      <c r="Q860" s="1"/>
      <c r="S860" s="1"/>
    </row>
    <row r="861" spans="1:19">
      <c r="A861" s="1"/>
      <c r="B861" s="1"/>
      <c r="C861" s="1"/>
      <c r="D861" s="1"/>
      <c r="E861" s="1"/>
      <c r="F861" s="1"/>
      <c r="G861" s="1"/>
      <c r="H861" s="1"/>
      <c r="I861" s="1"/>
      <c r="J861" s="1"/>
      <c r="K861" s="1"/>
      <c r="L861" s="1"/>
      <c r="M861" s="1"/>
      <c r="N861" s="1"/>
      <c r="O861" s="1"/>
      <c r="P861" s="1"/>
      <c r="Q861" s="1"/>
      <c r="S861" s="1"/>
    </row>
    <row r="862" spans="1:19">
      <c r="A862" s="1"/>
      <c r="B862" s="1"/>
      <c r="C862" s="1"/>
      <c r="D862" s="1"/>
      <c r="E862" s="1"/>
      <c r="F862" s="1"/>
      <c r="G862" s="1"/>
      <c r="H862" s="1"/>
      <c r="I862" s="1"/>
      <c r="J862" s="1"/>
      <c r="K862" s="1"/>
      <c r="L862" s="1"/>
      <c r="M862" s="1"/>
      <c r="N862" s="1"/>
      <c r="O862" s="1"/>
      <c r="P862" s="1"/>
      <c r="Q862" s="1"/>
      <c r="S862" s="1"/>
    </row>
    <row r="863" spans="1:19">
      <c r="A863" s="1"/>
      <c r="B863" s="1"/>
      <c r="C863" s="1"/>
      <c r="D863" s="1"/>
      <c r="E863" s="1"/>
      <c r="F863" s="1"/>
      <c r="G863" s="1"/>
      <c r="H863" s="1"/>
      <c r="I863" s="1"/>
      <c r="J863" s="1"/>
      <c r="K863" s="1"/>
      <c r="L863" s="1"/>
      <c r="M863" s="1"/>
      <c r="N863" s="1"/>
      <c r="O863" s="1"/>
      <c r="P863" s="1"/>
      <c r="Q863" s="1"/>
      <c r="S863" s="1"/>
    </row>
    <row r="864" spans="1:19">
      <c r="A864" s="1"/>
      <c r="B864" s="1"/>
      <c r="C864" s="1"/>
      <c r="D864" s="1"/>
      <c r="E864" s="1"/>
      <c r="F864" s="1"/>
      <c r="G864" s="1"/>
      <c r="H864" s="1"/>
      <c r="I864" s="1"/>
      <c r="J864" s="1"/>
      <c r="K864" s="1"/>
      <c r="L864" s="1"/>
      <c r="M864" s="1"/>
      <c r="N864" s="1"/>
      <c r="O864" s="1"/>
      <c r="P864" s="1"/>
      <c r="Q864" s="1"/>
      <c r="S864" s="1"/>
    </row>
    <row r="865" spans="1:19">
      <c r="A865" s="1"/>
      <c r="B865" s="1"/>
      <c r="C865" s="1"/>
      <c r="D865" s="1"/>
      <c r="E865" s="1"/>
      <c r="F865" s="1"/>
      <c r="G865" s="1"/>
      <c r="H865" s="1"/>
      <c r="I865" s="1"/>
      <c r="J865" s="1"/>
      <c r="K865" s="1"/>
      <c r="L865" s="1"/>
      <c r="M865" s="1"/>
      <c r="N865" s="1"/>
      <c r="O865" s="1"/>
      <c r="P865" s="1"/>
      <c r="Q865" s="1"/>
      <c r="S865" s="1"/>
    </row>
    <row r="866" spans="1:19">
      <c r="A866" s="1"/>
      <c r="B866" s="1"/>
      <c r="C866" s="1"/>
      <c r="D866" s="1"/>
      <c r="E866" s="1"/>
      <c r="F866" s="1"/>
      <c r="G866" s="1"/>
      <c r="H866" s="1"/>
      <c r="I866" s="1"/>
      <c r="J866" s="1"/>
      <c r="K866" s="1"/>
      <c r="L866" s="1"/>
      <c r="M866" s="1"/>
      <c r="N866" s="1"/>
      <c r="O866" s="1"/>
      <c r="P866" s="1"/>
      <c r="Q866" s="1"/>
      <c r="S866" s="1"/>
    </row>
    <row r="867" spans="1:19">
      <c r="A867" s="1"/>
      <c r="B867" s="1"/>
      <c r="C867" s="1"/>
      <c r="D867" s="1"/>
      <c r="E867" s="1"/>
      <c r="F867" s="1"/>
      <c r="G867" s="1"/>
      <c r="H867" s="1"/>
      <c r="I867" s="1"/>
      <c r="J867" s="1"/>
      <c r="K867" s="1"/>
      <c r="L867" s="1"/>
      <c r="M867" s="1"/>
      <c r="N867" s="1"/>
      <c r="O867" s="1"/>
      <c r="P867" s="1"/>
      <c r="Q867" s="1"/>
      <c r="S867" s="1"/>
    </row>
    <row r="868" spans="1:19">
      <c r="A868" s="1"/>
      <c r="B868" s="1"/>
      <c r="C868" s="1"/>
      <c r="D868" s="1"/>
      <c r="E868" s="1"/>
      <c r="F868" s="1"/>
      <c r="G868" s="1"/>
      <c r="H868" s="1"/>
      <c r="I868" s="1"/>
      <c r="J868" s="1"/>
      <c r="K868" s="1"/>
      <c r="L868" s="1"/>
      <c r="M868" s="1"/>
      <c r="N868" s="1"/>
      <c r="O868" s="1"/>
      <c r="P868" s="1"/>
      <c r="Q868" s="1"/>
      <c r="S868" s="1"/>
    </row>
    <row r="869" spans="1:19">
      <c r="A869" s="1"/>
      <c r="B869" s="1"/>
      <c r="C869" s="1"/>
      <c r="D869" s="1"/>
      <c r="E869" s="1"/>
      <c r="F869" s="1"/>
      <c r="G869" s="1"/>
      <c r="H869" s="1"/>
      <c r="I869" s="1"/>
      <c r="J869" s="1"/>
      <c r="K869" s="1"/>
      <c r="L869" s="1"/>
      <c r="M869" s="1"/>
      <c r="N869" s="1"/>
      <c r="O869" s="1"/>
      <c r="P869" s="1"/>
      <c r="Q869" s="1"/>
      <c r="S869" s="1"/>
    </row>
    <row r="870" spans="1:19">
      <c r="A870" s="1"/>
      <c r="B870" s="1"/>
      <c r="C870" s="1"/>
      <c r="D870" s="1"/>
      <c r="E870" s="1"/>
      <c r="F870" s="1"/>
      <c r="G870" s="1"/>
      <c r="H870" s="1"/>
      <c r="I870" s="1"/>
      <c r="J870" s="1"/>
      <c r="K870" s="1"/>
      <c r="L870" s="1"/>
      <c r="M870" s="1"/>
      <c r="N870" s="1"/>
      <c r="O870" s="1"/>
      <c r="P870" s="1"/>
      <c r="Q870" s="1"/>
      <c r="S870" s="1"/>
    </row>
    <row r="871" spans="1:19">
      <c r="A871" s="1"/>
      <c r="B871" s="1"/>
      <c r="C871" s="1"/>
      <c r="D871" s="1"/>
      <c r="E871" s="1"/>
      <c r="F871" s="1"/>
      <c r="G871" s="1"/>
      <c r="H871" s="1"/>
      <c r="I871" s="1"/>
      <c r="J871" s="1"/>
      <c r="K871" s="1"/>
      <c r="L871" s="1"/>
      <c r="M871" s="1"/>
      <c r="N871" s="1"/>
      <c r="O871" s="1"/>
      <c r="P871" s="1"/>
      <c r="Q871" s="1"/>
      <c r="S871" s="1"/>
    </row>
    <row r="872" spans="1:19">
      <c r="A872" s="1"/>
      <c r="B872" s="1"/>
      <c r="C872" s="1"/>
      <c r="D872" s="1"/>
      <c r="E872" s="1"/>
      <c r="F872" s="1"/>
      <c r="G872" s="1"/>
      <c r="H872" s="1"/>
      <c r="I872" s="1"/>
      <c r="J872" s="1"/>
      <c r="K872" s="1"/>
      <c r="L872" s="1"/>
      <c r="M872" s="1"/>
      <c r="N872" s="1"/>
      <c r="O872" s="1"/>
      <c r="P872" s="1"/>
      <c r="Q872" s="1"/>
      <c r="S872" s="1"/>
    </row>
    <row r="873" spans="1:19">
      <c r="A873" s="1"/>
      <c r="B873" s="1"/>
      <c r="C873" s="1"/>
      <c r="D873" s="1"/>
      <c r="E873" s="1"/>
      <c r="F873" s="1"/>
      <c r="G873" s="1"/>
      <c r="H873" s="1"/>
      <c r="I873" s="1"/>
      <c r="J873" s="1"/>
      <c r="K873" s="1"/>
      <c r="L873" s="1"/>
      <c r="M873" s="1"/>
      <c r="N873" s="1"/>
      <c r="O873" s="1"/>
      <c r="P873" s="1"/>
      <c r="Q873" s="1"/>
      <c r="S873" s="1"/>
    </row>
    <row r="874" spans="1:19">
      <c r="A874" s="1"/>
      <c r="B874" s="1"/>
      <c r="C874" s="1"/>
      <c r="D874" s="1"/>
      <c r="E874" s="1"/>
      <c r="F874" s="1"/>
      <c r="G874" s="1"/>
      <c r="H874" s="1"/>
      <c r="I874" s="1"/>
      <c r="J874" s="1"/>
      <c r="K874" s="1"/>
      <c r="L874" s="1"/>
      <c r="M874" s="1"/>
      <c r="N874" s="1"/>
      <c r="O874" s="1"/>
      <c r="P874" s="1"/>
      <c r="Q874" s="1"/>
      <c r="S874" s="1"/>
    </row>
    <row r="875" spans="1:19">
      <c r="A875" s="1"/>
      <c r="B875" s="1"/>
      <c r="C875" s="1"/>
      <c r="D875" s="1"/>
      <c r="E875" s="1"/>
      <c r="F875" s="1"/>
      <c r="G875" s="1"/>
      <c r="H875" s="1"/>
      <c r="I875" s="1"/>
      <c r="J875" s="1"/>
      <c r="K875" s="1"/>
      <c r="L875" s="1"/>
      <c r="M875" s="1"/>
      <c r="N875" s="1"/>
      <c r="O875" s="1"/>
      <c r="P875" s="1"/>
      <c r="Q875" s="1"/>
      <c r="S875" s="1"/>
    </row>
    <row r="876" spans="1:19">
      <c r="A876" s="1"/>
      <c r="B876" s="1"/>
      <c r="C876" s="1"/>
      <c r="D876" s="1"/>
      <c r="E876" s="1"/>
      <c r="F876" s="1"/>
      <c r="G876" s="1"/>
      <c r="H876" s="1"/>
      <c r="I876" s="1"/>
      <c r="J876" s="1"/>
      <c r="K876" s="1"/>
      <c r="L876" s="1"/>
      <c r="M876" s="1"/>
      <c r="N876" s="1"/>
      <c r="O876" s="1"/>
      <c r="P876" s="1"/>
      <c r="Q876" s="1"/>
      <c r="S876" s="1"/>
    </row>
    <row r="877" spans="1:19">
      <c r="A877" s="1"/>
      <c r="B877" s="1"/>
      <c r="C877" s="1"/>
      <c r="D877" s="1"/>
      <c r="E877" s="1"/>
      <c r="F877" s="1"/>
      <c r="G877" s="1"/>
      <c r="H877" s="1"/>
      <c r="I877" s="1"/>
      <c r="J877" s="1"/>
      <c r="K877" s="1"/>
      <c r="L877" s="1"/>
      <c r="M877" s="1"/>
      <c r="N877" s="1"/>
      <c r="O877" s="1"/>
      <c r="P877" s="1"/>
      <c r="Q877" s="1"/>
      <c r="S877" s="1"/>
    </row>
    <row r="878" spans="1:19">
      <c r="A878" s="1"/>
      <c r="B878" s="1"/>
      <c r="C878" s="1"/>
      <c r="D878" s="1"/>
      <c r="E878" s="1"/>
      <c r="F878" s="1"/>
      <c r="G878" s="1"/>
      <c r="H878" s="1"/>
      <c r="I878" s="1"/>
      <c r="J878" s="1"/>
      <c r="K878" s="1"/>
      <c r="L878" s="1"/>
      <c r="M878" s="1"/>
      <c r="N878" s="1"/>
      <c r="O878" s="1"/>
      <c r="P878" s="1"/>
      <c r="Q878" s="1"/>
      <c r="S878" s="1"/>
    </row>
    <row r="879" spans="1:19">
      <c r="A879" s="1"/>
      <c r="B879" s="1"/>
      <c r="C879" s="1"/>
      <c r="D879" s="1"/>
      <c r="E879" s="1"/>
      <c r="F879" s="1"/>
      <c r="G879" s="1"/>
      <c r="H879" s="1"/>
      <c r="I879" s="1"/>
      <c r="J879" s="1"/>
      <c r="K879" s="1"/>
      <c r="L879" s="1"/>
      <c r="M879" s="1"/>
      <c r="N879" s="1"/>
      <c r="O879" s="1"/>
      <c r="P879" s="1"/>
      <c r="Q879" s="1"/>
      <c r="S879" s="1"/>
    </row>
    <row r="880" spans="1:19">
      <c r="A880" s="1"/>
      <c r="B880" s="1"/>
      <c r="C880" s="1"/>
      <c r="D880" s="1"/>
      <c r="E880" s="1"/>
      <c r="F880" s="1"/>
      <c r="G880" s="1"/>
      <c r="H880" s="1"/>
      <c r="I880" s="1"/>
      <c r="J880" s="1"/>
      <c r="K880" s="1"/>
      <c r="L880" s="1"/>
      <c r="M880" s="1"/>
      <c r="N880" s="1"/>
      <c r="O880" s="1"/>
      <c r="P880" s="1"/>
      <c r="Q880" s="1"/>
      <c r="S880" s="1"/>
    </row>
    <row r="881" spans="1:19">
      <c r="A881" s="1"/>
      <c r="B881" s="1"/>
      <c r="C881" s="1"/>
      <c r="D881" s="1"/>
      <c r="E881" s="1"/>
      <c r="F881" s="1"/>
      <c r="G881" s="1"/>
      <c r="H881" s="1"/>
      <c r="I881" s="1"/>
      <c r="J881" s="1"/>
      <c r="K881" s="1"/>
      <c r="L881" s="1"/>
      <c r="M881" s="1"/>
      <c r="N881" s="1"/>
      <c r="O881" s="1"/>
      <c r="P881" s="1"/>
      <c r="Q881" s="1"/>
      <c r="S881" s="1"/>
    </row>
    <row r="882" spans="1:19">
      <c r="A882" s="1"/>
      <c r="B882" s="1"/>
      <c r="C882" s="1"/>
      <c r="D882" s="1"/>
      <c r="E882" s="1"/>
      <c r="F882" s="1"/>
      <c r="G882" s="1"/>
      <c r="H882" s="1"/>
      <c r="I882" s="1"/>
      <c r="J882" s="1"/>
      <c r="K882" s="1"/>
      <c r="L882" s="1"/>
      <c r="M882" s="1"/>
      <c r="N882" s="1"/>
      <c r="O882" s="1"/>
      <c r="P882" s="1"/>
      <c r="Q882" s="1"/>
      <c r="S882" s="1"/>
    </row>
    <row r="883" spans="1:19">
      <c r="A883" s="1"/>
      <c r="B883" s="1"/>
      <c r="C883" s="1"/>
      <c r="D883" s="1"/>
      <c r="E883" s="1"/>
      <c r="F883" s="1"/>
      <c r="G883" s="1"/>
      <c r="H883" s="1"/>
      <c r="I883" s="1"/>
      <c r="J883" s="1"/>
      <c r="K883" s="1"/>
      <c r="L883" s="1"/>
      <c r="M883" s="1"/>
      <c r="N883" s="1"/>
      <c r="O883" s="1"/>
      <c r="P883" s="1"/>
      <c r="Q883" s="1"/>
      <c r="S883" s="1"/>
    </row>
    <row r="884" spans="1:19">
      <c r="A884" s="1"/>
      <c r="B884" s="1"/>
      <c r="C884" s="1"/>
      <c r="D884" s="1"/>
      <c r="E884" s="1"/>
      <c r="F884" s="1"/>
      <c r="G884" s="1"/>
      <c r="H884" s="1"/>
      <c r="I884" s="1"/>
      <c r="J884" s="1"/>
      <c r="K884" s="1"/>
      <c r="L884" s="1"/>
      <c r="M884" s="1"/>
      <c r="N884" s="1"/>
      <c r="O884" s="1"/>
      <c r="P884" s="1"/>
      <c r="Q884" s="1"/>
      <c r="S884" s="1"/>
    </row>
    <row r="885" spans="1:19">
      <c r="A885" s="1"/>
      <c r="B885" s="1"/>
      <c r="C885" s="1"/>
      <c r="D885" s="1"/>
      <c r="E885" s="1"/>
      <c r="F885" s="1"/>
      <c r="G885" s="1"/>
      <c r="H885" s="1"/>
      <c r="I885" s="1"/>
      <c r="J885" s="1"/>
      <c r="K885" s="1"/>
      <c r="L885" s="1"/>
      <c r="M885" s="1"/>
      <c r="N885" s="1"/>
      <c r="O885" s="1"/>
      <c r="P885" s="1"/>
      <c r="Q885" s="1"/>
      <c r="S885" s="1"/>
    </row>
    <row r="886" spans="1:19">
      <c r="A886" s="1"/>
      <c r="B886" s="1"/>
      <c r="C886" s="1"/>
      <c r="D886" s="1"/>
      <c r="E886" s="1"/>
      <c r="F886" s="1"/>
      <c r="G886" s="1"/>
      <c r="H886" s="1"/>
      <c r="I886" s="1"/>
      <c r="J886" s="1"/>
      <c r="K886" s="1"/>
      <c r="L886" s="1"/>
      <c r="M886" s="1"/>
      <c r="N886" s="1"/>
      <c r="O886" s="1"/>
      <c r="P886" s="1"/>
      <c r="Q886" s="1"/>
      <c r="S886" s="1"/>
    </row>
    <row r="887" spans="1:19">
      <c r="A887" s="1"/>
      <c r="B887" s="1"/>
      <c r="C887" s="1"/>
      <c r="D887" s="1"/>
      <c r="E887" s="1"/>
      <c r="F887" s="1"/>
      <c r="G887" s="1"/>
      <c r="H887" s="1"/>
      <c r="I887" s="1"/>
      <c r="J887" s="1"/>
      <c r="K887" s="1"/>
      <c r="L887" s="1"/>
      <c r="M887" s="1"/>
      <c r="N887" s="1"/>
      <c r="O887" s="1"/>
      <c r="P887" s="1"/>
      <c r="Q887" s="1"/>
      <c r="S887" s="1"/>
    </row>
    <row r="888" spans="1:19">
      <c r="A888" s="1"/>
      <c r="B888" s="1"/>
      <c r="C888" s="1"/>
      <c r="D888" s="1"/>
      <c r="E888" s="1"/>
      <c r="F888" s="1"/>
      <c r="G888" s="1"/>
      <c r="H888" s="1"/>
      <c r="I888" s="1"/>
      <c r="J888" s="1"/>
      <c r="K888" s="1"/>
      <c r="L888" s="1"/>
      <c r="M888" s="1"/>
      <c r="N888" s="1"/>
      <c r="O888" s="1"/>
      <c r="P888" s="1"/>
      <c r="Q888" s="1"/>
      <c r="S888" s="1"/>
    </row>
    <row r="889" spans="1:19">
      <c r="A889" s="1"/>
      <c r="B889" s="1"/>
      <c r="C889" s="1"/>
      <c r="D889" s="1"/>
      <c r="E889" s="1"/>
      <c r="F889" s="1"/>
      <c r="G889" s="1"/>
      <c r="H889" s="1"/>
      <c r="I889" s="1"/>
      <c r="J889" s="1"/>
      <c r="K889" s="1"/>
      <c r="L889" s="1"/>
      <c r="M889" s="1"/>
      <c r="N889" s="1"/>
      <c r="O889" s="1"/>
      <c r="P889" s="1"/>
      <c r="Q889" s="1"/>
      <c r="S889" s="1"/>
    </row>
    <row r="890" spans="1:19">
      <c r="A890" s="1"/>
      <c r="B890" s="1"/>
      <c r="C890" s="1"/>
      <c r="D890" s="1"/>
      <c r="E890" s="1"/>
      <c r="F890" s="1"/>
      <c r="G890" s="1"/>
      <c r="H890" s="1"/>
      <c r="I890" s="1"/>
      <c r="J890" s="1"/>
      <c r="K890" s="1"/>
      <c r="L890" s="1"/>
      <c r="M890" s="1"/>
      <c r="N890" s="1"/>
      <c r="O890" s="1"/>
      <c r="P890" s="1"/>
      <c r="Q890" s="1"/>
      <c r="S890" s="1"/>
    </row>
    <row r="891" spans="1:19">
      <c r="A891" s="1"/>
      <c r="B891" s="1"/>
      <c r="C891" s="1"/>
      <c r="D891" s="1"/>
      <c r="E891" s="1"/>
      <c r="F891" s="1"/>
      <c r="G891" s="1"/>
      <c r="H891" s="1"/>
      <c r="I891" s="1"/>
      <c r="J891" s="1"/>
      <c r="K891" s="1"/>
      <c r="L891" s="1"/>
      <c r="M891" s="1"/>
      <c r="N891" s="1"/>
      <c r="O891" s="1"/>
      <c r="P891" s="1"/>
      <c r="Q891" s="1"/>
      <c r="S891" s="1"/>
    </row>
    <row r="892" spans="1:19">
      <c r="A892" s="1"/>
      <c r="B892" s="1"/>
      <c r="C892" s="1"/>
      <c r="D892" s="1"/>
      <c r="E892" s="1"/>
      <c r="F892" s="1"/>
      <c r="G892" s="1"/>
      <c r="H892" s="1"/>
      <c r="I892" s="1"/>
      <c r="J892" s="1"/>
      <c r="K892" s="1"/>
      <c r="L892" s="1"/>
      <c r="M892" s="1"/>
      <c r="N892" s="1"/>
      <c r="O892" s="1"/>
      <c r="P892" s="1"/>
      <c r="Q892" s="1"/>
      <c r="S892" s="1"/>
    </row>
    <row r="893" spans="1:19">
      <c r="A893" s="1"/>
      <c r="B893" s="1"/>
      <c r="C893" s="1"/>
      <c r="D893" s="1"/>
      <c r="E893" s="1"/>
      <c r="F893" s="1"/>
      <c r="G893" s="1"/>
      <c r="H893" s="1"/>
      <c r="I893" s="1"/>
      <c r="J893" s="1"/>
      <c r="K893" s="1"/>
      <c r="L893" s="1"/>
      <c r="M893" s="1"/>
      <c r="N893" s="1"/>
      <c r="O893" s="1"/>
      <c r="P893" s="1"/>
      <c r="Q893" s="1"/>
      <c r="S893" s="1"/>
    </row>
    <row r="894" spans="1:19">
      <c r="A894" s="1"/>
      <c r="B894" s="1"/>
      <c r="C894" s="1"/>
      <c r="D894" s="1"/>
      <c r="E894" s="1"/>
      <c r="F894" s="1"/>
      <c r="G894" s="1"/>
      <c r="H894" s="1"/>
      <c r="I894" s="1"/>
      <c r="J894" s="1"/>
      <c r="K894" s="1"/>
      <c r="L894" s="1"/>
      <c r="M894" s="1"/>
      <c r="N894" s="1"/>
      <c r="O894" s="1"/>
      <c r="P894" s="1"/>
      <c r="Q894" s="1"/>
      <c r="S894" s="1"/>
    </row>
    <row r="895" spans="1:19">
      <c r="A895" s="1"/>
      <c r="B895" s="1"/>
      <c r="C895" s="1"/>
      <c r="D895" s="1"/>
      <c r="E895" s="1"/>
      <c r="F895" s="1"/>
      <c r="G895" s="1"/>
      <c r="H895" s="1"/>
      <c r="I895" s="1"/>
      <c r="J895" s="1"/>
      <c r="K895" s="1"/>
      <c r="L895" s="1"/>
      <c r="M895" s="1"/>
      <c r="N895" s="1"/>
      <c r="O895" s="1"/>
      <c r="P895" s="1"/>
      <c r="Q895" s="1"/>
      <c r="S895" s="1"/>
    </row>
    <row r="896" spans="1:19">
      <c r="A896" s="1"/>
      <c r="B896" s="1"/>
      <c r="C896" s="1"/>
      <c r="D896" s="1"/>
      <c r="E896" s="1"/>
      <c r="F896" s="1"/>
      <c r="G896" s="1"/>
      <c r="H896" s="1"/>
      <c r="I896" s="1"/>
      <c r="J896" s="1"/>
      <c r="K896" s="1"/>
      <c r="L896" s="1"/>
      <c r="M896" s="1"/>
      <c r="N896" s="1"/>
      <c r="O896" s="1"/>
      <c r="P896" s="1"/>
      <c r="Q896" s="1"/>
      <c r="S896" s="1"/>
    </row>
    <row r="897" spans="1:19">
      <c r="A897" s="1"/>
      <c r="B897" s="1"/>
      <c r="C897" s="1"/>
      <c r="D897" s="1"/>
      <c r="E897" s="1"/>
      <c r="F897" s="1"/>
      <c r="G897" s="1"/>
      <c r="H897" s="1"/>
      <c r="I897" s="1"/>
      <c r="J897" s="1"/>
      <c r="K897" s="1"/>
      <c r="L897" s="1"/>
      <c r="M897" s="1"/>
      <c r="N897" s="1"/>
      <c r="O897" s="1"/>
      <c r="P897" s="1"/>
      <c r="Q897" s="1"/>
      <c r="S897" s="1"/>
    </row>
    <row r="898" spans="1:19">
      <c r="A898" s="1"/>
      <c r="B898" s="1"/>
      <c r="C898" s="1"/>
      <c r="D898" s="1"/>
      <c r="E898" s="1"/>
      <c r="F898" s="1"/>
      <c r="G898" s="1"/>
      <c r="H898" s="1"/>
      <c r="I898" s="1"/>
      <c r="J898" s="1"/>
      <c r="K898" s="1"/>
      <c r="L898" s="1"/>
      <c r="M898" s="1"/>
      <c r="N898" s="1"/>
      <c r="O898" s="1"/>
      <c r="P898" s="1"/>
      <c r="Q898" s="1"/>
      <c r="S898" s="1"/>
    </row>
    <row r="899" spans="1:19">
      <c r="A899" s="1"/>
      <c r="B899" s="1"/>
      <c r="C899" s="1"/>
      <c r="D899" s="1"/>
      <c r="E899" s="1"/>
      <c r="F899" s="1"/>
      <c r="G899" s="1"/>
      <c r="H899" s="1"/>
      <c r="I899" s="1"/>
      <c r="J899" s="1"/>
      <c r="K899" s="1"/>
      <c r="L899" s="1"/>
      <c r="M899" s="1"/>
      <c r="N899" s="1"/>
      <c r="O899" s="1"/>
      <c r="P899" s="1"/>
      <c r="Q899" s="1"/>
      <c r="S899" s="1"/>
    </row>
    <row r="900" spans="1:19">
      <c r="A900" s="1"/>
      <c r="B900" s="1"/>
      <c r="C900" s="1"/>
      <c r="D900" s="1"/>
      <c r="E900" s="1"/>
      <c r="F900" s="1"/>
      <c r="G900" s="1"/>
      <c r="H900" s="1"/>
      <c r="I900" s="1"/>
      <c r="J900" s="1"/>
      <c r="K900" s="1"/>
      <c r="L900" s="1"/>
      <c r="M900" s="1"/>
      <c r="N900" s="1"/>
      <c r="O900" s="1"/>
      <c r="P900" s="1"/>
      <c r="Q900" s="1"/>
      <c r="S900" s="1"/>
    </row>
    <row r="901" spans="1:19">
      <c r="A901" s="1"/>
      <c r="B901" s="1"/>
      <c r="C901" s="1"/>
      <c r="D901" s="1"/>
      <c r="E901" s="1"/>
      <c r="F901" s="1"/>
      <c r="G901" s="1"/>
      <c r="H901" s="1"/>
      <c r="I901" s="1"/>
      <c r="J901" s="1"/>
      <c r="K901" s="1"/>
      <c r="L901" s="1"/>
      <c r="M901" s="1"/>
      <c r="N901" s="1"/>
      <c r="O901" s="1"/>
      <c r="P901" s="1"/>
      <c r="Q901" s="1"/>
      <c r="S901" s="1"/>
    </row>
    <row r="902" spans="1:19">
      <c r="A902" s="1"/>
      <c r="B902" s="1"/>
      <c r="C902" s="1"/>
      <c r="D902" s="1"/>
      <c r="E902" s="1"/>
      <c r="F902" s="1"/>
      <c r="G902" s="1"/>
      <c r="H902" s="1"/>
      <c r="I902" s="1"/>
      <c r="J902" s="1"/>
      <c r="K902" s="1"/>
      <c r="L902" s="1"/>
      <c r="M902" s="1"/>
      <c r="N902" s="1"/>
      <c r="O902" s="1"/>
      <c r="P902" s="1"/>
      <c r="Q902" s="1"/>
      <c r="S902" s="1"/>
    </row>
    <row r="903" spans="1:19">
      <c r="A903" s="1"/>
      <c r="B903" s="1"/>
      <c r="C903" s="1"/>
      <c r="D903" s="1"/>
      <c r="E903" s="1"/>
      <c r="F903" s="1"/>
      <c r="G903" s="1"/>
      <c r="H903" s="1"/>
      <c r="I903" s="1"/>
      <c r="J903" s="1"/>
      <c r="K903" s="1"/>
      <c r="L903" s="1"/>
      <c r="M903" s="1"/>
      <c r="N903" s="1"/>
      <c r="O903" s="1"/>
      <c r="P903" s="1"/>
      <c r="Q903" s="1"/>
      <c r="S903" s="1"/>
    </row>
    <row r="904" spans="1:19">
      <c r="A904" s="1"/>
      <c r="B904" s="1"/>
      <c r="C904" s="1"/>
      <c r="D904" s="1"/>
      <c r="E904" s="1"/>
      <c r="F904" s="1"/>
      <c r="G904" s="1"/>
      <c r="H904" s="1"/>
      <c r="I904" s="1"/>
      <c r="J904" s="1"/>
      <c r="K904" s="1"/>
      <c r="L904" s="1"/>
      <c r="M904" s="1"/>
      <c r="N904" s="1"/>
      <c r="O904" s="1"/>
      <c r="P904" s="1"/>
      <c r="Q904" s="1"/>
      <c r="S904" s="1"/>
    </row>
    <row r="905" spans="1:19">
      <c r="A905" s="1"/>
      <c r="B905" s="1"/>
      <c r="C905" s="1"/>
      <c r="D905" s="1"/>
      <c r="E905" s="1"/>
      <c r="F905" s="1"/>
      <c r="G905" s="1"/>
      <c r="H905" s="1"/>
      <c r="I905" s="1"/>
      <c r="J905" s="1"/>
      <c r="K905" s="1"/>
      <c r="L905" s="1"/>
      <c r="M905" s="1"/>
      <c r="N905" s="1"/>
      <c r="O905" s="1"/>
      <c r="P905" s="1"/>
      <c r="Q905" s="1"/>
      <c r="S905" s="1"/>
    </row>
    <row r="906" spans="1:19">
      <c r="A906" s="1"/>
      <c r="B906" s="1"/>
      <c r="C906" s="1"/>
      <c r="D906" s="1"/>
      <c r="E906" s="1"/>
      <c r="F906" s="1"/>
      <c r="G906" s="1"/>
      <c r="H906" s="1"/>
      <c r="I906" s="1"/>
      <c r="J906" s="1"/>
      <c r="K906" s="1"/>
      <c r="L906" s="1"/>
      <c r="M906" s="1"/>
      <c r="N906" s="1"/>
      <c r="O906" s="1"/>
      <c r="P906" s="1"/>
      <c r="Q906" s="1"/>
      <c r="S906" s="1"/>
    </row>
    <row r="907" spans="1:19">
      <c r="A907" s="1"/>
      <c r="B907" s="1"/>
      <c r="C907" s="1"/>
      <c r="D907" s="1"/>
      <c r="E907" s="1"/>
      <c r="F907" s="1"/>
      <c r="G907" s="1"/>
      <c r="H907" s="1"/>
      <c r="I907" s="1"/>
      <c r="J907" s="1"/>
      <c r="K907" s="1"/>
      <c r="L907" s="1"/>
      <c r="M907" s="1"/>
      <c r="N907" s="1"/>
      <c r="O907" s="1"/>
      <c r="P907" s="1"/>
      <c r="Q907" s="1"/>
      <c r="S907" s="1"/>
    </row>
    <row r="908" spans="1:19">
      <c r="A908" s="1"/>
      <c r="B908" s="1"/>
      <c r="C908" s="1"/>
      <c r="D908" s="1"/>
      <c r="E908" s="1"/>
      <c r="F908" s="1"/>
      <c r="G908" s="1"/>
      <c r="H908" s="1"/>
      <c r="I908" s="1"/>
      <c r="J908" s="1"/>
      <c r="K908" s="1"/>
      <c r="L908" s="1"/>
      <c r="M908" s="1"/>
      <c r="N908" s="1"/>
      <c r="O908" s="1"/>
      <c r="P908" s="1"/>
      <c r="Q908" s="1"/>
      <c r="S908" s="1"/>
    </row>
    <row r="909" spans="1:19">
      <c r="A909" s="1"/>
      <c r="B909" s="1"/>
      <c r="C909" s="1"/>
      <c r="D909" s="1"/>
      <c r="E909" s="1"/>
      <c r="F909" s="1"/>
      <c r="G909" s="1"/>
      <c r="H909" s="1"/>
      <c r="I909" s="1"/>
      <c r="J909" s="1"/>
      <c r="K909" s="1"/>
      <c r="L909" s="1"/>
      <c r="M909" s="1"/>
      <c r="N909" s="1"/>
      <c r="O909" s="1"/>
      <c r="P909" s="1"/>
      <c r="Q909" s="1"/>
      <c r="S909" s="1"/>
    </row>
    <row r="910" spans="1:19">
      <c r="A910" s="1"/>
      <c r="B910" s="1"/>
      <c r="C910" s="1"/>
      <c r="D910" s="1"/>
      <c r="E910" s="1"/>
      <c r="F910" s="1"/>
      <c r="G910" s="1"/>
      <c r="H910" s="1"/>
      <c r="I910" s="1"/>
      <c r="J910" s="1"/>
      <c r="K910" s="1"/>
      <c r="L910" s="1"/>
      <c r="M910" s="1"/>
      <c r="N910" s="1"/>
      <c r="O910" s="1"/>
      <c r="P910" s="1"/>
      <c r="Q910" s="1"/>
      <c r="S910" s="1"/>
    </row>
    <row r="911" spans="1:19">
      <c r="A911" s="1"/>
      <c r="B911" s="1"/>
      <c r="C911" s="1"/>
      <c r="D911" s="1"/>
      <c r="E911" s="1"/>
      <c r="F911" s="1"/>
      <c r="G911" s="1"/>
      <c r="H911" s="1"/>
      <c r="I911" s="1"/>
      <c r="J911" s="1"/>
      <c r="K911" s="1"/>
      <c r="L911" s="1"/>
      <c r="M911" s="1"/>
      <c r="N911" s="1"/>
      <c r="O911" s="1"/>
      <c r="P911" s="1"/>
      <c r="Q911" s="1"/>
      <c r="S911" s="1"/>
    </row>
    <row r="912" spans="1:19">
      <c r="A912" s="1"/>
      <c r="B912" s="1"/>
      <c r="C912" s="1"/>
      <c r="D912" s="1"/>
      <c r="E912" s="1"/>
      <c r="F912" s="1"/>
      <c r="G912" s="1"/>
      <c r="H912" s="1"/>
      <c r="I912" s="1"/>
      <c r="J912" s="1"/>
      <c r="K912" s="1"/>
      <c r="L912" s="1"/>
      <c r="M912" s="1"/>
      <c r="N912" s="1"/>
      <c r="O912" s="1"/>
      <c r="P912" s="1"/>
      <c r="Q912" s="1"/>
      <c r="S912" s="1"/>
    </row>
    <row r="913" spans="1:19">
      <c r="A913" s="1"/>
      <c r="B913" s="1"/>
      <c r="C913" s="1"/>
      <c r="D913" s="1"/>
      <c r="E913" s="1"/>
      <c r="F913" s="1"/>
      <c r="G913" s="1"/>
      <c r="H913" s="1"/>
      <c r="I913" s="1"/>
      <c r="J913" s="1"/>
      <c r="K913" s="1"/>
      <c r="L913" s="1"/>
      <c r="M913" s="1"/>
      <c r="N913" s="1"/>
      <c r="O913" s="1"/>
      <c r="P913" s="1"/>
      <c r="Q913" s="1"/>
      <c r="S913" s="1"/>
    </row>
    <row r="914" spans="1:19">
      <c r="A914" s="1"/>
      <c r="B914" s="1"/>
      <c r="C914" s="1"/>
      <c r="D914" s="1"/>
      <c r="E914" s="1"/>
      <c r="F914" s="1"/>
      <c r="G914" s="1"/>
      <c r="H914" s="1"/>
      <c r="I914" s="1"/>
      <c r="J914" s="1"/>
      <c r="K914" s="1"/>
      <c r="L914" s="1"/>
      <c r="M914" s="1"/>
      <c r="N914" s="1"/>
      <c r="O914" s="1"/>
      <c r="P914" s="1"/>
      <c r="Q914" s="1"/>
      <c r="S914" s="1"/>
    </row>
    <row r="915" spans="1:19">
      <c r="A915" s="1"/>
      <c r="B915" s="1"/>
      <c r="C915" s="1"/>
      <c r="D915" s="1"/>
      <c r="E915" s="1"/>
      <c r="F915" s="1"/>
      <c r="G915" s="1"/>
      <c r="H915" s="1"/>
      <c r="I915" s="1"/>
      <c r="J915" s="1"/>
      <c r="K915" s="1"/>
      <c r="L915" s="1"/>
      <c r="M915" s="1"/>
      <c r="N915" s="1"/>
      <c r="O915" s="1"/>
      <c r="P915" s="1"/>
      <c r="Q915" s="1"/>
      <c r="S915" s="1"/>
    </row>
    <row r="916" spans="1:19">
      <c r="A916" s="1"/>
      <c r="B916" s="1"/>
      <c r="C916" s="1"/>
      <c r="D916" s="1"/>
      <c r="E916" s="1"/>
      <c r="F916" s="1"/>
      <c r="G916" s="1"/>
      <c r="H916" s="1"/>
      <c r="I916" s="1"/>
      <c r="J916" s="1"/>
      <c r="K916" s="1"/>
      <c r="L916" s="1"/>
      <c r="M916" s="1"/>
      <c r="N916" s="1"/>
      <c r="O916" s="1"/>
      <c r="P916" s="1"/>
      <c r="Q916" s="1"/>
      <c r="S916" s="1"/>
    </row>
    <row r="917" spans="1:19">
      <c r="A917" s="1"/>
      <c r="B917" s="1"/>
      <c r="C917" s="1"/>
      <c r="D917" s="1"/>
      <c r="E917" s="1"/>
      <c r="F917" s="1"/>
      <c r="G917" s="1"/>
      <c r="H917" s="1"/>
      <c r="I917" s="1"/>
      <c r="J917" s="1"/>
      <c r="K917" s="1"/>
      <c r="L917" s="1"/>
      <c r="M917" s="1"/>
      <c r="N917" s="1"/>
      <c r="O917" s="1"/>
      <c r="P917" s="1"/>
      <c r="Q917" s="1"/>
      <c r="S917" s="1"/>
    </row>
    <row r="918" spans="1:19">
      <c r="A918" s="1"/>
      <c r="B918" s="1"/>
      <c r="C918" s="1"/>
      <c r="D918" s="1"/>
      <c r="E918" s="1"/>
      <c r="F918" s="1"/>
      <c r="G918" s="1"/>
      <c r="H918" s="1"/>
      <c r="I918" s="1"/>
      <c r="J918" s="1"/>
      <c r="K918" s="1"/>
      <c r="L918" s="1"/>
      <c r="M918" s="1"/>
      <c r="N918" s="1"/>
      <c r="O918" s="1"/>
      <c r="P918" s="1"/>
      <c r="Q918" s="1"/>
      <c r="S918" s="1"/>
    </row>
    <row r="919" spans="1:19">
      <c r="A919" s="1"/>
      <c r="B919" s="1"/>
      <c r="C919" s="1"/>
      <c r="D919" s="1"/>
      <c r="E919" s="1"/>
      <c r="F919" s="1"/>
      <c r="G919" s="1"/>
      <c r="H919" s="1"/>
      <c r="I919" s="1"/>
      <c r="J919" s="1"/>
      <c r="K919" s="1"/>
      <c r="L919" s="1"/>
      <c r="M919" s="1"/>
      <c r="N919" s="1"/>
      <c r="O919" s="1"/>
      <c r="P919" s="1"/>
      <c r="Q919" s="1"/>
      <c r="S919" s="1"/>
    </row>
    <row r="920" spans="1:19">
      <c r="A920" s="1"/>
      <c r="B920" s="1"/>
      <c r="C920" s="1"/>
      <c r="D920" s="1"/>
      <c r="E920" s="1"/>
      <c r="F920" s="1"/>
      <c r="G920" s="1"/>
      <c r="H920" s="1"/>
      <c r="I920" s="1"/>
      <c r="J920" s="1"/>
      <c r="K920" s="1"/>
      <c r="L920" s="1"/>
      <c r="M920" s="1"/>
      <c r="N920" s="1"/>
      <c r="O920" s="1"/>
      <c r="P920" s="1"/>
      <c r="Q920" s="1"/>
      <c r="S920" s="1"/>
    </row>
    <row r="921" spans="1:19">
      <c r="A921" s="1"/>
      <c r="B921" s="1"/>
      <c r="C921" s="1"/>
      <c r="D921" s="1"/>
      <c r="E921" s="1"/>
      <c r="F921" s="1"/>
      <c r="G921" s="1"/>
      <c r="H921" s="1"/>
      <c r="I921" s="1"/>
      <c r="J921" s="1"/>
      <c r="K921" s="1"/>
      <c r="L921" s="1"/>
      <c r="M921" s="1"/>
      <c r="N921" s="1"/>
      <c r="O921" s="1"/>
      <c r="P921" s="1"/>
      <c r="Q921" s="1"/>
      <c r="S921" s="1"/>
    </row>
    <row r="922" spans="1:19">
      <c r="A922" s="1"/>
      <c r="B922" s="1"/>
      <c r="C922" s="1"/>
      <c r="D922" s="1"/>
      <c r="E922" s="1"/>
      <c r="F922" s="1"/>
      <c r="G922" s="1"/>
      <c r="H922" s="1"/>
      <c r="I922" s="1"/>
      <c r="J922" s="1"/>
      <c r="K922" s="1"/>
      <c r="L922" s="1"/>
      <c r="M922" s="1"/>
      <c r="N922" s="1"/>
      <c r="O922" s="1"/>
      <c r="P922" s="1"/>
      <c r="Q922" s="1"/>
      <c r="S922" s="1"/>
    </row>
    <row r="923" spans="1:19">
      <c r="A923" s="1"/>
      <c r="B923" s="1"/>
      <c r="C923" s="1"/>
      <c r="D923" s="1"/>
      <c r="E923" s="1"/>
      <c r="F923" s="1"/>
      <c r="G923" s="1"/>
      <c r="H923" s="1"/>
      <c r="I923" s="1"/>
      <c r="J923" s="1"/>
      <c r="K923" s="1"/>
      <c r="L923" s="1"/>
      <c r="M923" s="1"/>
      <c r="N923" s="1"/>
      <c r="O923" s="1"/>
      <c r="P923" s="1"/>
      <c r="Q923" s="1"/>
      <c r="S923" s="1"/>
    </row>
    <row r="924" spans="1:19">
      <c r="A924" s="1"/>
      <c r="B924" s="1"/>
      <c r="C924" s="1"/>
      <c r="D924" s="1"/>
      <c r="E924" s="1"/>
      <c r="F924" s="1"/>
      <c r="G924" s="1"/>
      <c r="H924" s="1"/>
      <c r="I924" s="1"/>
      <c r="J924" s="1"/>
      <c r="K924" s="1"/>
      <c r="L924" s="1"/>
      <c r="M924" s="1"/>
      <c r="N924" s="1"/>
      <c r="O924" s="1"/>
      <c r="P924" s="1"/>
      <c r="Q924" s="1"/>
      <c r="S924" s="1"/>
    </row>
    <row r="925" spans="1:19">
      <c r="A925" s="1"/>
      <c r="B925" s="1"/>
      <c r="C925" s="1"/>
      <c r="D925" s="1"/>
      <c r="E925" s="1"/>
      <c r="F925" s="1"/>
      <c r="G925" s="1"/>
      <c r="H925" s="1"/>
      <c r="I925" s="1"/>
      <c r="J925" s="1"/>
      <c r="K925" s="1"/>
      <c r="L925" s="1"/>
      <c r="M925" s="1"/>
      <c r="N925" s="1"/>
      <c r="O925" s="1"/>
      <c r="P925" s="1"/>
      <c r="Q925" s="1"/>
      <c r="S925" s="1"/>
    </row>
    <row r="926" spans="1:19">
      <c r="A926" s="1"/>
      <c r="B926" s="1"/>
      <c r="C926" s="1"/>
      <c r="D926" s="1"/>
      <c r="E926" s="1"/>
      <c r="F926" s="1"/>
      <c r="G926" s="1"/>
      <c r="H926" s="1"/>
      <c r="I926" s="1"/>
      <c r="J926" s="1"/>
      <c r="K926" s="1"/>
      <c r="L926" s="1"/>
      <c r="M926" s="1"/>
      <c r="N926" s="1"/>
      <c r="O926" s="1"/>
      <c r="P926" s="1"/>
      <c r="Q926" s="1"/>
      <c r="S926" s="1"/>
    </row>
    <row r="927" spans="1:19">
      <c r="A927" s="1"/>
      <c r="B927" s="1"/>
      <c r="C927" s="1"/>
      <c r="D927" s="1"/>
      <c r="E927" s="1"/>
      <c r="F927" s="1"/>
      <c r="G927" s="1"/>
      <c r="H927" s="1"/>
      <c r="I927" s="1"/>
      <c r="J927" s="1"/>
      <c r="K927" s="1"/>
      <c r="L927" s="1"/>
      <c r="M927" s="1"/>
      <c r="N927" s="1"/>
      <c r="O927" s="1"/>
      <c r="P927" s="1"/>
      <c r="Q927" s="1"/>
      <c r="S927" s="1"/>
    </row>
    <row r="928" spans="1:19">
      <c r="A928" s="1"/>
      <c r="B928" s="1"/>
      <c r="C928" s="1"/>
      <c r="D928" s="1"/>
      <c r="E928" s="1"/>
      <c r="F928" s="1"/>
      <c r="G928" s="1"/>
      <c r="H928" s="1"/>
      <c r="I928" s="1"/>
      <c r="J928" s="1"/>
      <c r="K928" s="1"/>
      <c r="L928" s="1"/>
      <c r="M928" s="1"/>
      <c r="N928" s="1"/>
      <c r="O928" s="1"/>
      <c r="P928" s="1"/>
      <c r="Q928" s="1"/>
      <c r="S928" s="1"/>
    </row>
    <row r="929" spans="1:19">
      <c r="A929" s="1"/>
      <c r="B929" s="1"/>
      <c r="C929" s="1"/>
      <c r="D929" s="1"/>
      <c r="E929" s="1"/>
      <c r="F929" s="1"/>
      <c r="G929" s="1"/>
      <c r="H929" s="1"/>
      <c r="I929" s="1"/>
      <c r="J929" s="1"/>
      <c r="K929" s="1"/>
      <c r="L929" s="1"/>
      <c r="M929" s="1"/>
      <c r="N929" s="1"/>
      <c r="O929" s="1"/>
      <c r="P929" s="1"/>
      <c r="Q929" s="1"/>
      <c r="S929" s="1"/>
    </row>
    <row r="930" spans="1:19">
      <c r="A930" s="1"/>
      <c r="B930" s="1"/>
      <c r="C930" s="1"/>
      <c r="D930" s="1"/>
      <c r="E930" s="1"/>
      <c r="F930" s="1"/>
      <c r="G930" s="1"/>
      <c r="H930" s="1"/>
      <c r="I930" s="1"/>
      <c r="J930" s="1"/>
      <c r="K930" s="1"/>
      <c r="L930" s="1"/>
      <c r="M930" s="1"/>
      <c r="N930" s="1"/>
      <c r="O930" s="1"/>
      <c r="P930" s="1"/>
      <c r="Q930" s="1"/>
      <c r="S930" s="1"/>
    </row>
    <row r="931" spans="1:19">
      <c r="A931" s="1"/>
      <c r="B931" s="1"/>
      <c r="C931" s="1"/>
      <c r="D931" s="1"/>
      <c r="E931" s="1"/>
      <c r="F931" s="1"/>
      <c r="G931" s="1"/>
      <c r="H931" s="1"/>
      <c r="I931" s="1"/>
      <c r="J931" s="1"/>
      <c r="K931" s="1"/>
      <c r="L931" s="1"/>
      <c r="M931" s="1"/>
      <c r="N931" s="1"/>
      <c r="O931" s="1"/>
      <c r="P931" s="1"/>
      <c r="Q931" s="1"/>
      <c r="S931" s="1"/>
    </row>
    <row r="932" spans="1:19">
      <c r="A932" s="1"/>
      <c r="B932" s="1"/>
      <c r="C932" s="1"/>
      <c r="D932" s="1"/>
      <c r="E932" s="1"/>
      <c r="F932" s="1"/>
      <c r="G932" s="1"/>
      <c r="H932" s="1"/>
      <c r="I932" s="1"/>
      <c r="J932" s="1"/>
      <c r="K932" s="1"/>
      <c r="L932" s="1"/>
      <c r="M932" s="1"/>
      <c r="N932" s="1"/>
      <c r="O932" s="1"/>
      <c r="P932" s="1"/>
      <c r="Q932" s="1"/>
      <c r="S932" s="1"/>
    </row>
    <row r="933" spans="1:19">
      <c r="A933" s="1"/>
      <c r="B933" s="1"/>
      <c r="C933" s="1"/>
      <c r="D933" s="1"/>
      <c r="E933" s="1"/>
      <c r="F933" s="1"/>
      <c r="G933" s="1"/>
      <c r="H933" s="1"/>
      <c r="I933" s="1"/>
      <c r="J933" s="1"/>
      <c r="K933" s="1"/>
      <c r="L933" s="1"/>
      <c r="M933" s="1"/>
      <c r="N933" s="1"/>
      <c r="O933" s="1"/>
      <c r="P933" s="1"/>
      <c r="Q933" s="1"/>
      <c r="S933" s="1"/>
    </row>
    <row r="934" spans="1:19">
      <c r="A934" s="1"/>
      <c r="B934" s="1"/>
      <c r="C934" s="1"/>
      <c r="D934" s="1"/>
      <c r="E934" s="1"/>
      <c r="F934" s="1"/>
      <c r="G934" s="1"/>
      <c r="H934" s="1"/>
      <c r="I934" s="1"/>
      <c r="J934" s="1"/>
      <c r="K934" s="1"/>
      <c r="L934" s="1"/>
      <c r="M934" s="1"/>
      <c r="N934" s="1"/>
      <c r="O934" s="1"/>
      <c r="P934" s="1"/>
      <c r="Q934" s="1"/>
      <c r="S934" s="1"/>
    </row>
    <row r="935" spans="1:19">
      <c r="A935" s="1"/>
      <c r="B935" s="1"/>
      <c r="C935" s="1"/>
      <c r="D935" s="1"/>
      <c r="E935" s="1"/>
      <c r="F935" s="1"/>
      <c r="G935" s="1"/>
      <c r="H935" s="1"/>
      <c r="I935" s="1"/>
      <c r="J935" s="1"/>
      <c r="K935" s="1"/>
      <c r="L935" s="1"/>
      <c r="M935" s="1"/>
      <c r="N935" s="1"/>
      <c r="O935" s="1"/>
      <c r="P935" s="1"/>
      <c r="Q935" s="1"/>
      <c r="S935" s="1"/>
    </row>
    <row r="936" spans="1:19">
      <c r="A936" s="1"/>
      <c r="B936" s="1"/>
      <c r="C936" s="1"/>
      <c r="D936" s="1"/>
      <c r="E936" s="1"/>
      <c r="F936" s="1"/>
      <c r="G936" s="1"/>
      <c r="H936" s="1"/>
      <c r="I936" s="1"/>
      <c r="J936" s="1"/>
      <c r="K936" s="1"/>
      <c r="L936" s="1"/>
      <c r="M936" s="1"/>
      <c r="N936" s="1"/>
      <c r="O936" s="1"/>
      <c r="P936" s="1"/>
      <c r="Q936" s="1"/>
      <c r="S936" s="1"/>
    </row>
    <row r="937" spans="1:19">
      <c r="A937" s="1"/>
      <c r="B937" s="1"/>
      <c r="C937" s="1"/>
      <c r="D937" s="1"/>
      <c r="E937" s="1"/>
      <c r="F937" s="1"/>
      <c r="G937" s="1"/>
      <c r="H937" s="1"/>
      <c r="I937" s="1"/>
      <c r="J937" s="1"/>
      <c r="K937" s="1"/>
      <c r="L937" s="1"/>
      <c r="M937" s="1"/>
      <c r="N937" s="1"/>
      <c r="O937" s="1"/>
      <c r="P937" s="1"/>
      <c r="Q937" s="1"/>
      <c r="S937" s="1"/>
    </row>
    <row r="938" spans="1:19">
      <c r="A938" s="1"/>
      <c r="B938" s="1"/>
      <c r="C938" s="1"/>
      <c r="D938" s="1"/>
      <c r="E938" s="1"/>
      <c r="F938" s="1"/>
      <c r="G938" s="1"/>
      <c r="H938" s="1"/>
      <c r="I938" s="1"/>
      <c r="J938" s="1"/>
      <c r="K938" s="1"/>
      <c r="L938" s="1"/>
      <c r="M938" s="1"/>
      <c r="N938" s="1"/>
      <c r="O938" s="1"/>
      <c r="P938" s="1"/>
      <c r="Q938" s="1"/>
      <c r="S938" s="1"/>
    </row>
    <row r="939" spans="1:19">
      <c r="A939" s="1"/>
      <c r="B939" s="1"/>
      <c r="C939" s="1"/>
      <c r="D939" s="1"/>
      <c r="E939" s="1"/>
      <c r="F939" s="1"/>
      <c r="G939" s="1"/>
      <c r="H939" s="1"/>
      <c r="I939" s="1"/>
      <c r="J939" s="1"/>
      <c r="K939" s="1"/>
      <c r="L939" s="1"/>
      <c r="M939" s="1"/>
      <c r="N939" s="1"/>
      <c r="O939" s="1"/>
      <c r="P939" s="1"/>
      <c r="Q939" s="1"/>
      <c r="S939" s="1"/>
    </row>
    <row r="940" spans="1:19">
      <c r="A940" s="1"/>
      <c r="B940" s="1"/>
      <c r="C940" s="1"/>
      <c r="D940" s="1"/>
      <c r="E940" s="1"/>
      <c r="F940" s="1"/>
      <c r="G940" s="1"/>
      <c r="H940" s="1"/>
      <c r="I940" s="1"/>
      <c r="J940" s="1"/>
      <c r="K940" s="1"/>
      <c r="L940" s="1"/>
      <c r="M940" s="1"/>
      <c r="N940" s="1"/>
      <c r="O940" s="1"/>
      <c r="P940" s="1"/>
      <c r="Q940" s="1"/>
      <c r="S940" s="1"/>
    </row>
    <row r="941" spans="1:19">
      <c r="A941" s="1"/>
      <c r="B941" s="1"/>
      <c r="C941" s="1"/>
      <c r="D941" s="1"/>
      <c r="E941" s="1"/>
      <c r="F941" s="1"/>
      <c r="G941" s="1"/>
      <c r="H941" s="1"/>
      <c r="I941" s="1"/>
      <c r="J941" s="1"/>
      <c r="K941" s="1"/>
      <c r="L941" s="1"/>
      <c r="M941" s="1"/>
      <c r="N941" s="1"/>
      <c r="O941" s="1"/>
      <c r="P941" s="1"/>
      <c r="Q941" s="1"/>
      <c r="S941" s="1"/>
    </row>
    <row r="942" spans="1:19">
      <c r="A942" s="1"/>
      <c r="B942" s="1"/>
      <c r="C942" s="1"/>
      <c r="D942" s="1"/>
      <c r="E942" s="1"/>
      <c r="F942" s="1"/>
      <c r="G942" s="1"/>
      <c r="H942" s="1"/>
      <c r="I942" s="1"/>
      <c r="J942" s="1"/>
      <c r="K942" s="1"/>
      <c r="L942" s="1"/>
      <c r="M942" s="1"/>
      <c r="N942" s="1"/>
      <c r="O942" s="1"/>
      <c r="P942" s="1"/>
      <c r="Q942" s="1"/>
      <c r="S942" s="1"/>
    </row>
    <row r="943" spans="1:19">
      <c r="A943" s="1"/>
      <c r="B943" s="1"/>
      <c r="C943" s="1"/>
      <c r="D943" s="1"/>
      <c r="E943" s="1"/>
      <c r="F943" s="1"/>
      <c r="G943" s="1"/>
      <c r="H943" s="1"/>
      <c r="I943" s="1"/>
      <c r="J943" s="1"/>
      <c r="K943" s="1"/>
      <c r="L943" s="1"/>
      <c r="M943" s="1"/>
      <c r="N943" s="1"/>
      <c r="O943" s="1"/>
      <c r="P943" s="1"/>
      <c r="Q943" s="1"/>
      <c r="S943" s="1"/>
    </row>
    <row r="944" spans="1:19">
      <c r="A944" s="1"/>
      <c r="B944" s="1"/>
      <c r="C944" s="1"/>
      <c r="D944" s="1"/>
      <c r="E944" s="1"/>
      <c r="F944" s="1"/>
      <c r="G944" s="1"/>
      <c r="H944" s="1"/>
      <c r="I944" s="1"/>
      <c r="J944" s="1"/>
      <c r="K944" s="1"/>
      <c r="L944" s="1"/>
      <c r="M944" s="1"/>
      <c r="N944" s="1"/>
      <c r="O944" s="1"/>
      <c r="P944" s="1"/>
      <c r="Q944" s="1"/>
      <c r="S944" s="1"/>
    </row>
    <row r="945" spans="1:19">
      <c r="A945" s="1"/>
      <c r="B945" s="1"/>
      <c r="C945" s="1"/>
      <c r="D945" s="1"/>
      <c r="E945" s="1"/>
      <c r="F945" s="1"/>
      <c r="G945" s="1"/>
      <c r="H945" s="1"/>
      <c r="I945" s="1"/>
      <c r="J945" s="1"/>
      <c r="K945" s="1"/>
      <c r="L945" s="1"/>
      <c r="M945" s="1"/>
      <c r="N945" s="1"/>
      <c r="O945" s="1"/>
      <c r="P945" s="1"/>
      <c r="Q945" s="1"/>
      <c r="S945" s="1"/>
    </row>
    <row r="946" spans="1:19">
      <c r="A946" s="1"/>
      <c r="B946" s="1"/>
      <c r="C946" s="1"/>
      <c r="D946" s="1"/>
      <c r="E946" s="1"/>
      <c r="F946" s="1"/>
      <c r="G946" s="1"/>
      <c r="H946" s="1"/>
      <c r="I946" s="1"/>
      <c r="J946" s="1"/>
      <c r="K946" s="1"/>
      <c r="L946" s="1"/>
      <c r="M946" s="1"/>
      <c r="N946" s="1"/>
      <c r="O946" s="1"/>
      <c r="P946" s="1"/>
      <c r="Q946" s="1"/>
      <c r="S946" s="1"/>
    </row>
    <row r="947" spans="1:19">
      <c r="A947" s="1"/>
      <c r="B947" s="1"/>
      <c r="C947" s="1"/>
      <c r="D947" s="1"/>
      <c r="E947" s="1"/>
      <c r="F947" s="1"/>
      <c r="G947" s="1"/>
      <c r="H947" s="1"/>
      <c r="I947" s="1"/>
      <c r="J947" s="1"/>
      <c r="K947" s="1"/>
      <c r="L947" s="1"/>
      <c r="M947" s="1"/>
      <c r="N947" s="1"/>
      <c r="O947" s="1"/>
      <c r="P947" s="1"/>
      <c r="Q947" s="1"/>
      <c r="S947" s="1"/>
    </row>
    <row r="948" spans="1:19">
      <c r="A948" s="1"/>
      <c r="B948" s="1"/>
      <c r="C948" s="1"/>
      <c r="D948" s="1"/>
      <c r="E948" s="1"/>
      <c r="F948" s="1"/>
      <c r="G948" s="1"/>
      <c r="H948" s="1"/>
      <c r="I948" s="1"/>
      <c r="J948" s="1"/>
      <c r="K948" s="1"/>
      <c r="L948" s="1"/>
      <c r="M948" s="1"/>
      <c r="N948" s="1"/>
      <c r="O948" s="1"/>
      <c r="P948" s="1"/>
      <c r="Q948" s="1"/>
      <c r="S948" s="1"/>
    </row>
    <row r="949" spans="1:19">
      <c r="A949" s="1"/>
      <c r="B949" s="1"/>
      <c r="C949" s="1"/>
      <c r="D949" s="1"/>
      <c r="E949" s="1"/>
      <c r="F949" s="1"/>
      <c r="G949" s="1"/>
      <c r="H949" s="1"/>
      <c r="I949" s="1"/>
      <c r="J949" s="1"/>
      <c r="K949" s="1"/>
      <c r="L949" s="1"/>
      <c r="M949" s="1"/>
      <c r="N949" s="1"/>
      <c r="O949" s="1"/>
      <c r="P949" s="1"/>
      <c r="Q949" s="1"/>
      <c r="S949" s="1"/>
    </row>
    <row r="950" spans="1:19">
      <c r="A950" s="1"/>
      <c r="B950" s="1"/>
      <c r="C950" s="1"/>
      <c r="D950" s="1"/>
      <c r="E950" s="1"/>
      <c r="F950" s="1"/>
      <c r="G950" s="1"/>
      <c r="H950" s="1"/>
      <c r="I950" s="1"/>
      <c r="J950" s="1"/>
      <c r="K950" s="1"/>
      <c r="L950" s="1"/>
      <c r="M950" s="1"/>
      <c r="N950" s="1"/>
      <c r="O950" s="1"/>
      <c r="P950" s="1"/>
      <c r="Q950" s="1"/>
      <c r="S950" s="1"/>
    </row>
    <row r="951" spans="1:19">
      <c r="A951" s="1"/>
      <c r="B951" s="1"/>
      <c r="C951" s="1"/>
      <c r="D951" s="1"/>
      <c r="E951" s="1"/>
      <c r="F951" s="1"/>
      <c r="G951" s="1"/>
      <c r="H951" s="1"/>
      <c r="I951" s="1"/>
      <c r="J951" s="1"/>
      <c r="K951" s="1"/>
      <c r="L951" s="1"/>
      <c r="M951" s="1"/>
      <c r="N951" s="1"/>
      <c r="O951" s="1"/>
      <c r="P951" s="1"/>
      <c r="Q951" s="1"/>
      <c r="S951" s="1"/>
    </row>
    <row r="952" spans="1:19">
      <c r="A952" s="1"/>
      <c r="B952" s="1"/>
      <c r="C952" s="1"/>
      <c r="D952" s="1"/>
      <c r="E952" s="1"/>
      <c r="F952" s="1"/>
      <c r="G952" s="1"/>
      <c r="H952" s="1"/>
      <c r="I952" s="1"/>
      <c r="J952" s="1"/>
      <c r="K952" s="1"/>
      <c r="L952" s="1"/>
      <c r="M952" s="1"/>
      <c r="N952" s="1"/>
      <c r="O952" s="1"/>
      <c r="P952" s="1"/>
      <c r="Q952" s="1"/>
      <c r="S952" s="1"/>
    </row>
    <row r="953" spans="1:19">
      <c r="A953" s="1"/>
      <c r="B953" s="1"/>
      <c r="C953" s="1"/>
      <c r="D953" s="1"/>
      <c r="E953" s="1"/>
      <c r="F953" s="1"/>
      <c r="G953" s="1"/>
      <c r="H953" s="1"/>
      <c r="I953" s="1"/>
      <c r="J953" s="1"/>
      <c r="K953" s="1"/>
      <c r="L953" s="1"/>
      <c r="M953" s="1"/>
      <c r="N953" s="1"/>
      <c r="O953" s="1"/>
      <c r="P953" s="1"/>
      <c r="Q953" s="1"/>
      <c r="S953" s="1"/>
    </row>
    <row r="954" spans="1:19">
      <c r="A954" s="1"/>
      <c r="B954" s="1"/>
      <c r="C954" s="1"/>
      <c r="D954" s="1"/>
      <c r="E954" s="1"/>
      <c r="F954" s="1"/>
      <c r="G954" s="1"/>
      <c r="H954" s="1"/>
      <c r="I954" s="1"/>
      <c r="J954" s="1"/>
      <c r="K954" s="1"/>
      <c r="L954" s="1"/>
      <c r="M954" s="1"/>
      <c r="N954" s="1"/>
      <c r="O954" s="1"/>
      <c r="P954" s="1"/>
      <c r="Q954" s="1"/>
      <c r="S954" s="1"/>
    </row>
    <row r="955" spans="1:19">
      <c r="A955" s="1"/>
      <c r="B955" s="1"/>
      <c r="C955" s="1"/>
      <c r="D955" s="1"/>
      <c r="E955" s="1"/>
      <c r="F955" s="1"/>
      <c r="G955" s="1"/>
      <c r="H955" s="1"/>
      <c r="I955" s="1"/>
      <c r="J955" s="1"/>
      <c r="K955" s="1"/>
      <c r="L955" s="1"/>
      <c r="M955" s="1"/>
      <c r="N955" s="1"/>
      <c r="O955" s="1"/>
      <c r="P955" s="1"/>
      <c r="Q955" s="1"/>
      <c r="S955" s="1"/>
    </row>
    <row r="956" spans="1:19">
      <c r="A956" s="1"/>
      <c r="B956" s="1"/>
      <c r="C956" s="1"/>
      <c r="D956" s="1"/>
      <c r="E956" s="1"/>
      <c r="F956" s="1"/>
      <c r="G956" s="1"/>
      <c r="H956" s="1"/>
      <c r="I956" s="1"/>
      <c r="J956" s="1"/>
      <c r="K956" s="1"/>
      <c r="L956" s="1"/>
      <c r="M956" s="1"/>
      <c r="N956" s="1"/>
      <c r="O956" s="1"/>
      <c r="P956" s="1"/>
      <c r="Q956" s="1"/>
      <c r="S956" s="1"/>
    </row>
    <row r="957" spans="1:19">
      <c r="A957" s="1"/>
      <c r="B957" s="1"/>
      <c r="C957" s="1"/>
      <c r="D957" s="1"/>
      <c r="E957" s="1"/>
      <c r="F957" s="1"/>
      <c r="G957" s="1"/>
      <c r="H957" s="1"/>
      <c r="I957" s="1"/>
      <c r="J957" s="1"/>
      <c r="K957" s="1"/>
      <c r="L957" s="1"/>
      <c r="M957" s="1"/>
      <c r="N957" s="1"/>
      <c r="O957" s="1"/>
      <c r="P957" s="1"/>
      <c r="Q957" s="1"/>
      <c r="S957" s="1"/>
    </row>
    <row r="958" spans="1:19">
      <c r="A958" s="1"/>
      <c r="B958" s="1"/>
      <c r="C958" s="1"/>
      <c r="D958" s="1"/>
      <c r="E958" s="1"/>
      <c r="F958" s="1"/>
      <c r="G958" s="1"/>
      <c r="H958" s="1"/>
      <c r="I958" s="1"/>
      <c r="J958" s="1"/>
      <c r="K958" s="1"/>
      <c r="L958" s="1"/>
      <c r="M958" s="1"/>
      <c r="N958" s="1"/>
      <c r="O958" s="1"/>
      <c r="P958" s="1"/>
      <c r="Q958" s="1"/>
      <c r="S958" s="1"/>
    </row>
    <row r="959" spans="1:19">
      <c r="A959" s="1"/>
      <c r="B959" s="1"/>
      <c r="C959" s="1"/>
      <c r="D959" s="1"/>
      <c r="E959" s="1"/>
      <c r="F959" s="1"/>
      <c r="G959" s="1"/>
      <c r="H959" s="1"/>
      <c r="I959" s="1"/>
      <c r="J959" s="1"/>
      <c r="K959" s="1"/>
      <c r="L959" s="1"/>
      <c r="M959" s="1"/>
      <c r="N959" s="1"/>
      <c r="O959" s="1"/>
      <c r="P959" s="1"/>
      <c r="Q959" s="1"/>
      <c r="S959" s="1"/>
    </row>
    <row r="960" spans="1:19">
      <c r="A960" s="1"/>
      <c r="B960" s="1"/>
      <c r="C960" s="1"/>
      <c r="D960" s="1"/>
      <c r="E960" s="1"/>
      <c r="F960" s="1"/>
      <c r="G960" s="1"/>
      <c r="H960" s="1"/>
      <c r="I960" s="1"/>
      <c r="J960" s="1"/>
      <c r="K960" s="1"/>
      <c r="L960" s="1"/>
      <c r="M960" s="1"/>
      <c r="N960" s="1"/>
      <c r="O960" s="1"/>
      <c r="P960" s="1"/>
      <c r="Q960" s="1"/>
      <c r="S960" s="1"/>
    </row>
    <row r="961" spans="1:19">
      <c r="A961" s="1"/>
      <c r="B961" s="1"/>
      <c r="C961" s="1"/>
      <c r="D961" s="1"/>
      <c r="E961" s="1"/>
      <c r="F961" s="1"/>
      <c r="G961" s="1"/>
      <c r="H961" s="1"/>
      <c r="I961" s="1"/>
      <c r="J961" s="1"/>
      <c r="K961" s="1"/>
      <c r="L961" s="1"/>
      <c r="M961" s="1"/>
      <c r="N961" s="1"/>
      <c r="O961" s="1"/>
      <c r="P961" s="1"/>
      <c r="Q961" s="1"/>
      <c r="S961" s="1"/>
    </row>
    <row r="962" spans="1:19">
      <c r="A962" s="1"/>
      <c r="B962" s="1"/>
      <c r="C962" s="1"/>
      <c r="D962" s="1"/>
      <c r="E962" s="1"/>
      <c r="F962" s="1"/>
      <c r="G962" s="1"/>
      <c r="H962" s="1"/>
      <c r="I962" s="1"/>
      <c r="J962" s="1"/>
      <c r="K962" s="1"/>
      <c r="L962" s="1"/>
      <c r="M962" s="1"/>
      <c r="N962" s="1"/>
      <c r="O962" s="1"/>
      <c r="P962" s="1"/>
      <c r="Q962" s="1"/>
      <c r="S962" s="1"/>
    </row>
    <row r="963" spans="1:19">
      <c r="A963" s="1"/>
      <c r="B963" s="1"/>
      <c r="C963" s="1"/>
      <c r="D963" s="1"/>
      <c r="E963" s="1"/>
      <c r="F963" s="1"/>
      <c r="G963" s="1"/>
      <c r="H963" s="1"/>
      <c r="I963" s="1"/>
      <c r="J963" s="1"/>
      <c r="K963" s="1"/>
      <c r="L963" s="1"/>
      <c r="M963" s="1"/>
      <c r="N963" s="1"/>
      <c r="O963" s="1"/>
      <c r="P963" s="1"/>
      <c r="Q963" s="1"/>
      <c r="S963" s="1"/>
    </row>
    <row r="964" spans="1:19">
      <c r="A964" s="1"/>
      <c r="B964" s="1"/>
      <c r="C964" s="1"/>
      <c r="D964" s="1"/>
      <c r="E964" s="1"/>
      <c r="F964" s="1"/>
      <c r="G964" s="1"/>
      <c r="H964" s="1"/>
      <c r="I964" s="1"/>
      <c r="J964" s="1"/>
      <c r="K964" s="1"/>
      <c r="L964" s="1"/>
      <c r="M964" s="1"/>
      <c r="N964" s="1"/>
      <c r="O964" s="1"/>
      <c r="P964" s="1"/>
      <c r="Q964" s="1"/>
      <c r="S964" s="1"/>
    </row>
    <row r="965" spans="1:19">
      <c r="A965" s="1"/>
      <c r="B965" s="1"/>
      <c r="C965" s="1"/>
      <c r="D965" s="1"/>
      <c r="E965" s="1"/>
      <c r="F965" s="1"/>
      <c r="G965" s="1"/>
      <c r="H965" s="1"/>
      <c r="I965" s="1"/>
      <c r="J965" s="1"/>
      <c r="K965" s="1"/>
      <c r="L965" s="1"/>
      <c r="M965" s="1"/>
      <c r="N965" s="1"/>
      <c r="O965" s="1"/>
      <c r="P965" s="1"/>
      <c r="Q965" s="1"/>
      <c r="S965" s="1"/>
    </row>
    <row r="966" spans="1:19">
      <c r="A966" s="1"/>
      <c r="B966" s="1"/>
      <c r="C966" s="1"/>
      <c r="D966" s="1"/>
      <c r="E966" s="1"/>
      <c r="F966" s="1"/>
      <c r="G966" s="1"/>
      <c r="H966" s="1"/>
      <c r="I966" s="1"/>
      <c r="J966" s="1"/>
      <c r="K966" s="1"/>
      <c r="L966" s="1"/>
      <c r="M966" s="1"/>
      <c r="N966" s="1"/>
      <c r="O966" s="1"/>
      <c r="P966" s="1"/>
      <c r="Q966" s="1"/>
      <c r="S966" s="1"/>
    </row>
    <row r="967" spans="1:19">
      <c r="A967" s="1"/>
      <c r="B967" s="1"/>
      <c r="C967" s="1"/>
      <c r="D967" s="1"/>
      <c r="E967" s="1"/>
      <c r="F967" s="1"/>
      <c r="G967" s="1"/>
      <c r="H967" s="1"/>
      <c r="I967" s="1"/>
      <c r="J967" s="1"/>
      <c r="K967" s="1"/>
      <c r="L967" s="1"/>
      <c r="M967" s="1"/>
      <c r="N967" s="1"/>
      <c r="O967" s="1"/>
      <c r="P967" s="1"/>
      <c r="Q967" s="1"/>
      <c r="S967" s="1"/>
    </row>
    <row r="968" spans="1:19">
      <c r="A968" s="1"/>
      <c r="B968" s="1"/>
      <c r="C968" s="1"/>
      <c r="D968" s="1"/>
      <c r="E968" s="1"/>
      <c r="F968" s="1"/>
      <c r="G968" s="1"/>
      <c r="H968" s="1"/>
      <c r="I968" s="1"/>
      <c r="J968" s="1"/>
      <c r="K968" s="1"/>
      <c r="L968" s="1"/>
      <c r="M968" s="1"/>
      <c r="N968" s="1"/>
      <c r="O968" s="1"/>
      <c r="P968" s="1"/>
      <c r="Q968" s="1"/>
      <c r="S968" s="1"/>
    </row>
    <row r="969" spans="1:19">
      <c r="A969" s="1"/>
      <c r="B969" s="1"/>
      <c r="C969" s="1"/>
      <c r="D969" s="1"/>
      <c r="E969" s="1"/>
      <c r="F969" s="1"/>
      <c r="G969" s="1"/>
      <c r="H969" s="1"/>
      <c r="I969" s="1"/>
      <c r="J969" s="1"/>
      <c r="K969" s="1"/>
      <c r="L969" s="1"/>
      <c r="M969" s="1"/>
      <c r="N969" s="1"/>
      <c r="O969" s="1"/>
      <c r="P969" s="1"/>
      <c r="Q969" s="1"/>
      <c r="S969" s="1"/>
    </row>
    <row r="970" spans="1:19">
      <c r="A970" s="1"/>
      <c r="B970" s="1"/>
      <c r="C970" s="1"/>
      <c r="D970" s="1"/>
      <c r="E970" s="1"/>
      <c r="F970" s="1"/>
      <c r="G970" s="1"/>
      <c r="H970" s="1"/>
      <c r="I970" s="1"/>
      <c r="J970" s="1"/>
      <c r="K970" s="1"/>
      <c r="L970" s="1"/>
      <c r="M970" s="1"/>
      <c r="N970" s="1"/>
      <c r="O970" s="1"/>
      <c r="P970" s="1"/>
      <c r="Q970" s="1"/>
      <c r="S970" s="1"/>
    </row>
    <row r="971" spans="1:19">
      <c r="A971" s="1"/>
      <c r="B971" s="1"/>
      <c r="C971" s="1"/>
      <c r="D971" s="1"/>
      <c r="E971" s="1"/>
      <c r="F971" s="1"/>
      <c r="G971" s="1"/>
      <c r="H971" s="1"/>
      <c r="I971" s="1"/>
      <c r="J971" s="1"/>
      <c r="K971" s="1"/>
      <c r="L971" s="1"/>
      <c r="M971" s="1"/>
      <c r="N971" s="1"/>
      <c r="O971" s="1"/>
      <c r="P971" s="1"/>
      <c r="Q971" s="1"/>
      <c r="S971" s="1"/>
    </row>
    <row r="972" spans="1:19">
      <c r="A972" s="1"/>
      <c r="B972" s="1"/>
      <c r="C972" s="1"/>
      <c r="D972" s="1"/>
      <c r="E972" s="1"/>
      <c r="F972" s="1"/>
      <c r="G972" s="1"/>
      <c r="H972" s="1"/>
      <c r="I972" s="1"/>
      <c r="J972" s="1"/>
      <c r="K972" s="1"/>
      <c r="L972" s="1"/>
      <c r="M972" s="1"/>
      <c r="N972" s="1"/>
      <c r="O972" s="1"/>
      <c r="P972" s="1"/>
      <c r="Q972" s="1"/>
      <c r="S972" s="1"/>
    </row>
    <row r="973" spans="1:19">
      <c r="A973" s="1"/>
      <c r="B973" s="1"/>
      <c r="C973" s="1"/>
      <c r="D973" s="1"/>
      <c r="E973" s="1"/>
      <c r="F973" s="1"/>
      <c r="G973" s="1"/>
      <c r="H973" s="1"/>
      <c r="I973" s="1"/>
      <c r="J973" s="1"/>
      <c r="K973" s="1"/>
      <c r="L973" s="1"/>
      <c r="M973" s="1"/>
      <c r="N973" s="1"/>
      <c r="O973" s="1"/>
      <c r="P973" s="1"/>
      <c r="Q973" s="1"/>
      <c r="S973" s="1"/>
    </row>
    <row r="974" spans="1:19">
      <c r="A974" s="1"/>
      <c r="B974" s="1"/>
      <c r="C974" s="1"/>
      <c r="D974" s="1"/>
      <c r="E974" s="1"/>
      <c r="F974" s="1"/>
      <c r="G974" s="1"/>
      <c r="H974" s="1"/>
      <c r="I974" s="1"/>
      <c r="J974" s="1"/>
      <c r="K974" s="1"/>
      <c r="L974" s="1"/>
      <c r="M974" s="1"/>
      <c r="N974" s="1"/>
      <c r="O974" s="1"/>
      <c r="P974" s="1"/>
      <c r="Q974" s="1"/>
      <c r="S974" s="1"/>
    </row>
    <row r="975" spans="1:19">
      <c r="A975" s="1"/>
      <c r="B975" s="1"/>
      <c r="C975" s="1"/>
      <c r="D975" s="1"/>
      <c r="E975" s="1"/>
      <c r="F975" s="1"/>
      <c r="G975" s="1"/>
      <c r="H975" s="1"/>
      <c r="I975" s="1"/>
      <c r="J975" s="1"/>
      <c r="K975" s="1"/>
      <c r="L975" s="1"/>
      <c r="M975" s="1"/>
      <c r="N975" s="1"/>
      <c r="O975" s="1"/>
      <c r="P975" s="1"/>
      <c r="Q975" s="1"/>
      <c r="S975" s="1"/>
    </row>
    <row r="976" spans="1:19">
      <c r="A976" s="1"/>
      <c r="B976" s="1"/>
      <c r="C976" s="1"/>
      <c r="D976" s="1"/>
      <c r="E976" s="1"/>
      <c r="F976" s="1"/>
      <c r="G976" s="1"/>
      <c r="H976" s="1"/>
      <c r="I976" s="1"/>
      <c r="J976" s="1"/>
      <c r="K976" s="1"/>
      <c r="L976" s="1"/>
      <c r="M976" s="1"/>
      <c r="N976" s="1"/>
      <c r="O976" s="1"/>
      <c r="P976" s="1"/>
      <c r="Q976" s="1"/>
      <c r="S976" s="1"/>
    </row>
    <row r="977" spans="1:19">
      <c r="A977" s="1"/>
      <c r="B977" s="1"/>
      <c r="C977" s="1"/>
      <c r="D977" s="1"/>
      <c r="E977" s="1"/>
      <c r="F977" s="1"/>
      <c r="G977" s="1"/>
      <c r="H977" s="1"/>
      <c r="I977" s="1"/>
      <c r="J977" s="1"/>
      <c r="K977" s="1"/>
      <c r="L977" s="1"/>
      <c r="M977" s="1"/>
      <c r="N977" s="1"/>
      <c r="O977" s="1"/>
      <c r="P977" s="1"/>
      <c r="Q977" s="1"/>
      <c r="S977" s="1"/>
    </row>
    <row r="978" spans="1:19">
      <c r="A978" s="1"/>
      <c r="B978" s="1"/>
      <c r="C978" s="1"/>
      <c r="D978" s="1"/>
      <c r="E978" s="1"/>
      <c r="F978" s="1"/>
      <c r="G978" s="1"/>
      <c r="H978" s="1"/>
      <c r="I978" s="1"/>
      <c r="J978" s="1"/>
      <c r="K978" s="1"/>
      <c r="L978" s="1"/>
      <c r="M978" s="1"/>
      <c r="N978" s="1"/>
      <c r="O978" s="1"/>
      <c r="P978" s="1"/>
      <c r="Q978" s="1"/>
      <c r="S978" s="1"/>
    </row>
    <row r="979" spans="1:19">
      <c r="A979" s="1"/>
      <c r="B979" s="1"/>
      <c r="C979" s="1"/>
      <c r="D979" s="1"/>
      <c r="E979" s="1"/>
      <c r="F979" s="1"/>
      <c r="G979" s="1"/>
      <c r="H979" s="1"/>
      <c r="I979" s="1"/>
      <c r="J979" s="1"/>
      <c r="K979" s="1"/>
      <c r="L979" s="1"/>
      <c r="M979" s="1"/>
      <c r="N979" s="1"/>
      <c r="O979" s="1"/>
      <c r="P979" s="1"/>
      <c r="Q979" s="1"/>
      <c r="S979" s="1"/>
    </row>
    <row r="980" spans="1:19">
      <c r="A980" s="1"/>
      <c r="B980" s="1"/>
      <c r="C980" s="1"/>
      <c r="D980" s="1"/>
      <c r="E980" s="1"/>
      <c r="F980" s="1"/>
      <c r="G980" s="1"/>
      <c r="H980" s="1"/>
      <c r="I980" s="1"/>
      <c r="J980" s="1"/>
      <c r="K980" s="1"/>
      <c r="L980" s="1"/>
      <c r="M980" s="1"/>
      <c r="N980" s="1"/>
      <c r="O980" s="1"/>
      <c r="P980" s="1"/>
      <c r="Q980" s="1"/>
      <c r="S980" s="1"/>
    </row>
    <row r="981" spans="1:19">
      <c r="A981" s="1"/>
      <c r="B981" s="1"/>
      <c r="C981" s="1"/>
      <c r="D981" s="1"/>
      <c r="E981" s="1"/>
      <c r="F981" s="1"/>
      <c r="G981" s="1"/>
      <c r="H981" s="1"/>
      <c r="I981" s="1"/>
      <c r="J981" s="1"/>
      <c r="K981" s="1"/>
      <c r="L981" s="1"/>
      <c r="M981" s="1"/>
      <c r="N981" s="1"/>
      <c r="O981" s="1"/>
      <c r="P981" s="1"/>
      <c r="Q981" s="1"/>
      <c r="S981" s="1"/>
    </row>
    <row r="982" spans="1:19">
      <c r="A982" s="1"/>
      <c r="B982" s="1"/>
      <c r="C982" s="1"/>
      <c r="D982" s="1"/>
      <c r="E982" s="1"/>
      <c r="F982" s="1"/>
      <c r="G982" s="1"/>
      <c r="H982" s="1"/>
      <c r="I982" s="1"/>
      <c r="J982" s="1"/>
      <c r="K982" s="1"/>
      <c r="L982" s="1"/>
      <c r="M982" s="1"/>
      <c r="N982" s="1"/>
      <c r="O982" s="1"/>
      <c r="P982" s="1"/>
      <c r="Q982" s="1"/>
      <c r="S982" s="1"/>
    </row>
    <row r="983" spans="1:19">
      <c r="A983" s="1"/>
      <c r="B983" s="1"/>
      <c r="C983" s="1"/>
      <c r="D983" s="1"/>
      <c r="E983" s="1"/>
      <c r="F983" s="1"/>
      <c r="G983" s="1"/>
      <c r="H983" s="1"/>
      <c r="I983" s="1"/>
      <c r="J983" s="1"/>
      <c r="K983" s="1"/>
      <c r="L983" s="1"/>
      <c r="M983" s="1"/>
      <c r="N983" s="1"/>
      <c r="O983" s="1"/>
      <c r="P983" s="1"/>
      <c r="Q983" s="1"/>
      <c r="S983" s="1"/>
    </row>
    <row r="984" spans="1:19">
      <c r="A984" s="1"/>
      <c r="B984" s="1"/>
      <c r="C984" s="1"/>
      <c r="D984" s="1"/>
      <c r="E984" s="1"/>
      <c r="F984" s="1"/>
      <c r="G984" s="1"/>
      <c r="H984" s="1"/>
      <c r="I984" s="1"/>
      <c r="J984" s="1"/>
      <c r="K984" s="1"/>
      <c r="L984" s="1"/>
      <c r="M984" s="1"/>
      <c r="N984" s="1"/>
      <c r="O984" s="1"/>
      <c r="P984" s="1"/>
      <c r="Q984" s="1"/>
      <c r="S984" s="1"/>
    </row>
    <row r="985" spans="1:19">
      <c r="A985" s="1"/>
      <c r="B985" s="1"/>
      <c r="C985" s="1"/>
      <c r="D985" s="1"/>
      <c r="E985" s="1"/>
      <c r="F985" s="1"/>
      <c r="G985" s="1"/>
      <c r="H985" s="1"/>
      <c r="I985" s="1"/>
      <c r="J985" s="1"/>
      <c r="K985" s="1"/>
      <c r="L985" s="1"/>
      <c r="M985" s="1"/>
      <c r="N985" s="1"/>
      <c r="O985" s="1"/>
      <c r="P985" s="1"/>
      <c r="Q985" s="1"/>
      <c r="S985" s="1"/>
    </row>
    <row r="986" spans="1:19">
      <c r="A986" s="1"/>
      <c r="B986" s="1"/>
      <c r="C986" s="1"/>
      <c r="D986" s="1"/>
      <c r="E986" s="1"/>
      <c r="F986" s="1"/>
      <c r="G986" s="1"/>
      <c r="H986" s="1"/>
      <c r="I986" s="1"/>
      <c r="J986" s="1"/>
      <c r="K986" s="1"/>
      <c r="L986" s="1"/>
      <c r="M986" s="1"/>
      <c r="N986" s="1"/>
      <c r="O986" s="1"/>
      <c r="P986" s="1"/>
      <c r="Q986" s="1"/>
      <c r="S986" s="1"/>
    </row>
    <row r="987" spans="1:19">
      <c r="A987" s="1"/>
      <c r="B987" s="1"/>
      <c r="C987" s="1"/>
      <c r="D987" s="1"/>
      <c r="E987" s="1"/>
      <c r="F987" s="1"/>
      <c r="G987" s="1"/>
      <c r="H987" s="1"/>
      <c r="I987" s="1"/>
      <c r="J987" s="1"/>
      <c r="K987" s="1"/>
      <c r="L987" s="1"/>
      <c r="M987" s="1"/>
      <c r="N987" s="1"/>
      <c r="O987" s="1"/>
      <c r="P987" s="1"/>
      <c r="Q987" s="1"/>
      <c r="S987" s="1"/>
    </row>
    <row r="988" spans="1:19">
      <c r="A988" s="1"/>
      <c r="B988" s="1"/>
      <c r="C988" s="1"/>
      <c r="D988" s="1"/>
      <c r="E988" s="1"/>
      <c r="F988" s="1"/>
      <c r="G988" s="1"/>
      <c r="H988" s="1"/>
      <c r="I988" s="1"/>
      <c r="J988" s="1"/>
      <c r="K988" s="1"/>
      <c r="L988" s="1"/>
      <c r="M988" s="1"/>
      <c r="N988" s="1"/>
      <c r="O988" s="1"/>
      <c r="P988" s="1"/>
      <c r="Q988" s="1"/>
      <c r="S988" s="1"/>
    </row>
    <row r="989" spans="1:19">
      <c r="A989" s="1"/>
      <c r="B989" s="1"/>
      <c r="C989" s="1"/>
      <c r="D989" s="1"/>
      <c r="E989" s="1"/>
      <c r="F989" s="1"/>
      <c r="G989" s="1"/>
      <c r="H989" s="1"/>
      <c r="I989" s="1"/>
      <c r="J989" s="1"/>
      <c r="K989" s="1"/>
      <c r="L989" s="1"/>
      <c r="M989" s="1"/>
      <c r="N989" s="1"/>
      <c r="O989" s="1"/>
      <c r="P989" s="1"/>
      <c r="Q989" s="1"/>
      <c r="S989" s="1"/>
    </row>
    <row r="990" spans="1:19">
      <c r="A990" s="1"/>
      <c r="B990" s="1"/>
      <c r="C990" s="1"/>
      <c r="D990" s="1"/>
      <c r="E990" s="1"/>
      <c r="F990" s="1"/>
      <c r="G990" s="1"/>
      <c r="H990" s="1"/>
      <c r="I990" s="1"/>
      <c r="J990" s="1"/>
      <c r="K990" s="1"/>
      <c r="L990" s="1"/>
      <c r="M990" s="1"/>
      <c r="N990" s="1"/>
      <c r="O990" s="1"/>
      <c r="P990" s="1"/>
      <c r="Q990" s="1"/>
      <c r="S990" s="1"/>
    </row>
    <row r="991" spans="1:19">
      <c r="A991" s="1"/>
      <c r="B991" s="1"/>
      <c r="C991" s="1"/>
      <c r="D991" s="1"/>
      <c r="E991" s="1"/>
      <c r="F991" s="1"/>
      <c r="G991" s="1"/>
      <c r="H991" s="1"/>
      <c r="I991" s="1"/>
      <c r="J991" s="1"/>
      <c r="K991" s="1"/>
      <c r="L991" s="1"/>
      <c r="M991" s="1"/>
      <c r="N991" s="1"/>
      <c r="O991" s="1"/>
      <c r="P991" s="1"/>
      <c r="Q991" s="1"/>
      <c r="S991" s="1"/>
    </row>
    <row r="992" spans="1:19">
      <c r="A992" s="1"/>
      <c r="B992" s="1"/>
      <c r="C992" s="1"/>
      <c r="D992" s="1"/>
      <c r="E992" s="1"/>
      <c r="F992" s="1"/>
      <c r="G992" s="1"/>
      <c r="H992" s="1"/>
      <c r="I992" s="1"/>
      <c r="J992" s="1"/>
      <c r="K992" s="1"/>
      <c r="L992" s="1"/>
      <c r="M992" s="1"/>
      <c r="N992" s="1"/>
      <c r="O992" s="1"/>
      <c r="P992" s="1"/>
      <c r="Q992" s="1"/>
      <c r="S992" s="1"/>
    </row>
    <row r="993" spans="1:19">
      <c r="A993" s="1"/>
      <c r="B993" s="1"/>
      <c r="C993" s="1"/>
      <c r="D993" s="1"/>
      <c r="E993" s="1"/>
      <c r="F993" s="1"/>
      <c r="G993" s="1"/>
      <c r="H993" s="1"/>
      <c r="I993" s="1"/>
      <c r="J993" s="1"/>
      <c r="K993" s="1"/>
      <c r="L993" s="1"/>
      <c r="M993" s="1"/>
      <c r="N993" s="1"/>
      <c r="O993" s="1"/>
      <c r="P993" s="1"/>
      <c r="Q993" s="1"/>
      <c r="S993" s="1"/>
    </row>
    <row r="994" spans="1:19">
      <c r="A994" s="1"/>
      <c r="B994" s="1"/>
      <c r="C994" s="1"/>
      <c r="D994" s="1"/>
      <c r="E994" s="1"/>
      <c r="F994" s="1"/>
      <c r="G994" s="1"/>
      <c r="H994" s="1"/>
      <c r="I994" s="1"/>
      <c r="J994" s="1"/>
      <c r="K994" s="1"/>
      <c r="L994" s="1"/>
      <c r="M994" s="1"/>
      <c r="N994" s="1"/>
      <c r="O994" s="1"/>
      <c r="P994" s="1"/>
      <c r="Q994" s="1"/>
      <c r="S994" s="1"/>
    </row>
    <row r="995" spans="1:19">
      <c r="A995" s="1"/>
      <c r="B995" s="1"/>
      <c r="C995" s="1"/>
      <c r="D995" s="1"/>
      <c r="E995" s="1"/>
      <c r="F995" s="1"/>
      <c r="G995" s="1"/>
      <c r="H995" s="1"/>
      <c r="I995" s="1"/>
      <c r="J995" s="1"/>
      <c r="K995" s="1"/>
      <c r="L995" s="1"/>
      <c r="M995" s="1"/>
      <c r="N995" s="1"/>
      <c r="O995" s="1"/>
      <c r="P995" s="1"/>
      <c r="Q995" s="1"/>
      <c r="S995" s="1"/>
    </row>
    <row r="996" spans="1:19">
      <c r="A996" s="1"/>
      <c r="B996" s="1"/>
      <c r="C996" s="1"/>
      <c r="D996" s="1"/>
      <c r="E996" s="1"/>
      <c r="F996" s="1"/>
      <c r="G996" s="1"/>
      <c r="H996" s="1"/>
      <c r="I996" s="1"/>
      <c r="J996" s="1"/>
      <c r="K996" s="1"/>
      <c r="L996" s="1"/>
      <c r="M996" s="1"/>
      <c r="N996" s="1"/>
      <c r="O996" s="1"/>
      <c r="P996" s="1"/>
      <c r="Q996" s="1"/>
      <c r="S996" s="1"/>
    </row>
    <row r="997" spans="1:19">
      <c r="A997" s="1"/>
      <c r="B997" s="1"/>
      <c r="C997" s="1"/>
      <c r="D997" s="1"/>
      <c r="E997" s="1"/>
      <c r="F997" s="1"/>
      <c r="G997" s="1"/>
      <c r="H997" s="1"/>
      <c r="I997" s="1"/>
      <c r="J997" s="1"/>
      <c r="K997" s="1"/>
      <c r="L997" s="1"/>
      <c r="M997" s="1"/>
      <c r="N997" s="1"/>
      <c r="O997" s="1"/>
      <c r="P997" s="1"/>
      <c r="Q997" s="1"/>
      <c r="S997" s="1"/>
    </row>
    <row r="998" spans="1:19">
      <c r="A998" s="1"/>
      <c r="B998" s="1"/>
      <c r="C998" s="1"/>
      <c r="D998" s="1"/>
      <c r="E998" s="1"/>
      <c r="F998" s="1"/>
      <c r="G998" s="1"/>
      <c r="H998" s="1"/>
      <c r="I998" s="1"/>
      <c r="J998" s="1"/>
      <c r="K998" s="1"/>
      <c r="L998" s="1"/>
      <c r="M998" s="1"/>
      <c r="N998" s="1"/>
      <c r="O998" s="1"/>
      <c r="P998" s="1"/>
      <c r="Q998" s="1"/>
      <c r="S998" s="1"/>
    </row>
    <row r="999" spans="1:19">
      <c r="A999" s="1"/>
      <c r="B999" s="1"/>
      <c r="C999" s="1"/>
      <c r="D999" s="1"/>
      <c r="E999" s="1"/>
      <c r="F999" s="1"/>
      <c r="G999" s="1"/>
      <c r="H999" s="1"/>
      <c r="I999" s="1"/>
      <c r="J999" s="1"/>
      <c r="K999" s="1"/>
      <c r="L999" s="1"/>
      <c r="M999" s="1"/>
      <c r="N999" s="1"/>
      <c r="O999" s="1"/>
      <c r="P999" s="1"/>
      <c r="Q999" s="1"/>
      <c r="S999" s="1"/>
    </row>
    <row r="1000" spans="1:19">
      <c r="A1000" s="1"/>
      <c r="B1000" s="1"/>
      <c r="C1000" s="1"/>
      <c r="D1000" s="1"/>
      <c r="E1000" s="1"/>
      <c r="F1000" s="1"/>
      <c r="G1000" s="1"/>
      <c r="H1000" s="1"/>
      <c r="I1000" s="1"/>
      <c r="J1000" s="1"/>
      <c r="K1000" s="1"/>
      <c r="L1000" s="1"/>
      <c r="M1000" s="1"/>
      <c r="N1000" s="1"/>
      <c r="O1000" s="1"/>
      <c r="P1000" s="1"/>
      <c r="Q1000" s="1"/>
      <c r="S1000" s="1"/>
    </row>
  </sheetData>
  <mergeCells count="91">
    <mergeCell ref="I253:L253"/>
    <mergeCell ref="I252:M252"/>
    <mergeCell ref="C129:D129"/>
    <mergeCell ref="C130:E130"/>
    <mergeCell ref="I50:J50"/>
    <mergeCell ref="C193:E193"/>
    <mergeCell ref="C192:E192"/>
    <mergeCell ref="I65:J65"/>
    <mergeCell ref="I66:J66"/>
    <mergeCell ref="C73:F74"/>
    <mergeCell ref="I67:J67"/>
    <mergeCell ref="I76:M76"/>
    <mergeCell ref="C199:D199"/>
    <mergeCell ref="C253:E253"/>
    <mergeCell ref="C252:D252"/>
    <mergeCell ref="C68:D68"/>
    <mergeCell ref="I73:O74"/>
    <mergeCell ref="C70:N70"/>
    <mergeCell ref="C76:D76"/>
    <mergeCell ref="I135:N135"/>
    <mergeCell ref="I129:M129"/>
    <mergeCell ref="I68:J68"/>
    <mergeCell ref="I69:J69"/>
    <mergeCell ref="I130:L130"/>
    <mergeCell ref="I19:J19"/>
    <mergeCell ref="I17:J17"/>
    <mergeCell ref="I18:J18"/>
    <mergeCell ref="I37:J37"/>
    <mergeCell ref="I38:J38"/>
    <mergeCell ref="I20:J20"/>
    <mergeCell ref="I21:J21"/>
    <mergeCell ref="I15:J15"/>
    <mergeCell ref="I16:J16"/>
    <mergeCell ref="D10:M10"/>
    <mergeCell ref="D5:M5"/>
    <mergeCell ref="D6:M6"/>
    <mergeCell ref="D7:M7"/>
    <mergeCell ref="D9:M9"/>
    <mergeCell ref="C13:N13"/>
    <mergeCell ref="C4:C10"/>
    <mergeCell ref="C15:D15"/>
    <mergeCell ref="I36:J36"/>
    <mergeCell ref="C191:D191"/>
    <mergeCell ref="I192:L192"/>
    <mergeCell ref="I199:M199"/>
    <mergeCell ref="I196:N196"/>
    <mergeCell ref="C196:E196"/>
    <mergeCell ref="C135:E135"/>
    <mergeCell ref="I138:M138"/>
    <mergeCell ref="C138:D138"/>
    <mergeCell ref="I191:M191"/>
    <mergeCell ref="I57:J57"/>
    <mergeCell ref="I49:J49"/>
    <mergeCell ref="I61:J61"/>
    <mergeCell ref="I60:J60"/>
    <mergeCell ref="I48:J48"/>
    <mergeCell ref="C69:D69"/>
    <mergeCell ref="I32:J32"/>
    <mergeCell ref="I31:J31"/>
    <mergeCell ref="I22:J22"/>
    <mergeCell ref="I35:J35"/>
    <mergeCell ref="I34:J34"/>
    <mergeCell ref="I33:J33"/>
    <mergeCell ref="I23:J23"/>
    <mergeCell ref="I24:J24"/>
    <mergeCell ref="I27:J27"/>
    <mergeCell ref="I28:J28"/>
    <mergeCell ref="I30:J30"/>
    <mergeCell ref="I29:J29"/>
    <mergeCell ref="I25:J25"/>
    <mergeCell ref="I26:J26"/>
    <mergeCell ref="I59:J59"/>
    <mergeCell ref="I62:J62"/>
    <mergeCell ref="I64:J64"/>
    <mergeCell ref="I63:J63"/>
    <mergeCell ref="I39:J39"/>
    <mergeCell ref="I40:J40"/>
    <mergeCell ref="I41:J41"/>
    <mergeCell ref="I42:J42"/>
    <mergeCell ref="I51:J51"/>
    <mergeCell ref="I52:J52"/>
    <mergeCell ref="I55:J55"/>
    <mergeCell ref="I56:J56"/>
    <mergeCell ref="I54:J54"/>
    <mergeCell ref="I53:J53"/>
    <mergeCell ref="I43:J43"/>
    <mergeCell ref="I44:J44"/>
    <mergeCell ref="I45:J45"/>
    <mergeCell ref="I47:J47"/>
    <mergeCell ref="I46:J46"/>
    <mergeCell ref="I58:J58"/>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524"/>
  <sheetViews>
    <sheetView showGridLines="0" workbookViewId="0"/>
  </sheetViews>
  <sheetFormatPr baseColWidth="10" defaultColWidth="15.140625" defaultRowHeight="15" customHeight="1"/>
  <cols>
    <col min="1" max="1" width="30.42578125" customWidth="1"/>
    <col min="2" max="2" width="4.5703125" customWidth="1"/>
    <col min="3" max="3" width="5.85546875" customWidth="1"/>
    <col min="4" max="4" width="26.7109375" customWidth="1"/>
    <col min="5" max="5" width="6.140625" customWidth="1"/>
    <col min="6" max="6" width="5.85546875" customWidth="1"/>
    <col min="7" max="7" width="5.7109375" customWidth="1"/>
    <col min="8" max="8" width="6.5703125" customWidth="1"/>
    <col min="9" max="9" width="4.7109375" customWidth="1"/>
    <col min="10" max="10" width="3.140625" customWidth="1"/>
    <col min="11" max="26" width="7.5703125" customWidth="1"/>
  </cols>
  <sheetData>
    <row r="1" spans="1:26" ht="15.75" customHeight="1">
      <c r="A1" s="1"/>
      <c r="B1" s="1"/>
      <c r="C1" s="1"/>
      <c r="D1" s="1"/>
      <c r="E1" s="1"/>
      <c r="F1" s="1"/>
      <c r="G1" s="1"/>
      <c r="H1" s="4"/>
      <c r="I1" s="1"/>
      <c r="J1" s="1"/>
    </row>
    <row r="2" spans="1:26" ht="16.5" customHeight="1">
      <c r="A2" s="1"/>
      <c r="B2" s="1106"/>
      <c r="C2" s="1079"/>
      <c r="D2" s="1079"/>
      <c r="E2" s="1079"/>
      <c r="F2" s="1079"/>
      <c r="G2" s="1079"/>
      <c r="H2" s="1079"/>
      <c r="I2" s="1079"/>
      <c r="J2" s="1107"/>
    </row>
    <row r="3" spans="1:26" ht="15.75" customHeight="1">
      <c r="A3" s="1"/>
      <c r="B3" s="1056" t="s">
        <v>0</v>
      </c>
      <c r="C3" s="992"/>
      <c r="D3" s="992"/>
      <c r="E3" s="992"/>
      <c r="F3" s="992"/>
      <c r="G3" s="992"/>
      <c r="H3" s="992"/>
      <c r="I3" s="992"/>
      <c r="J3" s="1014"/>
    </row>
    <row r="4" spans="1:26" ht="15.75" customHeight="1">
      <c r="A4" s="1"/>
      <c r="B4" s="1056" t="s">
        <v>1</v>
      </c>
      <c r="C4" s="992"/>
      <c r="D4" s="992"/>
      <c r="E4" s="992"/>
      <c r="F4" s="992"/>
      <c r="G4" s="992"/>
      <c r="H4" s="992"/>
      <c r="I4" s="992"/>
      <c r="J4" s="1014"/>
    </row>
    <row r="5" spans="1:26" ht="15.75" customHeight="1">
      <c r="A5" s="1"/>
      <c r="B5" s="1056" t="s">
        <v>2</v>
      </c>
      <c r="C5" s="992"/>
      <c r="D5" s="992"/>
      <c r="E5" s="992"/>
      <c r="F5" s="992"/>
      <c r="G5" s="992"/>
      <c r="H5" s="992"/>
      <c r="I5" s="992"/>
      <c r="J5" s="1014"/>
    </row>
    <row r="6" spans="1:26" ht="15.75" customHeight="1">
      <c r="A6" s="1"/>
      <c r="B6" s="1056"/>
      <c r="C6" s="992"/>
      <c r="D6" s="992"/>
      <c r="E6" s="992"/>
      <c r="F6" s="992"/>
      <c r="G6" s="992"/>
      <c r="H6" s="992"/>
      <c r="I6" s="992"/>
      <c r="J6" s="1014"/>
    </row>
    <row r="7" spans="1:26" ht="15.75" customHeight="1">
      <c r="A7" s="1"/>
      <c r="B7" s="1057" t="s">
        <v>3</v>
      </c>
      <c r="C7" s="992"/>
      <c r="D7" s="992"/>
      <c r="E7" s="992"/>
      <c r="F7" s="992"/>
      <c r="G7" s="992"/>
      <c r="H7" s="992"/>
      <c r="I7" s="992"/>
      <c r="J7" s="1014"/>
    </row>
    <row r="8" spans="1:26" ht="20.25" customHeight="1">
      <c r="A8" s="1"/>
      <c r="B8" s="1086" t="s">
        <v>4</v>
      </c>
      <c r="C8" s="1011"/>
      <c r="D8" s="1011"/>
      <c r="E8" s="1011"/>
      <c r="F8" s="1011"/>
      <c r="G8" s="1011"/>
      <c r="H8" s="1011"/>
      <c r="I8" s="1011"/>
      <c r="J8" s="1030"/>
    </row>
    <row r="9" spans="1:26" ht="20.25" customHeight="1">
      <c r="A9" s="1"/>
      <c r="B9" s="1"/>
      <c r="C9" s="161"/>
      <c r="D9" s="161"/>
      <c r="E9" s="161"/>
      <c r="F9" s="161"/>
      <c r="G9" s="161"/>
      <c r="H9" s="163"/>
      <c r="I9" s="1"/>
      <c r="J9" s="1"/>
    </row>
    <row r="10" spans="1:26" ht="10.5" customHeight="1">
      <c r="A10" s="1"/>
      <c r="B10" s="1"/>
      <c r="C10" s="1"/>
      <c r="D10" s="1"/>
      <c r="E10" s="1"/>
      <c r="F10" s="1"/>
      <c r="G10" s="1"/>
      <c r="H10" s="4"/>
      <c r="I10" s="1"/>
      <c r="J10" s="1"/>
    </row>
    <row r="11" spans="1:26" ht="41.25" customHeight="1">
      <c r="A11" s="1"/>
      <c r="B11" s="1"/>
      <c r="C11" s="182"/>
      <c r="D11" s="1103" t="s">
        <v>138</v>
      </c>
      <c r="E11" s="992"/>
      <c r="F11" s="992"/>
      <c r="G11" s="992"/>
      <c r="H11" s="992"/>
      <c r="I11" s="20"/>
      <c r="J11" s="20"/>
    </row>
    <row r="12" spans="1:26" ht="4.5" customHeight="1">
      <c r="A12" s="226"/>
      <c r="B12" s="226"/>
      <c r="C12" s="109"/>
      <c r="D12" s="109"/>
      <c r="E12" s="109"/>
      <c r="F12" s="109"/>
      <c r="G12" s="109"/>
      <c r="H12" s="109"/>
      <c r="I12" s="109"/>
      <c r="J12" s="109"/>
      <c r="K12" s="226"/>
      <c r="L12" s="226"/>
      <c r="M12" s="226"/>
      <c r="N12" s="226"/>
      <c r="O12" s="226"/>
      <c r="P12" s="226"/>
      <c r="Q12" s="226"/>
      <c r="R12" s="226"/>
      <c r="S12" s="226"/>
      <c r="T12" s="226"/>
      <c r="U12" s="226"/>
      <c r="V12" s="226"/>
      <c r="W12" s="226"/>
      <c r="X12" s="226"/>
      <c r="Y12" s="226"/>
      <c r="Z12" s="226"/>
    </row>
    <row r="13" spans="1:26" ht="22.5" customHeight="1">
      <c r="A13" s="226"/>
      <c r="B13" s="226"/>
      <c r="C13" s="109"/>
      <c r="D13" s="1095" t="s">
        <v>153</v>
      </c>
      <c r="E13" s="1096"/>
      <c r="F13" s="1096"/>
      <c r="G13" s="1096"/>
      <c r="H13" s="1097"/>
      <c r="I13" s="109"/>
      <c r="J13" s="109"/>
      <c r="K13" s="226"/>
      <c r="L13" s="226"/>
      <c r="M13" s="226"/>
      <c r="N13" s="226"/>
      <c r="O13" s="226"/>
      <c r="P13" s="226"/>
      <c r="Q13" s="226"/>
      <c r="R13" s="226"/>
      <c r="S13" s="226"/>
      <c r="T13" s="226"/>
      <c r="U13" s="226"/>
      <c r="V13" s="226"/>
      <c r="W13" s="226"/>
      <c r="X13" s="226"/>
      <c r="Y13" s="226"/>
      <c r="Z13" s="226"/>
    </row>
    <row r="14" spans="1:26" ht="14.25" customHeight="1">
      <c r="A14" s="226"/>
      <c r="B14" s="226"/>
      <c r="C14" s="109"/>
      <c r="D14" s="1102" t="s">
        <v>24</v>
      </c>
      <c r="E14" s="280" t="s">
        <v>31</v>
      </c>
      <c r="F14" s="280" t="s">
        <v>31</v>
      </c>
      <c r="G14" s="281" t="s">
        <v>31</v>
      </c>
      <c r="H14" s="1104" t="s">
        <v>176</v>
      </c>
      <c r="I14" s="109"/>
      <c r="J14" s="109"/>
      <c r="K14" s="226"/>
      <c r="L14" s="226"/>
      <c r="M14" s="226"/>
      <c r="N14" s="226"/>
      <c r="O14" s="226"/>
      <c r="P14" s="226"/>
      <c r="Q14" s="226"/>
      <c r="R14" s="226"/>
      <c r="S14" s="226"/>
      <c r="T14" s="226"/>
      <c r="U14" s="226"/>
      <c r="V14" s="226"/>
      <c r="W14" s="226"/>
      <c r="X14" s="226"/>
      <c r="Y14" s="226"/>
      <c r="Z14" s="226"/>
    </row>
    <row r="15" spans="1:26" ht="15.75" customHeight="1">
      <c r="A15" s="1"/>
      <c r="B15" s="38" t="s">
        <v>20</v>
      </c>
      <c r="C15" s="323"/>
      <c r="D15" s="1027"/>
      <c r="E15" s="115">
        <v>2009</v>
      </c>
      <c r="F15" s="115">
        <v>2010</v>
      </c>
      <c r="G15" s="121">
        <v>2011</v>
      </c>
      <c r="H15" s="1105"/>
      <c r="I15" s="37"/>
      <c r="J15" s="1"/>
    </row>
    <row r="16" spans="1:26" ht="15.75" customHeight="1">
      <c r="A16" s="1"/>
      <c r="B16" s="130" t="s">
        <v>21</v>
      </c>
      <c r="C16" s="323"/>
      <c r="D16" s="342" t="s">
        <v>230</v>
      </c>
      <c r="E16" s="343">
        <v>196</v>
      </c>
      <c r="F16" s="343">
        <v>205</v>
      </c>
      <c r="G16" s="345">
        <v>165</v>
      </c>
      <c r="H16" s="379">
        <f t="shared" ref="H16:H19" si="0">(G16-F16)/F16</f>
        <v>-0.1951219512195122</v>
      </c>
      <c r="I16" s="11"/>
      <c r="J16" s="1"/>
    </row>
    <row r="17" spans="1:10" ht="15.75" customHeight="1">
      <c r="A17" s="1"/>
      <c r="B17" s="38" t="s">
        <v>43</v>
      </c>
      <c r="C17" s="323"/>
      <c r="D17" s="404" t="s">
        <v>232</v>
      </c>
      <c r="E17" s="406">
        <v>48</v>
      </c>
      <c r="F17" s="406">
        <v>53</v>
      </c>
      <c r="G17" s="407">
        <v>54</v>
      </c>
      <c r="H17" s="409">
        <f t="shared" si="0"/>
        <v>1.8867924528301886E-2</v>
      </c>
      <c r="I17" s="37"/>
      <c r="J17" s="1"/>
    </row>
    <row r="18" spans="1:10" ht="15.75" customHeight="1">
      <c r="A18" s="1"/>
      <c r="B18" s="1"/>
      <c r="C18" s="86"/>
      <c r="D18" s="411" t="s">
        <v>141</v>
      </c>
      <c r="E18" s="413">
        <v>0</v>
      </c>
      <c r="F18" s="413">
        <v>2</v>
      </c>
      <c r="G18" s="436">
        <v>0</v>
      </c>
      <c r="H18" s="437">
        <f t="shared" si="0"/>
        <v>-1</v>
      </c>
      <c r="I18" s="39"/>
      <c r="J18" s="1"/>
    </row>
    <row r="19" spans="1:10" ht="15.75" customHeight="1">
      <c r="A19" s="1"/>
      <c r="B19" s="1"/>
      <c r="C19" s="438"/>
      <c r="D19" s="439" t="s">
        <v>64</v>
      </c>
      <c r="E19" s="440">
        <f t="shared" ref="E19:G19" si="1">SUM(E16:E18)</f>
        <v>244</v>
      </c>
      <c r="F19" s="440">
        <f t="shared" si="1"/>
        <v>260</v>
      </c>
      <c r="G19" s="441">
        <f t="shared" si="1"/>
        <v>219</v>
      </c>
      <c r="H19" s="463">
        <f t="shared" si="0"/>
        <v>-0.15769230769230769</v>
      </c>
      <c r="I19" s="37"/>
      <c r="J19" s="1"/>
    </row>
    <row r="20" spans="1:10" ht="6.75" customHeight="1">
      <c r="A20" s="1"/>
      <c r="B20" s="1"/>
      <c r="C20" s="438"/>
      <c r="D20" s="24"/>
      <c r="E20" s="464"/>
      <c r="F20" s="464"/>
      <c r="G20" s="465"/>
      <c r="H20" s="467"/>
      <c r="I20" s="37"/>
      <c r="J20" s="1"/>
    </row>
    <row r="21" spans="1:10" ht="15.75" customHeight="1">
      <c r="A21" s="1"/>
      <c r="B21" s="1"/>
      <c r="C21" s="438"/>
      <c r="D21" s="469" t="s">
        <v>141</v>
      </c>
      <c r="E21" s="471">
        <v>2</v>
      </c>
      <c r="F21" s="471">
        <v>1</v>
      </c>
      <c r="G21" s="473">
        <v>2</v>
      </c>
      <c r="H21" s="379">
        <f t="shared" ref="H21:H24" si="2">(G21-F21)/F21</f>
        <v>1</v>
      </c>
      <c r="I21" s="37"/>
      <c r="J21" s="1"/>
    </row>
    <row r="22" spans="1:10" ht="15.75" customHeight="1">
      <c r="A22" s="1"/>
      <c r="B22" s="1"/>
      <c r="C22" s="475"/>
      <c r="D22" s="404" t="s">
        <v>189</v>
      </c>
      <c r="E22" s="406">
        <v>150</v>
      </c>
      <c r="F22" s="406">
        <v>162</v>
      </c>
      <c r="G22" s="407">
        <v>123</v>
      </c>
      <c r="H22" s="409">
        <f t="shared" si="2"/>
        <v>-0.24074074074074073</v>
      </c>
      <c r="I22" s="39"/>
      <c r="J22" s="1"/>
    </row>
    <row r="23" spans="1:10" ht="15.75" customHeight="1">
      <c r="A23" s="1"/>
      <c r="B23" s="1"/>
      <c r="C23" s="9"/>
      <c r="D23" s="502" t="s">
        <v>194</v>
      </c>
      <c r="E23" s="413">
        <v>92</v>
      </c>
      <c r="F23" s="503">
        <v>97</v>
      </c>
      <c r="G23" s="345">
        <v>94</v>
      </c>
      <c r="H23" s="437">
        <f t="shared" si="2"/>
        <v>-3.0927835051546393E-2</v>
      </c>
      <c r="I23" s="11"/>
      <c r="J23" s="1"/>
    </row>
    <row r="24" spans="1:10" ht="15.75" customHeight="1">
      <c r="A24" s="1"/>
      <c r="B24" s="1"/>
      <c r="C24" s="475"/>
      <c r="D24" s="516" t="s">
        <v>64</v>
      </c>
      <c r="E24" s="440">
        <f t="shared" ref="E24:G24" si="3">SUM(E21:E23)</f>
        <v>244</v>
      </c>
      <c r="F24" s="541">
        <f t="shared" si="3"/>
        <v>260</v>
      </c>
      <c r="G24" s="543">
        <f t="shared" si="3"/>
        <v>219</v>
      </c>
      <c r="H24" s="463">
        <f t="shared" si="2"/>
        <v>-0.15769230769230769</v>
      </c>
      <c r="I24" s="11"/>
      <c r="J24" s="1"/>
    </row>
    <row r="25" spans="1:10" ht="9" customHeight="1">
      <c r="A25" s="1"/>
      <c r="B25" s="1"/>
      <c r="C25" s="475"/>
      <c r="D25" s="545"/>
      <c r="E25" s="464"/>
      <c r="F25" s="464"/>
      <c r="G25" s="464"/>
      <c r="H25" s="546"/>
      <c r="I25" s="11"/>
      <c r="J25" s="1"/>
    </row>
    <row r="26" spans="1:10" ht="15.75" customHeight="1">
      <c r="A26" s="1"/>
      <c r="B26" s="1"/>
      <c r="C26" s="438"/>
      <c r="D26" s="559" t="s">
        <v>141</v>
      </c>
      <c r="E26" s="471">
        <v>1</v>
      </c>
      <c r="F26" s="471">
        <v>2</v>
      </c>
      <c r="G26" s="560">
        <v>1</v>
      </c>
      <c r="H26" s="561">
        <f t="shared" ref="H26:H36" si="4">(G26-F26)/F26</f>
        <v>-0.5</v>
      </c>
      <c r="I26" s="37"/>
      <c r="J26" s="37"/>
    </row>
    <row r="27" spans="1:10" ht="15.75" customHeight="1">
      <c r="A27" s="1"/>
      <c r="B27" s="1"/>
      <c r="C27" s="438"/>
      <c r="D27" s="404" t="s">
        <v>345</v>
      </c>
      <c r="E27" s="406">
        <v>25</v>
      </c>
      <c r="F27" s="406">
        <v>23</v>
      </c>
      <c r="G27" s="407">
        <v>18</v>
      </c>
      <c r="H27" s="562">
        <f t="shared" si="4"/>
        <v>-0.21739130434782608</v>
      </c>
      <c r="I27" s="37"/>
      <c r="J27" s="1"/>
    </row>
    <row r="28" spans="1:10" ht="15.75" customHeight="1">
      <c r="A28" s="1"/>
      <c r="B28" s="1"/>
      <c r="C28" s="438"/>
      <c r="D28" s="563" t="s">
        <v>346</v>
      </c>
      <c r="E28" s="574">
        <v>6</v>
      </c>
      <c r="F28" s="574">
        <v>7</v>
      </c>
      <c r="G28" s="575">
        <v>8</v>
      </c>
      <c r="H28" s="577">
        <f t="shared" si="4"/>
        <v>0.14285714285714285</v>
      </c>
      <c r="I28" s="37"/>
      <c r="J28" s="1"/>
    </row>
    <row r="29" spans="1:10" ht="15.75" customHeight="1">
      <c r="A29" s="1"/>
      <c r="B29" s="1"/>
      <c r="C29" s="438"/>
      <c r="D29" s="404" t="s">
        <v>349</v>
      </c>
      <c r="E29" s="406">
        <v>53</v>
      </c>
      <c r="F29" s="406">
        <v>52</v>
      </c>
      <c r="G29" s="407">
        <v>44</v>
      </c>
      <c r="H29" s="562">
        <f t="shared" si="4"/>
        <v>-0.15384615384615385</v>
      </c>
      <c r="I29" s="37"/>
      <c r="J29" s="1"/>
    </row>
    <row r="30" spans="1:10" ht="15.75" customHeight="1">
      <c r="A30" s="1"/>
      <c r="B30" s="1"/>
      <c r="C30" s="438"/>
      <c r="D30" s="563" t="s">
        <v>350</v>
      </c>
      <c r="E30" s="574">
        <v>27</v>
      </c>
      <c r="F30" s="574">
        <v>31</v>
      </c>
      <c r="G30" s="575">
        <v>13</v>
      </c>
      <c r="H30" s="577">
        <f t="shared" si="4"/>
        <v>-0.58064516129032262</v>
      </c>
      <c r="I30" s="37"/>
      <c r="J30" s="1"/>
    </row>
    <row r="31" spans="1:10" ht="15.75" customHeight="1">
      <c r="A31" s="1"/>
      <c r="B31" s="1"/>
      <c r="C31" s="475"/>
      <c r="D31" s="404" t="s">
        <v>183</v>
      </c>
      <c r="E31" s="406">
        <v>3</v>
      </c>
      <c r="F31" s="406">
        <v>2</v>
      </c>
      <c r="G31" s="407">
        <v>6</v>
      </c>
      <c r="H31" s="562">
        <f t="shared" si="4"/>
        <v>2</v>
      </c>
      <c r="I31" s="1"/>
      <c r="J31" s="1"/>
    </row>
    <row r="32" spans="1:10" ht="15.75" customHeight="1">
      <c r="A32" s="1"/>
      <c r="B32" s="1"/>
      <c r="C32" s="1"/>
      <c r="D32" s="563" t="s">
        <v>351</v>
      </c>
      <c r="E32" s="574">
        <v>0</v>
      </c>
      <c r="F32" s="574">
        <v>4</v>
      </c>
      <c r="G32" s="575">
        <v>7</v>
      </c>
      <c r="H32" s="577">
        <f t="shared" si="4"/>
        <v>0.75</v>
      </c>
      <c r="I32" s="1"/>
      <c r="J32" s="1"/>
    </row>
    <row r="33" spans="1:10" ht="15.75" customHeight="1">
      <c r="A33" s="1"/>
      <c r="B33" s="1"/>
      <c r="C33" s="1"/>
      <c r="D33" s="404" t="s">
        <v>352</v>
      </c>
      <c r="E33" s="406">
        <v>93</v>
      </c>
      <c r="F33" s="406">
        <v>72</v>
      </c>
      <c r="G33" s="407">
        <v>41</v>
      </c>
      <c r="H33" s="562">
        <f t="shared" si="4"/>
        <v>-0.43055555555555558</v>
      </c>
      <c r="I33" s="1"/>
      <c r="J33" s="1"/>
    </row>
    <row r="34" spans="1:10" ht="15.75" customHeight="1">
      <c r="A34" s="1"/>
      <c r="B34" s="1"/>
      <c r="C34" s="1"/>
      <c r="D34" s="563" t="s">
        <v>353</v>
      </c>
      <c r="E34" s="574">
        <v>11</v>
      </c>
      <c r="F34" s="574">
        <v>9</v>
      </c>
      <c r="G34" s="579">
        <v>20</v>
      </c>
      <c r="H34" s="577">
        <f t="shared" si="4"/>
        <v>1.2222222222222223</v>
      </c>
      <c r="I34" s="1"/>
      <c r="J34" s="1"/>
    </row>
    <row r="35" spans="1:10" ht="15.75" customHeight="1">
      <c r="A35" s="1"/>
      <c r="B35" s="1"/>
      <c r="C35" s="1"/>
      <c r="D35" s="404" t="s">
        <v>355</v>
      </c>
      <c r="E35" s="406">
        <v>7</v>
      </c>
      <c r="F35" s="406">
        <v>26</v>
      </c>
      <c r="G35" s="407">
        <v>37</v>
      </c>
      <c r="H35" s="562">
        <f t="shared" si="4"/>
        <v>0.42307692307692307</v>
      </c>
      <c r="I35" s="1"/>
      <c r="J35" s="1"/>
    </row>
    <row r="36" spans="1:10" ht="15.75" customHeight="1">
      <c r="A36" s="1"/>
      <c r="B36" s="1"/>
      <c r="C36" s="1"/>
      <c r="D36" s="563" t="s">
        <v>356</v>
      </c>
      <c r="E36" s="574">
        <v>13</v>
      </c>
      <c r="F36" s="574">
        <v>26</v>
      </c>
      <c r="G36" s="579">
        <v>19</v>
      </c>
      <c r="H36" s="577">
        <f t="shared" si="4"/>
        <v>-0.26923076923076922</v>
      </c>
      <c r="I36" s="1"/>
      <c r="J36" s="1"/>
    </row>
    <row r="37" spans="1:10" ht="15.75" customHeight="1">
      <c r="A37" s="1"/>
      <c r="B37" s="1"/>
      <c r="C37" s="1"/>
      <c r="D37" s="404" t="s">
        <v>357</v>
      </c>
      <c r="E37" s="406">
        <v>0</v>
      </c>
      <c r="F37" s="406">
        <v>0</v>
      </c>
      <c r="G37" s="581">
        <v>0</v>
      </c>
      <c r="H37" s="562" t="s">
        <v>166</v>
      </c>
      <c r="I37" s="1"/>
      <c r="J37" s="1"/>
    </row>
    <row r="38" spans="1:10" ht="15.75" customHeight="1">
      <c r="A38" s="1"/>
      <c r="B38" s="1"/>
      <c r="C38" s="1"/>
      <c r="D38" s="591" t="s">
        <v>359</v>
      </c>
      <c r="E38" s="503">
        <v>5</v>
      </c>
      <c r="F38" s="503">
        <v>6</v>
      </c>
      <c r="G38" s="436">
        <v>5</v>
      </c>
      <c r="H38" s="437">
        <f t="shared" ref="H38:H39" si="5">(G38-F38)/F38</f>
        <v>-0.16666666666666666</v>
      </c>
      <c r="I38" s="1"/>
      <c r="J38" s="1"/>
    </row>
    <row r="39" spans="1:10" ht="15.75" customHeight="1">
      <c r="A39" s="1"/>
      <c r="B39" s="1"/>
      <c r="C39" s="1"/>
      <c r="D39" s="439" t="s">
        <v>64</v>
      </c>
      <c r="E39" s="440">
        <f t="shared" ref="E39:G39" si="6">SUM(E26:E38)</f>
        <v>244</v>
      </c>
      <c r="F39" s="440">
        <f t="shared" si="6"/>
        <v>260</v>
      </c>
      <c r="G39" s="543">
        <f t="shared" si="6"/>
        <v>219</v>
      </c>
      <c r="H39" s="593">
        <f t="shared" si="5"/>
        <v>-0.15769230769230769</v>
      </c>
      <c r="I39" s="1"/>
      <c r="J39" s="1"/>
    </row>
    <row r="40" spans="1:10" ht="15.75" customHeight="1">
      <c r="A40" s="1"/>
      <c r="B40" s="1"/>
      <c r="C40" s="1"/>
      <c r="D40" s="462" t="s">
        <v>363</v>
      </c>
      <c r="E40" s="1"/>
      <c r="F40" s="1"/>
      <c r="G40" s="1"/>
      <c r="H40" s="4"/>
      <c r="I40" s="1"/>
      <c r="J40" s="1"/>
    </row>
    <row r="41" spans="1:10" ht="15.75" customHeight="1">
      <c r="A41" s="1"/>
      <c r="B41" s="1"/>
      <c r="C41" s="1"/>
      <c r="D41" s="1"/>
      <c r="E41" s="1"/>
      <c r="F41" s="1"/>
      <c r="G41" s="1"/>
      <c r="H41" s="4"/>
      <c r="I41" s="1"/>
      <c r="J41" s="1"/>
    </row>
    <row r="42" spans="1:10" ht="23.25" customHeight="1">
      <c r="A42" s="1"/>
      <c r="B42" s="1"/>
      <c r="C42" s="1"/>
      <c r="D42" s="1095" t="s">
        <v>28</v>
      </c>
      <c r="E42" s="1096"/>
      <c r="F42" s="1096"/>
      <c r="G42" s="1096"/>
      <c r="H42" s="1097"/>
      <c r="I42" s="1"/>
      <c r="J42" s="1"/>
    </row>
    <row r="43" spans="1:10" ht="15.75" customHeight="1">
      <c r="A43" s="1"/>
      <c r="B43" s="1"/>
      <c r="C43" s="1"/>
      <c r="D43" s="1026" t="s">
        <v>24</v>
      </c>
      <c r="E43" s="81" t="s">
        <v>31</v>
      </c>
      <c r="F43" s="198" t="s">
        <v>31</v>
      </c>
      <c r="G43" s="281" t="s">
        <v>31</v>
      </c>
      <c r="H43" s="1098" t="s">
        <v>176</v>
      </c>
      <c r="I43" s="1"/>
      <c r="J43" s="1"/>
    </row>
    <row r="44" spans="1:10" ht="15.75" customHeight="1">
      <c r="A44" s="1"/>
      <c r="B44" s="1"/>
      <c r="C44" s="1"/>
      <c r="D44" s="1101"/>
      <c r="E44" s="280">
        <v>2009</v>
      </c>
      <c r="F44" s="280">
        <v>2010</v>
      </c>
      <c r="G44" s="141">
        <v>2011</v>
      </c>
      <c r="H44" s="1099"/>
      <c r="I44" s="1"/>
      <c r="J44" s="1"/>
    </row>
    <row r="45" spans="1:10" ht="15.75" customHeight="1">
      <c r="A45" s="1"/>
      <c r="B45" s="1"/>
      <c r="C45" s="1"/>
      <c r="D45" s="469" t="s">
        <v>230</v>
      </c>
      <c r="E45" s="471">
        <v>23</v>
      </c>
      <c r="F45" s="471">
        <v>22</v>
      </c>
      <c r="G45" s="473">
        <v>20</v>
      </c>
      <c r="H45" s="379">
        <f t="shared" ref="H45:H48" si="7">(G45-F45)/F45</f>
        <v>-9.0909090909090912E-2</v>
      </c>
      <c r="I45" s="1"/>
      <c r="J45" s="1"/>
    </row>
    <row r="46" spans="1:10">
      <c r="A46" s="1"/>
      <c r="B46" s="1"/>
      <c r="C46" s="1"/>
      <c r="D46" s="404" t="s">
        <v>232</v>
      </c>
      <c r="E46" s="406">
        <v>24</v>
      </c>
      <c r="F46" s="406">
        <v>39</v>
      </c>
      <c r="G46" s="407">
        <v>39</v>
      </c>
      <c r="H46" s="409">
        <f t="shared" si="7"/>
        <v>0</v>
      </c>
      <c r="I46" s="1"/>
      <c r="J46" s="1"/>
    </row>
    <row r="47" spans="1:10" ht="15.75" customHeight="1">
      <c r="A47" s="1"/>
      <c r="B47" s="1"/>
      <c r="C47" s="1"/>
      <c r="D47" s="502" t="s">
        <v>141</v>
      </c>
      <c r="E47" s="503">
        <v>0</v>
      </c>
      <c r="F47" s="503">
        <v>1</v>
      </c>
      <c r="G47" s="436">
        <v>1</v>
      </c>
      <c r="H47" s="437">
        <f t="shared" si="7"/>
        <v>0</v>
      </c>
      <c r="I47" s="1"/>
      <c r="J47" s="1"/>
    </row>
    <row r="48" spans="1:10" ht="15.75" customHeight="1">
      <c r="A48" s="1"/>
      <c r="B48" s="1"/>
      <c r="C48" s="1"/>
      <c r="D48" s="516" t="s">
        <v>64</v>
      </c>
      <c r="E48" s="627">
        <f t="shared" ref="E48:F48" si="8">SUM(E45:E47)</f>
        <v>47</v>
      </c>
      <c r="F48" s="629">
        <f t="shared" si="8"/>
        <v>62</v>
      </c>
      <c r="G48" s="441">
        <v>60</v>
      </c>
      <c r="H48" s="631">
        <f t="shared" si="7"/>
        <v>-3.2258064516129031E-2</v>
      </c>
      <c r="I48" s="1"/>
      <c r="J48" s="1"/>
    </row>
    <row r="49" spans="1:10" ht="7.5" customHeight="1">
      <c r="A49" s="1"/>
      <c r="B49" s="1"/>
      <c r="C49" s="1"/>
      <c r="D49" s="24"/>
      <c r="E49" s="464"/>
      <c r="F49" s="464"/>
      <c r="G49" s="464"/>
      <c r="H49" s="467"/>
      <c r="I49" s="1"/>
      <c r="J49" s="1"/>
    </row>
    <row r="50" spans="1:10" ht="15.75" customHeight="1">
      <c r="A50" s="1"/>
      <c r="B50" s="1"/>
      <c r="C50" s="1"/>
      <c r="D50" s="469" t="s">
        <v>141</v>
      </c>
      <c r="E50" s="471">
        <v>1</v>
      </c>
      <c r="F50" s="471">
        <v>0</v>
      </c>
      <c r="G50" s="633">
        <v>0</v>
      </c>
      <c r="H50" s="379" t="s">
        <v>166</v>
      </c>
      <c r="I50" s="1"/>
      <c r="J50" s="1"/>
    </row>
    <row r="51" spans="1:10">
      <c r="A51" s="1"/>
      <c r="B51" s="1"/>
      <c r="C51" s="1"/>
      <c r="D51" s="404" t="s">
        <v>189</v>
      </c>
      <c r="E51" s="406">
        <v>29</v>
      </c>
      <c r="F51" s="406">
        <v>34</v>
      </c>
      <c r="G51" s="634">
        <v>35</v>
      </c>
      <c r="H51" s="409">
        <f t="shared" ref="H51:H53" si="9">(G51-F51)/F51</f>
        <v>2.9411764705882353E-2</v>
      </c>
      <c r="I51" s="1"/>
      <c r="J51" s="1"/>
    </row>
    <row r="52" spans="1:10" ht="15.75" customHeight="1">
      <c r="A52" s="1"/>
      <c r="B52" s="1"/>
      <c r="C52" s="1"/>
      <c r="D52" s="502" t="s">
        <v>194</v>
      </c>
      <c r="E52" s="413">
        <v>17</v>
      </c>
      <c r="F52" s="503">
        <v>28</v>
      </c>
      <c r="G52" s="638">
        <v>25</v>
      </c>
      <c r="H52" s="437">
        <f t="shared" si="9"/>
        <v>-0.10714285714285714</v>
      </c>
      <c r="I52" s="1"/>
      <c r="J52" s="1"/>
    </row>
    <row r="53" spans="1:10" ht="15.75" customHeight="1">
      <c r="A53" s="1"/>
      <c r="B53" s="1"/>
      <c r="C53" s="1"/>
      <c r="D53" s="516" t="s">
        <v>64</v>
      </c>
      <c r="E53" s="640">
        <f t="shared" ref="E53:F53" si="10">SUM(E50:E52)</f>
        <v>47</v>
      </c>
      <c r="F53" s="641">
        <f t="shared" si="10"/>
        <v>62</v>
      </c>
      <c r="G53" s="642">
        <v>60</v>
      </c>
      <c r="H53" s="631">
        <f t="shared" si="9"/>
        <v>-3.2258064516129031E-2</v>
      </c>
      <c r="I53" s="1"/>
      <c r="J53" s="1"/>
    </row>
    <row r="54" spans="1:10" ht="7.5" customHeight="1">
      <c r="A54" s="1"/>
      <c r="B54" s="1"/>
      <c r="C54" s="1"/>
      <c r="D54" s="545"/>
      <c r="E54" s="464"/>
      <c r="F54" s="464"/>
      <c r="G54" s="464"/>
      <c r="H54" s="546"/>
      <c r="I54" s="1"/>
      <c r="J54" s="1"/>
    </row>
    <row r="55" spans="1:10" ht="15.75" customHeight="1">
      <c r="A55" s="1"/>
      <c r="B55" s="1"/>
      <c r="C55" s="1"/>
      <c r="D55" s="559" t="s">
        <v>141</v>
      </c>
      <c r="E55" s="471">
        <v>0</v>
      </c>
      <c r="F55" s="471">
        <v>0</v>
      </c>
      <c r="G55" s="633">
        <v>0</v>
      </c>
      <c r="H55" s="666" t="s">
        <v>166</v>
      </c>
      <c r="I55" s="1"/>
      <c r="J55" s="1"/>
    </row>
    <row r="56" spans="1:10">
      <c r="A56" s="1"/>
      <c r="B56" s="1"/>
      <c r="C56" s="1"/>
      <c r="D56" s="404" t="s">
        <v>345</v>
      </c>
      <c r="E56" s="406">
        <v>2</v>
      </c>
      <c r="F56" s="406">
        <v>6</v>
      </c>
      <c r="G56" s="634">
        <v>1</v>
      </c>
      <c r="H56" s="668">
        <f>(G56-F56)/F56</f>
        <v>-0.83333333333333337</v>
      </c>
      <c r="I56" s="1"/>
      <c r="J56" s="1"/>
    </row>
    <row r="57" spans="1:10">
      <c r="A57" s="1"/>
      <c r="B57" s="1"/>
      <c r="C57" s="1"/>
      <c r="D57" s="563" t="s">
        <v>346</v>
      </c>
      <c r="E57" s="574">
        <v>1</v>
      </c>
      <c r="F57" s="574">
        <v>0</v>
      </c>
      <c r="G57" s="670">
        <v>2</v>
      </c>
      <c r="H57" s="671" t="s">
        <v>166</v>
      </c>
      <c r="I57" s="1"/>
      <c r="J57" s="1"/>
    </row>
    <row r="58" spans="1:10">
      <c r="A58" s="1"/>
      <c r="B58" s="1"/>
      <c r="C58" s="1"/>
      <c r="D58" s="404" t="s">
        <v>349</v>
      </c>
      <c r="E58" s="406">
        <v>8</v>
      </c>
      <c r="F58" s="406">
        <v>19</v>
      </c>
      <c r="G58" s="634">
        <v>17</v>
      </c>
      <c r="H58" s="668">
        <f t="shared" ref="H58:H65" si="11">(G58-F58)/F58</f>
        <v>-0.10526315789473684</v>
      </c>
      <c r="I58" s="1"/>
      <c r="J58" s="1"/>
    </row>
    <row r="59" spans="1:10">
      <c r="A59" s="1"/>
      <c r="B59" s="1"/>
      <c r="C59" s="1"/>
      <c r="D59" s="563" t="s">
        <v>350</v>
      </c>
      <c r="E59" s="574">
        <v>3</v>
      </c>
      <c r="F59" s="574">
        <v>1</v>
      </c>
      <c r="G59" s="670">
        <v>3</v>
      </c>
      <c r="H59" s="671">
        <f t="shared" si="11"/>
        <v>2</v>
      </c>
      <c r="I59" s="1"/>
      <c r="J59" s="1"/>
    </row>
    <row r="60" spans="1:10">
      <c r="A60" s="1"/>
      <c r="B60" s="38" t="s">
        <v>20</v>
      </c>
      <c r="C60" s="1"/>
      <c r="D60" s="404" t="s">
        <v>183</v>
      </c>
      <c r="E60" s="406">
        <v>0</v>
      </c>
      <c r="F60" s="406">
        <v>3</v>
      </c>
      <c r="G60" s="634">
        <v>1</v>
      </c>
      <c r="H60" s="668">
        <f t="shared" si="11"/>
        <v>-0.66666666666666663</v>
      </c>
      <c r="I60" s="1"/>
      <c r="J60" s="1"/>
    </row>
    <row r="61" spans="1:10">
      <c r="A61" s="1"/>
      <c r="B61" s="130" t="s">
        <v>21</v>
      </c>
      <c r="C61" s="1"/>
      <c r="D61" s="563" t="s">
        <v>351</v>
      </c>
      <c r="E61" s="574">
        <v>3</v>
      </c>
      <c r="F61" s="574">
        <v>3</v>
      </c>
      <c r="G61" s="670">
        <v>5</v>
      </c>
      <c r="H61" s="671">
        <f t="shared" si="11"/>
        <v>0.66666666666666663</v>
      </c>
      <c r="I61" s="1"/>
      <c r="J61" s="1"/>
    </row>
    <row r="62" spans="1:10" ht="16.5" customHeight="1">
      <c r="A62" s="1"/>
      <c r="B62" s="38" t="s">
        <v>43</v>
      </c>
      <c r="C62" s="1"/>
      <c r="D62" s="404" t="s">
        <v>352</v>
      </c>
      <c r="E62" s="406">
        <v>8</v>
      </c>
      <c r="F62" s="406">
        <v>11</v>
      </c>
      <c r="G62" s="634">
        <v>8</v>
      </c>
      <c r="H62" s="668">
        <f t="shared" si="11"/>
        <v>-0.27272727272727271</v>
      </c>
      <c r="I62" s="1"/>
      <c r="J62" s="1"/>
    </row>
    <row r="63" spans="1:10" ht="15.75" customHeight="1">
      <c r="A63" s="1"/>
      <c r="B63" s="1"/>
      <c r="C63" s="1"/>
      <c r="D63" s="563" t="s">
        <v>353</v>
      </c>
      <c r="E63" s="574">
        <v>7</v>
      </c>
      <c r="F63" s="574">
        <v>5</v>
      </c>
      <c r="G63" s="670">
        <v>7</v>
      </c>
      <c r="H63" s="671">
        <f t="shared" si="11"/>
        <v>0.4</v>
      </c>
      <c r="I63" s="1"/>
      <c r="J63" s="1"/>
    </row>
    <row r="64" spans="1:10">
      <c r="A64" s="1"/>
      <c r="B64" s="1"/>
      <c r="C64" s="1"/>
      <c r="D64" s="404" t="s">
        <v>355</v>
      </c>
      <c r="E64" s="406">
        <v>2</v>
      </c>
      <c r="F64" s="406">
        <v>4</v>
      </c>
      <c r="G64" s="634">
        <v>6</v>
      </c>
      <c r="H64" s="668">
        <f t="shared" si="11"/>
        <v>0.5</v>
      </c>
      <c r="I64" s="1"/>
      <c r="J64" s="1"/>
    </row>
    <row r="65" spans="1:10">
      <c r="A65" s="1"/>
      <c r="B65" s="1"/>
      <c r="C65" s="1"/>
      <c r="D65" s="563" t="s">
        <v>356</v>
      </c>
      <c r="E65" s="574">
        <v>9</v>
      </c>
      <c r="F65" s="574">
        <v>7</v>
      </c>
      <c r="G65" s="670">
        <v>7</v>
      </c>
      <c r="H65" s="671">
        <f t="shared" si="11"/>
        <v>0</v>
      </c>
      <c r="I65" s="1"/>
      <c r="J65" s="1"/>
    </row>
    <row r="66" spans="1:10">
      <c r="A66" s="1"/>
      <c r="B66" s="1"/>
      <c r="C66" s="1"/>
      <c r="D66" s="404" t="s">
        <v>357</v>
      </c>
      <c r="E66" s="406">
        <v>0</v>
      </c>
      <c r="F66" s="406">
        <v>0</v>
      </c>
      <c r="G66" s="634">
        <v>0</v>
      </c>
      <c r="H66" s="668" t="s">
        <v>166</v>
      </c>
      <c r="I66" s="1"/>
      <c r="J66" s="1"/>
    </row>
    <row r="67" spans="1:10" ht="15.75" customHeight="1">
      <c r="A67" s="1"/>
      <c r="B67" s="1"/>
      <c r="C67" s="1"/>
      <c r="D67" s="591" t="s">
        <v>359</v>
      </c>
      <c r="E67" s="503">
        <v>4</v>
      </c>
      <c r="F67" s="503">
        <v>3</v>
      </c>
      <c r="G67" s="638">
        <v>3</v>
      </c>
      <c r="H67" s="674">
        <f t="shared" ref="H67:H68" si="12">(G67-F67)/F67</f>
        <v>0</v>
      </c>
      <c r="I67" s="1"/>
      <c r="J67" s="1"/>
    </row>
    <row r="68" spans="1:10" ht="15.75" customHeight="1">
      <c r="A68" s="1"/>
      <c r="B68" s="1"/>
      <c r="C68" s="1"/>
      <c r="D68" s="439" t="s">
        <v>64</v>
      </c>
      <c r="E68" s="440">
        <f t="shared" ref="E68:F68" si="13">SUM(E55:E67)</f>
        <v>47</v>
      </c>
      <c r="F68" s="440">
        <f t="shared" si="13"/>
        <v>62</v>
      </c>
      <c r="G68" s="543">
        <v>60</v>
      </c>
      <c r="H68" s="676">
        <f t="shared" si="12"/>
        <v>-3.2258064516129031E-2</v>
      </c>
      <c r="I68" s="1"/>
      <c r="J68" s="1"/>
    </row>
    <row r="69" spans="1:10" ht="15.75" customHeight="1">
      <c r="A69" s="1"/>
      <c r="B69" s="1"/>
      <c r="C69" s="1"/>
      <c r="D69" s="462" t="s">
        <v>363</v>
      </c>
      <c r="E69" s="11"/>
      <c r="F69" s="11"/>
      <c r="G69" s="11"/>
      <c r="H69" s="4"/>
      <c r="I69" s="1"/>
      <c r="J69" s="1"/>
    </row>
    <row r="70" spans="1:10" ht="15.75" customHeight="1">
      <c r="A70" s="1"/>
      <c r="B70" s="1"/>
      <c r="C70" s="1"/>
      <c r="D70" s="11"/>
      <c r="E70" s="11"/>
      <c r="F70" s="11"/>
      <c r="G70" s="11"/>
      <c r="H70" s="4"/>
      <c r="I70" s="1"/>
      <c r="J70" s="1"/>
    </row>
    <row r="71" spans="1:10" ht="23.25" customHeight="1">
      <c r="A71" s="1"/>
      <c r="B71" s="1"/>
      <c r="C71" s="1"/>
      <c r="D71" s="1095" t="s">
        <v>292</v>
      </c>
      <c r="E71" s="1096"/>
      <c r="F71" s="1096"/>
      <c r="G71" s="1096"/>
      <c r="H71" s="1097"/>
      <c r="I71" s="1"/>
      <c r="J71" s="1"/>
    </row>
    <row r="72" spans="1:10" ht="15.75" customHeight="1">
      <c r="A72" s="1"/>
      <c r="B72" s="1"/>
      <c r="C72" s="1"/>
      <c r="D72" s="1018" t="s">
        <v>24</v>
      </c>
      <c r="E72" s="81" t="s">
        <v>31</v>
      </c>
      <c r="F72" s="198" t="s">
        <v>31</v>
      </c>
      <c r="G72" s="281" t="s">
        <v>31</v>
      </c>
      <c r="H72" s="1098" t="s">
        <v>176</v>
      </c>
      <c r="I72" s="1"/>
      <c r="J72" s="1"/>
    </row>
    <row r="73" spans="1:10" ht="15.75" customHeight="1">
      <c r="A73" s="1"/>
      <c r="B73" s="1"/>
      <c r="C73" s="1"/>
      <c r="D73" s="1019"/>
      <c r="E73" s="280">
        <v>2009</v>
      </c>
      <c r="F73" s="280">
        <v>2010</v>
      </c>
      <c r="G73" s="141">
        <v>2011</v>
      </c>
      <c r="H73" s="1099"/>
      <c r="I73" s="1"/>
      <c r="J73" s="1"/>
    </row>
    <row r="74" spans="1:10" ht="15.75" customHeight="1">
      <c r="A74" s="1"/>
      <c r="B74" s="1"/>
      <c r="C74" s="1"/>
      <c r="D74" s="469" t="s">
        <v>230</v>
      </c>
      <c r="E74" s="471">
        <v>22</v>
      </c>
      <c r="F74" s="471">
        <v>26</v>
      </c>
      <c r="G74" s="633">
        <v>47</v>
      </c>
      <c r="H74" s="379">
        <f t="shared" ref="H74:H77" si="14">(G74-F74)/F74</f>
        <v>0.80769230769230771</v>
      </c>
      <c r="I74" s="1"/>
      <c r="J74" s="1"/>
    </row>
    <row r="75" spans="1:10">
      <c r="A75" s="1"/>
      <c r="B75" s="1"/>
      <c r="C75" s="1"/>
      <c r="D75" s="404" t="s">
        <v>232</v>
      </c>
      <c r="E75" s="406">
        <v>21</v>
      </c>
      <c r="F75" s="406">
        <v>29</v>
      </c>
      <c r="G75" s="634">
        <v>32</v>
      </c>
      <c r="H75" s="409">
        <f t="shared" si="14"/>
        <v>0.10344827586206896</v>
      </c>
      <c r="I75" s="1"/>
      <c r="J75" s="1"/>
    </row>
    <row r="76" spans="1:10" ht="15.75" customHeight="1">
      <c r="A76" s="1"/>
      <c r="B76" s="1"/>
      <c r="C76" s="1"/>
      <c r="D76" s="502" t="s">
        <v>141</v>
      </c>
      <c r="E76" s="503">
        <v>0</v>
      </c>
      <c r="F76" s="503">
        <v>1</v>
      </c>
      <c r="G76" s="680">
        <v>1</v>
      </c>
      <c r="H76" s="437">
        <f t="shared" si="14"/>
        <v>0</v>
      </c>
      <c r="I76" s="1"/>
      <c r="J76" s="1"/>
    </row>
    <row r="77" spans="1:10" ht="15.75" customHeight="1">
      <c r="A77" s="1"/>
      <c r="B77" s="1"/>
      <c r="C77" s="1"/>
      <c r="D77" s="516" t="s">
        <v>64</v>
      </c>
      <c r="E77" s="627">
        <f t="shared" ref="E77:F77" si="15">SUM(E74:E76)</f>
        <v>43</v>
      </c>
      <c r="F77" s="629">
        <f t="shared" si="15"/>
        <v>56</v>
      </c>
      <c r="G77" s="441">
        <v>80</v>
      </c>
      <c r="H77" s="631">
        <f t="shared" si="14"/>
        <v>0.42857142857142855</v>
      </c>
      <c r="I77" s="1"/>
      <c r="J77" s="1"/>
    </row>
    <row r="78" spans="1:10" ht="7.5" customHeight="1">
      <c r="A78" s="1"/>
      <c r="B78" s="1"/>
      <c r="C78" s="1"/>
      <c r="D78" s="24"/>
      <c r="E78" s="464"/>
      <c r="F78" s="464"/>
      <c r="G78" s="464"/>
      <c r="H78" s="467"/>
      <c r="I78" s="1"/>
      <c r="J78" s="1"/>
    </row>
    <row r="79" spans="1:10" ht="15.75" customHeight="1">
      <c r="A79" s="1"/>
      <c r="B79" s="1"/>
      <c r="C79" s="1"/>
      <c r="D79" s="469" t="s">
        <v>141</v>
      </c>
      <c r="E79" s="471">
        <v>0</v>
      </c>
      <c r="F79" s="471">
        <v>0</v>
      </c>
      <c r="G79" s="633">
        <v>1</v>
      </c>
      <c r="H79" s="379" t="s">
        <v>166</v>
      </c>
      <c r="I79" s="1"/>
      <c r="J79" s="1"/>
    </row>
    <row r="80" spans="1:10">
      <c r="A80" s="1"/>
      <c r="B80" s="1"/>
      <c r="C80" s="1"/>
      <c r="D80" s="404" t="s">
        <v>189</v>
      </c>
      <c r="E80" s="406">
        <v>28</v>
      </c>
      <c r="F80" s="406">
        <v>35</v>
      </c>
      <c r="G80" s="634">
        <v>50</v>
      </c>
      <c r="H80" s="409">
        <f t="shared" ref="H80:H82" si="16">(G80-F80)/F80</f>
        <v>0.42857142857142855</v>
      </c>
      <c r="I80" s="1"/>
      <c r="J80" s="1"/>
    </row>
    <row r="81" spans="1:10" ht="15.75" customHeight="1">
      <c r="A81" s="1"/>
      <c r="B81" s="1"/>
      <c r="C81" s="1"/>
      <c r="D81" s="502" t="s">
        <v>194</v>
      </c>
      <c r="E81" s="413">
        <v>15</v>
      </c>
      <c r="F81" s="503">
        <v>21</v>
      </c>
      <c r="G81" s="638">
        <v>29</v>
      </c>
      <c r="H81" s="437">
        <f t="shared" si="16"/>
        <v>0.38095238095238093</v>
      </c>
      <c r="I81" s="1"/>
      <c r="J81" s="1"/>
    </row>
    <row r="82" spans="1:10" ht="15.75" customHeight="1">
      <c r="A82" s="1"/>
      <c r="B82" s="1"/>
      <c r="C82" s="1"/>
      <c r="D82" s="516" t="s">
        <v>64</v>
      </c>
      <c r="E82" s="640">
        <f t="shared" ref="E82:F82" si="17">SUM(E79:E81)</f>
        <v>43</v>
      </c>
      <c r="F82" s="641">
        <f t="shared" si="17"/>
        <v>56</v>
      </c>
      <c r="G82" s="642">
        <v>80</v>
      </c>
      <c r="H82" s="631">
        <f t="shared" si="16"/>
        <v>0.42857142857142855</v>
      </c>
      <c r="I82" s="1"/>
      <c r="J82" s="1"/>
    </row>
    <row r="83" spans="1:10" ht="7.5" customHeight="1">
      <c r="A83" s="1"/>
      <c r="B83" s="1"/>
      <c r="C83" s="1"/>
      <c r="D83" s="545"/>
      <c r="E83" s="464"/>
      <c r="F83" s="464"/>
      <c r="G83" s="464"/>
      <c r="H83" s="546"/>
      <c r="I83" s="1"/>
      <c r="J83" s="1"/>
    </row>
    <row r="84" spans="1:10" ht="15.75" customHeight="1">
      <c r="A84" s="1"/>
      <c r="B84" s="1"/>
      <c r="C84" s="1"/>
      <c r="D84" s="559" t="s">
        <v>141</v>
      </c>
      <c r="E84" s="471">
        <v>1</v>
      </c>
      <c r="F84" s="471">
        <v>0</v>
      </c>
      <c r="G84" s="633">
        <v>2</v>
      </c>
      <c r="H84" s="666" t="s">
        <v>166</v>
      </c>
      <c r="I84" s="1"/>
      <c r="J84" s="1"/>
    </row>
    <row r="85" spans="1:10">
      <c r="A85" s="1"/>
      <c r="B85" s="38" t="s">
        <v>20</v>
      </c>
      <c r="C85" s="1"/>
      <c r="D85" s="404" t="s">
        <v>345</v>
      </c>
      <c r="E85" s="406">
        <v>3</v>
      </c>
      <c r="F85" s="406">
        <v>6</v>
      </c>
      <c r="G85" s="634">
        <v>8</v>
      </c>
      <c r="H85" s="668">
        <f t="shared" ref="H85:H94" si="18">(G85-F85)/F85</f>
        <v>0.33333333333333331</v>
      </c>
      <c r="I85" s="1"/>
      <c r="J85" s="1"/>
    </row>
    <row r="86" spans="1:10">
      <c r="A86" s="1"/>
      <c r="B86" s="130" t="s">
        <v>21</v>
      </c>
      <c r="C86" s="1"/>
      <c r="D86" s="563" t="s">
        <v>346</v>
      </c>
      <c r="E86" s="574">
        <v>1</v>
      </c>
      <c r="F86" s="574">
        <v>2</v>
      </c>
      <c r="G86" s="670">
        <v>0</v>
      </c>
      <c r="H86" s="671">
        <f t="shared" si="18"/>
        <v>-1</v>
      </c>
      <c r="I86" s="1"/>
      <c r="J86" s="1"/>
    </row>
    <row r="87" spans="1:10">
      <c r="A87" s="1"/>
      <c r="B87" s="38" t="s">
        <v>43</v>
      </c>
      <c r="C87" s="1"/>
      <c r="D87" s="404" t="s">
        <v>349</v>
      </c>
      <c r="E87" s="406">
        <v>6</v>
      </c>
      <c r="F87" s="406">
        <v>7</v>
      </c>
      <c r="G87" s="634">
        <v>17</v>
      </c>
      <c r="H87" s="668">
        <f t="shared" si="18"/>
        <v>1.4285714285714286</v>
      </c>
      <c r="I87" s="1"/>
      <c r="J87" s="1"/>
    </row>
    <row r="88" spans="1:10">
      <c r="A88" s="1"/>
      <c r="B88" s="1"/>
      <c r="C88" s="1"/>
      <c r="D88" s="563" t="s">
        <v>350</v>
      </c>
      <c r="E88" s="574">
        <v>6</v>
      </c>
      <c r="F88" s="574">
        <v>3</v>
      </c>
      <c r="G88" s="670">
        <v>6</v>
      </c>
      <c r="H88" s="671">
        <f t="shared" si="18"/>
        <v>1</v>
      </c>
      <c r="I88" s="1"/>
      <c r="J88" s="1"/>
    </row>
    <row r="89" spans="1:10">
      <c r="A89" s="1"/>
      <c r="B89" s="1"/>
      <c r="C89" s="1"/>
      <c r="D89" s="404" t="s">
        <v>183</v>
      </c>
      <c r="E89" s="406">
        <v>0</v>
      </c>
      <c r="F89" s="406">
        <v>2</v>
      </c>
      <c r="G89" s="634">
        <v>2</v>
      </c>
      <c r="H89" s="668">
        <f t="shared" si="18"/>
        <v>0</v>
      </c>
      <c r="I89" s="1"/>
      <c r="J89" s="1"/>
    </row>
    <row r="90" spans="1:10">
      <c r="A90" s="1"/>
      <c r="B90" s="1"/>
      <c r="C90" s="1"/>
      <c r="D90" s="563" t="s">
        <v>351</v>
      </c>
      <c r="E90" s="574">
        <v>0</v>
      </c>
      <c r="F90" s="574">
        <v>2</v>
      </c>
      <c r="G90" s="670">
        <v>2</v>
      </c>
      <c r="H90" s="671">
        <f t="shared" si="18"/>
        <v>0</v>
      </c>
      <c r="I90" s="1"/>
      <c r="J90" s="1"/>
    </row>
    <row r="91" spans="1:10">
      <c r="A91" s="1"/>
      <c r="B91" s="1"/>
      <c r="C91" s="1"/>
      <c r="D91" s="404" t="s">
        <v>352</v>
      </c>
      <c r="E91" s="406">
        <v>7</v>
      </c>
      <c r="F91" s="406">
        <v>13</v>
      </c>
      <c r="G91" s="634">
        <v>18</v>
      </c>
      <c r="H91" s="668">
        <f t="shared" si="18"/>
        <v>0.38461538461538464</v>
      </c>
      <c r="I91" s="1"/>
      <c r="J91" s="1"/>
    </row>
    <row r="92" spans="1:10">
      <c r="A92" s="1"/>
      <c r="B92" s="1"/>
      <c r="C92" s="1"/>
      <c r="D92" s="563" t="s">
        <v>353</v>
      </c>
      <c r="E92" s="574">
        <v>9</v>
      </c>
      <c r="F92" s="574">
        <v>11</v>
      </c>
      <c r="G92" s="670">
        <v>6</v>
      </c>
      <c r="H92" s="671">
        <f t="shared" si="18"/>
        <v>-0.45454545454545453</v>
      </c>
      <c r="I92" s="1"/>
      <c r="J92" s="1"/>
    </row>
    <row r="93" spans="1:10">
      <c r="A93" s="1"/>
      <c r="B93" s="1"/>
      <c r="C93" s="1"/>
      <c r="D93" s="404" t="s">
        <v>355</v>
      </c>
      <c r="E93" s="406">
        <v>2</v>
      </c>
      <c r="F93" s="406">
        <v>2</v>
      </c>
      <c r="G93" s="634">
        <v>4</v>
      </c>
      <c r="H93" s="668">
        <f t="shared" si="18"/>
        <v>1</v>
      </c>
      <c r="I93" s="1"/>
      <c r="J93" s="1"/>
    </row>
    <row r="94" spans="1:10" ht="16.5" customHeight="1">
      <c r="A94" s="1"/>
      <c r="B94" s="1"/>
      <c r="C94" s="1"/>
      <c r="D94" s="563" t="s">
        <v>356</v>
      </c>
      <c r="E94" s="574">
        <v>6</v>
      </c>
      <c r="F94" s="574">
        <v>7</v>
      </c>
      <c r="G94" s="670">
        <v>9</v>
      </c>
      <c r="H94" s="671">
        <f t="shared" si="18"/>
        <v>0.2857142857142857</v>
      </c>
      <c r="I94" s="1"/>
      <c r="J94" s="1"/>
    </row>
    <row r="95" spans="1:10" ht="15.75" customHeight="1">
      <c r="A95" s="1"/>
      <c r="B95" s="1"/>
      <c r="C95" s="1"/>
      <c r="D95" s="404" t="s">
        <v>357</v>
      </c>
      <c r="E95" s="406">
        <v>1</v>
      </c>
      <c r="F95" s="406">
        <v>0</v>
      </c>
      <c r="G95" s="634">
        <v>0</v>
      </c>
      <c r="H95" s="668" t="s">
        <v>166</v>
      </c>
      <c r="I95" s="1"/>
      <c r="J95" s="1"/>
    </row>
    <row r="96" spans="1:10" ht="15.75" customHeight="1">
      <c r="A96" s="1"/>
      <c r="B96" s="1"/>
      <c r="C96" s="1"/>
      <c r="D96" s="591" t="s">
        <v>359</v>
      </c>
      <c r="E96" s="503">
        <v>1</v>
      </c>
      <c r="F96" s="503">
        <v>1</v>
      </c>
      <c r="G96" s="638">
        <v>6</v>
      </c>
      <c r="H96" s="674">
        <f t="shared" ref="H96:H97" si="19">(G96-F96)/F96</f>
        <v>5</v>
      </c>
      <c r="I96" s="1"/>
      <c r="J96" s="1"/>
    </row>
    <row r="97" spans="1:10" ht="15.75" customHeight="1">
      <c r="A97" s="1"/>
      <c r="B97" s="1"/>
      <c r="C97" s="1"/>
      <c r="D97" s="439" t="s">
        <v>64</v>
      </c>
      <c r="E97" s="440">
        <f t="shared" ref="E97:F97" si="20">SUM(E84:E96)</f>
        <v>43</v>
      </c>
      <c r="F97" s="440">
        <f t="shared" si="20"/>
        <v>56</v>
      </c>
      <c r="G97" s="543">
        <v>80</v>
      </c>
      <c r="H97" s="676">
        <f t="shared" si="19"/>
        <v>0.42857142857142855</v>
      </c>
      <c r="I97" s="1"/>
      <c r="J97" s="1"/>
    </row>
    <row r="98" spans="1:10" ht="15.75" customHeight="1">
      <c r="A98" s="1"/>
      <c r="B98" s="1"/>
      <c r="C98" s="1"/>
      <c r="D98" s="462" t="s">
        <v>363</v>
      </c>
      <c r="E98" s="1"/>
      <c r="F98" s="1"/>
      <c r="G98" s="1"/>
      <c r="H98" s="4"/>
      <c r="I98" s="1"/>
      <c r="J98" s="1"/>
    </row>
    <row r="99" spans="1:10" ht="15.75" customHeight="1">
      <c r="A99" s="1"/>
      <c r="B99" s="1"/>
      <c r="C99" s="1"/>
      <c r="D99" s="1"/>
      <c r="E99" s="1"/>
      <c r="F99" s="1"/>
      <c r="G99" s="1"/>
      <c r="H99" s="4"/>
      <c r="I99" s="1"/>
      <c r="J99" s="1"/>
    </row>
    <row r="100" spans="1:10" ht="23.25" customHeight="1">
      <c r="A100" s="1"/>
      <c r="B100" s="1"/>
      <c r="C100" s="1"/>
      <c r="D100" s="1095" t="s">
        <v>293</v>
      </c>
      <c r="E100" s="1096"/>
      <c r="F100" s="1096"/>
      <c r="G100" s="1096"/>
      <c r="H100" s="1097"/>
      <c r="I100" s="1"/>
      <c r="J100" s="1"/>
    </row>
    <row r="101" spans="1:10" ht="15.75" customHeight="1">
      <c r="A101" s="1"/>
      <c r="B101" s="1"/>
      <c r="C101" s="1"/>
      <c r="D101" s="1018" t="s">
        <v>24</v>
      </c>
      <c r="E101" s="81" t="s">
        <v>31</v>
      </c>
      <c r="F101" s="198" t="s">
        <v>31</v>
      </c>
      <c r="G101" s="281" t="s">
        <v>31</v>
      </c>
      <c r="H101" s="1098" t="s">
        <v>176</v>
      </c>
      <c r="I101" s="1"/>
      <c r="J101" s="1"/>
    </row>
    <row r="102" spans="1:10" ht="15.75" customHeight="1">
      <c r="A102" s="1"/>
      <c r="B102" s="1"/>
      <c r="C102" s="1"/>
      <c r="D102" s="1019"/>
      <c r="E102" s="280">
        <v>2009</v>
      </c>
      <c r="F102" s="280">
        <v>2010</v>
      </c>
      <c r="G102" s="141">
        <v>2011</v>
      </c>
      <c r="H102" s="1099"/>
      <c r="I102" s="1"/>
      <c r="J102" s="1"/>
    </row>
    <row r="103" spans="1:10" ht="15.75" customHeight="1">
      <c r="A103" s="1"/>
      <c r="B103" s="1"/>
      <c r="C103" s="1"/>
      <c r="D103" s="469" t="s">
        <v>230</v>
      </c>
      <c r="E103" s="471">
        <v>58</v>
      </c>
      <c r="F103" s="471">
        <v>99</v>
      </c>
      <c r="G103" s="633">
        <v>73</v>
      </c>
      <c r="H103" s="379">
        <f t="shared" ref="H103:H104" si="21">(G103-F103)/F103</f>
        <v>-0.26262626262626265</v>
      </c>
      <c r="I103" s="1"/>
      <c r="J103" s="1"/>
    </row>
    <row r="104" spans="1:10">
      <c r="A104" s="1"/>
      <c r="B104" s="1"/>
      <c r="C104" s="1"/>
      <c r="D104" s="404" t="s">
        <v>232</v>
      </c>
      <c r="E104" s="406">
        <v>38</v>
      </c>
      <c r="F104" s="406">
        <v>58</v>
      </c>
      <c r="G104" s="634">
        <v>45</v>
      </c>
      <c r="H104" s="409">
        <f t="shared" si="21"/>
        <v>-0.22413793103448276</v>
      </c>
      <c r="I104" s="1"/>
      <c r="J104" s="1"/>
    </row>
    <row r="105" spans="1:10" ht="15.75" customHeight="1">
      <c r="A105" s="1"/>
      <c r="B105" s="1"/>
      <c r="C105" s="1"/>
      <c r="D105" s="502" t="s">
        <v>141</v>
      </c>
      <c r="E105" s="503">
        <v>0</v>
      </c>
      <c r="F105" s="503">
        <v>0</v>
      </c>
      <c r="G105" s="680">
        <v>0</v>
      </c>
      <c r="H105" s="437" t="s">
        <v>166</v>
      </c>
      <c r="I105" s="1"/>
      <c r="J105" s="1"/>
    </row>
    <row r="106" spans="1:10" ht="15.75" customHeight="1">
      <c r="A106" s="1"/>
      <c r="B106" s="1"/>
      <c r="C106" s="1"/>
      <c r="D106" s="516" t="s">
        <v>64</v>
      </c>
      <c r="E106" s="627">
        <f t="shared" ref="E106:F106" si="22">SUM(E103:E105)</f>
        <v>96</v>
      </c>
      <c r="F106" s="629">
        <f t="shared" si="22"/>
        <v>157</v>
      </c>
      <c r="G106" s="441">
        <v>118</v>
      </c>
      <c r="H106" s="631">
        <f>(G106-F106)/F106</f>
        <v>-0.24840764331210191</v>
      </c>
      <c r="I106" s="1"/>
      <c r="J106" s="1"/>
    </row>
    <row r="107" spans="1:10" ht="7.5" customHeight="1">
      <c r="A107" s="1"/>
      <c r="B107" s="1"/>
      <c r="C107" s="1"/>
      <c r="D107" s="24"/>
      <c r="E107" s="464"/>
      <c r="F107" s="464"/>
      <c r="G107" s="464"/>
      <c r="H107" s="467"/>
      <c r="I107" s="1"/>
      <c r="J107" s="1"/>
    </row>
    <row r="108" spans="1:10" ht="15.75" customHeight="1">
      <c r="A108" s="1"/>
      <c r="B108" s="1"/>
      <c r="C108" s="1"/>
      <c r="D108" s="469" t="s">
        <v>141</v>
      </c>
      <c r="E108" s="471">
        <v>0</v>
      </c>
      <c r="F108" s="471">
        <v>0</v>
      </c>
      <c r="G108" s="633">
        <v>0</v>
      </c>
      <c r="H108" s="379" t="s">
        <v>166</v>
      </c>
      <c r="I108" s="1"/>
      <c r="J108" s="1"/>
    </row>
    <row r="109" spans="1:10">
      <c r="A109" s="1"/>
      <c r="B109" s="1"/>
      <c r="C109" s="1"/>
      <c r="D109" s="404" t="s">
        <v>189</v>
      </c>
      <c r="E109" s="406">
        <v>59</v>
      </c>
      <c r="F109" s="406">
        <v>91</v>
      </c>
      <c r="G109" s="634">
        <v>73</v>
      </c>
      <c r="H109" s="409">
        <f t="shared" ref="H109:H111" si="23">(G109-F109)/F109</f>
        <v>-0.19780219780219779</v>
      </c>
      <c r="I109" s="1"/>
      <c r="J109" s="1"/>
    </row>
    <row r="110" spans="1:10" ht="15.75" customHeight="1">
      <c r="A110" s="1"/>
      <c r="B110" s="1"/>
      <c r="C110" s="1"/>
      <c r="D110" s="502" t="s">
        <v>194</v>
      </c>
      <c r="E110" s="413">
        <v>37</v>
      </c>
      <c r="F110" s="503">
        <v>66</v>
      </c>
      <c r="G110" s="638">
        <v>45</v>
      </c>
      <c r="H110" s="437">
        <f t="shared" si="23"/>
        <v>-0.31818181818181818</v>
      </c>
      <c r="I110" s="1"/>
      <c r="J110" s="1"/>
    </row>
    <row r="111" spans="1:10" ht="15.75" customHeight="1">
      <c r="A111" s="1"/>
      <c r="B111" s="1"/>
      <c r="C111" s="1"/>
      <c r="D111" s="516" t="s">
        <v>64</v>
      </c>
      <c r="E111" s="640">
        <f t="shared" ref="E111:F111" si="24">SUM(E108:E110)</f>
        <v>96</v>
      </c>
      <c r="F111" s="641">
        <f t="shared" si="24"/>
        <v>157</v>
      </c>
      <c r="G111" s="642">
        <v>118</v>
      </c>
      <c r="H111" s="631">
        <f t="shared" si="23"/>
        <v>-0.24840764331210191</v>
      </c>
      <c r="I111" s="1"/>
      <c r="J111" s="1"/>
    </row>
    <row r="112" spans="1:10" ht="7.5" customHeight="1">
      <c r="A112" s="1"/>
      <c r="B112" s="1"/>
      <c r="C112" s="1"/>
      <c r="D112" s="545"/>
      <c r="E112" s="464"/>
      <c r="F112" s="464"/>
      <c r="G112" s="464"/>
      <c r="H112" s="546"/>
      <c r="I112" s="1"/>
      <c r="J112" s="1"/>
    </row>
    <row r="113" spans="1:10" ht="15.75" customHeight="1">
      <c r="A113" s="1"/>
      <c r="B113" s="1"/>
      <c r="C113" s="1"/>
      <c r="D113" s="559" t="s">
        <v>141</v>
      </c>
      <c r="E113" s="471">
        <v>0</v>
      </c>
      <c r="F113" s="471">
        <v>0</v>
      </c>
      <c r="G113" s="633">
        <v>0</v>
      </c>
      <c r="H113" s="666" t="s">
        <v>166</v>
      </c>
      <c r="I113" s="1"/>
      <c r="J113" s="1"/>
    </row>
    <row r="114" spans="1:10">
      <c r="A114" s="1"/>
      <c r="B114" s="1"/>
      <c r="C114" s="1"/>
      <c r="D114" s="404" t="s">
        <v>345</v>
      </c>
      <c r="E114" s="406">
        <v>9</v>
      </c>
      <c r="F114" s="406">
        <v>11</v>
      </c>
      <c r="G114" s="634">
        <v>5</v>
      </c>
      <c r="H114" s="668">
        <f t="shared" ref="H114:H117" si="25">(G114-F114)/F114</f>
        <v>-0.54545454545454541</v>
      </c>
      <c r="I114" s="1"/>
      <c r="J114" s="1"/>
    </row>
    <row r="115" spans="1:10">
      <c r="A115" s="1"/>
      <c r="B115" s="1"/>
      <c r="C115" s="1"/>
      <c r="D115" s="563" t="s">
        <v>346</v>
      </c>
      <c r="E115" s="574">
        <v>3</v>
      </c>
      <c r="F115" s="574">
        <v>2</v>
      </c>
      <c r="G115" s="670">
        <v>2</v>
      </c>
      <c r="H115" s="671">
        <f t="shared" si="25"/>
        <v>0</v>
      </c>
      <c r="I115" s="1"/>
      <c r="J115" s="1"/>
    </row>
    <row r="116" spans="1:10">
      <c r="A116" s="1"/>
      <c r="B116" s="1"/>
      <c r="C116" s="1"/>
      <c r="D116" s="404" t="s">
        <v>349</v>
      </c>
      <c r="E116" s="406">
        <v>12</v>
      </c>
      <c r="F116" s="406">
        <v>26</v>
      </c>
      <c r="G116" s="634">
        <v>24</v>
      </c>
      <c r="H116" s="668">
        <f t="shared" si="25"/>
        <v>-7.6923076923076927E-2</v>
      </c>
      <c r="I116" s="1"/>
      <c r="J116" s="1"/>
    </row>
    <row r="117" spans="1:10">
      <c r="A117" s="1"/>
      <c r="B117" s="1"/>
      <c r="C117" s="1"/>
      <c r="D117" s="563" t="s">
        <v>350</v>
      </c>
      <c r="E117" s="574">
        <v>3</v>
      </c>
      <c r="F117" s="574">
        <v>4</v>
      </c>
      <c r="G117" s="670">
        <v>6</v>
      </c>
      <c r="H117" s="671">
        <f t="shared" si="25"/>
        <v>0.5</v>
      </c>
      <c r="I117" s="1"/>
      <c r="J117" s="1"/>
    </row>
    <row r="118" spans="1:10">
      <c r="A118" s="1"/>
      <c r="B118" s="1"/>
      <c r="C118" s="1"/>
      <c r="D118" s="404" t="s">
        <v>183</v>
      </c>
      <c r="E118" s="406">
        <v>3</v>
      </c>
      <c r="F118" s="406">
        <v>0</v>
      </c>
      <c r="G118" s="634">
        <v>2</v>
      </c>
      <c r="H118" s="668" t="s">
        <v>166</v>
      </c>
      <c r="I118" s="1"/>
      <c r="J118" s="1"/>
    </row>
    <row r="119" spans="1:10">
      <c r="A119" s="1"/>
      <c r="B119" s="1"/>
      <c r="C119" s="1"/>
      <c r="D119" s="563" t="s">
        <v>351</v>
      </c>
      <c r="E119" s="574">
        <v>1</v>
      </c>
      <c r="F119" s="574">
        <v>8</v>
      </c>
      <c r="G119" s="670">
        <v>11</v>
      </c>
      <c r="H119" s="671">
        <f t="shared" ref="H119:H123" si="26">(G119-F119)/F119</f>
        <v>0.375</v>
      </c>
      <c r="I119" s="1"/>
      <c r="J119" s="1"/>
    </row>
    <row r="120" spans="1:10">
      <c r="A120" s="1"/>
      <c r="B120" s="1"/>
      <c r="C120" s="1"/>
      <c r="D120" s="404" t="s">
        <v>352</v>
      </c>
      <c r="E120" s="406">
        <v>22</v>
      </c>
      <c r="F120" s="406">
        <v>38</v>
      </c>
      <c r="G120" s="634">
        <v>26</v>
      </c>
      <c r="H120" s="668">
        <f t="shared" si="26"/>
        <v>-0.31578947368421051</v>
      </c>
      <c r="I120" s="1"/>
      <c r="J120" s="1"/>
    </row>
    <row r="121" spans="1:10">
      <c r="A121" s="1"/>
      <c r="B121" s="1"/>
      <c r="C121" s="1"/>
      <c r="D121" s="563" t="s">
        <v>353</v>
      </c>
      <c r="E121" s="574">
        <v>9</v>
      </c>
      <c r="F121" s="574">
        <v>11</v>
      </c>
      <c r="G121" s="670">
        <v>9</v>
      </c>
      <c r="H121" s="671">
        <f t="shared" si="26"/>
        <v>-0.18181818181818182</v>
      </c>
      <c r="I121" s="1"/>
      <c r="J121" s="1"/>
    </row>
    <row r="122" spans="1:10">
      <c r="A122" s="1"/>
      <c r="B122" s="1"/>
      <c r="C122" s="1"/>
      <c r="D122" s="404" t="s">
        <v>355</v>
      </c>
      <c r="E122" s="406">
        <v>12</v>
      </c>
      <c r="F122" s="406">
        <v>24</v>
      </c>
      <c r="G122" s="634">
        <v>16</v>
      </c>
      <c r="H122" s="668">
        <f t="shared" si="26"/>
        <v>-0.33333333333333331</v>
      </c>
      <c r="I122" s="1"/>
      <c r="J122" s="1"/>
    </row>
    <row r="123" spans="1:10">
      <c r="A123" s="1"/>
      <c r="B123" s="1"/>
      <c r="C123" s="1"/>
      <c r="D123" s="563" t="s">
        <v>356</v>
      </c>
      <c r="E123" s="574">
        <v>13</v>
      </c>
      <c r="F123" s="574">
        <v>18</v>
      </c>
      <c r="G123" s="670">
        <v>10</v>
      </c>
      <c r="H123" s="671">
        <f t="shared" si="26"/>
        <v>-0.44444444444444442</v>
      </c>
      <c r="I123" s="1"/>
      <c r="J123" s="1"/>
    </row>
    <row r="124" spans="1:10">
      <c r="A124" s="1"/>
      <c r="B124" s="1"/>
      <c r="C124" s="1"/>
      <c r="D124" s="404" t="s">
        <v>357</v>
      </c>
      <c r="E124" s="406">
        <v>0</v>
      </c>
      <c r="F124" s="406">
        <v>0</v>
      </c>
      <c r="G124" s="634">
        <v>0</v>
      </c>
      <c r="H124" s="668" t="s">
        <v>166</v>
      </c>
      <c r="I124" s="1"/>
      <c r="J124" s="1"/>
    </row>
    <row r="125" spans="1:10" ht="15.75" customHeight="1">
      <c r="A125" s="1"/>
      <c r="B125" s="1"/>
      <c r="C125" s="1"/>
      <c r="D125" s="591" t="s">
        <v>359</v>
      </c>
      <c r="E125" s="503">
        <v>9</v>
      </c>
      <c r="F125" s="503">
        <v>15</v>
      </c>
      <c r="G125" s="638">
        <v>7</v>
      </c>
      <c r="H125" s="674">
        <f t="shared" ref="H125:H126" si="27">(G125-F125)/F125</f>
        <v>-0.53333333333333333</v>
      </c>
      <c r="I125" s="1"/>
      <c r="J125" s="1"/>
    </row>
    <row r="126" spans="1:10" ht="15.75" customHeight="1">
      <c r="A126" s="1"/>
      <c r="B126" s="1"/>
      <c r="C126" s="1"/>
      <c r="D126" s="439" t="s">
        <v>64</v>
      </c>
      <c r="E126" s="440">
        <f t="shared" ref="E126:F126" si="28">SUM(E113:E125)</f>
        <v>96</v>
      </c>
      <c r="F126" s="440">
        <f t="shared" si="28"/>
        <v>157</v>
      </c>
      <c r="G126" s="543">
        <v>118</v>
      </c>
      <c r="H126" s="676">
        <f t="shared" si="27"/>
        <v>-0.24840764331210191</v>
      </c>
      <c r="I126" s="1"/>
      <c r="J126" s="1"/>
    </row>
    <row r="127" spans="1:10" ht="15.75" customHeight="1">
      <c r="A127" s="1"/>
      <c r="B127" s="1"/>
      <c r="C127" s="1"/>
      <c r="D127" s="462" t="s">
        <v>363</v>
      </c>
      <c r="E127" s="1"/>
      <c r="F127" s="1"/>
      <c r="G127" s="1"/>
      <c r="H127" s="4"/>
      <c r="I127" s="1"/>
      <c r="J127" s="1"/>
    </row>
    <row r="128" spans="1:10" ht="15.75" customHeight="1">
      <c r="A128" s="1"/>
      <c r="B128" s="1"/>
      <c r="C128" s="1"/>
      <c r="D128" s="1"/>
      <c r="E128" s="1"/>
      <c r="F128" s="1"/>
      <c r="G128" s="1"/>
      <c r="H128" s="4"/>
      <c r="I128" s="1"/>
      <c r="J128" s="1"/>
    </row>
    <row r="129" spans="1:10" ht="23.25" customHeight="1">
      <c r="A129" s="1"/>
      <c r="B129" s="1"/>
      <c r="C129" s="1"/>
      <c r="D129" s="1095" t="s">
        <v>77</v>
      </c>
      <c r="E129" s="1096"/>
      <c r="F129" s="1096"/>
      <c r="G129" s="1096"/>
      <c r="H129" s="1097"/>
      <c r="I129" s="1"/>
      <c r="J129" s="1"/>
    </row>
    <row r="130" spans="1:10" ht="15.75" customHeight="1">
      <c r="A130" s="1"/>
      <c r="B130" s="1"/>
      <c r="C130" s="1"/>
      <c r="D130" s="1018" t="s">
        <v>24</v>
      </c>
      <c r="E130" s="81" t="s">
        <v>31</v>
      </c>
      <c r="F130" s="198" t="s">
        <v>31</v>
      </c>
      <c r="G130" s="281" t="s">
        <v>31</v>
      </c>
      <c r="H130" s="1098" t="s">
        <v>176</v>
      </c>
      <c r="I130" s="1"/>
      <c r="J130" s="1"/>
    </row>
    <row r="131" spans="1:10" ht="15.75" customHeight="1">
      <c r="A131" s="1"/>
      <c r="B131" s="1"/>
      <c r="C131" s="1"/>
      <c r="D131" s="1019"/>
      <c r="E131" s="280">
        <v>2009</v>
      </c>
      <c r="F131" s="280">
        <v>2010</v>
      </c>
      <c r="G131" s="141">
        <v>2011</v>
      </c>
      <c r="H131" s="1099"/>
      <c r="I131" s="1"/>
      <c r="J131" s="1"/>
    </row>
    <row r="132" spans="1:10" ht="15.75" customHeight="1">
      <c r="A132" s="1"/>
      <c r="B132" s="1"/>
      <c r="C132" s="1"/>
      <c r="D132" s="469" t="s">
        <v>230</v>
      </c>
      <c r="E132" s="471">
        <v>906</v>
      </c>
      <c r="F132" s="471">
        <v>822</v>
      </c>
      <c r="G132" s="633">
        <v>942</v>
      </c>
      <c r="H132" s="379">
        <f t="shared" ref="H132:H133" si="29">(G132-F132)/F132</f>
        <v>0.145985401459854</v>
      </c>
      <c r="I132" s="1"/>
      <c r="J132" s="1"/>
    </row>
    <row r="133" spans="1:10">
      <c r="A133" s="1"/>
      <c r="B133" s="1"/>
      <c r="C133" s="1"/>
      <c r="D133" s="404" t="s">
        <v>232</v>
      </c>
      <c r="E133" s="406">
        <v>46</v>
      </c>
      <c r="F133" s="406">
        <v>71</v>
      </c>
      <c r="G133" s="634">
        <v>57</v>
      </c>
      <c r="H133" s="409">
        <f t="shared" si="29"/>
        <v>-0.19718309859154928</v>
      </c>
      <c r="I133" s="1"/>
      <c r="J133" s="1"/>
    </row>
    <row r="134" spans="1:10" ht="15.75" customHeight="1">
      <c r="A134" s="1"/>
      <c r="B134" s="1"/>
      <c r="C134" s="1"/>
      <c r="D134" s="502" t="s">
        <v>141</v>
      </c>
      <c r="E134" s="503">
        <v>6</v>
      </c>
      <c r="F134" s="503">
        <v>0</v>
      </c>
      <c r="G134" s="680">
        <v>4</v>
      </c>
      <c r="H134" s="437" t="s">
        <v>166</v>
      </c>
      <c r="I134" s="1"/>
      <c r="J134" s="1"/>
    </row>
    <row r="135" spans="1:10" ht="15.75" customHeight="1">
      <c r="A135" s="1"/>
      <c r="B135" s="1"/>
      <c r="C135" s="1"/>
      <c r="D135" s="516" t="s">
        <v>64</v>
      </c>
      <c r="E135" s="627">
        <f t="shared" ref="E135:F135" si="30">SUM(E132:E134)</f>
        <v>958</v>
      </c>
      <c r="F135" s="629">
        <f t="shared" si="30"/>
        <v>893</v>
      </c>
      <c r="G135" s="441">
        <v>1003</v>
      </c>
      <c r="H135" s="631">
        <f>(G135-F135)/F135</f>
        <v>0.12318029115341546</v>
      </c>
      <c r="I135" s="1"/>
      <c r="J135" s="1"/>
    </row>
    <row r="136" spans="1:10" ht="7.5" customHeight="1">
      <c r="A136" s="1"/>
      <c r="B136" s="1"/>
      <c r="C136" s="1"/>
      <c r="D136" s="24"/>
      <c r="E136" s="464"/>
      <c r="F136" s="464"/>
      <c r="G136" s="464"/>
      <c r="H136" s="467"/>
      <c r="I136" s="1"/>
      <c r="J136" s="1"/>
    </row>
    <row r="137" spans="1:10" ht="15.75" customHeight="1">
      <c r="A137" s="1"/>
      <c r="B137" s="1"/>
      <c r="C137" s="1"/>
      <c r="D137" s="469" t="s">
        <v>141</v>
      </c>
      <c r="E137" s="471">
        <v>1</v>
      </c>
      <c r="F137" s="471">
        <v>5</v>
      </c>
      <c r="G137" s="633">
        <v>20</v>
      </c>
      <c r="H137" s="379">
        <f t="shared" ref="H137:H140" si="31">(G137-F137)/F137</f>
        <v>3</v>
      </c>
      <c r="I137" s="1"/>
      <c r="J137" s="1"/>
    </row>
    <row r="138" spans="1:10">
      <c r="A138" s="1"/>
      <c r="B138" s="1"/>
      <c r="C138" s="1"/>
      <c r="D138" s="404" t="s">
        <v>189</v>
      </c>
      <c r="E138" s="406">
        <v>667</v>
      </c>
      <c r="F138" s="406">
        <v>636</v>
      </c>
      <c r="G138" s="634">
        <v>670</v>
      </c>
      <c r="H138" s="409">
        <f t="shared" si="31"/>
        <v>5.3459119496855348E-2</v>
      </c>
      <c r="I138" s="1"/>
      <c r="J138" s="1"/>
    </row>
    <row r="139" spans="1:10" ht="15.75" customHeight="1">
      <c r="A139" s="1"/>
      <c r="B139" s="1"/>
      <c r="C139" s="1"/>
      <c r="D139" s="502" t="s">
        <v>194</v>
      </c>
      <c r="E139" s="413">
        <v>290</v>
      </c>
      <c r="F139" s="503">
        <v>252</v>
      </c>
      <c r="G139" s="638">
        <v>313</v>
      </c>
      <c r="H139" s="437">
        <f t="shared" si="31"/>
        <v>0.24206349206349206</v>
      </c>
      <c r="I139" s="1"/>
      <c r="J139" s="1"/>
    </row>
    <row r="140" spans="1:10" ht="15.75" customHeight="1">
      <c r="A140" s="1"/>
      <c r="B140" s="1"/>
      <c r="C140" s="1"/>
      <c r="D140" s="516" t="s">
        <v>64</v>
      </c>
      <c r="E140" s="640">
        <f t="shared" ref="E140:F140" si="32">SUM(E137:E139)</f>
        <v>958</v>
      </c>
      <c r="F140" s="641">
        <f t="shared" si="32"/>
        <v>893</v>
      </c>
      <c r="G140" s="642">
        <v>1003</v>
      </c>
      <c r="H140" s="631">
        <f t="shared" si="31"/>
        <v>0.12318029115341546</v>
      </c>
      <c r="I140" s="1"/>
      <c r="J140" s="1"/>
    </row>
    <row r="141" spans="1:10" ht="7.5" customHeight="1">
      <c r="A141" s="1"/>
      <c r="B141" s="1"/>
      <c r="C141" s="1"/>
      <c r="D141" s="545"/>
      <c r="E141" s="464"/>
      <c r="F141" s="464"/>
      <c r="G141" s="464"/>
      <c r="H141" s="546"/>
      <c r="I141" s="1"/>
      <c r="J141" s="1"/>
    </row>
    <row r="142" spans="1:10" ht="15.75" customHeight="1">
      <c r="A142" s="1"/>
      <c r="B142" s="1"/>
      <c r="C142" s="1"/>
      <c r="D142" s="559" t="s">
        <v>141</v>
      </c>
      <c r="E142" s="471">
        <v>14</v>
      </c>
      <c r="F142" s="471">
        <v>7</v>
      </c>
      <c r="G142" s="633">
        <v>6</v>
      </c>
      <c r="H142" s="666">
        <f t="shared" ref="H142:H155" si="33">(G142-F142)/F142</f>
        <v>-0.14285714285714285</v>
      </c>
      <c r="I142" s="1"/>
      <c r="J142" s="1"/>
    </row>
    <row r="143" spans="1:10">
      <c r="A143" s="1"/>
      <c r="B143" s="38" t="s">
        <v>20</v>
      </c>
      <c r="C143" s="1"/>
      <c r="D143" s="404" t="s">
        <v>345</v>
      </c>
      <c r="E143" s="406">
        <v>75</v>
      </c>
      <c r="F143" s="406">
        <v>68</v>
      </c>
      <c r="G143" s="634">
        <v>72</v>
      </c>
      <c r="H143" s="668">
        <f t="shared" si="33"/>
        <v>5.8823529411764705E-2</v>
      </c>
      <c r="I143" s="1"/>
      <c r="J143" s="1"/>
    </row>
    <row r="144" spans="1:10">
      <c r="A144" s="1"/>
      <c r="B144" s="130" t="s">
        <v>21</v>
      </c>
      <c r="C144" s="1"/>
      <c r="D144" s="563" t="s">
        <v>346</v>
      </c>
      <c r="E144" s="574">
        <v>15</v>
      </c>
      <c r="F144" s="574">
        <v>14</v>
      </c>
      <c r="G144" s="670">
        <v>22</v>
      </c>
      <c r="H144" s="671">
        <f t="shared" si="33"/>
        <v>0.5714285714285714</v>
      </c>
      <c r="I144" s="1"/>
      <c r="J144" s="1"/>
    </row>
    <row r="145" spans="1:10">
      <c r="A145" s="1"/>
      <c r="B145" s="38" t="s">
        <v>43</v>
      </c>
      <c r="C145" s="1"/>
      <c r="D145" s="404" t="s">
        <v>349</v>
      </c>
      <c r="E145" s="406">
        <v>69</v>
      </c>
      <c r="F145" s="406">
        <v>70</v>
      </c>
      <c r="G145" s="634">
        <v>60</v>
      </c>
      <c r="H145" s="668">
        <f t="shared" si="33"/>
        <v>-0.14285714285714285</v>
      </c>
      <c r="I145" s="1"/>
      <c r="J145" s="1"/>
    </row>
    <row r="146" spans="1:10">
      <c r="A146" s="1"/>
      <c r="B146" s="1"/>
      <c r="C146" s="1"/>
      <c r="D146" s="563" t="s">
        <v>350</v>
      </c>
      <c r="E146" s="574">
        <v>48</v>
      </c>
      <c r="F146" s="574">
        <v>45</v>
      </c>
      <c r="G146" s="670">
        <v>45</v>
      </c>
      <c r="H146" s="671">
        <f t="shared" si="33"/>
        <v>0</v>
      </c>
      <c r="I146" s="1"/>
      <c r="J146" s="1"/>
    </row>
    <row r="147" spans="1:10">
      <c r="A147" s="1"/>
      <c r="B147" s="1"/>
      <c r="C147" s="1"/>
      <c r="D147" s="404" t="s">
        <v>183</v>
      </c>
      <c r="E147" s="406">
        <v>12</v>
      </c>
      <c r="F147" s="406">
        <v>9</v>
      </c>
      <c r="G147" s="634">
        <v>16</v>
      </c>
      <c r="H147" s="668">
        <f t="shared" si="33"/>
        <v>0.77777777777777779</v>
      </c>
      <c r="I147" s="1"/>
      <c r="J147" s="1"/>
    </row>
    <row r="148" spans="1:10">
      <c r="A148" s="1"/>
      <c r="B148" s="1"/>
      <c r="C148" s="1"/>
      <c r="D148" s="563" t="s">
        <v>351</v>
      </c>
      <c r="E148" s="574">
        <v>12</v>
      </c>
      <c r="F148" s="574">
        <v>9</v>
      </c>
      <c r="G148" s="670">
        <v>9</v>
      </c>
      <c r="H148" s="671">
        <f t="shared" si="33"/>
        <v>0</v>
      </c>
      <c r="I148" s="1"/>
      <c r="J148" s="1"/>
    </row>
    <row r="149" spans="1:10">
      <c r="A149" s="1"/>
      <c r="B149" s="1"/>
      <c r="C149" s="1"/>
      <c r="D149" s="404" t="s">
        <v>352</v>
      </c>
      <c r="E149" s="406">
        <v>288</v>
      </c>
      <c r="F149" s="406">
        <v>297</v>
      </c>
      <c r="G149" s="634">
        <v>273</v>
      </c>
      <c r="H149" s="668">
        <f t="shared" si="33"/>
        <v>-8.0808080808080815E-2</v>
      </c>
      <c r="I149" s="1"/>
      <c r="J149" s="1"/>
    </row>
    <row r="150" spans="1:10">
      <c r="A150" s="1"/>
      <c r="B150" s="1"/>
      <c r="C150" s="1"/>
      <c r="D150" s="563" t="s">
        <v>353</v>
      </c>
      <c r="E150" s="574">
        <v>47</v>
      </c>
      <c r="F150" s="574">
        <v>52</v>
      </c>
      <c r="G150" s="670">
        <v>69</v>
      </c>
      <c r="H150" s="671">
        <f t="shared" si="33"/>
        <v>0.32692307692307693</v>
      </c>
      <c r="I150" s="1"/>
      <c r="J150" s="1"/>
    </row>
    <row r="151" spans="1:10">
      <c r="A151" s="1"/>
      <c r="B151" s="1"/>
      <c r="C151" s="1"/>
      <c r="D151" s="404" t="s">
        <v>355</v>
      </c>
      <c r="E151" s="406">
        <v>194</v>
      </c>
      <c r="F151" s="406">
        <v>150</v>
      </c>
      <c r="G151" s="634">
        <v>232</v>
      </c>
      <c r="H151" s="668">
        <f t="shared" si="33"/>
        <v>0.54666666666666663</v>
      </c>
      <c r="I151" s="1"/>
      <c r="J151" s="1"/>
    </row>
    <row r="152" spans="1:10">
      <c r="A152" s="1"/>
      <c r="B152" s="1"/>
      <c r="C152" s="1"/>
      <c r="D152" s="563" t="s">
        <v>356</v>
      </c>
      <c r="E152" s="574">
        <v>173</v>
      </c>
      <c r="F152" s="574">
        <v>151</v>
      </c>
      <c r="G152" s="670">
        <v>177</v>
      </c>
      <c r="H152" s="671">
        <f t="shared" si="33"/>
        <v>0.17218543046357615</v>
      </c>
      <c r="I152" s="1"/>
      <c r="J152" s="1"/>
    </row>
    <row r="153" spans="1:10">
      <c r="A153" s="1"/>
      <c r="B153" s="1"/>
      <c r="C153" s="1"/>
      <c r="D153" s="404" t="s">
        <v>357</v>
      </c>
      <c r="E153" s="406">
        <v>3</v>
      </c>
      <c r="F153" s="406">
        <v>4</v>
      </c>
      <c r="G153" s="634">
        <v>4</v>
      </c>
      <c r="H153" s="668">
        <f t="shared" si="33"/>
        <v>0</v>
      </c>
      <c r="I153" s="1"/>
      <c r="J153" s="1"/>
    </row>
    <row r="154" spans="1:10" ht="15.75" customHeight="1">
      <c r="A154" s="1"/>
      <c r="B154" s="1"/>
      <c r="C154" s="1"/>
      <c r="D154" s="591" t="s">
        <v>359</v>
      </c>
      <c r="E154" s="503">
        <v>8</v>
      </c>
      <c r="F154" s="503">
        <v>17</v>
      </c>
      <c r="G154" s="638">
        <v>18</v>
      </c>
      <c r="H154" s="674">
        <f t="shared" si="33"/>
        <v>5.8823529411764705E-2</v>
      </c>
      <c r="I154" s="1"/>
      <c r="J154" s="1"/>
    </row>
    <row r="155" spans="1:10" ht="15.75" customHeight="1">
      <c r="A155" s="1"/>
      <c r="B155" s="1"/>
      <c r="C155" s="1"/>
      <c r="D155" s="439" t="s">
        <v>64</v>
      </c>
      <c r="E155" s="440">
        <f t="shared" ref="E155:F155" si="34">SUM(E142:E154)</f>
        <v>958</v>
      </c>
      <c r="F155" s="440">
        <f t="shared" si="34"/>
        <v>893</v>
      </c>
      <c r="G155" s="543">
        <v>1003</v>
      </c>
      <c r="H155" s="676">
        <f t="shared" si="33"/>
        <v>0.12318029115341546</v>
      </c>
      <c r="I155" s="1"/>
      <c r="J155" s="1"/>
    </row>
    <row r="156" spans="1:10" ht="15.75" customHeight="1">
      <c r="A156" s="1"/>
      <c r="B156" s="1"/>
      <c r="C156" s="1"/>
      <c r="D156" s="462" t="s">
        <v>363</v>
      </c>
      <c r="E156" s="1"/>
      <c r="F156" s="1"/>
      <c r="G156" s="1"/>
      <c r="H156" s="4"/>
      <c r="I156" s="1"/>
      <c r="J156" s="1"/>
    </row>
    <row r="157" spans="1:10" ht="15.75" customHeight="1">
      <c r="A157" s="1"/>
      <c r="B157" s="1"/>
      <c r="C157" s="1"/>
      <c r="D157" s="1"/>
      <c r="E157" s="1"/>
      <c r="F157" s="1"/>
      <c r="G157" s="1"/>
      <c r="H157" s="4"/>
      <c r="I157" s="1"/>
      <c r="J157" s="1"/>
    </row>
    <row r="158" spans="1:10" ht="23.25" customHeight="1">
      <c r="A158" s="1"/>
      <c r="B158" s="1"/>
      <c r="C158" s="1"/>
      <c r="D158" s="1095" t="s">
        <v>78</v>
      </c>
      <c r="E158" s="1096"/>
      <c r="F158" s="1096"/>
      <c r="G158" s="1096"/>
      <c r="H158" s="1097"/>
      <c r="I158" s="1"/>
      <c r="J158" s="1"/>
    </row>
    <row r="159" spans="1:10" ht="15.75" customHeight="1">
      <c r="A159" s="1"/>
      <c r="B159" s="1"/>
      <c r="C159" s="1"/>
      <c r="D159" s="1018" t="s">
        <v>24</v>
      </c>
      <c r="E159" s="81" t="s">
        <v>31</v>
      </c>
      <c r="F159" s="198" t="s">
        <v>31</v>
      </c>
      <c r="G159" s="281" t="s">
        <v>31</v>
      </c>
      <c r="H159" s="1098" t="s">
        <v>176</v>
      </c>
      <c r="I159" s="1"/>
      <c r="J159" s="1"/>
    </row>
    <row r="160" spans="1:10" ht="15.75" customHeight="1">
      <c r="A160" s="1"/>
      <c r="B160" s="1"/>
      <c r="C160" s="1"/>
      <c r="D160" s="1019"/>
      <c r="E160" s="280">
        <v>2009</v>
      </c>
      <c r="F160" s="280">
        <v>2010</v>
      </c>
      <c r="G160" s="141">
        <v>2011</v>
      </c>
      <c r="H160" s="1099"/>
      <c r="I160" s="1"/>
      <c r="J160" s="1"/>
    </row>
    <row r="161" spans="1:10" ht="15.75" customHeight="1">
      <c r="A161" s="1"/>
      <c r="B161" s="1"/>
      <c r="C161" s="1"/>
      <c r="D161" s="469" t="s">
        <v>230</v>
      </c>
      <c r="E161" s="471">
        <v>267</v>
      </c>
      <c r="F161" s="471">
        <v>236</v>
      </c>
      <c r="G161" s="633">
        <v>269</v>
      </c>
      <c r="H161" s="379">
        <f t="shared" ref="H161:H162" si="35">(G161-F161)/F161</f>
        <v>0.13983050847457626</v>
      </c>
      <c r="I161" s="1"/>
      <c r="J161" s="1"/>
    </row>
    <row r="162" spans="1:10">
      <c r="A162" s="1"/>
      <c r="B162" s="1"/>
      <c r="C162" s="1"/>
      <c r="D162" s="404" t="s">
        <v>232</v>
      </c>
      <c r="E162" s="406">
        <v>61</v>
      </c>
      <c r="F162" s="406">
        <v>77</v>
      </c>
      <c r="G162" s="634">
        <v>74</v>
      </c>
      <c r="H162" s="409">
        <f t="shared" si="35"/>
        <v>-3.896103896103896E-2</v>
      </c>
      <c r="I162" s="1"/>
      <c r="J162" s="1"/>
    </row>
    <row r="163" spans="1:10" ht="15.75" customHeight="1">
      <c r="A163" s="1"/>
      <c r="B163" s="1"/>
      <c r="C163" s="1"/>
      <c r="D163" s="502" t="s">
        <v>141</v>
      </c>
      <c r="E163" s="503">
        <v>0</v>
      </c>
      <c r="F163" s="503">
        <v>0</v>
      </c>
      <c r="G163" s="680">
        <v>6</v>
      </c>
      <c r="H163" s="437" t="s">
        <v>166</v>
      </c>
      <c r="I163" s="1"/>
      <c r="J163" s="1"/>
    </row>
    <row r="164" spans="1:10" ht="15.75" customHeight="1">
      <c r="A164" s="1"/>
      <c r="B164" s="1"/>
      <c r="C164" s="1"/>
      <c r="D164" s="516" t="s">
        <v>64</v>
      </c>
      <c r="E164" s="627">
        <f t="shared" ref="E164:F164" si="36">SUM(E161:E163)</f>
        <v>328</v>
      </c>
      <c r="F164" s="629">
        <f t="shared" si="36"/>
        <v>313</v>
      </c>
      <c r="G164" s="441">
        <v>349</v>
      </c>
      <c r="H164" s="631">
        <f>(G164-F164)/F164</f>
        <v>0.11501597444089456</v>
      </c>
      <c r="I164" s="1"/>
      <c r="J164" s="1"/>
    </row>
    <row r="165" spans="1:10" ht="7.5" customHeight="1">
      <c r="A165" s="1"/>
      <c r="B165" s="1"/>
      <c r="C165" s="1"/>
      <c r="D165" s="24"/>
      <c r="E165" s="464"/>
      <c r="F165" s="464"/>
      <c r="G165" s="464"/>
      <c r="H165" s="467"/>
      <c r="I165" s="1"/>
      <c r="J165" s="1"/>
    </row>
    <row r="166" spans="1:10" ht="15.75" customHeight="1">
      <c r="A166" s="1"/>
      <c r="B166" s="1"/>
      <c r="C166" s="1"/>
      <c r="D166" s="469" t="s">
        <v>141</v>
      </c>
      <c r="E166" s="471">
        <v>0</v>
      </c>
      <c r="F166" s="471">
        <v>5</v>
      </c>
      <c r="G166" s="633">
        <v>4</v>
      </c>
      <c r="H166" s="379">
        <f t="shared" ref="H166:H169" si="37">(G166-F166)/F166</f>
        <v>-0.2</v>
      </c>
      <c r="I166" s="1"/>
      <c r="J166" s="1"/>
    </row>
    <row r="167" spans="1:10">
      <c r="A167" s="1"/>
      <c r="B167" s="1"/>
      <c r="C167" s="1"/>
      <c r="D167" s="404" t="s">
        <v>189</v>
      </c>
      <c r="E167" s="406">
        <v>232</v>
      </c>
      <c r="F167" s="406">
        <v>203</v>
      </c>
      <c r="G167" s="634">
        <v>240</v>
      </c>
      <c r="H167" s="409">
        <f t="shared" si="37"/>
        <v>0.18226600985221675</v>
      </c>
      <c r="I167" s="1"/>
      <c r="J167" s="1"/>
    </row>
    <row r="168" spans="1:10" ht="15.75" customHeight="1">
      <c r="A168" s="1"/>
      <c r="B168" s="1"/>
      <c r="C168" s="1"/>
      <c r="D168" s="502" t="s">
        <v>194</v>
      </c>
      <c r="E168" s="413">
        <v>96</v>
      </c>
      <c r="F168" s="503">
        <v>105</v>
      </c>
      <c r="G168" s="638">
        <v>105</v>
      </c>
      <c r="H168" s="437">
        <f t="shared" si="37"/>
        <v>0</v>
      </c>
      <c r="I168" s="1"/>
      <c r="J168" s="1"/>
    </row>
    <row r="169" spans="1:10" ht="15.75" customHeight="1">
      <c r="A169" s="1"/>
      <c r="B169" s="1"/>
      <c r="C169" s="1"/>
      <c r="D169" s="516" t="s">
        <v>64</v>
      </c>
      <c r="E169" s="640">
        <f t="shared" ref="E169:F169" si="38">SUM(E166:E168)</f>
        <v>328</v>
      </c>
      <c r="F169" s="641">
        <f t="shared" si="38"/>
        <v>313</v>
      </c>
      <c r="G169" s="642">
        <v>349</v>
      </c>
      <c r="H169" s="631">
        <f t="shared" si="37"/>
        <v>0.11501597444089456</v>
      </c>
      <c r="I169" s="1"/>
      <c r="J169" s="1"/>
    </row>
    <row r="170" spans="1:10" ht="7.5" customHeight="1">
      <c r="A170" s="1"/>
      <c r="B170" s="1"/>
      <c r="C170" s="1"/>
      <c r="D170" s="545"/>
      <c r="E170" s="464"/>
      <c r="F170" s="464"/>
      <c r="G170" s="464"/>
      <c r="H170" s="546"/>
      <c r="I170" s="1"/>
      <c r="J170" s="1"/>
    </row>
    <row r="171" spans="1:10" ht="15.75" customHeight="1">
      <c r="A171" s="1"/>
      <c r="B171" s="1"/>
      <c r="C171" s="1"/>
      <c r="D171" s="559" t="s">
        <v>141</v>
      </c>
      <c r="E171" s="471">
        <v>3</v>
      </c>
      <c r="F171" s="471">
        <v>0</v>
      </c>
      <c r="G171" s="633">
        <v>4</v>
      </c>
      <c r="H171" s="666" t="s">
        <v>166</v>
      </c>
      <c r="I171" s="1"/>
      <c r="J171" s="1"/>
    </row>
    <row r="172" spans="1:10">
      <c r="A172" s="1"/>
      <c r="B172" s="1"/>
      <c r="C172" s="1"/>
      <c r="D172" s="404" t="s">
        <v>345</v>
      </c>
      <c r="E172" s="406">
        <v>31</v>
      </c>
      <c r="F172" s="406">
        <v>27</v>
      </c>
      <c r="G172" s="634">
        <v>27</v>
      </c>
      <c r="H172" s="668">
        <f t="shared" ref="H172:H181" si="39">(G172-F172)/F172</f>
        <v>0</v>
      </c>
      <c r="I172" s="1"/>
      <c r="J172" s="1"/>
    </row>
    <row r="173" spans="1:10">
      <c r="A173" s="1"/>
      <c r="B173" s="38" t="s">
        <v>20</v>
      </c>
      <c r="C173" s="1"/>
      <c r="D173" s="563" t="s">
        <v>346</v>
      </c>
      <c r="E173" s="574">
        <v>1</v>
      </c>
      <c r="F173" s="574">
        <v>4</v>
      </c>
      <c r="G173" s="670">
        <v>9</v>
      </c>
      <c r="H173" s="671">
        <f t="shared" si="39"/>
        <v>1.25</v>
      </c>
      <c r="I173" s="1"/>
      <c r="J173" s="1"/>
    </row>
    <row r="174" spans="1:10">
      <c r="A174" s="1"/>
      <c r="B174" s="130" t="s">
        <v>21</v>
      </c>
      <c r="C174" s="1"/>
      <c r="D174" s="404" t="s">
        <v>349</v>
      </c>
      <c r="E174" s="406">
        <v>76</v>
      </c>
      <c r="F174" s="406">
        <v>42</v>
      </c>
      <c r="G174" s="634">
        <v>46</v>
      </c>
      <c r="H174" s="668">
        <f t="shared" si="39"/>
        <v>9.5238095238095233E-2</v>
      </c>
      <c r="I174" s="1"/>
      <c r="J174" s="1"/>
    </row>
    <row r="175" spans="1:10">
      <c r="A175" s="1"/>
      <c r="B175" s="38" t="s">
        <v>43</v>
      </c>
      <c r="C175" s="1"/>
      <c r="D175" s="563" t="s">
        <v>350</v>
      </c>
      <c r="E175" s="574">
        <v>30</v>
      </c>
      <c r="F175" s="574">
        <v>33</v>
      </c>
      <c r="G175" s="670">
        <v>15</v>
      </c>
      <c r="H175" s="671">
        <f t="shared" si="39"/>
        <v>-0.54545454545454541</v>
      </c>
      <c r="I175" s="1"/>
      <c r="J175" s="1"/>
    </row>
    <row r="176" spans="1:10">
      <c r="A176" s="1"/>
      <c r="B176" s="1"/>
      <c r="C176" s="1"/>
      <c r="D176" s="404" t="s">
        <v>183</v>
      </c>
      <c r="E176" s="406">
        <v>2</v>
      </c>
      <c r="F176" s="406">
        <v>8</v>
      </c>
      <c r="G176" s="634">
        <v>13</v>
      </c>
      <c r="H176" s="668">
        <f t="shared" si="39"/>
        <v>0.625</v>
      </c>
      <c r="I176" s="1"/>
      <c r="J176" s="1"/>
    </row>
    <row r="177" spans="1:10">
      <c r="A177" s="1"/>
      <c r="B177" s="1"/>
      <c r="C177" s="1"/>
      <c r="D177" s="563" t="s">
        <v>351</v>
      </c>
      <c r="E177" s="574">
        <v>7</v>
      </c>
      <c r="F177" s="574">
        <v>10</v>
      </c>
      <c r="G177" s="670">
        <v>15</v>
      </c>
      <c r="H177" s="671">
        <f t="shared" si="39"/>
        <v>0.5</v>
      </c>
      <c r="I177" s="1"/>
      <c r="J177" s="1"/>
    </row>
    <row r="178" spans="1:10">
      <c r="A178" s="1"/>
      <c r="B178" s="1"/>
      <c r="C178" s="1"/>
      <c r="D178" s="404" t="s">
        <v>352</v>
      </c>
      <c r="E178" s="406">
        <v>61</v>
      </c>
      <c r="F178" s="406">
        <v>63</v>
      </c>
      <c r="G178" s="634">
        <v>100</v>
      </c>
      <c r="H178" s="668">
        <f t="shared" si="39"/>
        <v>0.58730158730158732</v>
      </c>
      <c r="I178" s="1"/>
      <c r="J178" s="1"/>
    </row>
    <row r="179" spans="1:10">
      <c r="A179" s="1"/>
      <c r="B179" s="1"/>
      <c r="C179" s="1"/>
      <c r="D179" s="563" t="s">
        <v>353</v>
      </c>
      <c r="E179" s="574">
        <v>25</v>
      </c>
      <c r="F179" s="574">
        <v>26</v>
      </c>
      <c r="G179" s="670">
        <v>35</v>
      </c>
      <c r="H179" s="671">
        <f t="shared" si="39"/>
        <v>0.34615384615384615</v>
      </c>
      <c r="I179" s="1"/>
      <c r="J179" s="1"/>
    </row>
    <row r="180" spans="1:10">
      <c r="A180" s="1"/>
      <c r="B180" s="1"/>
      <c r="C180" s="1"/>
      <c r="D180" s="404" t="s">
        <v>355</v>
      </c>
      <c r="E180" s="406">
        <v>55</v>
      </c>
      <c r="F180" s="406">
        <v>73</v>
      </c>
      <c r="G180" s="634">
        <v>38</v>
      </c>
      <c r="H180" s="668">
        <f t="shared" si="39"/>
        <v>-0.47945205479452052</v>
      </c>
      <c r="I180" s="1"/>
      <c r="J180" s="1"/>
    </row>
    <row r="181" spans="1:10">
      <c r="A181" s="1"/>
      <c r="B181" s="1"/>
      <c r="C181" s="1"/>
      <c r="D181" s="563" t="s">
        <v>356</v>
      </c>
      <c r="E181" s="574">
        <v>34</v>
      </c>
      <c r="F181" s="574">
        <v>22</v>
      </c>
      <c r="G181" s="670">
        <v>39</v>
      </c>
      <c r="H181" s="671">
        <f t="shared" si="39"/>
        <v>0.77272727272727271</v>
      </c>
      <c r="I181" s="1"/>
      <c r="J181" s="1"/>
    </row>
    <row r="182" spans="1:10">
      <c r="A182" s="1"/>
      <c r="B182" s="1"/>
      <c r="C182" s="1"/>
      <c r="D182" s="404" t="s">
        <v>357</v>
      </c>
      <c r="E182" s="406">
        <v>0</v>
      </c>
      <c r="F182" s="406">
        <v>0</v>
      </c>
      <c r="G182" s="634">
        <v>1</v>
      </c>
      <c r="H182" s="668" t="s">
        <v>166</v>
      </c>
      <c r="I182" s="1"/>
      <c r="J182" s="1"/>
    </row>
    <row r="183" spans="1:10" ht="15.75" customHeight="1">
      <c r="A183" s="1"/>
      <c r="B183" s="1"/>
      <c r="C183" s="1"/>
      <c r="D183" s="591" t="s">
        <v>359</v>
      </c>
      <c r="E183" s="503">
        <v>3</v>
      </c>
      <c r="F183" s="503">
        <v>5</v>
      </c>
      <c r="G183" s="638">
        <v>7</v>
      </c>
      <c r="H183" s="674">
        <f t="shared" ref="H183:H184" si="40">(G183-F183)/F183</f>
        <v>0.4</v>
      </c>
      <c r="I183" s="1"/>
      <c r="J183" s="1"/>
    </row>
    <row r="184" spans="1:10" ht="15.75" customHeight="1">
      <c r="A184" s="1"/>
      <c r="B184" s="1"/>
      <c r="C184" s="1"/>
      <c r="D184" s="439" t="s">
        <v>64</v>
      </c>
      <c r="E184" s="440">
        <f t="shared" ref="E184:F184" si="41">SUM(E171:E183)</f>
        <v>328</v>
      </c>
      <c r="F184" s="440">
        <f t="shared" si="41"/>
        <v>313</v>
      </c>
      <c r="G184" s="543">
        <v>349</v>
      </c>
      <c r="H184" s="676">
        <f t="shared" si="40"/>
        <v>0.11501597444089456</v>
      </c>
      <c r="I184" s="1"/>
      <c r="J184" s="1"/>
    </row>
    <row r="185" spans="1:10" ht="15.75" customHeight="1">
      <c r="A185" s="1"/>
      <c r="B185" s="1"/>
      <c r="C185" s="1"/>
      <c r="D185" s="462" t="s">
        <v>363</v>
      </c>
      <c r="E185" s="1"/>
      <c r="F185" s="1"/>
      <c r="G185" s="1"/>
      <c r="H185" s="4"/>
      <c r="I185" s="1"/>
      <c r="J185" s="1"/>
    </row>
    <row r="186" spans="1:10" ht="15.75" customHeight="1">
      <c r="A186" s="1"/>
      <c r="B186" s="1"/>
      <c r="C186" s="1"/>
      <c r="D186" s="1"/>
      <c r="E186" s="1"/>
      <c r="F186" s="1"/>
      <c r="G186" s="1"/>
      <c r="H186" s="4"/>
      <c r="I186" s="1"/>
      <c r="J186" s="1"/>
    </row>
    <row r="187" spans="1:10" ht="23.25" customHeight="1">
      <c r="A187" s="1"/>
      <c r="B187" s="1"/>
      <c r="C187" s="1"/>
      <c r="D187" s="1095" t="s">
        <v>79</v>
      </c>
      <c r="E187" s="1096"/>
      <c r="F187" s="1096"/>
      <c r="G187" s="1096"/>
      <c r="H187" s="1097"/>
      <c r="I187" s="1"/>
      <c r="J187" s="1"/>
    </row>
    <row r="188" spans="1:10" ht="15.75" customHeight="1">
      <c r="A188" s="1"/>
      <c r="B188" s="1"/>
      <c r="C188" s="1"/>
      <c r="D188" s="1018" t="s">
        <v>24</v>
      </c>
      <c r="E188" s="81" t="s">
        <v>31</v>
      </c>
      <c r="F188" s="198" t="s">
        <v>31</v>
      </c>
      <c r="G188" s="281" t="s">
        <v>31</v>
      </c>
      <c r="H188" s="1098" t="s">
        <v>176</v>
      </c>
      <c r="I188" s="1"/>
      <c r="J188" s="1"/>
    </row>
    <row r="189" spans="1:10" ht="15.75" customHeight="1">
      <c r="A189" s="1"/>
      <c r="B189" s="1"/>
      <c r="C189" s="1"/>
      <c r="D189" s="1019"/>
      <c r="E189" s="280">
        <v>2009</v>
      </c>
      <c r="F189" s="280">
        <v>2010</v>
      </c>
      <c r="G189" s="141">
        <v>2011</v>
      </c>
      <c r="H189" s="1099"/>
      <c r="I189" s="1"/>
      <c r="J189" s="1"/>
    </row>
    <row r="190" spans="1:10" ht="15.75" customHeight="1">
      <c r="A190" s="1"/>
      <c r="B190" s="1"/>
      <c r="C190" s="1"/>
      <c r="D190" s="469" t="s">
        <v>230</v>
      </c>
      <c r="E190" s="471">
        <v>13</v>
      </c>
      <c r="F190" s="471">
        <v>6</v>
      </c>
      <c r="G190" s="633">
        <v>24</v>
      </c>
      <c r="H190" s="379">
        <f t="shared" ref="H190:H191" si="42">(G190-F190)/F190</f>
        <v>3</v>
      </c>
      <c r="I190" s="1"/>
      <c r="J190" s="1"/>
    </row>
    <row r="191" spans="1:10">
      <c r="A191" s="1"/>
      <c r="B191" s="1"/>
      <c r="C191" s="1"/>
      <c r="D191" s="404" t="s">
        <v>232</v>
      </c>
      <c r="E191" s="406">
        <v>17</v>
      </c>
      <c r="F191" s="406">
        <v>25</v>
      </c>
      <c r="G191" s="634">
        <v>21</v>
      </c>
      <c r="H191" s="409">
        <f t="shared" si="42"/>
        <v>-0.16</v>
      </c>
      <c r="I191" s="1"/>
      <c r="J191" s="1"/>
    </row>
    <row r="192" spans="1:10" ht="15.75" customHeight="1">
      <c r="A192" s="1"/>
      <c r="B192" s="1"/>
      <c r="C192" s="1"/>
      <c r="D192" s="502" t="s">
        <v>141</v>
      </c>
      <c r="E192" s="503">
        <v>1</v>
      </c>
      <c r="F192" s="503">
        <v>0</v>
      </c>
      <c r="G192" s="680">
        <v>0</v>
      </c>
      <c r="H192" s="437" t="s">
        <v>166</v>
      </c>
      <c r="I192" s="1"/>
      <c r="J192" s="1"/>
    </row>
    <row r="193" spans="1:10" ht="15.75" customHeight="1">
      <c r="A193" s="1"/>
      <c r="B193" s="1"/>
      <c r="C193" s="1"/>
      <c r="D193" s="516" t="s">
        <v>64</v>
      </c>
      <c r="E193" s="627">
        <f t="shared" ref="E193:F193" si="43">SUM(E190:E192)</f>
        <v>31</v>
      </c>
      <c r="F193" s="629">
        <f t="shared" si="43"/>
        <v>31</v>
      </c>
      <c r="G193" s="441">
        <v>45</v>
      </c>
      <c r="H193" s="631">
        <f>(G193-F193)/F193</f>
        <v>0.45161290322580644</v>
      </c>
      <c r="I193" s="1"/>
      <c r="J193" s="1"/>
    </row>
    <row r="194" spans="1:10" ht="7.5" customHeight="1">
      <c r="A194" s="1"/>
      <c r="B194" s="1"/>
      <c r="C194" s="1"/>
      <c r="D194" s="24"/>
      <c r="E194" s="464"/>
      <c r="F194" s="464"/>
      <c r="G194" s="464"/>
      <c r="H194" s="467"/>
      <c r="I194" s="1"/>
      <c r="J194" s="1"/>
    </row>
    <row r="195" spans="1:10" ht="15.75" customHeight="1">
      <c r="A195" s="1"/>
      <c r="B195" s="1"/>
      <c r="C195" s="1"/>
      <c r="D195" s="469" t="s">
        <v>141</v>
      </c>
      <c r="E195" s="471">
        <v>0</v>
      </c>
      <c r="F195" s="471">
        <v>0</v>
      </c>
      <c r="G195" s="633">
        <v>1</v>
      </c>
      <c r="H195" s="379" t="s">
        <v>166</v>
      </c>
      <c r="I195" s="1"/>
      <c r="J195" s="1"/>
    </row>
    <row r="196" spans="1:10">
      <c r="A196" s="1"/>
      <c r="B196" s="1"/>
      <c r="C196" s="1"/>
      <c r="D196" s="404" t="s">
        <v>189</v>
      </c>
      <c r="E196" s="406">
        <v>19</v>
      </c>
      <c r="F196" s="406">
        <v>19</v>
      </c>
      <c r="G196" s="634">
        <v>24</v>
      </c>
      <c r="H196" s="409">
        <f t="shared" ref="H196:H198" si="44">(G196-F196)/F196</f>
        <v>0.26315789473684209</v>
      </c>
      <c r="I196" s="1"/>
      <c r="J196" s="1"/>
    </row>
    <row r="197" spans="1:10" ht="15.75" customHeight="1">
      <c r="A197" s="1"/>
      <c r="B197" s="1"/>
      <c r="C197" s="1"/>
      <c r="D197" s="502" t="s">
        <v>194</v>
      </c>
      <c r="E197" s="413">
        <v>12</v>
      </c>
      <c r="F197" s="503">
        <v>12</v>
      </c>
      <c r="G197" s="638">
        <v>20</v>
      </c>
      <c r="H197" s="437">
        <f t="shared" si="44"/>
        <v>0.66666666666666663</v>
      </c>
      <c r="I197" s="1"/>
      <c r="J197" s="1"/>
    </row>
    <row r="198" spans="1:10" ht="15.75" customHeight="1">
      <c r="A198" s="1"/>
      <c r="B198" s="1"/>
      <c r="C198" s="1"/>
      <c r="D198" s="516" t="s">
        <v>64</v>
      </c>
      <c r="E198" s="640">
        <f t="shared" ref="E198:F198" si="45">SUM(E195:E197)</f>
        <v>31</v>
      </c>
      <c r="F198" s="641">
        <f t="shared" si="45"/>
        <v>31</v>
      </c>
      <c r="G198" s="642">
        <v>45</v>
      </c>
      <c r="H198" s="631">
        <f t="shared" si="44"/>
        <v>0.45161290322580644</v>
      </c>
      <c r="I198" s="1"/>
      <c r="J198" s="1"/>
    </row>
    <row r="199" spans="1:10" ht="7.5" customHeight="1">
      <c r="A199" s="1"/>
      <c r="B199" s="1"/>
      <c r="C199" s="1"/>
      <c r="D199" s="545"/>
      <c r="E199" s="464"/>
      <c r="F199" s="464"/>
      <c r="G199" s="464"/>
      <c r="H199" s="546"/>
      <c r="I199" s="1"/>
      <c r="J199" s="1"/>
    </row>
    <row r="200" spans="1:10" ht="15.75" customHeight="1">
      <c r="A200" s="1"/>
      <c r="B200" s="1"/>
      <c r="C200" s="1"/>
      <c r="D200" s="559" t="s">
        <v>141</v>
      </c>
      <c r="E200" s="471">
        <v>0</v>
      </c>
      <c r="F200" s="471">
        <v>0</v>
      </c>
      <c r="G200" s="633">
        <v>1</v>
      </c>
      <c r="H200" s="666" t="s">
        <v>166</v>
      </c>
      <c r="I200" s="1"/>
      <c r="J200" s="1"/>
    </row>
    <row r="201" spans="1:10">
      <c r="A201" s="1"/>
      <c r="B201" s="1"/>
      <c r="C201" s="1"/>
      <c r="D201" s="404" t="s">
        <v>345</v>
      </c>
      <c r="E201" s="406">
        <v>1</v>
      </c>
      <c r="F201" s="406">
        <v>2</v>
      </c>
      <c r="G201" s="634">
        <v>3</v>
      </c>
      <c r="H201" s="668">
        <f>(G201-F201)/F201</f>
        <v>0.5</v>
      </c>
      <c r="I201" s="1"/>
      <c r="J201" s="1"/>
    </row>
    <row r="202" spans="1:10">
      <c r="A202" s="1"/>
      <c r="B202" s="1"/>
      <c r="C202" s="1"/>
      <c r="D202" s="563" t="s">
        <v>346</v>
      </c>
      <c r="E202" s="574">
        <v>2</v>
      </c>
      <c r="F202" s="574">
        <v>0</v>
      </c>
      <c r="G202" s="670">
        <v>2</v>
      </c>
      <c r="H202" s="671" t="s">
        <v>166</v>
      </c>
      <c r="I202" s="1"/>
      <c r="J202" s="1"/>
    </row>
    <row r="203" spans="1:10">
      <c r="A203" s="1"/>
      <c r="B203" s="1"/>
      <c r="C203" s="1"/>
      <c r="D203" s="404" t="s">
        <v>349</v>
      </c>
      <c r="E203" s="406">
        <v>6</v>
      </c>
      <c r="F203" s="406">
        <v>7</v>
      </c>
      <c r="G203" s="634">
        <v>11</v>
      </c>
      <c r="H203" s="668">
        <f t="shared" ref="H203:H204" si="46">(G203-F203)/F203</f>
        <v>0.5714285714285714</v>
      </c>
      <c r="I203" s="1"/>
      <c r="J203" s="1"/>
    </row>
    <row r="204" spans="1:10">
      <c r="A204" s="1"/>
      <c r="B204" s="1"/>
      <c r="C204" s="1"/>
      <c r="D204" s="563" t="s">
        <v>350</v>
      </c>
      <c r="E204" s="574">
        <v>2</v>
      </c>
      <c r="F204" s="574">
        <v>1</v>
      </c>
      <c r="G204" s="670">
        <v>2</v>
      </c>
      <c r="H204" s="671">
        <f t="shared" si="46"/>
        <v>1</v>
      </c>
      <c r="I204" s="1"/>
      <c r="J204" s="1"/>
    </row>
    <row r="205" spans="1:10">
      <c r="A205" s="1"/>
      <c r="B205" s="1"/>
      <c r="C205" s="1"/>
      <c r="D205" s="404" t="s">
        <v>183</v>
      </c>
      <c r="E205" s="406">
        <v>1</v>
      </c>
      <c r="F205" s="406">
        <v>0</v>
      </c>
      <c r="G205" s="634">
        <v>0</v>
      </c>
      <c r="H205" s="668" t="s">
        <v>166</v>
      </c>
      <c r="I205" s="1"/>
      <c r="J205" s="1"/>
    </row>
    <row r="206" spans="1:10">
      <c r="A206" s="1"/>
      <c r="B206" s="1"/>
      <c r="C206" s="1"/>
      <c r="D206" s="563" t="s">
        <v>351</v>
      </c>
      <c r="E206" s="574">
        <v>5</v>
      </c>
      <c r="F206" s="574">
        <v>5</v>
      </c>
      <c r="G206" s="670">
        <v>5</v>
      </c>
      <c r="H206" s="671">
        <f t="shared" ref="H206:H210" si="47">(G206-F206)/F206</f>
        <v>0</v>
      </c>
      <c r="I206" s="1"/>
      <c r="J206" s="1"/>
    </row>
    <row r="207" spans="1:10">
      <c r="A207" s="1"/>
      <c r="B207" s="1"/>
      <c r="C207" s="1"/>
      <c r="D207" s="404" t="s">
        <v>352</v>
      </c>
      <c r="E207" s="406">
        <v>5</v>
      </c>
      <c r="F207" s="406">
        <v>5</v>
      </c>
      <c r="G207" s="634">
        <v>4</v>
      </c>
      <c r="H207" s="668">
        <f t="shared" si="47"/>
        <v>-0.2</v>
      </c>
      <c r="I207" s="1"/>
      <c r="J207" s="1"/>
    </row>
    <row r="208" spans="1:10">
      <c r="A208" s="1"/>
      <c r="B208" s="1"/>
      <c r="C208" s="1"/>
      <c r="D208" s="563" t="s">
        <v>353</v>
      </c>
      <c r="E208" s="574">
        <v>3</v>
      </c>
      <c r="F208" s="574">
        <v>3</v>
      </c>
      <c r="G208" s="670">
        <v>3</v>
      </c>
      <c r="H208" s="671">
        <f t="shared" si="47"/>
        <v>0</v>
      </c>
      <c r="I208" s="1"/>
      <c r="J208" s="1"/>
    </row>
    <row r="209" spans="1:10">
      <c r="A209" s="1"/>
      <c r="B209" s="1"/>
      <c r="C209" s="1"/>
      <c r="D209" s="404" t="s">
        <v>355</v>
      </c>
      <c r="E209" s="406">
        <v>2</v>
      </c>
      <c r="F209" s="406">
        <v>3</v>
      </c>
      <c r="G209" s="634">
        <v>5</v>
      </c>
      <c r="H209" s="668">
        <f t="shared" si="47"/>
        <v>0.66666666666666663</v>
      </c>
      <c r="I209" s="1"/>
      <c r="J209" s="1"/>
    </row>
    <row r="210" spans="1:10">
      <c r="A210" s="1"/>
      <c r="B210" s="1"/>
      <c r="C210" s="1"/>
      <c r="D210" s="563" t="s">
        <v>356</v>
      </c>
      <c r="E210" s="574">
        <v>3</v>
      </c>
      <c r="F210" s="574">
        <v>1</v>
      </c>
      <c r="G210" s="670">
        <v>6</v>
      </c>
      <c r="H210" s="671">
        <f t="shared" si="47"/>
        <v>5</v>
      </c>
      <c r="I210" s="1"/>
      <c r="J210" s="1"/>
    </row>
    <row r="211" spans="1:10">
      <c r="A211" s="1"/>
      <c r="B211" s="1"/>
      <c r="C211" s="1"/>
      <c r="D211" s="404" t="s">
        <v>357</v>
      </c>
      <c r="E211" s="406">
        <v>0</v>
      </c>
      <c r="F211" s="406">
        <v>0</v>
      </c>
      <c r="G211" s="634">
        <v>0</v>
      </c>
      <c r="H211" s="668" t="s">
        <v>166</v>
      </c>
      <c r="I211" s="1"/>
      <c r="J211" s="1"/>
    </row>
    <row r="212" spans="1:10" ht="15.75" customHeight="1">
      <c r="A212" s="1"/>
      <c r="B212" s="1"/>
      <c r="C212" s="1"/>
      <c r="D212" s="591" t="s">
        <v>359</v>
      </c>
      <c r="E212" s="503">
        <v>1</v>
      </c>
      <c r="F212" s="503">
        <v>4</v>
      </c>
      <c r="G212" s="638">
        <v>3</v>
      </c>
      <c r="H212" s="674">
        <f t="shared" ref="H212:H213" si="48">(G212-F212)/F212</f>
        <v>-0.25</v>
      </c>
      <c r="I212" s="1"/>
      <c r="J212" s="1"/>
    </row>
    <row r="213" spans="1:10" ht="15.75" customHeight="1">
      <c r="A213" s="1"/>
      <c r="B213" s="1"/>
      <c r="C213" s="1"/>
      <c r="D213" s="439" t="s">
        <v>64</v>
      </c>
      <c r="E213" s="440">
        <f t="shared" ref="E213:F213" si="49">SUM(E200:E212)</f>
        <v>31</v>
      </c>
      <c r="F213" s="440">
        <f t="shared" si="49"/>
        <v>31</v>
      </c>
      <c r="G213" s="543">
        <v>45</v>
      </c>
      <c r="H213" s="676">
        <f t="shared" si="48"/>
        <v>0.45161290322580644</v>
      </c>
      <c r="I213" s="1"/>
      <c r="J213" s="1"/>
    </row>
    <row r="214" spans="1:10" ht="15.75" customHeight="1">
      <c r="A214" s="1"/>
      <c r="B214" s="1"/>
      <c r="C214" s="1"/>
      <c r="D214" s="462" t="s">
        <v>363</v>
      </c>
      <c r="E214" s="1"/>
      <c r="F214" s="1"/>
      <c r="G214" s="1"/>
      <c r="H214" s="4"/>
      <c r="I214" s="1"/>
      <c r="J214" s="1"/>
    </row>
    <row r="215" spans="1:10" ht="15.75" customHeight="1">
      <c r="A215" s="1"/>
      <c r="B215" s="1"/>
      <c r="C215" s="1"/>
      <c r="D215" s="1"/>
      <c r="E215" s="1"/>
      <c r="F215" s="1"/>
      <c r="G215" s="1"/>
      <c r="H215" s="4"/>
      <c r="I215" s="1"/>
      <c r="J215" s="1"/>
    </row>
    <row r="216" spans="1:10" ht="23.25" customHeight="1">
      <c r="A216" s="1"/>
      <c r="B216" s="1"/>
      <c r="C216" s="1"/>
      <c r="D216" s="1095" t="s">
        <v>80</v>
      </c>
      <c r="E216" s="1096"/>
      <c r="F216" s="1096"/>
      <c r="G216" s="1096"/>
      <c r="H216" s="1097"/>
      <c r="I216" s="1"/>
      <c r="J216" s="1"/>
    </row>
    <row r="217" spans="1:10" ht="15.75" customHeight="1">
      <c r="A217" s="1"/>
      <c r="B217" s="1"/>
      <c r="C217" s="1"/>
      <c r="D217" s="1018" t="s">
        <v>24</v>
      </c>
      <c r="E217" s="81" t="s">
        <v>31</v>
      </c>
      <c r="F217" s="198" t="s">
        <v>31</v>
      </c>
      <c r="G217" s="281" t="s">
        <v>31</v>
      </c>
      <c r="H217" s="1098" t="s">
        <v>176</v>
      </c>
      <c r="I217" s="1"/>
      <c r="J217" s="1"/>
    </row>
    <row r="218" spans="1:10" ht="15.75" customHeight="1">
      <c r="A218" s="1"/>
      <c r="B218" s="1"/>
      <c r="C218" s="1"/>
      <c r="D218" s="1019"/>
      <c r="E218" s="280">
        <v>2009</v>
      </c>
      <c r="F218" s="280">
        <v>2010</v>
      </c>
      <c r="G218" s="141">
        <v>2011</v>
      </c>
      <c r="H218" s="1099"/>
      <c r="I218" s="1"/>
      <c r="J218" s="1"/>
    </row>
    <row r="219" spans="1:10" ht="15.75" customHeight="1">
      <c r="A219" s="1"/>
      <c r="B219" s="1"/>
      <c r="C219" s="1"/>
      <c r="D219" s="469" t="s">
        <v>230</v>
      </c>
      <c r="E219" s="471">
        <v>6</v>
      </c>
      <c r="F219" s="471">
        <v>8</v>
      </c>
      <c r="G219" s="633">
        <v>2</v>
      </c>
      <c r="H219" s="379">
        <f t="shared" ref="H219:H220" si="50">(G219-F219)/F219</f>
        <v>-0.75</v>
      </c>
      <c r="I219" s="1"/>
      <c r="J219" s="1"/>
    </row>
    <row r="220" spans="1:10">
      <c r="A220" s="1"/>
      <c r="B220" s="1"/>
      <c r="C220" s="1"/>
      <c r="D220" s="404" t="s">
        <v>232</v>
      </c>
      <c r="E220" s="406">
        <v>4</v>
      </c>
      <c r="F220" s="406">
        <v>9</v>
      </c>
      <c r="G220" s="634">
        <v>11</v>
      </c>
      <c r="H220" s="409">
        <f t="shared" si="50"/>
        <v>0.22222222222222221</v>
      </c>
      <c r="I220" s="1"/>
      <c r="J220" s="1"/>
    </row>
    <row r="221" spans="1:10" ht="15.75" customHeight="1">
      <c r="A221" s="1"/>
      <c r="B221" s="1"/>
      <c r="C221" s="1"/>
      <c r="D221" s="502" t="s">
        <v>141</v>
      </c>
      <c r="E221" s="503">
        <v>0</v>
      </c>
      <c r="F221" s="503">
        <v>0</v>
      </c>
      <c r="G221" s="680">
        <v>0</v>
      </c>
      <c r="H221" s="437" t="s">
        <v>166</v>
      </c>
      <c r="I221" s="1"/>
      <c r="J221" s="1"/>
    </row>
    <row r="222" spans="1:10" ht="15.75" customHeight="1">
      <c r="A222" s="1"/>
      <c r="B222" s="1"/>
      <c r="C222" s="1"/>
      <c r="D222" s="516" t="s">
        <v>64</v>
      </c>
      <c r="E222" s="627">
        <f t="shared" ref="E222:F222" si="51">SUM(E219:E221)</f>
        <v>10</v>
      </c>
      <c r="F222" s="629">
        <f t="shared" si="51"/>
        <v>17</v>
      </c>
      <c r="G222" s="441">
        <v>13</v>
      </c>
      <c r="H222" s="631">
        <f>(G222-F222)/F222</f>
        <v>-0.23529411764705882</v>
      </c>
      <c r="I222" s="1"/>
      <c r="J222" s="1"/>
    </row>
    <row r="223" spans="1:10" ht="7.5" customHeight="1">
      <c r="A223" s="1"/>
      <c r="B223" s="1"/>
      <c r="C223" s="1"/>
      <c r="D223" s="24"/>
      <c r="E223" s="464"/>
      <c r="F223" s="464"/>
      <c r="G223" s="464"/>
      <c r="H223" s="467"/>
      <c r="I223" s="1"/>
      <c r="J223" s="1"/>
    </row>
    <row r="224" spans="1:10" ht="15.75" customHeight="1">
      <c r="A224" s="1"/>
      <c r="B224" s="1"/>
      <c r="C224" s="1"/>
      <c r="D224" s="469" t="s">
        <v>141</v>
      </c>
      <c r="E224" s="471">
        <v>0</v>
      </c>
      <c r="F224" s="471">
        <v>0</v>
      </c>
      <c r="G224" s="633">
        <v>0</v>
      </c>
      <c r="H224" s="379" t="s">
        <v>166</v>
      </c>
      <c r="I224" s="1"/>
      <c r="J224" s="1"/>
    </row>
    <row r="225" spans="1:10">
      <c r="A225" s="1"/>
      <c r="B225" s="1"/>
      <c r="C225" s="1"/>
      <c r="D225" s="404" t="s">
        <v>189</v>
      </c>
      <c r="E225" s="406">
        <v>8</v>
      </c>
      <c r="F225" s="406">
        <v>13</v>
      </c>
      <c r="G225" s="634">
        <v>10</v>
      </c>
      <c r="H225" s="409">
        <f t="shared" ref="H225:H227" si="52">(G225-F225)/F225</f>
        <v>-0.23076923076923078</v>
      </c>
      <c r="I225" s="1"/>
      <c r="J225" s="1"/>
    </row>
    <row r="226" spans="1:10" ht="15.75" customHeight="1">
      <c r="A226" s="1"/>
      <c r="B226" s="1"/>
      <c r="C226" s="1"/>
      <c r="D226" s="502" t="s">
        <v>194</v>
      </c>
      <c r="E226" s="413">
        <v>2</v>
      </c>
      <c r="F226" s="503">
        <v>4</v>
      </c>
      <c r="G226" s="638">
        <v>3</v>
      </c>
      <c r="H226" s="437">
        <f t="shared" si="52"/>
        <v>-0.25</v>
      </c>
      <c r="I226" s="1"/>
      <c r="J226" s="1"/>
    </row>
    <row r="227" spans="1:10" ht="15.75" customHeight="1">
      <c r="A227" s="1"/>
      <c r="B227" s="1"/>
      <c r="C227" s="1"/>
      <c r="D227" s="516" t="s">
        <v>64</v>
      </c>
      <c r="E227" s="640">
        <f t="shared" ref="E227:F227" si="53">SUM(E224:E226)</f>
        <v>10</v>
      </c>
      <c r="F227" s="641">
        <f t="shared" si="53"/>
        <v>17</v>
      </c>
      <c r="G227" s="642">
        <v>13</v>
      </c>
      <c r="H227" s="631">
        <f t="shared" si="52"/>
        <v>-0.23529411764705882</v>
      </c>
      <c r="I227" s="1"/>
      <c r="J227" s="1"/>
    </row>
    <row r="228" spans="1:10" ht="7.5" customHeight="1">
      <c r="A228" s="1"/>
      <c r="B228" s="1"/>
      <c r="C228" s="1"/>
      <c r="D228" s="545"/>
      <c r="E228" s="464"/>
      <c r="F228" s="464"/>
      <c r="G228" s="464"/>
      <c r="H228" s="546"/>
      <c r="I228" s="1"/>
      <c r="J228" s="1"/>
    </row>
    <row r="229" spans="1:10" ht="15.75" customHeight="1">
      <c r="A229" s="1"/>
      <c r="B229" s="1"/>
      <c r="C229" s="1"/>
      <c r="D229" s="559" t="s">
        <v>141</v>
      </c>
      <c r="E229" s="471">
        <v>0</v>
      </c>
      <c r="F229" s="471">
        <v>0</v>
      </c>
      <c r="G229" s="633">
        <v>0</v>
      </c>
      <c r="H229" s="666" t="s">
        <v>166</v>
      </c>
      <c r="I229" s="1"/>
      <c r="J229" s="1"/>
    </row>
    <row r="230" spans="1:10">
      <c r="A230" s="1"/>
      <c r="B230" s="1"/>
      <c r="C230" s="1"/>
      <c r="D230" s="404" t="s">
        <v>345</v>
      </c>
      <c r="E230" s="406">
        <v>1</v>
      </c>
      <c r="F230" s="406">
        <v>1</v>
      </c>
      <c r="G230" s="634">
        <v>1</v>
      </c>
      <c r="H230" s="668">
        <f t="shared" ref="H230:H232" si="54">(G230-F230)/F230</f>
        <v>0</v>
      </c>
      <c r="I230" s="1"/>
      <c r="J230" s="1"/>
    </row>
    <row r="231" spans="1:10">
      <c r="A231" s="1"/>
      <c r="B231" s="1"/>
      <c r="C231" s="1"/>
      <c r="D231" s="563" t="s">
        <v>346</v>
      </c>
      <c r="E231" s="574">
        <v>3</v>
      </c>
      <c r="F231" s="574">
        <v>1</v>
      </c>
      <c r="G231" s="670">
        <v>2</v>
      </c>
      <c r="H231" s="671">
        <f t="shared" si="54"/>
        <v>1</v>
      </c>
      <c r="I231" s="1"/>
      <c r="J231" s="1"/>
    </row>
    <row r="232" spans="1:10">
      <c r="A232" s="1"/>
      <c r="B232" s="1"/>
      <c r="C232" s="1"/>
      <c r="D232" s="404" t="s">
        <v>349</v>
      </c>
      <c r="E232" s="406">
        <v>2</v>
      </c>
      <c r="F232" s="406">
        <v>2</v>
      </c>
      <c r="G232" s="634">
        <v>2</v>
      </c>
      <c r="H232" s="668">
        <f t="shared" si="54"/>
        <v>0</v>
      </c>
      <c r="I232" s="1"/>
      <c r="J232" s="1"/>
    </row>
    <row r="233" spans="1:10">
      <c r="A233" s="1"/>
      <c r="B233" s="1"/>
      <c r="C233" s="1"/>
      <c r="D233" s="563" t="s">
        <v>350</v>
      </c>
      <c r="E233" s="574">
        <v>0</v>
      </c>
      <c r="F233" s="574">
        <v>0</v>
      </c>
      <c r="G233" s="670">
        <v>0</v>
      </c>
      <c r="H233" s="671" t="s">
        <v>166</v>
      </c>
      <c r="I233" s="1"/>
      <c r="J233" s="1"/>
    </row>
    <row r="234" spans="1:10">
      <c r="A234" s="1"/>
      <c r="B234" s="1"/>
      <c r="C234" s="1"/>
      <c r="D234" s="404" t="s">
        <v>183</v>
      </c>
      <c r="E234" s="406">
        <v>0</v>
      </c>
      <c r="F234" s="406">
        <v>0</v>
      </c>
      <c r="G234" s="634">
        <v>0</v>
      </c>
      <c r="H234" s="668" t="s">
        <v>166</v>
      </c>
      <c r="I234" s="1"/>
      <c r="J234" s="1"/>
    </row>
    <row r="235" spans="1:10">
      <c r="A235" s="1"/>
      <c r="B235" s="38" t="s">
        <v>20</v>
      </c>
      <c r="C235" s="1"/>
      <c r="D235" s="563" t="s">
        <v>351</v>
      </c>
      <c r="E235" s="574">
        <v>0</v>
      </c>
      <c r="F235" s="574">
        <v>1</v>
      </c>
      <c r="G235" s="670">
        <v>0</v>
      </c>
      <c r="H235" s="671">
        <f t="shared" ref="H235:H239" si="55">(G235-F235)/F235</f>
        <v>-1</v>
      </c>
      <c r="I235" s="1"/>
      <c r="J235" s="1"/>
    </row>
    <row r="236" spans="1:10">
      <c r="A236" s="1"/>
      <c r="B236" s="130" t="s">
        <v>21</v>
      </c>
      <c r="C236" s="1"/>
      <c r="D236" s="404" t="s">
        <v>352</v>
      </c>
      <c r="E236" s="406">
        <v>1</v>
      </c>
      <c r="F236" s="406">
        <v>2</v>
      </c>
      <c r="G236" s="634">
        <v>2</v>
      </c>
      <c r="H236" s="668">
        <f t="shared" si="55"/>
        <v>0</v>
      </c>
      <c r="I236" s="1"/>
      <c r="J236" s="1"/>
    </row>
    <row r="237" spans="1:10">
      <c r="A237" s="1"/>
      <c r="B237" s="38" t="s">
        <v>43</v>
      </c>
      <c r="C237" s="1"/>
      <c r="D237" s="563" t="s">
        <v>353</v>
      </c>
      <c r="E237" s="574">
        <v>2</v>
      </c>
      <c r="F237" s="574">
        <v>4</v>
      </c>
      <c r="G237" s="670">
        <v>3</v>
      </c>
      <c r="H237" s="671">
        <f t="shared" si="55"/>
        <v>-0.25</v>
      </c>
      <c r="I237" s="1"/>
      <c r="J237" s="1"/>
    </row>
    <row r="238" spans="1:10">
      <c r="A238" s="1"/>
      <c r="B238" s="1"/>
      <c r="C238" s="1"/>
      <c r="D238" s="404" t="s">
        <v>355</v>
      </c>
      <c r="E238" s="406">
        <v>0</v>
      </c>
      <c r="F238" s="406">
        <v>3</v>
      </c>
      <c r="G238" s="634">
        <v>1</v>
      </c>
      <c r="H238" s="668">
        <f t="shared" si="55"/>
        <v>-0.66666666666666663</v>
      </c>
      <c r="I238" s="1"/>
      <c r="J238" s="1"/>
    </row>
    <row r="239" spans="1:10">
      <c r="A239" s="1"/>
      <c r="B239" s="1"/>
      <c r="C239" s="1"/>
      <c r="D239" s="563" t="s">
        <v>356</v>
      </c>
      <c r="E239" s="574">
        <v>1</v>
      </c>
      <c r="F239" s="574">
        <v>2</v>
      </c>
      <c r="G239" s="670">
        <v>0</v>
      </c>
      <c r="H239" s="671">
        <f t="shared" si="55"/>
        <v>-1</v>
      </c>
      <c r="I239" s="1"/>
      <c r="J239" s="1"/>
    </row>
    <row r="240" spans="1:10">
      <c r="A240" s="1"/>
      <c r="B240" s="1"/>
      <c r="C240" s="1"/>
      <c r="D240" s="404" t="s">
        <v>357</v>
      </c>
      <c r="E240" s="406">
        <v>0</v>
      </c>
      <c r="F240" s="406">
        <v>0</v>
      </c>
      <c r="G240" s="634">
        <v>0</v>
      </c>
      <c r="H240" s="668" t="s">
        <v>166</v>
      </c>
      <c r="I240" s="1"/>
      <c r="J240" s="1"/>
    </row>
    <row r="241" spans="1:10" ht="15.75" customHeight="1">
      <c r="A241" s="1"/>
      <c r="B241" s="1"/>
      <c r="C241" s="1"/>
      <c r="D241" s="591" t="s">
        <v>359</v>
      </c>
      <c r="E241" s="503">
        <v>0</v>
      </c>
      <c r="F241" s="503">
        <v>1</v>
      </c>
      <c r="G241" s="638">
        <v>2</v>
      </c>
      <c r="H241" s="674">
        <f t="shared" ref="H241:H242" si="56">(G241-F241)/F241</f>
        <v>1</v>
      </c>
      <c r="I241" s="1"/>
      <c r="J241" s="1"/>
    </row>
    <row r="242" spans="1:10" ht="15.75" customHeight="1">
      <c r="A242" s="1"/>
      <c r="B242" s="1"/>
      <c r="C242" s="1"/>
      <c r="D242" s="439" t="s">
        <v>64</v>
      </c>
      <c r="E242" s="440">
        <f t="shared" ref="E242:F242" si="57">SUM(E229:E241)</f>
        <v>10</v>
      </c>
      <c r="F242" s="440">
        <f t="shared" si="57"/>
        <v>17</v>
      </c>
      <c r="G242" s="543">
        <v>13</v>
      </c>
      <c r="H242" s="676">
        <f t="shared" si="56"/>
        <v>-0.23529411764705882</v>
      </c>
      <c r="I242" s="1"/>
      <c r="J242" s="1"/>
    </row>
    <row r="243" spans="1:10" ht="15.75" customHeight="1">
      <c r="A243" s="1"/>
      <c r="B243" s="1"/>
      <c r="C243" s="1"/>
      <c r="D243" s="462" t="s">
        <v>363</v>
      </c>
      <c r="E243" s="1"/>
      <c r="F243" s="1"/>
      <c r="G243" s="1"/>
      <c r="H243" s="4"/>
      <c r="I243" s="1"/>
      <c r="J243" s="1"/>
    </row>
    <row r="244" spans="1:10" ht="15.75" customHeight="1">
      <c r="A244" s="1"/>
      <c r="B244" s="1"/>
      <c r="C244" s="1"/>
      <c r="D244" s="1"/>
      <c r="E244" s="1"/>
      <c r="F244" s="1"/>
      <c r="G244" s="1"/>
      <c r="H244" s="4"/>
      <c r="I244" s="1"/>
      <c r="J244" s="1"/>
    </row>
    <row r="245" spans="1:10" ht="23.25" customHeight="1">
      <c r="A245" s="1"/>
      <c r="B245" s="1"/>
      <c r="C245" s="1"/>
      <c r="D245" s="1095" t="s">
        <v>82</v>
      </c>
      <c r="E245" s="1096"/>
      <c r="F245" s="1096"/>
      <c r="G245" s="1096"/>
      <c r="H245" s="1097"/>
      <c r="I245" s="1"/>
      <c r="J245" s="1"/>
    </row>
    <row r="246" spans="1:10" ht="15.75" customHeight="1">
      <c r="A246" s="1"/>
      <c r="B246" s="1"/>
      <c r="C246" s="1"/>
      <c r="D246" s="1018" t="s">
        <v>24</v>
      </c>
      <c r="E246" s="81" t="s">
        <v>31</v>
      </c>
      <c r="F246" s="198" t="s">
        <v>31</v>
      </c>
      <c r="G246" s="281" t="s">
        <v>31</v>
      </c>
      <c r="H246" s="1098" t="s">
        <v>176</v>
      </c>
      <c r="I246" s="1"/>
      <c r="J246" s="1"/>
    </row>
    <row r="247" spans="1:10" ht="15.75" customHeight="1">
      <c r="A247" s="1"/>
      <c r="B247" s="1"/>
      <c r="C247" s="1"/>
      <c r="D247" s="1019"/>
      <c r="E247" s="280">
        <v>2009</v>
      </c>
      <c r="F247" s="280">
        <v>2010</v>
      </c>
      <c r="G247" s="141">
        <v>2011</v>
      </c>
      <c r="H247" s="1099"/>
      <c r="I247" s="1"/>
      <c r="J247" s="1"/>
    </row>
    <row r="248" spans="1:10" ht="15.75" customHeight="1">
      <c r="A248" s="1"/>
      <c r="B248" s="1"/>
      <c r="C248" s="1"/>
      <c r="D248" s="469" t="s">
        <v>230</v>
      </c>
      <c r="E248" s="471">
        <v>862</v>
      </c>
      <c r="F248" s="471">
        <v>960</v>
      </c>
      <c r="G248" s="633">
        <v>934</v>
      </c>
      <c r="H248" s="379">
        <f t="shared" ref="H248:H249" si="58">(G248-F248)/F248</f>
        <v>-2.7083333333333334E-2</v>
      </c>
      <c r="I248" s="1"/>
      <c r="J248" s="1"/>
    </row>
    <row r="249" spans="1:10">
      <c r="A249" s="1"/>
      <c r="B249" s="1"/>
      <c r="C249" s="1"/>
      <c r="D249" s="404" t="s">
        <v>232</v>
      </c>
      <c r="E249" s="406">
        <v>62</v>
      </c>
      <c r="F249" s="406">
        <v>89</v>
      </c>
      <c r="G249" s="634">
        <v>85</v>
      </c>
      <c r="H249" s="409">
        <f t="shared" si="58"/>
        <v>-4.49438202247191E-2</v>
      </c>
      <c r="I249" s="1"/>
      <c r="J249" s="1"/>
    </row>
    <row r="250" spans="1:10" ht="15.75" customHeight="1">
      <c r="A250" s="1"/>
      <c r="B250" s="1"/>
      <c r="C250" s="1"/>
      <c r="D250" s="502" t="s">
        <v>141</v>
      </c>
      <c r="E250" s="503">
        <v>2</v>
      </c>
      <c r="F250" s="503">
        <v>0</v>
      </c>
      <c r="G250" s="680">
        <v>0</v>
      </c>
      <c r="H250" s="437" t="s">
        <v>166</v>
      </c>
      <c r="I250" s="1"/>
      <c r="J250" s="1"/>
    </row>
    <row r="251" spans="1:10" ht="15.75" customHeight="1">
      <c r="A251" s="1"/>
      <c r="B251" s="1"/>
      <c r="C251" s="1"/>
      <c r="D251" s="516" t="s">
        <v>64</v>
      </c>
      <c r="E251" s="627">
        <f t="shared" ref="E251:F251" si="59">SUM(E248:E250)</f>
        <v>926</v>
      </c>
      <c r="F251" s="629">
        <f t="shared" si="59"/>
        <v>1049</v>
      </c>
      <c r="G251" s="441">
        <v>1019</v>
      </c>
      <c r="H251" s="631">
        <f>(G251-F251)/F251</f>
        <v>-2.8598665395614873E-2</v>
      </c>
      <c r="I251" s="1"/>
      <c r="J251" s="1"/>
    </row>
    <row r="252" spans="1:10" ht="7.5" customHeight="1">
      <c r="A252" s="1"/>
      <c r="B252" s="1"/>
      <c r="C252" s="1"/>
      <c r="D252" s="24"/>
      <c r="E252" s="464"/>
      <c r="F252" s="464"/>
      <c r="G252" s="464"/>
      <c r="H252" s="467"/>
      <c r="I252" s="1"/>
      <c r="J252" s="1"/>
    </row>
    <row r="253" spans="1:10" ht="15.75" customHeight="1">
      <c r="A253" s="1"/>
      <c r="B253" s="1"/>
      <c r="C253" s="1"/>
      <c r="D253" s="469" t="s">
        <v>141</v>
      </c>
      <c r="E253" s="471">
        <v>3</v>
      </c>
      <c r="F253" s="471">
        <v>1</v>
      </c>
      <c r="G253" s="633">
        <v>5</v>
      </c>
      <c r="H253" s="379">
        <f t="shared" ref="H253:H256" si="60">(G253-F253)/F253</f>
        <v>4</v>
      </c>
      <c r="I253" s="1"/>
      <c r="J253" s="1"/>
    </row>
    <row r="254" spans="1:10">
      <c r="A254" s="1"/>
      <c r="B254" s="1"/>
      <c r="C254" s="1"/>
      <c r="D254" s="404" t="s">
        <v>189</v>
      </c>
      <c r="E254" s="406">
        <v>647</v>
      </c>
      <c r="F254" s="406">
        <v>725</v>
      </c>
      <c r="G254" s="634">
        <v>686</v>
      </c>
      <c r="H254" s="409">
        <f t="shared" si="60"/>
        <v>-5.3793103448275863E-2</v>
      </c>
      <c r="I254" s="1"/>
      <c r="J254" s="1"/>
    </row>
    <row r="255" spans="1:10" ht="15.75" customHeight="1">
      <c r="A255" s="1"/>
      <c r="B255" s="1"/>
      <c r="C255" s="1"/>
      <c r="D255" s="502" t="s">
        <v>194</v>
      </c>
      <c r="E255" s="413">
        <v>276</v>
      </c>
      <c r="F255" s="503">
        <v>323</v>
      </c>
      <c r="G255" s="638">
        <v>328</v>
      </c>
      <c r="H255" s="437">
        <f t="shared" si="60"/>
        <v>1.5479876160990712E-2</v>
      </c>
      <c r="I255" s="1"/>
      <c r="J255" s="1"/>
    </row>
    <row r="256" spans="1:10" ht="15.75" customHeight="1">
      <c r="A256" s="1"/>
      <c r="B256" s="1"/>
      <c r="C256" s="1"/>
      <c r="D256" s="516" t="s">
        <v>64</v>
      </c>
      <c r="E256" s="640">
        <f t="shared" ref="E256:F256" si="61">SUM(E253:E255)</f>
        <v>926</v>
      </c>
      <c r="F256" s="641">
        <f t="shared" si="61"/>
        <v>1049</v>
      </c>
      <c r="G256" s="642">
        <v>1019</v>
      </c>
      <c r="H256" s="631">
        <f t="shared" si="60"/>
        <v>-2.8598665395614873E-2</v>
      </c>
      <c r="I256" s="1"/>
      <c r="J256" s="1"/>
    </row>
    <row r="257" spans="1:10" ht="7.5" customHeight="1">
      <c r="A257" s="1"/>
      <c r="B257" s="1"/>
      <c r="C257" s="1"/>
      <c r="D257" s="545"/>
      <c r="E257" s="464"/>
      <c r="F257" s="464"/>
      <c r="G257" s="464"/>
      <c r="H257" s="546"/>
      <c r="I257" s="1"/>
      <c r="J257" s="1"/>
    </row>
    <row r="258" spans="1:10" ht="15.75" customHeight="1">
      <c r="A258" s="1"/>
      <c r="B258" s="1"/>
      <c r="C258" s="1"/>
      <c r="D258" s="559" t="s">
        <v>141</v>
      </c>
      <c r="E258" s="471">
        <v>4</v>
      </c>
      <c r="F258" s="471">
        <v>1</v>
      </c>
      <c r="G258" s="633">
        <v>3</v>
      </c>
      <c r="H258" s="666">
        <f t="shared" ref="H258:H271" si="62">(G258-F258)/F258</f>
        <v>2</v>
      </c>
      <c r="I258" s="1"/>
      <c r="J258" s="1"/>
    </row>
    <row r="259" spans="1:10">
      <c r="A259" s="1"/>
      <c r="B259" s="1"/>
      <c r="C259" s="1"/>
      <c r="D259" s="404" t="s">
        <v>345</v>
      </c>
      <c r="E259" s="406">
        <v>90</v>
      </c>
      <c r="F259" s="406">
        <v>101</v>
      </c>
      <c r="G259" s="634">
        <v>98</v>
      </c>
      <c r="H259" s="668">
        <f t="shared" si="62"/>
        <v>-2.9702970297029702E-2</v>
      </c>
      <c r="I259" s="1"/>
      <c r="J259" s="1"/>
    </row>
    <row r="260" spans="1:10">
      <c r="A260" s="1"/>
      <c r="B260" s="1"/>
      <c r="C260" s="1"/>
      <c r="D260" s="563" t="s">
        <v>346</v>
      </c>
      <c r="E260" s="574">
        <v>14</v>
      </c>
      <c r="F260" s="574">
        <v>10</v>
      </c>
      <c r="G260" s="670">
        <v>12</v>
      </c>
      <c r="H260" s="671">
        <f t="shared" si="62"/>
        <v>0.2</v>
      </c>
      <c r="I260" s="1"/>
      <c r="J260" s="1"/>
    </row>
    <row r="261" spans="1:10">
      <c r="A261" s="1"/>
      <c r="B261" s="1"/>
      <c r="C261" s="1"/>
      <c r="D261" s="404" t="s">
        <v>349</v>
      </c>
      <c r="E261" s="406">
        <v>89</v>
      </c>
      <c r="F261" s="406">
        <v>100</v>
      </c>
      <c r="G261" s="634">
        <v>67</v>
      </c>
      <c r="H261" s="668">
        <f t="shared" si="62"/>
        <v>-0.33</v>
      </c>
      <c r="I261" s="1"/>
      <c r="J261" s="1"/>
    </row>
    <row r="262" spans="1:10">
      <c r="A262" s="1"/>
      <c r="B262" s="1"/>
      <c r="C262" s="1"/>
      <c r="D262" s="563" t="s">
        <v>350</v>
      </c>
      <c r="E262" s="574">
        <v>60</v>
      </c>
      <c r="F262" s="574">
        <v>59</v>
      </c>
      <c r="G262" s="670">
        <v>63</v>
      </c>
      <c r="H262" s="671">
        <f t="shared" si="62"/>
        <v>6.7796610169491525E-2</v>
      </c>
      <c r="I262" s="1"/>
      <c r="J262" s="1"/>
    </row>
    <row r="263" spans="1:10">
      <c r="A263" s="1"/>
      <c r="B263" s="1"/>
      <c r="C263" s="1"/>
      <c r="D263" s="404" t="s">
        <v>183</v>
      </c>
      <c r="E263" s="406">
        <v>9</v>
      </c>
      <c r="F263" s="406">
        <v>9</v>
      </c>
      <c r="G263" s="634">
        <v>4</v>
      </c>
      <c r="H263" s="668">
        <f t="shared" si="62"/>
        <v>-0.55555555555555558</v>
      </c>
      <c r="I263" s="1"/>
      <c r="J263" s="1"/>
    </row>
    <row r="264" spans="1:10">
      <c r="A264" s="1"/>
      <c r="B264" s="1"/>
      <c r="C264" s="1"/>
      <c r="D264" s="563" t="s">
        <v>351</v>
      </c>
      <c r="E264" s="574">
        <v>15</v>
      </c>
      <c r="F264" s="574">
        <v>11</v>
      </c>
      <c r="G264" s="670">
        <v>14</v>
      </c>
      <c r="H264" s="671">
        <f t="shared" si="62"/>
        <v>0.27272727272727271</v>
      </c>
      <c r="I264" s="1"/>
      <c r="J264" s="1"/>
    </row>
    <row r="265" spans="1:10">
      <c r="A265" s="1"/>
      <c r="B265" s="1"/>
      <c r="C265" s="1"/>
      <c r="D265" s="404" t="s">
        <v>352</v>
      </c>
      <c r="E265" s="406">
        <v>273</v>
      </c>
      <c r="F265" s="406">
        <v>212</v>
      </c>
      <c r="G265" s="634">
        <v>213</v>
      </c>
      <c r="H265" s="668">
        <f t="shared" si="62"/>
        <v>4.7169811320754715E-3</v>
      </c>
      <c r="I265" s="1"/>
      <c r="J265" s="1"/>
    </row>
    <row r="266" spans="1:10">
      <c r="A266" s="1"/>
      <c r="B266" s="1"/>
      <c r="C266" s="1"/>
      <c r="D266" s="563" t="s">
        <v>353</v>
      </c>
      <c r="E266" s="574">
        <v>44</v>
      </c>
      <c r="F266" s="574">
        <v>47</v>
      </c>
      <c r="G266" s="670">
        <v>62</v>
      </c>
      <c r="H266" s="671">
        <f t="shared" si="62"/>
        <v>0.31914893617021278</v>
      </c>
      <c r="I266" s="1"/>
      <c r="J266" s="1"/>
    </row>
    <row r="267" spans="1:10">
      <c r="A267" s="1"/>
      <c r="B267" s="1"/>
      <c r="C267" s="1"/>
      <c r="D267" s="404" t="s">
        <v>355</v>
      </c>
      <c r="E267" s="406">
        <v>197</v>
      </c>
      <c r="F267" s="406">
        <v>337</v>
      </c>
      <c r="G267" s="634">
        <v>342</v>
      </c>
      <c r="H267" s="668">
        <f t="shared" si="62"/>
        <v>1.483679525222552E-2</v>
      </c>
      <c r="I267" s="1"/>
      <c r="J267" s="1"/>
    </row>
    <row r="268" spans="1:10">
      <c r="A268" s="1"/>
      <c r="B268" s="1"/>
      <c r="C268" s="1"/>
      <c r="D268" s="563" t="s">
        <v>356</v>
      </c>
      <c r="E268" s="574">
        <v>119</v>
      </c>
      <c r="F268" s="574">
        <v>144</v>
      </c>
      <c r="G268" s="670">
        <v>120</v>
      </c>
      <c r="H268" s="671">
        <f t="shared" si="62"/>
        <v>-0.16666666666666666</v>
      </c>
      <c r="I268" s="1"/>
      <c r="J268" s="1"/>
    </row>
    <row r="269" spans="1:10">
      <c r="A269" s="1"/>
      <c r="B269" s="1"/>
      <c r="C269" s="1"/>
      <c r="D269" s="404" t="s">
        <v>357</v>
      </c>
      <c r="E269" s="406">
        <v>1</v>
      </c>
      <c r="F269" s="406">
        <v>2</v>
      </c>
      <c r="G269" s="634">
        <v>4</v>
      </c>
      <c r="H269" s="668">
        <f t="shared" si="62"/>
        <v>1</v>
      </c>
      <c r="I269" s="1"/>
      <c r="J269" s="1"/>
    </row>
    <row r="270" spans="1:10" ht="15.75" customHeight="1">
      <c r="A270" s="1"/>
      <c r="B270" s="1"/>
      <c r="C270" s="1"/>
      <c r="D270" s="591" t="s">
        <v>359</v>
      </c>
      <c r="E270" s="503">
        <v>11</v>
      </c>
      <c r="F270" s="503">
        <v>16</v>
      </c>
      <c r="G270" s="638">
        <v>17</v>
      </c>
      <c r="H270" s="674">
        <f t="shared" si="62"/>
        <v>6.25E-2</v>
      </c>
      <c r="I270" s="1"/>
      <c r="J270" s="1"/>
    </row>
    <row r="271" spans="1:10" ht="15.75" customHeight="1">
      <c r="A271" s="1"/>
      <c r="B271" s="1"/>
      <c r="C271" s="1"/>
      <c r="D271" s="439" t="s">
        <v>64</v>
      </c>
      <c r="E271" s="440">
        <f t="shared" ref="E271:F271" si="63">SUM(E258:E270)</f>
        <v>926</v>
      </c>
      <c r="F271" s="440">
        <f t="shared" si="63"/>
        <v>1049</v>
      </c>
      <c r="G271" s="543">
        <v>1019</v>
      </c>
      <c r="H271" s="676">
        <f t="shared" si="62"/>
        <v>-2.8598665395614873E-2</v>
      </c>
      <c r="I271" s="1"/>
      <c r="J271" s="1"/>
    </row>
    <row r="272" spans="1:10" ht="15.75" customHeight="1">
      <c r="A272" s="1"/>
      <c r="B272" s="1"/>
      <c r="C272" s="1"/>
      <c r="D272" s="462" t="s">
        <v>363</v>
      </c>
      <c r="E272" s="1"/>
      <c r="F272" s="1"/>
      <c r="G272" s="1"/>
      <c r="H272" s="4"/>
      <c r="I272" s="1"/>
      <c r="J272" s="1"/>
    </row>
    <row r="273" spans="1:10" ht="15.75" customHeight="1">
      <c r="A273" s="1"/>
      <c r="B273" s="1"/>
      <c r="C273" s="1"/>
      <c r="D273" s="1"/>
      <c r="E273" s="1"/>
      <c r="F273" s="1"/>
      <c r="G273" s="1"/>
      <c r="H273" s="4"/>
      <c r="I273" s="1"/>
      <c r="J273" s="1"/>
    </row>
    <row r="274" spans="1:10" ht="23.25" customHeight="1">
      <c r="A274" s="1"/>
      <c r="B274" s="1"/>
      <c r="C274" s="1"/>
      <c r="D274" s="1095" t="s">
        <v>394</v>
      </c>
      <c r="E274" s="1096"/>
      <c r="F274" s="1096"/>
      <c r="G274" s="1096"/>
      <c r="H274" s="1097"/>
      <c r="I274" s="1"/>
      <c r="J274" s="1"/>
    </row>
    <row r="275" spans="1:10" ht="15.75" customHeight="1">
      <c r="A275" s="1"/>
      <c r="B275" s="1"/>
      <c r="C275" s="1"/>
      <c r="D275" s="1018" t="s">
        <v>24</v>
      </c>
      <c r="E275" s="81" t="s">
        <v>31</v>
      </c>
      <c r="F275" s="198" t="s">
        <v>31</v>
      </c>
      <c r="G275" s="281" t="s">
        <v>31</v>
      </c>
      <c r="H275" s="1098" t="s">
        <v>176</v>
      </c>
      <c r="I275" s="1"/>
      <c r="J275" s="1"/>
    </row>
    <row r="276" spans="1:10" ht="15.75" customHeight="1">
      <c r="A276" s="1"/>
      <c r="B276" s="1"/>
      <c r="C276" s="1"/>
      <c r="D276" s="1019"/>
      <c r="E276" s="280">
        <v>2009</v>
      </c>
      <c r="F276" s="280">
        <v>2010</v>
      </c>
      <c r="G276" s="141">
        <v>2011</v>
      </c>
      <c r="H276" s="1099"/>
      <c r="I276" s="1"/>
      <c r="J276" s="1"/>
    </row>
    <row r="277" spans="1:10" ht="15.75" customHeight="1">
      <c r="A277" s="1"/>
      <c r="B277" s="1"/>
      <c r="C277" s="1"/>
      <c r="D277" s="469" t="s">
        <v>230</v>
      </c>
      <c r="E277" s="471">
        <v>11</v>
      </c>
      <c r="F277" s="471">
        <v>10</v>
      </c>
      <c r="G277" s="633">
        <v>17</v>
      </c>
      <c r="H277" s="379">
        <f t="shared" ref="H277:H278" si="64">(G277-F277)/F277</f>
        <v>0.7</v>
      </c>
      <c r="I277" s="1"/>
      <c r="J277" s="1"/>
    </row>
    <row r="278" spans="1:10">
      <c r="A278" s="1"/>
      <c r="B278" s="1"/>
      <c r="C278" s="1"/>
      <c r="D278" s="404" t="s">
        <v>232</v>
      </c>
      <c r="E278" s="406">
        <v>21</v>
      </c>
      <c r="F278" s="406">
        <v>19</v>
      </c>
      <c r="G278" s="634">
        <v>14</v>
      </c>
      <c r="H278" s="409">
        <f t="shared" si="64"/>
        <v>-0.26315789473684209</v>
      </c>
      <c r="I278" s="1"/>
      <c r="J278" s="1"/>
    </row>
    <row r="279" spans="1:10" ht="15.75" customHeight="1">
      <c r="A279" s="1"/>
      <c r="B279" s="1"/>
      <c r="C279" s="1"/>
      <c r="D279" s="502" t="s">
        <v>141</v>
      </c>
      <c r="E279" s="503">
        <v>0</v>
      </c>
      <c r="F279" s="503">
        <v>0</v>
      </c>
      <c r="G279" s="680">
        <v>0</v>
      </c>
      <c r="H279" s="437" t="s">
        <v>166</v>
      </c>
      <c r="I279" s="1"/>
      <c r="J279" s="1"/>
    </row>
    <row r="280" spans="1:10" ht="15.75" customHeight="1">
      <c r="A280" s="1"/>
      <c r="B280" s="1"/>
      <c r="C280" s="1"/>
      <c r="D280" s="516" t="s">
        <v>64</v>
      </c>
      <c r="E280" s="627">
        <f t="shared" ref="E280:F280" si="65">SUM(E277:E279)</f>
        <v>32</v>
      </c>
      <c r="F280" s="629">
        <f t="shared" si="65"/>
        <v>29</v>
      </c>
      <c r="G280" s="441">
        <v>31</v>
      </c>
      <c r="H280" s="631">
        <f>(G280-F280)/F280</f>
        <v>6.8965517241379309E-2</v>
      </c>
      <c r="I280" s="1"/>
      <c r="J280" s="1"/>
    </row>
    <row r="281" spans="1:10" ht="7.5" customHeight="1">
      <c r="A281" s="1"/>
      <c r="B281" s="1"/>
      <c r="C281" s="1"/>
      <c r="D281" s="24"/>
      <c r="E281" s="464"/>
      <c r="F281" s="464"/>
      <c r="G281" s="464"/>
      <c r="H281" s="467"/>
      <c r="I281" s="1"/>
      <c r="J281" s="1"/>
    </row>
    <row r="282" spans="1:10" ht="15.75" customHeight="1">
      <c r="A282" s="1"/>
      <c r="B282" s="1"/>
      <c r="C282" s="1"/>
      <c r="D282" s="469" t="s">
        <v>141</v>
      </c>
      <c r="E282" s="471">
        <v>0</v>
      </c>
      <c r="F282" s="471">
        <v>1</v>
      </c>
      <c r="G282" s="633">
        <v>1</v>
      </c>
      <c r="H282" s="379">
        <f t="shared" ref="H282:H285" si="66">(G282-F282)/F282</f>
        <v>0</v>
      </c>
      <c r="I282" s="1"/>
      <c r="J282" s="1"/>
    </row>
    <row r="283" spans="1:10">
      <c r="A283" s="1"/>
      <c r="B283" s="1"/>
      <c r="C283" s="1"/>
      <c r="D283" s="404" t="s">
        <v>189</v>
      </c>
      <c r="E283" s="406">
        <v>22</v>
      </c>
      <c r="F283" s="406">
        <v>15</v>
      </c>
      <c r="G283" s="634">
        <v>19</v>
      </c>
      <c r="H283" s="409">
        <f t="shared" si="66"/>
        <v>0.26666666666666666</v>
      </c>
      <c r="I283" s="1"/>
      <c r="J283" s="1"/>
    </row>
    <row r="284" spans="1:10" ht="15.75" customHeight="1">
      <c r="A284" s="1"/>
      <c r="B284" s="1"/>
      <c r="C284" s="1"/>
      <c r="D284" s="502" t="s">
        <v>194</v>
      </c>
      <c r="E284" s="413">
        <v>10</v>
      </c>
      <c r="F284" s="503">
        <v>13</v>
      </c>
      <c r="G284" s="638">
        <v>11</v>
      </c>
      <c r="H284" s="437">
        <f t="shared" si="66"/>
        <v>-0.15384615384615385</v>
      </c>
      <c r="I284" s="1"/>
      <c r="J284" s="1"/>
    </row>
    <row r="285" spans="1:10" ht="15.75" customHeight="1">
      <c r="A285" s="1"/>
      <c r="B285" s="1"/>
      <c r="C285" s="1"/>
      <c r="D285" s="516" t="s">
        <v>64</v>
      </c>
      <c r="E285" s="640">
        <f t="shared" ref="E285:F285" si="67">SUM(E282:E284)</f>
        <v>32</v>
      </c>
      <c r="F285" s="641">
        <f t="shared" si="67"/>
        <v>29</v>
      </c>
      <c r="G285" s="642">
        <v>31</v>
      </c>
      <c r="H285" s="631">
        <f t="shared" si="66"/>
        <v>6.8965517241379309E-2</v>
      </c>
      <c r="I285" s="1"/>
      <c r="J285" s="1"/>
    </row>
    <row r="286" spans="1:10" ht="7.5" customHeight="1">
      <c r="A286" s="1"/>
      <c r="B286" s="1"/>
      <c r="C286" s="1"/>
      <c r="D286" s="545"/>
      <c r="E286" s="464"/>
      <c r="F286" s="464"/>
      <c r="G286" s="464"/>
      <c r="H286" s="546"/>
      <c r="I286" s="1"/>
      <c r="J286" s="1"/>
    </row>
    <row r="287" spans="1:10" ht="15.75" customHeight="1">
      <c r="A287" s="1"/>
      <c r="B287" s="1"/>
      <c r="C287" s="1"/>
      <c r="D287" s="559" t="s">
        <v>141</v>
      </c>
      <c r="E287" s="471">
        <v>1</v>
      </c>
      <c r="F287" s="471">
        <v>1</v>
      </c>
      <c r="G287" s="633">
        <v>0</v>
      </c>
      <c r="H287" s="666">
        <f t="shared" ref="H287:H297" si="68">(G287-F287)/F287</f>
        <v>-1</v>
      </c>
      <c r="I287" s="1"/>
      <c r="J287" s="1"/>
    </row>
    <row r="288" spans="1:10">
      <c r="A288" s="1"/>
      <c r="B288" s="1"/>
      <c r="C288" s="1"/>
      <c r="D288" s="404" t="s">
        <v>345</v>
      </c>
      <c r="E288" s="406">
        <v>0</v>
      </c>
      <c r="F288" s="406">
        <v>1</v>
      </c>
      <c r="G288" s="634">
        <v>1</v>
      </c>
      <c r="H288" s="668">
        <f t="shared" si="68"/>
        <v>0</v>
      </c>
      <c r="I288" s="1"/>
      <c r="J288" s="1"/>
    </row>
    <row r="289" spans="1:10">
      <c r="A289" s="1"/>
      <c r="B289" s="1"/>
      <c r="C289" s="1"/>
      <c r="D289" s="563" t="s">
        <v>346</v>
      </c>
      <c r="E289" s="574">
        <v>2</v>
      </c>
      <c r="F289" s="574">
        <v>2</v>
      </c>
      <c r="G289" s="670">
        <v>2</v>
      </c>
      <c r="H289" s="671">
        <f t="shared" si="68"/>
        <v>0</v>
      </c>
      <c r="I289" s="1"/>
      <c r="J289" s="1"/>
    </row>
    <row r="290" spans="1:10">
      <c r="A290" s="1"/>
      <c r="B290" s="1"/>
      <c r="C290" s="1"/>
      <c r="D290" s="404" t="s">
        <v>349</v>
      </c>
      <c r="E290" s="406">
        <v>13</v>
      </c>
      <c r="F290" s="406">
        <v>2</v>
      </c>
      <c r="G290" s="634">
        <v>5</v>
      </c>
      <c r="H290" s="668">
        <f t="shared" si="68"/>
        <v>1.5</v>
      </c>
      <c r="I290" s="1"/>
      <c r="J290" s="1"/>
    </row>
    <row r="291" spans="1:10">
      <c r="A291" s="1"/>
      <c r="B291" s="1"/>
      <c r="C291" s="1"/>
      <c r="D291" s="563" t="s">
        <v>350</v>
      </c>
      <c r="E291" s="574">
        <v>3</v>
      </c>
      <c r="F291" s="574">
        <v>2</v>
      </c>
      <c r="G291" s="670">
        <v>3</v>
      </c>
      <c r="H291" s="671">
        <f t="shared" si="68"/>
        <v>0.5</v>
      </c>
      <c r="I291" s="1"/>
      <c r="J291" s="1"/>
    </row>
    <row r="292" spans="1:10">
      <c r="A292" s="1"/>
      <c r="B292" s="1"/>
      <c r="C292" s="1"/>
      <c r="D292" s="404" t="s">
        <v>183</v>
      </c>
      <c r="E292" s="406">
        <v>1</v>
      </c>
      <c r="F292" s="406">
        <v>1</v>
      </c>
      <c r="G292" s="634">
        <v>1</v>
      </c>
      <c r="H292" s="668">
        <f t="shared" si="68"/>
        <v>0</v>
      </c>
      <c r="I292" s="1"/>
      <c r="J292" s="1"/>
    </row>
    <row r="293" spans="1:10">
      <c r="A293" s="1"/>
      <c r="B293" s="38" t="s">
        <v>20</v>
      </c>
      <c r="C293" s="1"/>
      <c r="D293" s="563" t="s">
        <v>351</v>
      </c>
      <c r="E293" s="574">
        <v>0</v>
      </c>
      <c r="F293" s="574">
        <v>5</v>
      </c>
      <c r="G293" s="670">
        <v>1</v>
      </c>
      <c r="H293" s="671">
        <f t="shared" si="68"/>
        <v>-0.8</v>
      </c>
      <c r="I293" s="1"/>
      <c r="J293" s="1"/>
    </row>
    <row r="294" spans="1:10">
      <c r="A294" s="1"/>
      <c r="B294" s="130" t="s">
        <v>21</v>
      </c>
      <c r="C294" s="1"/>
      <c r="D294" s="404" t="s">
        <v>352</v>
      </c>
      <c r="E294" s="406">
        <v>4</v>
      </c>
      <c r="F294" s="406">
        <v>3</v>
      </c>
      <c r="G294" s="634">
        <v>6</v>
      </c>
      <c r="H294" s="668">
        <f t="shared" si="68"/>
        <v>1</v>
      </c>
      <c r="I294" s="1"/>
      <c r="J294" s="1"/>
    </row>
    <row r="295" spans="1:10">
      <c r="A295" s="1"/>
      <c r="B295" s="38" t="s">
        <v>43</v>
      </c>
      <c r="C295" s="1"/>
      <c r="D295" s="563" t="s">
        <v>353</v>
      </c>
      <c r="E295" s="574">
        <v>8</v>
      </c>
      <c r="F295" s="574">
        <v>7</v>
      </c>
      <c r="G295" s="670">
        <v>9</v>
      </c>
      <c r="H295" s="671">
        <f t="shared" si="68"/>
        <v>0.2857142857142857</v>
      </c>
      <c r="I295" s="1"/>
      <c r="J295" s="1"/>
    </row>
    <row r="296" spans="1:10">
      <c r="A296" s="1"/>
      <c r="B296" s="1"/>
      <c r="C296" s="1"/>
      <c r="D296" s="404" t="s">
        <v>355</v>
      </c>
      <c r="E296" s="406">
        <v>0</v>
      </c>
      <c r="F296" s="406">
        <v>1</v>
      </c>
      <c r="G296" s="634">
        <v>1</v>
      </c>
      <c r="H296" s="668">
        <f t="shared" si="68"/>
        <v>0</v>
      </c>
      <c r="I296" s="1"/>
      <c r="J296" s="1"/>
    </row>
    <row r="297" spans="1:10">
      <c r="A297" s="1"/>
      <c r="B297" s="1"/>
      <c r="C297" s="1"/>
      <c r="D297" s="563" t="s">
        <v>356</v>
      </c>
      <c r="E297" s="574">
        <v>0</v>
      </c>
      <c r="F297" s="574">
        <v>2</v>
      </c>
      <c r="G297" s="670">
        <v>0</v>
      </c>
      <c r="H297" s="671">
        <f t="shared" si="68"/>
        <v>-1</v>
      </c>
      <c r="I297" s="1"/>
      <c r="J297" s="1"/>
    </row>
    <row r="298" spans="1:10">
      <c r="A298" s="1"/>
      <c r="B298" s="1"/>
      <c r="C298" s="1"/>
      <c r="D298" s="404" t="s">
        <v>357</v>
      </c>
      <c r="E298" s="406">
        <v>0</v>
      </c>
      <c r="F298" s="406">
        <v>0</v>
      </c>
      <c r="G298" s="634">
        <v>0</v>
      </c>
      <c r="H298" s="668" t="s">
        <v>166</v>
      </c>
      <c r="I298" s="1"/>
      <c r="J298" s="1"/>
    </row>
    <row r="299" spans="1:10" ht="15.75" customHeight="1">
      <c r="A299" s="1"/>
      <c r="B299" s="1"/>
      <c r="C299" s="1"/>
      <c r="D299" s="591" t="s">
        <v>359</v>
      </c>
      <c r="E299" s="503">
        <v>0</v>
      </c>
      <c r="F299" s="503">
        <v>2</v>
      </c>
      <c r="G299" s="638">
        <v>2</v>
      </c>
      <c r="H299" s="674">
        <f t="shared" ref="H299:H300" si="69">(G299-F299)/F299</f>
        <v>0</v>
      </c>
      <c r="I299" s="1"/>
      <c r="J299" s="1"/>
    </row>
    <row r="300" spans="1:10" ht="15.75" customHeight="1">
      <c r="A300" s="1"/>
      <c r="B300" s="1"/>
      <c r="C300" s="1"/>
      <c r="D300" s="439" t="s">
        <v>64</v>
      </c>
      <c r="E300" s="440">
        <f t="shared" ref="E300:F300" si="70">SUM(E287:E299)</f>
        <v>32</v>
      </c>
      <c r="F300" s="440">
        <f t="shared" si="70"/>
        <v>29</v>
      </c>
      <c r="G300" s="543">
        <v>31</v>
      </c>
      <c r="H300" s="676">
        <f t="shared" si="69"/>
        <v>6.8965517241379309E-2</v>
      </c>
      <c r="I300" s="1"/>
      <c r="J300" s="1"/>
    </row>
    <row r="301" spans="1:10" ht="15.75" customHeight="1">
      <c r="A301" s="1"/>
      <c r="B301" s="1"/>
      <c r="C301" s="1"/>
      <c r="D301" s="462" t="s">
        <v>363</v>
      </c>
      <c r="E301" s="1"/>
      <c r="F301" s="1"/>
      <c r="G301" s="1"/>
      <c r="H301" s="4"/>
      <c r="I301" s="1"/>
      <c r="J301" s="1"/>
    </row>
    <row r="302" spans="1:10" ht="15.75" customHeight="1">
      <c r="A302" s="1"/>
      <c r="B302" s="1"/>
      <c r="C302" s="1"/>
      <c r="D302" s="1"/>
      <c r="E302" s="1"/>
      <c r="F302" s="1"/>
      <c r="G302" s="1"/>
      <c r="H302" s="4"/>
      <c r="I302" s="1"/>
      <c r="J302" s="1"/>
    </row>
    <row r="303" spans="1:10" ht="23.25" customHeight="1">
      <c r="A303" s="1"/>
      <c r="B303" s="1"/>
      <c r="C303" s="1"/>
      <c r="D303" s="1095" t="s">
        <v>84</v>
      </c>
      <c r="E303" s="1096"/>
      <c r="F303" s="1096"/>
      <c r="G303" s="1096"/>
      <c r="H303" s="1097"/>
      <c r="I303" s="1"/>
      <c r="J303" s="1"/>
    </row>
    <row r="304" spans="1:10" ht="15.75" customHeight="1">
      <c r="A304" s="1"/>
      <c r="B304" s="1"/>
      <c r="C304" s="1"/>
      <c r="D304" s="1018" t="s">
        <v>24</v>
      </c>
      <c r="E304" s="81" t="s">
        <v>31</v>
      </c>
      <c r="F304" s="198" t="s">
        <v>31</v>
      </c>
      <c r="G304" s="281" t="s">
        <v>31</v>
      </c>
      <c r="H304" s="1098" t="s">
        <v>176</v>
      </c>
      <c r="I304" s="1"/>
      <c r="J304" s="1"/>
    </row>
    <row r="305" spans="1:10" ht="15.75" customHeight="1">
      <c r="A305" s="1"/>
      <c r="B305" s="1"/>
      <c r="C305" s="1"/>
      <c r="D305" s="1019"/>
      <c r="E305" s="280">
        <v>2009</v>
      </c>
      <c r="F305" s="280">
        <v>2010</v>
      </c>
      <c r="G305" s="141">
        <v>2011</v>
      </c>
      <c r="H305" s="1099"/>
      <c r="I305" s="1"/>
      <c r="J305" s="1"/>
    </row>
    <row r="306" spans="1:10" ht="15.75" customHeight="1">
      <c r="A306" s="1"/>
      <c r="B306" s="1"/>
      <c r="C306" s="1"/>
      <c r="D306" s="469" t="s">
        <v>230</v>
      </c>
      <c r="E306" s="471">
        <v>55</v>
      </c>
      <c r="F306" s="471">
        <v>45</v>
      </c>
      <c r="G306" s="633">
        <v>36</v>
      </c>
      <c r="H306" s="379">
        <f t="shared" ref="H306:H307" si="71">(G306-F306)/F306</f>
        <v>-0.2</v>
      </c>
      <c r="I306" s="1"/>
      <c r="J306" s="1"/>
    </row>
    <row r="307" spans="1:10">
      <c r="A307" s="1"/>
      <c r="B307" s="1"/>
      <c r="C307" s="1"/>
      <c r="D307" s="404" t="s">
        <v>232</v>
      </c>
      <c r="E307" s="406">
        <v>6</v>
      </c>
      <c r="F307" s="406">
        <v>11</v>
      </c>
      <c r="G307" s="634">
        <v>6</v>
      </c>
      <c r="H307" s="409">
        <f t="shared" si="71"/>
        <v>-0.45454545454545453</v>
      </c>
      <c r="I307" s="1"/>
      <c r="J307" s="1"/>
    </row>
    <row r="308" spans="1:10" ht="15.75" customHeight="1">
      <c r="A308" s="1"/>
      <c r="B308" s="1"/>
      <c r="C308" s="1"/>
      <c r="D308" s="502" t="s">
        <v>141</v>
      </c>
      <c r="E308" s="503">
        <v>4</v>
      </c>
      <c r="F308" s="503">
        <v>0</v>
      </c>
      <c r="G308" s="680">
        <v>0</v>
      </c>
      <c r="H308" s="437" t="s">
        <v>166</v>
      </c>
      <c r="I308" s="1"/>
      <c r="J308" s="1"/>
    </row>
    <row r="309" spans="1:10" ht="15.75" customHeight="1">
      <c r="A309" s="1"/>
      <c r="B309" s="1"/>
      <c r="C309" s="1"/>
      <c r="D309" s="516" t="s">
        <v>64</v>
      </c>
      <c r="E309" s="627">
        <f t="shared" ref="E309:F309" si="72">SUM(E306:E308)</f>
        <v>65</v>
      </c>
      <c r="F309" s="629">
        <f t="shared" si="72"/>
        <v>56</v>
      </c>
      <c r="G309" s="441">
        <v>42</v>
      </c>
      <c r="H309" s="631">
        <f>(G309-F309)/F309</f>
        <v>-0.25</v>
      </c>
      <c r="I309" s="1"/>
      <c r="J309" s="1"/>
    </row>
    <row r="310" spans="1:10" ht="7.5" customHeight="1">
      <c r="A310" s="1"/>
      <c r="B310" s="1"/>
      <c r="C310" s="1"/>
      <c r="D310" s="24"/>
      <c r="E310" s="464"/>
      <c r="F310" s="464"/>
      <c r="G310" s="464"/>
      <c r="H310" s="467"/>
      <c r="I310" s="1"/>
      <c r="J310" s="1"/>
    </row>
    <row r="311" spans="1:10" ht="15.75" customHeight="1">
      <c r="A311" s="1"/>
      <c r="B311" s="1"/>
      <c r="C311" s="1"/>
      <c r="D311" s="469" t="s">
        <v>141</v>
      </c>
      <c r="E311" s="471">
        <v>3</v>
      </c>
      <c r="F311" s="471">
        <v>1</v>
      </c>
      <c r="G311" s="633">
        <v>0</v>
      </c>
      <c r="H311" s="379">
        <f t="shared" ref="H311:H314" si="73">(G311-F311)/F311</f>
        <v>-1</v>
      </c>
      <c r="I311" s="1"/>
      <c r="J311" s="1"/>
    </row>
    <row r="312" spans="1:10">
      <c r="A312" s="1"/>
      <c r="B312" s="1"/>
      <c r="C312" s="1"/>
      <c r="D312" s="404" t="s">
        <v>189</v>
      </c>
      <c r="E312" s="406">
        <v>45</v>
      </c>
      <c r="F312" s="406">
        <v>33</v>
      </c>
      <c r="G312" s="634">
        <v>26</v>
      </c>
      <c r="H312" s="409">
        <f t="shared" si="73"/>
        <v>-0.21212121212121213</v>
      </c>
      <c r="I312" s="1"/>
      <c r="J312" s="1"/>
    </row>
    <row r="313" spans="1:10" ht="15.75" customHeight="1">
      <c r="A313" s="1"/>
      <c r="B313" s="1"/>
      <c r="C313" s="1"/>
      <c r="D313" s="502" t="s">
        <v>194</v>
      </c>
      <c r="E313" s="413">
        <v>17</v>
      </c>
      <c r="F313" s="503">
        <v>22</v>
      </c>
      <c r="G313" s="638">
        <v>16</v>
      </c>
      <c r="H313" s="437">
        <f t="shared" si="73"/>
        <v>-0.27272727272727271</v>
      </c>
      <c r="I313" s="1"/>
      <c r="J313" s="1"/>
    </row>
    <row r="314" spans="1:10" ht="15.75" customHeight="1">
      <c r="A314" s="1"/>
      <c r="B314" s="1"/>
      <c r="C314" s="1"/>
      <c r="D314" s="516" t="s">
        <v>64</v>
      </c>
      <c r="E314" s="640">
        <f t="shared" ref="E314:F314" si="74">SUM(E311:E313)</f>
        <v>65</v>
      </c>
      <c r="F314" s="641">
        <f t="shared" si="74"/>
        <v>56</v>
      </c>
      <c r="G314" s="642">
        <v>42</v>
      </c>
      <c r="H314" s="631">
        <f t="shared" si="73"/>
        <v>-0.25</v>
      </c>
      <c r="I314" s="1"/>
      <c r="J314" s="1"/>
    </row>
    <row r="315" spans="1:10" ht="7.5" customHeight="1">
      <c r="A315" s="1"/>
      <c r="B315" s="1"/>
      <c r="C315" s="1"/>
      <c r="D315" s="545"/>
      <c r="E315" s="464"/>
      <c r="F315" s="464"/>
      <c r="G315" s="464"/>
      <c r="H315" s="546"/>
      <c r="I315" s="1"/>
      <c r="J315" s="1"/>
    </row>
    <row r="316" spans="1:10" ht="15.75" customHeight="1">
      <c r="A316" s="1"/>
      <c r="B316" s="1"/>
      <c r="C316" s="1"/>
      <c r="D316" s="559" t="s">
        <v>141</v>
      </c>
      <c r="E316" s="471">
        <v>5</v>
      </c>
      <c r="F316" s="471">
        <v>0</v>
      </c>
      <c r="G316" s="633">
        <v>1</v>
      </c>
      <c r="H316" s="666" t="s">
        <v>166</v>
      </c>
      <c r="I316" s="1"/>
      <c r="J316" s="1"/>
    </row>
    <row r="317" spans="1:10">
      <c r="A317" s="1"/>
      <c r="B317" s="1"/>
      <c r="C317" s="1"/>
      <c r="D317" s="404" t="s">
        <v>345</v>
      </c>
      <c r="E317" s="406">
        <v>8</v>
      </c>
      <c r="F317" s="406">
        <v>5</v>
      </c>
      <c r="G317" s="634">
        <v>4</v>
      </c>
      <c r="H317" s="668">
        <f>(G317-F317)/F317</f>
        <v>-0.2</v>
      </c>
      <c r="I317" s="1"/>
      <c r="J317" s="1"/>
    </row>
    <row r="318" spans="1:10">
      <c r="A318" s="1"/>
      <c r="B318" s="1"/>
      <c r="C318" s="1"/>
      <c r="D318" s="563" t="s">
        <v>346</v>
      </c>
      <c r="E318" s="574">
        <v>2</v>
      </c>
      <c r="F318" s="574">
        <v>0</v>
      </c>
      <c r="G318" s="670">
        <v>0</v>
      </c>
      <c r="H318" s="671" t="s">
        <v>166</v>
      </c>
      <c r="I318" s="1"/>
      <c r="J318" s="1"/>
    </row>
    <row r="319" spans="1:10">
      <c r="A319" s="1"/>
      <c r="B319" s="1"/>
      <c r="C319" s="1"/>
      <c r="D319" s="404" t="s">
        <v>349</v>
      </c>
      <c r="E319" s="406">
        <v>0</v>
      </c>
      <c r="F319" s="406">
        <v>3</v>
      </c>
      <c r="G319" s="634">
        <v>6</v>
      </c>
      <c r="H319" s="668">
        <f t="shared" ref="H319:H326" si="75">(G319-F319)/F319</f>
        <v>1</v>
      </c>
      <c r="I319" s="1"/>
      <c r="J319" s="1"/>
    </row>
    <row r="320" spans="1:10">
      <c r="A320" s="1"/>
      <c r="B320" s="1"/>
      <c r="C320" s="1"/>
      <c r="D320" s="563" t="s">
        <v>350</v>
      </c>
      <c r="E320" s="574">
        <v>6</v>
      </c>
      <c r="F320" s="574">
        <v>2</v>
      </c>
      <c r="G320" s="670">
        <v>2</v>
      </c>
      <c r="H320" s="671">
        <f t="shared" si="75"/>
        <v>0</v>
      </c>
      <c r="I320" s="1"/>
      <c r="J320" s="1"/>
    </row>
    <row r="321" spans="1:10">
      <c r="A321" s="1"/>
      <c r="B321" s="1"/>
      <c r="C321" s="1"/>
      <c r="D321" s="404" t="s">
        <v>183</v>
      </c>
      <c r="E321" s="406">
        <v>0</v>
      </c>
      <c r="F321" s="406">
        <v>1</v>
      </c>
      <c r="G321" s="634">
        <v>1</v>
      </c>
      <c r="H321" s="668">
        <f t="shared" si="75"/>
        <v>0</v>
      </c>
      <c r="I321" s="1"/>
      <c r="J321" s="1"/>
    </row>
    <row r="322" spans="1:10">
      <c r="A322" s="1"/>
      <c r="B322" s="1"/>
      <c r="C322" s="1"/>
      <c r="D322" s="563" t="s">
        <v>351</v>
      </c>
      <c r="E322" s="574">
        <v>0</v>
      </c>
      <c r="F322" s="574">
        <v>1</v>
      </c>
      <c r="G322" s="670">
        <v>1</v>
      </c>
      <c r="H322" s="671">
        <f t="shared" si="75"/>
        <v>0</v>
      </c>
      <c r="I322" s="1"/>
      <c r="J322" s="1"/>
    </row>
    <row r="323" spans="1:10">
      <c r="A323" s="1"/>
      <c r="B323" s="1"/>
      <c r="C323" s="1"/>
      <c r="D323" s="404" t="s">
        <v>352</v>
      </c>
      <c r="E323" s="406">
        <v>23</v>
      </c>
      <c r="F323" s="406">
        <v>26</v>
      </c>
      <c r="G323" s="634">
        <v>11</v>
      </c>
      <c r="H323" s="668">
        <f t="shared" si="75"/>
        <v>-0.57692307692307687</v>
      </c>
      <c r="I323" s="1"/>
      <c r="J323" s="1"/>
    </row>
    <row r="324" spans="1:10">
      <c r="A324" s="1"/>
      <c r="B324" s="1"/>
      <c r="C324" s="1"/>
      <c r="D324" s="563" t="s">
        <v>353</v>
      </c>
      <c r="E324" s="574">
        <v>6</v>
      </c>
      <c r="F324" s="574">
        <v>10</v>
      </c>
      <c r="G324" s="670">
        <v>5</v>
      </c>
      <c r="H324" s="671">
        <f t="shared" si="75"/>
        <v>-0.5</v>
      </c>
      <c r="I324" s="1"/>
      <c r="J324" s="1"/>
    </row>
    <row r="325" spans="1:10">
      <c r="A325" s="1"/>
      <c r="B325" s="1"/>
      <c r="C325" s="1"/>
      <c r="D325" s="404" t="s">
        <v>355</v>
      </c>
      <c r="E325" s="406">
        <v>8</v>
      </c>
      <c r="F325" s="406">
        <v>2</v>
      </c>
      <c r="G325" s="634">
        <v>6</v>
      </c>
      <c r="H325" s="668">
        <f t="shared" si="75"/>
        <v>2</v>
      </c>
      <c r="I325" s="1"/>
      <c r="J325" s="1"/>
    </row>
    <row r="326" spans="1:10">
      <c r="A326" s="1"/>
      <c r="B326" s="1"/>
      <c r="C326" s="1"/>
      <c r="D326" s="563" t="s">
        <v>356</v>
      </c>
      <c r="E326" s="574">
        <v>6</v>
      </c>
      <c r="F326" s="574">
        <v>4</v>
      </c>
      <c r="G326" s="670">
        <v>3</v>
      </c>
      <c r="H326" s="671">
        <f t="shared" si="75"/>
        <v>-0.25</v>
      </c>
      <c r="I326" s="1"/>
      <c r="J326" s="1"/>
    </row>
    <row r="327" spans="1:10">
      <c r="A327" s="1"/>
      <c r="B327" s="1"/>
      <c r="C327" s="1"/>
      <c r="D327" s="404" t="s">
        <v>357</v>
      </c>
      <c r="E327" s="406">
        <v>1</v>
      </c>
      <c r="F327" s="406">
        <v>0</v>
      </c>
      <c r="G327" s="634">
        <v>0</v>
      </c>
      <c r="H327" s="668" t="s">
        <v>166</v>
      </c>
      <c r="I327" s="1"/>
      <c r="J327" s="1"/>
    </row>
    <row r="328" spans="1:10" ht="15.75" customHeight="1">
      <c r="A328" s="1"/>
      <c r="B328" s="1"/>
      <c r="C328" s="1"/>
      <c r="D328" s="591" t="s">
        <v>359</v>
      </c>
      <c r="E328" s="503">
        <v>0</v>
      </c>
      <c r="F328" s="503">
        <v>2</v>
      </c>
      <c r="G328" s="638">
        <v>2</v>
      </c>
      <c r="H328" s="674">
        <f t="shared" ref="H328:H329" si="76">(G328-F328)/F328</f>
        <v>0</v>
      </c>
      <c r="I328" s="1"/>
      <c r="J328" s="1"/>
    </row>
    <row r="329" spans="1:10" ht="15.75" customHeight="1">
      <c r="A329" s="1"/>
      <c r="B329" s="1"/>
      <c r="C329" s="1"/>
      <c r="D329" s="439" t="s">
        <v>64</v>
      </c>
      <c r="E329" s="440">
        <f t="shared" ref="E329:F329" si="77">SUM(E316:E328)</f>
        <v>65</v>
      </c>
      <c r="F329" s="440">
        <f t="shared" si="77"/>
        <v>56</v>
      </c>
      <c r="G329" s="543">
        <v>42</v>
      </c>
      <c r="H329" s="676">
        <f t="shared" si="76"/>
        <v>-0.25</v>
      </c>
      <c r="I329" s="1"/>
      <c r="J329" s="1"/>
    </row>
    <row r="330" spans="1:10" ht="15.75" customHeight="1">
      <c r="A330" s="1"/>
      <c r="B330" s="1"/>
      <c r="C330" s="1"/>
      <c r="D330" s="462" t="s">
        <v>363</v>
      </c>
      <c r="E330" s="1"/>
      <c r="F330" s="1"/>
      <c r="G330" s="1"/>
      <c r="H330" s="4"/>
      <c r="I330" s="1"/>
      <c r="J330" s="1"/>
    </row>
    <row r="331" spans="1:10" ht="15.75" customHeight="1">
      <c r="A331" s="1"/>
      <c r="B331" s="1"/>
      <c r="C331" s="1"/>
      <c r="D331" s="1"/>
      <c r="E331" s="1"/>
      <c r="F331" s="1"/>
      <c r="G331" s="1"/>
      <c r="H331" s="4"/>
      <c r="I331" s="1"/>
      <c r="J331" s="1"/>
    </row>
    <row r="332" spans="1:10" ht="23.25" customHeight="1">
      <c r="A332" s="1"/>
      <c r="B332" s="1"/>
      <c r="C332" s="1"/>
      <c r="D332" s="1095" t="s">
        <v>85</v>
      </c>
      <c r="E332" s="1096"/>
      <c r="F332" s="1096"/>
      <c r="G332" s="1096"/>
      <c r="H332" s="1097"/>
      <c r="I332" s="1"/>
      <c r="J332" s="1"/>
    </row>
    <row r="333" spans="1:10" ht="15.75" customHeight="1">
      <c r="A333" s="1"/>
      <c r="B333" s="1"/>
      <c r="C333" s="1"/>
      <c r="D333" s="1018" t="s">
        <v>24</v>
      </c>
      <c r="E333" s="81" t="s">
        <v>31</v>
      </c>
      <c r="F333" s="198" t="s">
        <v>31</v>
      </c>
      <c r="G333" s="281" t="s">
        <v>31</v>
      </c>
      <c r="H333" s="1098" t="s">
        <v>176</v>
      </c>
      <c r="I333" s="1"/>
      <c r="J333" s="1"/>
    </row>
    <row r="334" spans="1:10" ht="15.75" customHeight="1">
      <c r="A334" s="1"/>
      <c r="B334" s="1"/>
      <c r="C334" s="1"/>
      <c r="D334" s="1019"/>
      <c r="E334" s="280">
        <v>2009</v>
      </c>
      <c r="F334" s="280">
        <v>2010</v>
      </c>
      <c r="G334" s="141">
        <v>2011</v>
      </c>
      <c r="H334" s="1099"/>
      <c r="I334" s="1"/>
      <c r="J334" s="1"/>
    </row>
    <row r="335" spans="1:10" ht="15.75" customHeight="1">
      <c r="A335" s="1"/>
      <c r="B335" s="1"/>
      <c r="C335" s="1"/>
      <c r="D335" s="469" t="s">
        <v>230</v>
      </c>
      <c r="E335" s="471">
        <v>11</v>
      </c>
      <c r="F335" s="471">
        <v>3</v>
      </c>
      <c r="G335" s="633">
        <v>12</v>
      </c>
      <c r="H335" s="379">
        <f t="shared" ref="H335:H336" si="78">(G335-F335)/F335</f>
        <v>3</v>
      </c>
      <c r="I335" s="1"/>
      <c r="J335" s="1"/>
    </row>
    <row r="336" spans="1:10">
      <c r="A336" s="1"/>
      <c r="B336" s="1"/>
      <c r="C336" s="1"/>
      <c r="D336" s="404" t="s">
        <v>232</v>
      </c>
      <c r="E336" s="406">
        <v>12</v>
      </c>
      <c r="F336" s="406">
        <v>12</v>
      </c>
      <c r="G336" s="634">
        <v>7</v>
      </c>
      <c r="H336" s="409">
        <f t="shared" si="78"/>
        <v>-0.41666666666666669</v>
      </c>
      <c r="I336" s="1"/>
      <c r="J336" s="1"/>
    </row>
    <row r="337" spans="1:10" ht="15.75" customHeight="1">
      <c r="A337" s="1"/>
      <c r="B337" s="1"/>
      <c r="C337" s="1"/>
      <c r="D337" s="502" t="s">
        <v>141</v>
      </c>
      <c r="E337" s="503">
        <v>0</v>
      </c>
      <c r="F337" s="503">
        <v>0</v>
      </c>
      <c r="G337" s="680">
        <v>0</v>
      </c>
      <c r="H337" s="437" t="s">
        <v>166</v>
      </c>
      <c r="I337" s="1"/>
      <c r="J337" s="1"/>
    </row>
    <row r="338" spans="1:10" ht="15.75" customHeight="1">
      <c r="A338" s="1"/>
      <c r="B338" s="1"/>
      <c r="C338" s="1"/>
      <c r="D338" s="516" t="s">
        <v>64</v>
      </c>
      <c r="E338" s="627">
        <f t="shared" ref="E338:F338" si="79">SUM(E335:E337)</f>
        <v>23</v>
      </c>
      <c r="F338" s="629">
        <f t="shared" si="79"/>
        <v>15</v>
      </c>
      <c r="G338" s="441">
        <v>19</v>
      </c>
      <c r="H338" s="631">
        <f>(G338-F338)/F338</f>
        <v>0.26666666666666666</v>
      </c>
      <c r="I338" s="1"/>
      <c r="J338" s="1"/>
    </row>
    <row r="339" spans="1:10" ht="7.5" customHeight="1">
      <c r="A339" s="1"/>
      <c r="B339" s="1"/>
      <c r="C339" s="1"/>
      <c r="D339" s="24"/>
      <c r="E339" s="464"/>
      <c r="F339" s="464"/>
      <c r="G339" s="464"/>
      <c r="H339" s="467"/>
      <c r="I339" s="1"/>
      <c r="J339" s="1"/>
    </row>
    <row r="340" spans="1:10" ht="15.75" customHeight="1">
      <c r="A340" s="1"/>
      <c r="B340" s="1"/>
      <c r="C340" s="1"/>
      <c r="D340" s="469" t="s">
        <v>141</v>
      </c>
      <c r="E340" s="471">
        <v>0</v>
      </c>
      <c r="F340" s="471">
        <v>0</v>
      </c>
      <c r="G340" s="633">
        <v>0</v>
      </c>
      <c r="H340" s="379" t="s">
        <v>166</v>
      </c>
      <c r="I340" s="1"/>
      <c r="J340" s="1"/>
    </row>
    <row r="341" spans="1:10">
      <c r="A341" s="1"/>
      <c r="B341" s="1"/>
      <c r="C341" s="1"/>
      <c r="D341" s="404" t="s">
        <v>189</v>
      </c>
      <c r="E341" s="406">
        <v>8</v>
      </c>
      <c r="F341" s="406">
        <v>8</v>
      </c>
      <c r="G341" s="634">
        <v>9</v>
      </c>
      <c r="H341" s="409">
        <f t="shared" ref="H341:H343" si="80">(G341-F341)/F341</f>
        <v>0.125</v>
      </c>
      <c r="I341" s="1"/>
      <c r="J341" s="1"/>
    </row>
    <row r="342" spans="1:10" ht="15.75" customHeight="1">
      <c r="A342" s="1"/>
      <c r="B342" s="1"/>
      <c r="C342" s="1"/>
      <c r="D342" s="502" t="s">
        <v>194</v>
      </c>
      <c r="E342" s="413">
        <v>15</v>
      </c>
      <c r="F342" s="503">
        <v>7</v>
      </c>
      <c r="G342" s="638">
        <v>10</v>
      </c>
      <c r="H342" s="437">
        <f t="shared" si="80"/>
        <v>0.42857142857142855</v>
      </c>
      <c r="I342" s="1"/>
      <c r="J342" s="1"/>
    </row>
    <row r="343" spans="1:10" ht="15.75" customHeight="1">
      <c r="A343" s="1"/>
      <c r="B343" s="1"/>
      <c r="C343" s="1"/>
      <c r="D343" s="516" t="s">
        <v>64</v>
      </c>
      <c r="E343" s="640">
        <f t="shared" ref="E343:F343" si="81">SUM(E340:E342)</f>
        <v>23</v>
      </c>
      <c r="F343" s="641">
        <f t="shared" si="81"/>
        <v>15</v>
      </c>
      <c r="G343" s="642">
        <v>19</v>
      </c>
      <c r="H343" s="631">
        <f t="shared" si="80"/>
        <v>0.26666666666666666</v>
      </c>
      <c r="I343" s="1"/>
      <c r="J343" s="1"/>
    </row>
    <row r="344" spans="1:10" ht="7.5" customHeight="1">
      <c r="A344" s="1"/>
      <c r="B344" s="1"/>
      <c r="C344" s="1"/>
      <c r="D344" s="545"/>
      <c r="E344" s="464"/>
      <c r="F344" s="464"/>
      <c r="G344" s="464"/>
      <c r="H344" s="546"/>
      <c r="I344" s="1"/>
      <c r="J344" s="1"/>
    </row>
    <row r="345" spans="1:10" ht="15.75" customHeight="1">
      <c r="A345" s="1"/>
      <c r="B345" s="1"/>
      <c r="C345" s="1"/>
      <c r="D345" s="559" t="s">
        <v>141</v>
      </c>
      <c r="E345" s="471">
        <v>0</v>
      </c>
      <c r="F345" s="471">
        <v>0</v>
      </c>
      <c r="G345" s="633">
        <v>0</v>
      </c>
      <c r="H345" s="666" t="s">
        <v>166</v>
      </c>
      <c r="I345" s="1"/>
      <c r="J345" s="1"/>
    </row>
    <row r="346" spans="1:10">
      <c r="A346" s="1"/>
      <c r="B346" s="1"/>
      <c r="C346" s="1"/>
      <c r="D346" s="404" t="s">
        <v>345</v>
      </c>
      <c r="E346" s="406">
        <v>1</v>
      </c>
      <c r="F346" s="406">
        <v>1</v>
      </c>
      <c r="G346" s="634">
        <v>2</v>
      </c>
      <c r="H346" s="668">
        <f>(G346-F346)/F346</f>
        <v>1</v>
      </c>
      <c r="I346" s="1"/>
      <c r="J346" s="1"/>
    </row>
    <row r="347" spans="1:10">
      <c r="A347" s="1"/>
      <c r="B347" s="1"/>
      <c r="C347" s="1"/>
      <c r="D347" s="563" t="s">
        <v>346</v>
      </c>
      <c r="E347" s="574">
        <v>2</v>
      </c>
      <c r="F347" s="574">
        <v>0</v>
      </c>
      <c r="G347" s="670">
        <v>2</v>
      </c>
      <c r="H347" s="671" t="s">
        <v>166</v>
      </c>
      <c r="I347" s="1"/>
      <c r="J347" s="1"/>
    </row>
    <row r="348" spans="1:10">
      <c r="A348" s="1"/>
      <c r="B348" s="1"/>
      <c r="C348" s="1"/>
      <c r="D348" s="404" t="s">
        <v>349</v>
      </c>
      <c r="E348" s="406">
        <v>5</v>
      </c>
      <c r="F348" s="406">
        <v>1</v>
      </c>
      <c r="G348" s="634">
        <v>2</v>
      </c>
      <c r="H348" s="668">
        <f t="shared" ref="H348:H354" si="82">(G348-F348)/F348</f>
        <v>1</v>
      </c>
      <c r="I348" s="1"/>
      <c r="J348" s="1"/>
    </row>
    <row r="349" spans="1:10">
      <c r="A349" s="1"/>
      <c r="B349" s="38" t="s">
        <v>20</v>
      </c>
      <c r="C349" s="1"/>
      <c r="D349" s="563" t="s">
        <v>350</v>
      </c>
      <c r="E349" s="574">
        <v>1</v>
      </c>
      <c r="F349" s="574">
        <v>1</v>
      </c>
      <c r="G349" s="670">
        <v>0</v>
      </c>
      <c r="H349" s="671">
        <f t="shared" si="82"/>
        <v>-1</v>
      </c>
      <c r="I349" s="1"/>
      <c r="J349" s="1"/>
    </row>
    <row r="350" spans="1:10">
      <c r="A350" s="1"/>
      <c r="B350" s="130" t="s">
        <v>21</v>
      </c>
      <c r="C350" s="1"/>
      <c r="D350" s="404" t="s">
        <v>183</v>
      </c>
      <c r="E350" s="406">
        <v>1</v>
      </c>
      <c r="F350" s="406">
        <v>1</v>
      </c>
      <c r="G350" s="634">
        <v>1</v>
      </c>
      <c r="H350" s="668">
        <f t="shared" si="82"/>
        <v>0</v>
      </c>
      <c r="I350" s="1"/>
      <c r="J350" s="1"/>
    </row>
    <row r="351" spans="1:10">
      <c r="A351" s="1"/>
      <c r="B351" s="38" t="s">
        <v>43</v>
      </c>
      <c r="C351" s="1"/>
      <c r="D351" s="563" t="s">
        <v>351</v>
      </c>
      <c r="E351" s="574">
        <v>5</v>
      </c>
      <c r="F351" s="574">
        <v>1</v>
      </c>
      <c r="G351" s="670">
        <v>2</v>
      </c>
      <c r="H351" s="671">
        <f t="shared" si="82"/>
        <v>1</v>
      </c>
      <c r="I351" s="1"/>
      <c r="J351" s="1"/>
    </row>
    <row r="352" spans="1:10">
      <c r="A352" s="1"/>
      <c r="B352" s="1"/>
      <c r="C352" s="1"/>
      <c r="D352" s="404" t="s">
        <v>352</v>
      </c>
      <c r="E352" s="406">
        <v>2</v>
      </c>
      <c r="F352" s="406">
        <v>2</v>
      </c>
      <c r="G352" s="634">
        <v>4</v>
      </c>
      <c r="H352" s="668">
        <f t="shared" si="82"/>
        <v>1</v>
      </c>
      <c r="I352" s="1"/>
      <c r="J352" s="1"/>
    </row>
    <row r="353" spans="1:10">
      <c r="A353" s="1"/>
      <c r="B353" s="1"/>
      <c r="C353" s="1"/>
      <c r="D353" s="563" t="s">
        <v>353</v>
      </c>
      <c r="E353" s="574">
        <v>2</v>
      </c>
      <c r="F353" s="574">
        <v>2</v>
      </c>
      <c r="G353" s="670">
        <v>0</v>
      </c>
      <c r="H353" s="671">
        <f t="shared" si="82"/>
        <v>-1</v>
      </c>
      <c r="I353" s="1"/>
      <c r="J353" s="1"/>
    </row>
    <row r="354" spans="1:10">
      <c r="A354" s="1"/>
      <c r="B354" s="1"/>
      <c r="C354" s="1"/>
      <c r="D354" s="404" t="s">
        <v>355</v>
      </c>
      <c r="E354" s="406">
        <v>0</v>
      </c>
      <c r="F354" s="406">
        <v>2</v>
      </c>
      <c r="G354" s="634">
        <v>1</v>
      </c>
      <c r="H354" s="668">
        <f t="shared" si="82"/>
        <v>-0.5</v>
      </c>
      <c r="I354" s="1"/>
      <c r="J354" s="1"/>
    </row>
    <row r="355" spans="1:10">
      <c r="A355" s="1"/>
      <c r="B355" s="1"/>
      <c r="C355" s="1"/>
      <c r="D355" s="563" t="s">
        <v>356</v>
      </c>
      <c r="E355" s="574">
        <v>1</v>
      </c>
      <c r="F355" s="574">
        <v>0</v>
      </c>
      <c r="G355" s="670">
        <v>0</v>
      </c>
      <c r="H355" s="671" t="s">
        <v>166</v>
      </c>
      <c r="I355" s="1"/>
      <c r="J355" s="1"/>
    </row>
    <row r="356" spans="1:10">
      <c r="A356" s="1"/>
      <c r="B356" s="1"/>
      <c r="C356" s="1"/>
      <c r="D356" s="404" t="s">
        <v>357</v>
      </c>
      <c r="E356" s="406">
        <v>0</v>
      </c>
      <c r="F356" s="406">
        <v>0</v>
      </c>
      <c r="G356" s="634">
        <v>0</v>
      </c>
      <c r="H356" s="668" t="s">
        <v>166</v>
      </c>
      <c r="I356" s="1"/>
      <c r="J356" s="1"/>
    </row>
    <row r="357" spans="1:10" ht="15.75" customHeight="1">
      <c r="A357" s="1"/>
      <c r="B357" s="1"/>
      <c r="C357" s="1"/>
      <c r="D357" s="591" t="s">
        <v>359</v>
      </c>
      <c r="E357" s="503">
        <v>3</v>
      </c>
      <c r="F357" s="503">
        <v>4</v>
      </c>
      <c r="G357" s="638">
        <v>5</v>
      </c>
      <c r="H357" s="674">
        <f t="shared" ref="H357:H358" si="83">(G357-F357)/F357</f>
        <v>0.25</v>
      </c>
      <c r="I357" s="1"/>
      <c r="J357" s="1"/>
    </row>
    <row r="358" spans="1:10" ht="15.75" customHeight="1">
      <c r="A358" s="1"/>
      <c r="B358" s="1"/>
      <c r="C358" s="1"/>
      <c r="D358" s="439" t="s">
        <v>64</v>
      </c>
      <c r="E358" s="440">
        <f t="shared" ref="E358:F358" si="84">SUM(E345:E357)</f>
        <v>23</v>
      </c>
      <c r="F358" s="440">
        <f t="shared" si="84"/>
        <v>15</v>
      </c>
      <c r="G358" s="543">
        <v>19</v>
      </c>
      <c r="H358" s="676">
        <f t="shared" si="83"/>
        <v>0.26666666666666666</v>
      </c>
      <c r="I358" s="1"/>
      <c r="J358" s="1"/>
    </row>
    <row r="359" spans="1:10" ht="15.75" customHeight="1">
      <c r="A359" s="1"/>
      <c r="B359" s="1"/>
      <c r="C359" s="1"/>
      <c r="D359" s="462" t="s">
        <v>363</v>
      </c>
      <c r="E359" s="1"/>
      <c r="F359" s="1"/>
      <c r="G359" s="1"/>
      <c r="H359" s="4"/>
      <c r="I359" s="1"/>
      <c r="J359" s="1"/>
    </row>
    <row r="360" spans="1:10" ht="15.75" customHeight="1">
      <c r="A360" s="1"/>
      <c r="B360" s="1"/>
      <c r="C360" s="1"/>
      <c r="D360" s="1"/>
      <c r="E360" s="1"/>
      <c r="F360" s="1"/>
      <c r="G360" s="1"/>
      <c r="H360" s="4"/>
      <c r="I360" s="1"/>
      <c r="J360" s="1"/>
    </row>
    <row r="361" spans="1:10" ht="23.25" customHeight="1">
      <c r="A361" s="1"/>
      <c r="B361" s="1"/>
      <c r="C361" s="1"/>
      <c r="D361" s="1095" t="s">
        <v>86</v>
      </c>
      <c r="E361" s="1096"/>
      <c r="F361" s="1096"/>
      <c r="G361" s="1096"/>
      <c r="H361" s="1097"/>
      <c r="I361" s="1"/>
      <c r="J361" s="1"/>
    </row>
    <row r="362" spans="1:10" ht="15.75" customHeight="1">
      <c r="A362" s="1"/>
      <c r="B362" s="1"/>
      <c r="C362" s="1"/>
      <c r="D362" s="1018" t="s">
        <v>24</v>
      </c>
      <c r="E362" s="81" t="s">
        <v>31</v>
      </c>
      <c r="F362" s="198" t="s">
        <v>31</v>
      </c>
      <c r="G362" s="281" t="s">
        <v>31</v>
      </c>
      <c r="H362" s="1098" t="s">
        <v>176</v>
      </c>
      <c r="I362" s="1"/>
      <c r="J362" s="1"/>
    </row>
    <row r="363" spans="1:10" ht="15.75" customHeight="1">
      <c r="A363" s="1"/>
      <c r="B363" s="1"/>
      <c r="C363" s="1"/>
      <c r="D363" s="1019"/>
      <c r="E363" s="280">
        <v>2009</v>
      </c>
      <c r="F363" s="280">
        <v>2010</v>
      </c>
      <c r="G363" s="141">
        <v>2011</v>
      </c>
      <c r="H363" s="1099"/>
      <c r="I363" s="1"/>
      <c r="J363" s="1"/>
    </row>
    <row r="364" spans="1:10" ht="15.75" customHeight="1">
      <c r="A364" s="1"/>
      <c r="B364" s="1"/>
      <c r="C364" s="1"/>
      <c r="D364" s="469" t="s">
        <v>230</v>
      </c>
      <c r="E364" s="471">
        <v>146</v>
      </c>
      <c r="F364" s="471">
        <v>137</v>
      </c>
      <c r="G364" s="633">
        <v>153</v>
      </c>
      <c r="H364" s="379">
        <f t="shared" ref="H364:H367" si="85">(G364-F364)/F364</f>
        <v>0.11678832116788321</v>
      </c>
      <c r="I364" s="1"/>
      <c r="J364" s="1"/>
    </row>
    <row r="365" spans="1:10">
      <c r="A365" s="1"/>
      <c r="B365" s="1"/>
      <c r="C365" s="1"/>
      <c r="D365" s="404" t="s">
        <v>232</v>
      </c>
      <c r="E365" s="406">
        <v>61</v>
      </c>
      <c r="F365" s="406">
        <v>58</v>
      </c>
      <c r="G365" s="634">
        <v>61</v>
      </c>
      <c r="H365" s="409">
        <f t="shared" si="85"/>
        <v>5.1724137931034482E-2</v>
      </c>
      <c r="I365" s="1"/>
      <c r="J365" s="1"/>
    </row>
    <row r="366" spans="1:10" ht="15.75" customHeight="1">
      <c r="A366" s="1"/>
      <c r="B366" s="1"/>
      <c r="C366" s="1"/>
      <c r="D366" s="502" t="s">
        <v>141</v>
      </c>
      <c r="E366" s="503">
        <v>0</v>
      </c>
      <c r="F366" s="503">
        <v>1</v>
      </c>
      <c r="G366" s="680">
        <v>1</v>
      </c>
      <c r="H366" s="437">
        <f t="shared" si="85"/>
        <v>0</v>
      </c>
      <c r="I366" s="1"/>
      <c r="J366" s="1"/>
    </row>
    <row r="367" spans="1:10" ht="15.75" customHeight="1">
      <c r="A367" s="1"/>
      <c r="B367" s="1"/>
      <c r="C367" s="1"/>
      <c r="D367" s="516" t="s">
        <v>64</v>
      </c>
      <c r="E367" s="627">
        <f t="shared" ref="E367:F367" si="86">SUM(E364:E366)</f>
        <v>207</v>
      </c>
      <c r="F367" s="629">
        <f t="shared" si="86"/>
        <v>196</v>
      </c>
      <c r="G367" s="441">
        <v>215</v>
      </c>
      <c r="H367" s="631">
        <f t="shared" si="85"/>
        <v>9.6938775510204078E-2</v>
      </c>
      <c r="I367" s="1"/>
      <c r="J367" s="1"/>
    </row>
    <row r="368" spans="1:10" ht="7.5" customHeight="1">
      <c r="A368" s="1"/>
      <c r="B368" s="1"/>
      <c r="C368" s="1"/>
      <c r="D368" s="24"/>
      <c r="E368" s="464"/>
      <c r="F368" s="464"/>
      <c r="G368" s="464"/>
      <c r="H368" s="467"/>
      <c r="I368" s="1"/>
      <c r="J368" s="1"/>
    </row>
    <row r="369" spans="1:10" ht="15.75" customHeight="1">
      <c r="A369" s="1"/>
      <c r="B369" s="1"/>
      <c r="C369" s="1"/>
      <c r="D369" s="469" t="s">
        <v>141</v>
      </c>
      <c r="E369" s="471">
        <v>0</v>
      </c>
      <c r="F369" s="471">
        <v>0</v>
      </c>
      <c r="G369" s="633">
        <v>0</v>
      </c>
      <c r="H369" s="379" t="s">
        <v>166</v>
      </c>
      <c r="I369" s="1"/>
      <c r="J369" s="1"/>
    </row>
    <row r="370" spans="1:10">
      <c r="A370" s="1"/>
      <c r="B370" s="1"/>
      <c r="C370" s="1"/>
      <c r="D370" s="404" t="s">
        <v>189</v>
      </c>
      <c r="E370" s="406">
        <v>128</v>
      </c>
      <c r="F370" s="406">
        <v>123</v>
      </c>
      <c r="G370" s="634">
        <v>121</v>
      </c>
      <c r="H370" s="409">
        <f t="shared" ref="H370:H372" si="87">(G370-F370)/F370</f>
        <v>-1.6260162601626018E-2</v>
      </c>
      <c r="I370" s="1"/>
      <c r="J370" s="1"/>
    </row>
    <row r="371" spans="1:10" ht="15.75" customHeight="1">
      <c r="A371" s="1"/>
      <c r="B371" s="1"/>
      <c r="C371" s="1"/>
      <c r="D371" s="502" t="s">
        <v>194</v>
      </c>
      <c r="E371" s="413">
        <v>79</v>
      </c>
      <c r="F371" s="503">
        <v>73</v>
      </c>
      <c r="G371" s="638">
        <v>94</v>
      </c>
      <c r="H371" s="437">
        <f t="shared" si="87"/>
        <v>0.28767123287671231</v>
      </c>
      <c r="I371" s="1"/>
      <c r="J371" s="1"/>
    </row>
    <row r="372" spans="1:10" ht="15.75" customHeight="1">
      <c r="A372" s="1"/>
      <c r="B372" s="1"/>
      <c r="C372" s="1"/>
      <c r="D372" s="516" t="s">
        <v>64</v>
      </c>
      <c r="E372" s="640">
        <f t="shared" ref="E372:F372" si="88">SUM(E369:E371)</f>
        <v>207</v>
      </c>
      <c r="F372" s="641">
        <f t="shared" si="88"/>
        <v>196</v>
      </c>
      <c r="G372" s="642">
        <v>215</v>
      </c>
      <c r="H372" s="631">
        <f t="shared" si="87"/>
        <v>9.6938775510204078E-2</v>
      </c>
      <c r="I372" s="1"/>
      <c r="J372" s="1"/>
    </row>
    <row r="373" spans="1:10" ht="7.5" customHeight="1">
      <c r="A373" s="1"/>
      <c r="B373" s="1"/>
      <c r="C373" s="1"/>
      <c r="D373" s="545"/>
      <c r="E373" s="464"/>
      <c r="F373" s="464"/>
      <c r="G373" s="464"/>
      <c r="H373" s="546"/>
      <c r="I373" s="1"/>
      <c r="J373" s="1"/>
    </row>
    <row r="374" spans="1:10" ht="15.75" customHeight="1">
      <c r="A374" s="1"/>
      <c r="B374" s="1"/>
      <c r="C374" s="1"/>
      <c r="D374" s="559" t="s">
        <v>141</v>
      </c>
      <c r="E374" s="471">
        <v>0</v>
      </c>
      <c r="F374" s="471">
        <v>0</v>
      </c>
      <c r="G374" s="633">
        <v>0</v>
      </c>
      <c r="H374" s="666" t="s">
        <v>166</v>
      </c>
      <c r="I374" s="1"/>
      <c r="J374" s="1"/>
    </row>
    <row r="375" spans="1:10">
      <c r="A375" s="1"/>
      <c r="B375" s="1"/>
      <c r="C375" s="1"/>
      <c r="D375" s="404" t="s">
        <v>345</v>
      </c>
      <c r="E375" s="406">
        <v>16</v>
      </c>
      <c r="F375" s="406">
        <v>10</v>
      </c>
      <c r="G375" s="634">
        <v>15</v>
      </c>
      <c r="H375" s="668">
        <f t="shared" ref="H375:H384" si="89">(G375-F375)/F375</f>
        <v>0.5</v>
      </c>
      <c r="I375" s="1"/>
      <c r="J375" s="1"/>
    </row>
    <row r="376" spans="1:10">
      <c r="A376" s="1"/>
      <c r="B376" s="1"/>
      <c r="C376" s="1"/>
      <c r="D376" s="563" t="s">
        <v>346</v>
      </c>
      <c r="E376" s="574">
        <v>2</v>
      </c>
      <c r="F376" s="574">
        <v>2</v>
      </c>
      <c r="G376" s="670">
        <v>19</v>
      </c>
      <c r="H376" s="671">
        <f t="shared" si="89"/>
        <v>8.5</v>
      </c>
      <c r="I376" s="1"/>
      <c r="J376" s="1"/>
    </row>
    <row r="377" spans="1:10">
      <c r="A377" s="1"/>
      <c r="B377" s="1"/>
      <c r="C377" s="1"/>
      <c r="D377" s="404" t="s">
        <v>349</v>
      </c>
      <c r="E377" s="406">
        <v>31</v>
      </c>
      <c r="F377" s="406">
        <v>25</v>
      </c>
      <c r="G377" s="634">
        <v>32</v>
      </c>
      <c r="H377" s="668">
        <f t="shared" si="89"/>
        <v>0.28000000000000003</v>
      </c>
      <c r="I377" s="1"/>
      <c r="J377" s="1"/>
    </row>
    <row r="378" spans="1:10">
      <c r="A378" s="1"/>
      <c r="B378" s="1"/>
      <c r="C378" s="1"/>
      <c r="D378" s="563" t="s">
        <v>350</v>
      </c>
      <c r="E378" s="574">
        <v>7</v>
      </c>
      <c r="F378" s="574">
        <v>3</v>
      </c>
      <c r="G378" s="670">
        <v>6</v>
      </c>
      <c r="H378" s="671">
        <f t="shared" si="89"/>
        <v>1</v>
      </c>
      <c r="I378" s="1"/>
      <c r="J378" s="1"/>
    </row>
    <row r="379" spans="1:10">
      <c r="A379" s="1"/>
      <c r="B379" s="1"/>
      <c r="C379" s="1"/>
      <c r="D379" s="404" t="s">
        <v>183</v>
      </c>
      <c r="E379" s="406">
        <v>3</v>
      </c>
      <c r="F379" s="406">
        <v>5</v>
      </c>
      <c r="G379" s="634">
        <v>3</v>
      </c>
      <c r="H379" s="668">
        <f t="shared" si="89"/>
        <v>-0.4</v>
      </c>
      <c r="I379" s="1"/>
      <c r="J379" s="1"/>
    </row>
    <row r="380" spans="1:10">
      <c r="A380" s="1"/>
      <c r="B380" s="1"/>
      <c r="C380" s="1"/>
      <c r="D380" s="563" t="s">
        <v>351</v>
      </c>
      <c r="E380" s="574">
        <v>5</v>
      </c>
      <c r="F380" s="574">
        <v>12</v>
      </c>
      <c r="G380" s="670">
        <v>12</v>
      </c>
      <c r="H380" s="671">
        <f t="shared" si="89"/>
        <v>0</v>
      </c>
      <c r="I380" s="1"/>
      <c r="J380" s="1"/>
    </row>
    <row r="381" spans="1:10">
      <c r="A381" s="1"/>
      <c r="B381" s="1"/>
      <c r="C381" s="1"/>
      <c r="D381" s="404" t="s">
        <v>352</v>
      </c>
      <c r="E381" s="406">
        <v>81</v>
      </c>
      <c r="F381" s="406">
        <v>63</v>
      </c>
      <c r="G381" s="634">
        <v>33</v>
      </c>
      <c r="H381" s="668">
        <f t="shared" si="89"/>
        <v>-0.47619047619047616</v>
      </c>
      <c r="I381" s="1"/>
      <c r="J381" s="1"/>
    </row>
    <row r="382" spans="1:10">
      <c r="A382" s="1"/>
      <c r="B382" s="1"/>
      <c r="C382" s="1"/>
      <c r="D382" s="563" t="s">
        <v>353</v>
      </c>
      <c r="E382" s="574">
        <v>17</v>
      </c>
      <c r="F382" s="574">
        <v>11</v>
      </c>
      <c r="G382" s="670">
        <v>18</v>
      </c>
      <c r="H382" s="671">
        <f t="shared" si="89"/>
        <v>0.63636363636363635</v>
      </c>
      <c r="I382" s="1"/>
      <c r="J382" s="1"/>
    </row>
    <row r="383" spans="1:10">
      <c r="A383" s="1"/>
      <c r="B383" s="1"/>
      <c r="C383" s="1"/>
      <c r="D383" s="404" t="s">
        <v>355</v>
      </c>
      <c r="E383" s="406">
        <v>6</v>
      </c>
      <c r="F383" s="406">
        <v>37</v>
      </c>
      <c r="G383" s="634">
        <v>47</v>
      </c>
      <c r="H383" s="668">
        <f t="shared" si="89"/>
        <v>0.27027027027027029</v>
      </c>
      <c r="I383" s="1"/>
      <c r="J383" s="1"/>
    </row>
    <row r="384" spans="1:10">
      <c r="A384" s="1"/>
      <c r="B384" s="1"/>
      <c r="C384" s="1"/>
      <c r="D384" s="563" t="s">
        <v>356</v>
      </c>
      <c r="E384" s="574">
        <v>30</v>
      </c>
      <c r="F384" s="574">
        <v>20</v>
      </c>
      <c r="G384" s="670">
        <v>15</v>
      </c>
      <c r="H384" s="671">
        <f t="shared" si="89"/>
        <v>-0.25</v>
      </c>
      <c r="I384" s="1"/>
      <c r="J384" s="1"/>
    </row>
    <row r="385" spans="1:10">
      <c r="A385" s="1"/>
      <c r="B385" s="1"/>
      <c r="C385" s="1"/>
      <c r="D385" s="404" t="s">
        <v>357</v>
      </c>
      <c r="E385" s="406">
        <v>1</v>
      </c>
      <c r="F385" s="406">
        <v>0</v>
      </c>
      <c r="G385" s="634">
        <v>0</v>
      </c>
      <c r="H385" s="668" t="s">
        <v>166</v>
      </c>
      <c r="I385" s="1"/>
      <c r="J385" s="1"/>
    </row>
    <row r="386" spans="1:10" ht="15.75" customHeight="1">
      <c r="A386" s="1"/>
      <c r="B386" s="1"/>
      <c r="C386" s="1"/>
      <c r="D386" s="591" t="s">
        <v>359</v>
      </c>
      <c r="E386" s="503">
        <v>8</v>
      </c>
      <c r="F386" s="503">
        <v>8</v>
      </c>
      <c r="G386" s="638">
        <v>15</v>
      </c>
      <c r="H386" s="674">
        <f t="shared" ref="H386:H387" si="90">(G386-F386)/F386</f>
        <v>0.875</v>
      </c>
      <c r="I386" s="1"/>
      <c r="J386" s="1"/>
    </row>
    <row r="387" spans="1:10" ht="15.75" customHeight="1">
      <c r="A387" s="1"/>
      <c r="B387" s="1"/>
      <c r="C387" s="1"/>
      <c r="D387" s="439" t="s">
        <v>64</v>
      </c>
      <c r="E387" s="440">
        <f t="shared" ref="E387:F387" si="91">SUM(E374:E386)</f>
        <v>207</v>
      </c>
      <c r="F387" s="440">
        <f t="shared" si="91"/>
        <v>196</v>
      </c>
      <c r="G387" s="543">
        <v>215</v>
      </c>
      <c r="H387" s="676">
        <f t="shared" si="90"/>
        <v>9.6938775510204078E-2</v>
      </c>
      <c r="I387" s="1"/>
      <c r="J387" s="1"/>
    </row>
    <row r="388" spans="1:10" ht="15.75" customHeight="1">
      <c r="A388" s="1"/>
      <c r="B388" s="1"/>
      <c r="C388" s="1"/>
      <c r="D388" s="462" t="s">
        <v>363</v>
      </c>
      <c r="E388" s="1"/>
      <c r="F388" s="1"/>
      <c r="G388" s="1"/>
      <c r="H388" s="4"/>
      <c r="I388" s="1"/>
      <c r="J388" s="1"/>
    </row>
    <row r="389" spans="1:10" ht="15.75" customHeight="1">
      <c r="A389" s="1"/>
      <c r="B389" s="1"/>
      <c r="C389" s="1"/>
      <c r="D389" s="1"/>
      <c r="E389" s="1"/>
      <c r="F389" s="1"/>
      <c r="G389" s="1"/>
      <c r="H389" s="4"/>
      <c r="I389" s="1"/>
      <c r="J389" s="1"/>
    </row>
    <row r="390" spans="1:10" ht="23.25" customHeight="1">
      <c r="A390" s="1"/>
      <c r="B390" s="1"/>
      <c r="C390" s="1"/>
      <c r="D390" s="1095" t="s">
        <v>87</v>
      </c>
      <c r="E390" s="1096"/>
      <c r="F390" s="1096"/>
      <c r="G390" s="1096"/>
      <c r="H390" s="1097"/>
      <c r="I390" s="1"/>
      <c r="J390" s="1"/>
    </row>
    <row r="391" spans="1:10" ht="15.75" customHeight="1">
      <c r="A391" s="1"/>
      <c r="B391" s="1"/>
      <c r="C391" s="1"/>
      <c r="D391" s="1018" t="s">
        <v>24</v>
      </c>
      <c r="E391" s="81" t="s">
        <v>31</v>
      </c>
      <c r="F391" s="198" t="s">
        <v>31</v>
      </c>
      <c r="G391" s="281" t="s">
        <v>31</v>
      </c>
      <c r="H391" s="1098" t="s">
        <v>176</v>
      </c>
      <c r="I391" s="1"/>
      <c r="J391" s="1"/>
    </row>
    <row r="392" spans="1:10" ht="15.75" customHeight="1">
      <c r="A392" s="1"/>
      <c r="B392" s="1"/>
      <c r="C392" s="1"/>
      <c r="D392" s="1019"/>
      <c r="E392" s="280">
        <v>2009</v>
      </c>
      <c r="F392" s="280">
        <v>2010</v>
      </c>
      <c r="G392" s="141">
        <v>2011</v>
      </c>
      <c r="H392" s="1099"/>
      <c r="I392" s="1"/>
      <c r="J392" s="1"/>
    </row>
    <row r="393" spans="1:10" ht="15.75" customHeight="1">
      <c r="A393" s="1"/>
      <c r="B393" s="1"/>
      <c r="C393" s="1"/>
      <c r="D393" s="469" t="s">
        <v>230</v>
      </c>
      <c r="E393" s="471">
        <v>24</v>
      </c>
      <c r="F393" s="471">
        <v>16</v>
      </c>
      <c r="G393" s="633">
        <v>36</v>
      </c>
      <c r="H393" s="379">
        <f t="shared" ref="H393:H394" si="92">(G393-F393)/F393</f>
        <v>1.25</v>
      </c>
      <c r="I393" s="1"/>
      <c r="J393" s="1"/>
    </row>
    <row r="394" spans="1:10">
      <c r="A394" s="1"/>
      <c r="B394" s="1"/>
      <c r="C394" s="1"/>
      <c r="D394" s="404" t="s">
        <v>232</v>
      </c>
      <c r="E394" s="406">
        <v>10</v>
      </c>
      <c r="F394" s="406">
        <v>24</v>
      </c>
      <c r="G394" s="634">
        <v>29</v>
      </c>
      <c r="H394" s="409">
        <f t="shared" si="92"/>
        <v>0.20833333333333334</v>
      </c>
      <c r="I394" s="1"/>
      <c r="J394" s="1"/>
    </row>
    <row r="395" spans="1:10" ht="15.75" customHeight="1">
      <c r="A395" s="1"/>
      <c r="B395" s="1"/>
      <c r="C395" s="1"/>
      <c r="D395" s="502" t="s">
        <v>141</v>
      </c>
      <c r="E395" s="503">
        <v>0</v>
      </c>
      <c r="F395" s="503">
        <v>0</v>
      </c>
      <c r="G395" s="680">
        <v>0</v>
      </c>
      <c r="H395" s="437" t="s">
        <v>166</v>
      </c>
      <c r="I395" s="1"/>
      <c r="J395" s="1"/>
    </row>
    <row r="396" spans="1:10" ht="15.75" customHeight="1">
      <c r="A396" s="1"/>
      <c r="B396" s="1"/>
      <c r="C396" s="1"/>
      <c r="D396" s="516" t="s">
        <v>64</v>
      </c>
      <c r="E396" s="627">
        <f t="shared" ref="E396:F396" si="93">SUM(E393:E395)</f>
        <v>34</v>
      </c>
      <c r="F396" s="629">
        <f t="shared" si="93"/>
        <v>40</v>
      </c>
      <c r="G396" s="441">
        <v>65</v>
      </c>
      <c r="H396" s="631">
        <f>(G396-F396)/F396</f>
        <v>0.625</v>
      </c>
      <c r="I396" s="1"/>
      <c r="J396" s="1"/>
    </row>
    <row r="397" spans="1:10" ht="7.5" customHeight="1">
      <c r="A397" s="1"/>
      <c r="B397" s="1"/>
      <c r="C397" s="1"/>
      <c r="D397" s="24"/>
      <c r="E397" s="464"/>
      <c r="F397" s="464"/>
      <c r="G397" s="464"/>
      <c r="H397" s="467"/>
      <c r="I397" s="1"/>
      <c r="J397" s="1"/>
    </row>
    <row r="398" spans="1:10" ht="15.75" customHeight="1">
      <c r="A398" s="1"/>
      <c r="B398" s="1"/>
      <c r="C398" s="1"/>
      <c r="D398" s="469" t="s">
        <v>141</v>
      </c>
      <c r="E398" s="471">
        <v>0</v>
      </c>
      <c r="F398" s="471">
        <v>0</v>
      </c>
      <c r="G398" s="633">
        <v>0</v>
      </c>
      <c r="H398" s="379" t="s">
        <v>166</v>
      </c>
      <c r="I398" s="1"/>
      <c r="J398" s="1"/>
    </row>
    <row r="399" spans="1:10">
      <c r="A399" s="1"/>
      <c r="B399" s="1"/>
      <c r="C399" s="1"/>
      <c r="D399" s="404" t="s">
        <v>189</v>
      </c>
      <c r="E399" s="406">
        <v>16</v>
      </c>
      <c r="F399" s="406">
        <v>26</v>
      </c>
      <c r="G399" s="634">
        <v>40</v>
      </c>
      <c r="H399" s="409">
        <f t="shared" ref="H399:H401" si="94">(G399-F399)/F399</f>
        <v>0.53846153846153844</v>
      </c>
      <c r="I399" s="1"/>
      <c r="J399" s="1"/>
    </row>
    <row r="400" spans="1:10" ht="15.75" customHeight="1">
      <c r="A400" s="1"/>
      <c r="B400" s="1"/>
      <c r="C400" s="1"/>
      <c r="D400" s="502" t="s">
        <v>194</v>
      </c>
      <c r="E400" s="413">
        <v>18</v>
      </c>
      <c r="F400" s="503">
        <v>14</v>
      </c>
      <c r="G400" s="638">
        <v>25</v>
      </c>
      <c r="H400" s="437">
        <f t="shared" si="94"/>
        <v>0.7857142857142857</v>
      </c>
      <c r="I400" s="1"/>
      <c r="J400" s="1"/>
    </row>
    <row r="401" spans="1:10" ht="15.75" customHeight="1">
      <c r="A401" s="1"/>
      <c r="B401" s="1"/>
      <c r="C401" s="1"/>
      <c r="D401" s="516" t="s">
        <v>64</v>
      </c>
      <c r="E401" s="640">
        <f t="shared" ref="E401:F401" si="95">SUM(E398:E400)</f>
        <v>34</v>
      </c>
      <c r="F401" s="641">
        <f t="shared" si="95"/>
        <v>40</v>
      </c>
      <c r="G401" s="642">
        <v>65</v>
      </c>
      <c r="H401" s="631">
        <f t="shared" si="94"/>
        <v>0.625</v>
      </c>
      <c r="I401" s="1"/>
      <c r="J401" s="1"/>
    </row>
    <row r="402" spans="1:10" ht="7.5" customHeight="1">
      <c r="A402" s="1"/>
      <c r="B402" s="1"/>
      <c r="C402" s="1"/>
      <c r="D402" s="545"/>
      <c r="E402" s="464"/>
      <c r="F402" s="464"/>
      <c r="G402" s="464"/>
      <c r="H402" s="546"/>
      <c r="I402" s="1"/>
      <c r="J402" s="1"/>
    </row>
    <row r="403" spans="1:10" ht="15.75" customHeight="1">
      <c r="A403" s="1"/>
      <c r="B403" s="1"/>
      <c r="C403" s="1"/>
      <c r="D403" s="559" t="s">
        <v>141</v>
      </c>
      <c r="E403" s="471">
        <v>0</v>
      </c>
      <c r="F403" s="471">
        <v>0</v>
      </c>
      <c r="G403" s="633">
        <v>0</v>
      </c>
      <c r="H403" s="666" t="s">
        <v>166</v>
      </c>
      <c r="I403" s="1"/>
      <c r="J403" s="1"/>
    </row>
    <row r="404" spans="1:10">
      <c r="A404" s="1"/>
      <c r="B404" s="1"/>
      <c r="C404" s="1"/>
      <c r="D404" s="404" t="s">
        <v>345</v>
      </c>
      <c r="E404" s="406">
        <v>2</v>
      </c>
      <c r="F404" s="406">
        <v>2</v>
      </c>
      <c r="G404" s="634">
        <v>8</v>
      </c>
      <c r="H404" s="668">
        <f t="shared" ref="H404:H407" si="96">(G404-F404)/F404</f>
        <v>3</v>
      </c>
      <c r="I404" s="1"/>
      <c r="J404" s="1"/>
    </row>
    <row r="405" spans="1:10">
      <c r="A405" s="1"/>
      <c r="B405" s="1"/>
      <c r="C405" s="1"/>
      <c r="D405" s="563" t="s">
        <v>346</v>
      </c>
      <c r="E405" s="574">
        <v>1</v>
      </c>
      <c r="F405" s="574">
        <v>3</v>
      </c>
      <c r="G405" s="670">
        <v>2</v>
      </c>
      <c r="H405" s="671">
        <f t="shared" si="96"/>
        <v>-0.33333333333333331</v>
      </c>
      <c r="I405" s="1"/>
      <c r="J405" s="1"/>
    </row>
    <row r="406" spans="1:10">
      <c r="A406" s="1"/>
      <c r="B406" s="1"/>
      <c r="C406" s="1"/>
      <c r="D406" s="404" t="s">
        <v>349</v>
      </c>
      <c r="E406" s="406">
        <v>12</v>
      </c>
      <c r="F406" s="406">
        <v>10</v>
      </c>
      <c r="G406" s="634">
        <v>22</v>
      </c>
      <c r="H406" s="668">
        <f t="shared" si="96"/>
        <v>1.2</v>
      </c>
      <c r="I406" s="1"/>
      <c r="J406" s="1"/>
    </row>
    <row r="407" spans="1:10">
      <c r="A407" s="1"/>
      <c r="B407" s="1"/>
      <c r="C407" s="1"/>
      <c r="D407" s="563" t="s">
        <v>350</v>
      </c>
      <c r="E407" s="574">
        <v>2</v>
      </c>
      <c r="F407" s="574">
        <v>3</v>
      </c>
      <c r="G407" s="670">
        <v>2</v>
      </c>
      <c r="H407" s="671">
        <f t="shared" si="96"/>
        <v>-0.33333333333333331</v>
      </c>
      <c r="I407" s="1"/>
      <c r="J407" s="1"/>
    </row>
    <row r="408" spans="1:10">
      <c r="A408" s="1"/>
      <c r="B408" s="1"/>
      <c r="C408" s="1"/>
      <c r="D408" s="404" t="s">
        <v>183</v>
      </c>
      <c r="E408" s="406">
        <v>1</v>
      </c>
      <c r="F408" s="406">
        <v>0</v>
      </c>
      <c r="G408" s="634">
        <v>3</v>
      </c>
      <c r="H408" s="668" t="s">
        <v>166</v>
      </c>
      <c r="I408" s="1"/>
      <c r="J408" s="1"/>
    </row>
    <row r="409" spans="1:10">
      <c r="A409" s="1"/>
      <c r="B409" s="1"/>
      <c r="C409" s="1"/>
      <c r="D409" s="563" t="s">
        <v>351</v>
      </c>
      <c r="E409" s="574">
        <v>5</v>
      </c>
      <c r="F409" s="574">
        <v>5</v>
      </c>
      <c r="G409" s="670">
        <v>3</v>
      </c>
      <c r="H409" s="671">
        <f t="shared" ref="H409:H413" si="97">(G409-F409)/F409</f>
        <v>-0.4</v>
      </c>
      <c r="I409" s="1"/>
      <c r="J409" s="1"/>
    </row>
    <row r="410" spans="1:10">
      <c r="A410" s="1"/>
      <c r="B410" s="1"/>
      <c r="C410" s="1"/>
      <c r="D410" s="404" t="s">
        <v>352</v>
      </c>
      <c r="E410" s="406">
        <v>7</v>
      </c>
      <c r="F410" s="406">
        <v>5</v>
      </c>
      <c r="G410" s="634">
        <v>7</v>
      </c>
      <c r="H410" s="668">
        <f t="shared" si="97"/>
        <v>0.4</v>
      </c>
      <c r="I410" s="1"/>
      <c r="J410" s="1"/>
    </row>
    <row r="411" spans="1:10">
      <c r="A411" s="1"/>
      <c r="B411" s="1"/>
      <c r="C411" s="1"/>
      <c r="D411" s="563" t="s">
        <v>353</v>
      </c>
      <c r="E411" s="574">
        <v>0</v>
      </c>
      <c r="F411" s="574">
        <v>1</v>
      </c>
      <c r="G411" s="670">
        <v>6</v>
      </c>
      <c r="H411" s="671">
        <f t="shared" si="97"/>
        <v>5</v>
      </c>
      <c r="I411" s="1"/>
      <c r="J411" s="1"/>
    </row>
    <row r="412" spans="1:10">
      <c r="A412" s="1"/>
      <c r="B412" s="1"/>
      <c r="C412" s="1"/>
      <c r="D412" s="404" t="s">
        <v>355</v>
      </c>
      <c r="E412" s="406">
        <v>1</v>
      </c>
      <c r="F412" s="406">
        <v>3</v>
      </c>
      <c r="G412" s="634">
        <v>5</v>
      </c>
      <c r="H412" s="668">
        <f t="shared" si="97"/>
        <v>0.66666666666666663</v>
      </c>
      <c r="I412" s="1"/>
      <c r="J412" s="1"/>
    </row>
    <row r="413" spans="1:10">
      <c r="A413" s="1"/>
      <c r="B413" s="1"/>
      <c r="C413" s="1"/>
      <c r="D413" s="563" t="s">
        <v>356</v>
      </c>
      <c r="E413" s="574">
        <v>2</v>
      </c>
      <c r="F413" s="574">
        <v>2</v>
      </c>
      <c r="G413" s="670">
        <v>5</v>
      </c>
      <c r="H413" s="671">
        <f t="shared" si="97"/>
        <v>1.5</v>
      </c>
      <c r="I413" s="1"/>
      <c r="J413" s="1"/>
    </row>
    <row r="414" spans="1:10">
      <c r="A414" s="1"/>
      <c r="B414" s="1"/>
      <c r="C414" s="1"/>
      <c r="D414" s="404" t="s">
        <v>357</v>
      </c>
      <c r="E414" s="406">
        <v>0</v>
      </c>
      <c r="F414" s="406">
        <v>0</v>
      </c>
      <c r="G414" s="634">
        <v>0</v>
      </c>
      <c r="H414" s="668" t="s">
        <v>166</v>
      </c>
      <c r="I414" s="1"/>
      <c r="J414" s="1"/>
    </row>
    <row r="415" spans="1:10" ht="15.75" customHeight="1">
      <c r="A415" s="1"/>
      <c r="B415" s="1"/>
      <c r="C415" s="1"/>
      <c r="D415" s="591" t="s">
        <v>359</v>
      </c>
      <c r="E415" s="503">
        <v>1</v>
      </c>
      <c r="F415" s="503">
        <v>6</v>
      </c>
      <c r="G415" s="638">
        <v>2</v>
      </c>
      <c r="H415" s="674">
        <f t="shared" ref="H415:H416" si="98">(G415-F415)/F415</f>
        <v>-0.66666666666666663</v>
      </c>
      <c r="I415" s="1"/>
      <c r="J415" s="1"/>
    </row>
    <row r="416" spans="1:10" ht="15.75" customHeight="1">
      <c r="A416" s="1"/>
      <c r="B416" s="1"/>
      <c r="C416" s="1"/>
      <c r="D416" s="439" t="s">
        <v>64</v>
      </c>
      <c r="E416" s="440">
        <f t="shared" ref="E416:F416" si="99">SUM(E403:E415)</f>
        <v>34</v>
      </c>
      <c r="F416" s="440">
        <f t="shared" si="99"/>
        <v>40</v>
      </c>
      <c r="G416" s="543">
        <v>65</v>
      </c>
      <c r="H416" s="676">
        <f t="shared" si="98"/>
        <v>0.625</v>
      </c>
      <c r="I416" s="1"/>
      <c r="J416" s="1"/>
    </row>
    <row r="417" spans="1:10" ht="15.75" customHeight="1">
      <c r="A417" s="1"/>
      <c r="B417" s="1"/>
      <c r="C417" s="1"/>
      <c r="D417" s="462" t="s">
        <v>363</v>
      </c>
      <c r="E417" s="1"/>
      <c r="F417" s="1"/>
      <c r="G417" s="1"/>
      <c r="H417" s="4"/>
      <c r="I417" s="1"/>
      <c r="J417" s="1"/>
    </row>
    <row r="418" spans="1:10" ht="15.75" customHeight="1">
      <c r="A418" s="1"/>
      <c r="B418" s="1"/>
      <c r="C418" s="1"/>
      <c r="D418" s="1"/>
      <c r="E418" s="1"/>
      <c r="F418" s="1"/>
      <c r="G418" s="1"/>
      <c r="H418" s="4"/>
      <c r="I418" s="1"/>
      <c r="J418" s="1"/>
    </row>
    <row r="419" spans="1:10" ht="23.25" customHeight="1">
      <c r="A419" s="1"/>
      <c r="B419" s="1"/>
      <c r="C419" s="1"/>
      <c r="D419" s="1095" t="s">
        <v>343</v>
      </c>
      <c r="E419" s="1096"/>
      <c r="F419" s="1096"/>
      <c r="G419" s="1096"/>
      <c r="H419" s="1097"/>
      <c r="I419" s="1"/>
      <c r="J419" s="1"/>
    </row>
    <row r="420" spans="1:10" ht="15.75" customHeight="1">
      <c r="A420" s="1"/>
      <c r="B420" s="1"/>
      <c r="C420" s="1"/>
      <c r="D420" s="1018" t="s">
        <v>24</v>
      </c>
      <c r="E420" s="81" t="s">
        <v>31</v>
      </c>
      <c r="F420" s="198" t="s">
        <v>31</v>
      </c>
      <c r="G420" s="281" t="s">
        <v>31</v>
      </c>
      <c r="H420" s="1098" t="s">
        <v>176</v>
      </c>
      <c r="I420" s="1"/>
      <c r="J420" s="1"/>
    </row>
    <row r="421" spans="1:10" ht="15.75" customHeight="1">
      <c r="A421" s="1"/>
      <c r="B421" s="1"/>
      <c r="C421" s="1"/>
      <c r="D421" s="1019"/>
      <c r="E421" s="280">
        <v>2009</v>
      </c>
      <c r="F421" s="280">
        <v>2010</v>
      </c>
      <c r="G421" s="141">
        <v>2011</v>
      </c>
      <c r="H421" s="1099"/>
      <c r="I421" s="1"/>
      <c r="J421" s="1"/>
    </row>
    <row r="422" spans="1:10" ht="15.75" customHeight="1">
      <c r="A422" s="1"/>
      <c r="B422" s="1"/>
      <c r="C422" s="1"/>
      <c r="D422" s="469" t="s">
        <v>230</v>
      </c>
      <c r="E422" s="471">
        <v>185</v>
      </c>
      <c r="F422" s="471">
        <v>147</v>
      </c>
      <c r="G422" s="633">
        <v>195</v>
      </c>
      <c r="H422" s="379">
        <f t="shared" ref="H422:H425" si="100">(G422-F422)/F422</f>
        <v>0.32653061224489793</v>
      </c>
      <c r="I422" s="1"/>
      <c r="J422" s="1"/>
    </row>
    <row r="423" spans="1:10">
      <c r="A423" s="1"/>
      <c r="B423" s="1"/>
      <c r="C423" s="1"/>
      <c r="D423" s="404" t="s">
        <v>232</v>
      </c>
      <c r="E423" s="406">
        <v>77</v>
      </c>
      <c r="F423" s="406">
        <v>73</v>
      </c>
      <c r="G423" s="634">
        <v>44</v>
      </c>
      <c r="H423" s="409">
        <f t="shared" si="100"/>
        <v>-0.39726027397260272</v>
      </c>
      <c r="I423" s="1"/>
      <c r="J423" s="1"/>
    </row>
    <row r="424" spans="1:10" ht="15.75" customHeight="1">
      <c r="A424" s="1"/>
      <c r="B424" s="1"/>
      <c r="C424" s="1"/>
      <c r="D424" s="502" t="s">
        <v>141</v>
      </c>
      <c r="E424" s="503">
        <v>3</v>
      </c>
      <c r="F424" s="503">
        <v>1</v>
      </c>
      <c r="G424" s="680">
        <v>0</v>
      </c>
      <c r="H424" s="437">
        <f t="shared" si="100"/>
        <v>-1</v>
      </c>
      <c r="I424" s="1"/>
      <c r="J424" s="1"/>
    </row>
    <row r="425" spans="1:10" ht="15.75" customHeight="1">
      <c r="A425" s="1"/>
      <c r="B425" s="1"/>
      <c r="C425" s="1"/>
      <c r="D425" s="516" t="s">
        <v>64</v>
      </c>
      <c r="E425" s="627">
        <f t="shared" ref="E425:F425" si="101">SUM(E422:E424)</f>
        <v>265</v>
      </c>
      <c r="F425" s="629">
        <f t="shared" si="101"/>
        <v>221</v>
      </c>
      <c r="G425" s="441">
        <v>239</v>
      </c>
      <c r="H425" s="631">
        <f t="shared" si="100"/>
        <v>8.1447963800904979E-2</v>
      </c>
      <c r="I425" s="1"/>
      <c r="J425" s="1"/>
    </row>
    <row r="426" spans="1:10" ht="7.5" customHeight="1">
      <c r="A426" s="1"/>
      <c r="B426" s="1"/>
      <c r="C426" s="1"/>
      <c r="D426" s="24"/>
      <c r="E426" s="464"/>
      <c r="F426" s="464"/>
      <c r="G426" s="464"/>
      <c r="H426" s="467"/>
      <c r="I426" s="1"/>
      <c r="J426" s="1"/>
    </row>
    <row r="427" spans="1:10" ht="15.75" customHeight="1">
      <c r="A427" s="1"/>
      <c r="B427" s="1"/>
      <c r="C427" s="1"/>
      <c r="D427" s="469" t="s">
        <v>141</v>
      </c>
      <c r="E427" s="471">
        <v>2</v>
      </c>
      <c r="F427" s="471">
        <v>0</v>
      </c>
      <c r="G427" s="633">
        <v>1</v>
      </c>
      <c r="H427" s="379" t="s">
        <v>166</v>
      </c>
      <c r="I427" s="1"/>
      <c r="J427" s="1"/>
    </row>
    <row r="428" spans="1:10">
      <c r="A428" s="1"/>
      <c r="B428" s="1"/>
      <c r="C428" s="1"/>
      <c r="D428" s="404" t="s">
        <v>189</v>
      </c>
      <c r="E428" s="406">
        <v>192</v>
      </c>
      <c r="F428" s="406">
        <v>145</v>
      </c>
      <c r="G428" s="634">
        <v>129</v>
      </c>
      <c r="H428" s="409">
        <f t="shared" ref="H428:H430" si="102">(G428-F428)/F428</f>
        <v>-0.1103448275862069</v>
      </c>
      <c r="I428" s="1"/>
      <c r="J428" s="1"/>
    </row>
    <row r="429" spans="1:10" ht="15.75" customHeight="1">
      <c r="A429" s="1"/>
      <c r="B429" s="1"/>
      <c r="C429" s="1"/>
      <c r="D429" s="502" t="s">
        <v>194</v>
      </c>
      <c r="E429" s="413">
        <v>71</v>
      </c>
      <c r="F429" s="503">
        <v>76</v>
      </c>
      <c r="G429" s="638">
        <v>109</v>
      </c>
      <c r="H429" s="437">
        <f t="shared" si="102"/>
        <v>0.43421052631578949</v>
      </c>
      <c r="I429" s="1"/>
      <c r="J429" s="1"/>
    </row>
    <row r="430" spans="1:10" ht="15.75" customHeight="1">
      <c r="A430" s="1"/>
      <c r="B430" s="1"/>
      <c r="C430" s="1"/>
      <c r="D430" s="516" t="s">
        <v>64</v>
      </c>
      <c r="E430" s="640">
        <f t="shared" ref="E430:F430" si="103">SUM(E427:E429)</f>
        <v>265</v>
      </c>
      <c r="F430" s="641">
        <f t="shared" si="103"/>
        <v>221</v>
      </c>
      <c r="G430" s="642">
        <v>239</v>
      </c>
      <c r="H430" s="631">
        <f t="shared" si="102"/>
        <v>8.1447963800904979E-2</v>
      </c>
      <c r="I430" s="1"/>
      <c r="J430" s="1"/>
    </row>
    <row r="431" spans="1:10" ht="7.5" customHeight="1">
      <c r="A431" s="1"/>
      <c r="B431" s="1"/>
      <c r="C431" s="1"/>
      <c r="D431" s="545"/>
      <c r="E431" s="464"/>
      <c r="F431" s="464"/>
      <c r="G431" s="464"/>
      <c r="H431" s="546"/>
      <c r="I431" s="1"/>
      <c r="J431" s="1"/>
    </row>
    <row r="432" spans="1:10" ht="15.75" customHeight="1">
      <c r="A432" s="1"/>
      <c r="B432" s="1"/>
      <c r="C432" s="1"/>
      <c r="D432" s="559" t="s">
        <v>141</v>
      </c>
      <c r="E432" s="471">
        <v>6</v>
      </c>
      <c r="F432" s="471">
        <v>0</v>
      </c>
      <c r="G432" s="633">
        <v>0</v>
      </c>
      <c r="H432" s="666" t="s">
        <v>166</v>
      </c>
      <c r="I432" s="1"/>
      <c r="J432" s="1"/>
    </row>
    <row r="433" spans="1:10">
      <c r="A433" s="1"/>
      <c r="B433" s="1"/>
      <c r="C433" s="1"/>
      <c r="D433" s="404" t="s">
        <v>345</v>
      </c>
      <c r="E433" s="406">
        <v>28</v>
      </c>
      <c r="F433" s="406">
        <v>16</v>
      </c>
      <c r="G433" s="634">
        <v>21</v>
      </c>
      <c r="H433" s="668">
        <f t="shared" ref="H433:H445" si="104">(G433-F433)/F433</f>
        <v>0.3125</v>
      </c>
      <c r="I433" s="1"/>
      <c r="J433" s="1"/>
    </row>
    <row r="434" spans="1:10">
      <c r="A434" s="1"/>
      <c r="B434" s="1"/>
      <c r="C434" s="1"/>
      <c r="D434" s="563" t="s">
        <v>346</v>
      </c>
      <c r="E434" s="574">
        <v>12</v>
      </c>
      <c r="F434" s="574">
        <v>7</v>
      </c>
      <c r="G434" s="670">
        <v>17</v>
      </c>
      <c r="H434" s="671">
        <f t="shared" si="104"/>
        <v>1.4285714285714286</v>
      </c>
      <c r="I434" s="1"/>
      <c r="J434" s="1"/>
    </row>
    <row r="435" spans="1:10">
      <c r="A435" s="1"/>
      <c r="B435" s="38" t="s">
        <v>20</v>
      </c>
      <c r="C435" s="1"/>
      <c r="D435" s="404" t="s">
        <v>349</v>
      </c>
      <c r="E435" s="406">
        <v>33</v>
      </c>
      <c r="F435" s="406">
        <v>32</v>
      </c>
      <c r="G435" s="634">
        <v>38</v>
      </c>
      <c r="H435" s="668">
        <f t="shared" si="104"/>
        <v>0.1875</v>
      </c>
      <c r="I435" s="1"/>
      <c r="J435" s="1"/>
    </row>
    <row r="436" spans="1:10">
      <c r="A436" s="1"/>
      <c r="B436" s="130" t="s">
        <v>21</v>
      </c>
      <c r="C436" s="1"/>
      <c r="D436" s="563" t="s">
        <v>350</v>
      </c>
      <c r="E436" s="574">
        <v>20</v>
      </c>
      <c r="F436" s="574">
        <v>20</v>
      </c>
      <c r="G436" s="670">
        <v>18</v>
      </c>
      <c r="H436" s="671">
        <f t="shared" si="104"/>
        <v>-0.1</v>
      </c>
      <c r="I436" s="1"/>
      <c r="J436" s="1"/>
    </row>
    <row r="437" spans="1:10">
      <c r="A437" s="1"/>
      <c r="B437" s="38" t="s">
        <v>43</v>
      </c>
      <c r="C437" s="1"/>
      <c r="D437" s="404" t="s">
        <v>183</v>
      </c>
      <c r="E437" s="406">
        <v>4</v>
      </c>
      <c r="F437" s="406">
        <v>1</v>
      </c>
      <c r="G437" s="634">
        <v>3</v>
      </c>
      <c r="H437" s="668">
        <f t="shared" si="104"/>
        <v>2</v>
      </c>
      <c r="I437" s="1"/>
      <c r="J437" s="1"/>
    </row>
    <row r="438" spans="1:10">
      <c r="A438" s="1"/>
      <c r="B438" s="1"/>
      <c r="C438" s="1"/>
      <c r="D438" s="563" t="s">
        <v>351</v>
      </c>
      <c r="E438" s="574">
        <v>10</v>
      </c>
      <c r="F438" s="574">
        <v>14</v>
      </c>
      <c r="G438" s="670">
        <v>16</v>
      </c>
      <c r="H438" s="671">
        <f t="shared" si="104"/>
        <v>0.14285714285714285</v>
      </c>
      <c r="I438" s="1"/>
      <c r="J438" s="1"/>
    </row>
    <row r="439" spans="1:10">
      <c r="A439" s="1"/>
      <c r="B439" s="1"/>
      <c r="C439" s="1"/>
      <c r="D439" s="404" t="s">
        <v>352</v>
      </c>
      <c r="E439" s="406">
        <v>39</v>
      </c>
      <c r="F439" s="406">
        <v>29</v>
      </c>
      <c r="G439" s="634">
        <v>29</v>
      </c>
      <c r="H439" s="668">
        <f t="shared" si="104"/>
        <v>0</v>
      </c>
      <c r="I439" s="1"/>
      <c r="J439" s="1"/>
    </row>
    <row r="440" spans="1:10">
      <c r="A440" s="1"/>
      <c r="B440" s="1"/>
      <c r="C440" s="1"/>
      <c r="D440" s="563" t="s">
        <v>353</v>
      </c>
      <c r="E440" s="574">
        <v>9</v>
      </c>
      <c r="F440" s="574">
        <v>13</v>
      </c>
      <c r="G440" s="670">
        <v>8</v>
      </c>
      <c r="H440" s="671">
        <f t="shared" si="104"/>
        <v>-0.38461538461538464</v>
      </c>
      <c r="I440" s="1"/>
      <c r="J440" s="1"/>
    </row>
    <row r="441" spans="1:10">
      <c r="A441" s="1"/>
      <c r="B441" s="1"/>
      <c r="C441" s="1"/>
      <c r="D441" s="404" t="s">
        <v>355</v>
      </c>
      <c r="E441" s="406">
        <v>60</v>
      </c>
      <c r="F441" s="406">
        <v>52</v>
      </c>
      <c r="G441" s="634">
        <v>65</v>
      </c>
      <c r="H441" s="668">
        <f t="shared" si="104"/>
        <v>0.25</v>
      </c>
      <c r="I441" s="1"/>
      <c r="J441" s="1"/>
    </row>
    <row r="442" spans="1:10">
      <c r="A442" s="1"/>
      <c r="B442" s="1"/>
      <c r="C442" s="1"/>
      <c r="D442" s="563" t="s">
        <v>356</v>
      </c>
      <c r="E442" s="574">
        <v>26</v>
      </c>
      <c r="F442" s="574">
        <v>25</v>
      </c>
      <c r="G442" s="670">
        <v>20</v>
      </c>
      <c r="H442" s="671">
        <f t="shared" si="104"/>
        <v>-0.2</v>
      </c>
      <c r="I442" s="1"/>
      <c r="J442" s="1"/>
    </row>
    <row r="443" spans="1:10">
      <c r="A443" s="1"/>
      <c r="B443" s="1"/>
      <c r="C443" s="1"/>
      <c r="D443" s="404" t="s">
        <v>357</v>
      </c>
      <c r="E443" s="406">
        <v>1</v>
      </c>
      <c r="F443" s="406">
        <v>1</v>
      </c>
      <c r="G443" s="634">
        <v>0</v>
      </c>
      <c r="H443" s="668">
        <f t="shared" si="104"/>
        <v>-1</v>
      </c>
      <c r="I443" s="1"/>
      <c r="J443" s="1"/>
    </row>
    <row r="444" spans="1:10" ht="15.75" customHeight="1">
      <c r="A444" s="1"/>
      <c r="B444" s="1"/>
      <c r="C444" s="1"/>
      <c r="D444" s="591" t="s">
        <v>359</v>
      </c>
      <c r="E444" s="503">
        <v>17</v>
      </c>
      <c r="F444" s="503">
        <v>11</v>
      </c>
      <c r="G444" s="638">
        <v>4</v>
      </c>
      <c r="H444" s="674">
        <f t="shared" si="104"/>
        <v>-0.63636363636363635</v>
      </c>
      <c r="I444" s="1"/>
      <c r="J444" s="1"/>
    </row>
    <row r="445" spans="1:10" ht="15.75" customHeight="1">
      <c r="A445" s="1"/>
      <c r="B445" s="1"/>
      <c r="C445" s="1"/>
      <c r="D445" s="439" t="s">
        <v>64</v>
      </c>
      <c r="E445" s="440">
        <f t="shared" ref="E445:F445" si="105">SUM(E432:E444)</f>
        <v>265</v>
      </c>
      <c r="F445" s="440">
        <f t="shared" si="105"/>
        <v>221</v>
      </c>
      <c r="G445" s="543">
        <v>239</v>
      </c>
      <c r="H445" s="676">
        <f t="shared" si="104"/>
        <v>8.1447963800904979E-2</v>
      </c>
      <c r="I445" s="1"/>
      <c r="J445" s="1"/>
    </row>
    <row r="446" spans="1:10" ht="15.75" customHeight="1">
      <c r="A446" s="1"/>
      <c r="B446" s="1"/>
      <c r="C446" s="1"/>
      <c r="D446" s="462" t="s">
        <v>363</v>
      </c>
      <c r="E446" s="1"/>
      <c r="F446" s="1"/>
      <c r="G446" s="1"/>
      <c r="H446" s="4"/>
      <c r="I446" s="1"/>
      <c r="J446" s="1"/>
    </row>
    <row r="447" spans="1:10" ht="15.75" customHeight="1">
      <c r="A447" s="1"/>
      <c r="B447" s="1"/>
      <c r="C447" s="1"/>
      <c r="D447" s="1"/>
      <c r="E447" s="1"/>
      <c r="F447" s="1"/>
      <c r="G447" s="1"/>
      <c r="H447" s="4"/>
      <c r="I447" s="1"/>
      <c r="J447" s="1"/>
    </row>
    <row r="448" spans="1:10" ht="23.25" customHeight="1">
      <c r="A448" s="1"/>
      <c r="B448" s="1"/>
      <c r="C448" s="1"/>
      <c r="D448" s="1095" t="s">
        <v>90</v>
      </c>
      <c r="E448" s="1096"/>
      <c r="F448" s="1096"/>
      <c r="G448" s="1096"/>
      <c r="H448" s="1097"/>
      <c r="I448" s="1"/>
      <c r="J448" s="1"/>
    </row>
    <row r="449" spans="1:10" ht="15.75" customHeight="1">
      <c r="A449" s="1"/>
      <c r="B449" s="1"/>
      <c r="C449" s="1"/>
      <c r="D449" s="1018" t="s">
        <v>24</v>
      </c>
      <c r="E449" s="81" t="s">
        <v>31</v>
      </c>
      <c r="F449" s="198" t="s">
        <v>31</v>
      </c>
      <c r="G449" s="281" t="s">
        <v>31</v>
      </c>
      <c r="H449" s="1098" t="s">
        <v>176</v>
      </c>
      <c r="I449" s="1"/>
      <c r="J449" s="1"/>
    </row>
    <row r="450" spans="1:10" ht="15.75" customHeight="1">
      <c r="A450" s="1"/>
      <c r="B450" s="1"/>
      <c r="C450" s="1"/>
      <c r="D450" s="1019"/>
      <c r="E450" s="280">
        <v>2009</v>
      </c>
      <c r="F450" s="280">
        <v>2010</v>
      </c>
      <c r="G450" s="141">
        <v>2011</v>
      </c>
      <c r="H450" s="1099"/>
      <c r="I450" s="1"/>
      <c r="J450" s="1"/>
    </row>
    <row r="451" spans="1:10" ht="15.75" customHeight="1">
      <c r="A451" s="1"/>
      <c r="B451" s="1"/>
      <c r="C451" s="1"/>
      <c r="D451" s="469" t="s">
        <v>230</v>
      </c>
      <c r="E451" s="471">
        <v>18</v>
      </c>
      <c r="F451" s="471">
        <v>27</v>
      </c>
      <c r="G451" s="633">
        <v>35</v>
      </c>
      <c r="H451" s="379">
        <f t="shared" ref="H451:H452" si="106">(G451-F451)/F451</f>
        <v>0.29629629629629628</v>
      </c>
      <c r="I451" s="1"/>
      <c r="J451" s="1"/>
    </row>
    <row r="452" spans="1:10">
      <c r="A452" s="1"/>
      <c r="B452" s="1"/>
      <c r="C452" s="1"/>
      <c r="D452" s="404" t="s">
        <v>232</v>
      </c>
      <c r="E452" s="406">
        <v>25</v>
      </c>
      <c r="F452" s="406">
        <v>38</v>
      </c>
      <c r="G452" s="634">
        <v>31</v>
      </c>
      <c r="H452" s="409">
        <f t="shared" si="106"/>
        <v>-0.18421052631578946</v>
      </c>
      <c r="I452" s="1"/>
      <c r="J452" s="1"/>
    </row>
    <row r="453" spans="1:10" ht="15.75" customHeight="1">
      <c r="A453" s="1"/>
      <c r="B453" s="1"/>
      <c r="C453" s="1"/>
      <c r="D453" s="502" t="s">
        <v>141</v>
      </c>
      <c r="E453" s="503">
        <v>2</v>
      </c>
      <c r="F453" s="503">
        <v>0</v>
      </c>
      <c r="G453" s="680">
        <v>0</v>
      </c>
      <c r="H453" s="437" t="s">
        <v>166</v>
      </c>
      <c r="I453" s="1"/>
      <c r="J453" s="1"/>
    </row>
    <row r="454" spans="1:10" ht="15.75" customHeight="1">
      <c r="A454" s="1"/>
      <c r="B454" s="1"/>
      <c r="C454" s="1"/>
      <c r="D454" s="516" t="s">
        <v>64</v>
      </c>
      <c r="E454" s="627">
        <f t="shared" ref="E454:F454" si="107">SUM(E451:E453)</f>
        <v>45</v>
      </c>
      <c r="F454" s="629">
        <f t="shared" si="107"/>
        <v>65</v>
      </c>
      <c r="G454" s="441">
        <v>66</v>
      </c>
      <c r="H454" s="631">
        <f>(G454-F454)/F454</f>
        <v>1.5384615384615385E-2</v>
      </c>
      <c r="I454" s="1"/>
      <c r="J454" s="1"/>
    </row>
    <row r="455" spans="1:10" ht="7.5" customHeight="1">
      <c r="A455" s="1"/>
      <c r="B455" s="1"/>
      <c r="C455" s="1"/>
      <c r="D455" s="24"/>
      <c r="E455" s="464"/>
      <c r="F455" s="464"/>
      <c r="G455" s="464"/>
      <c r="H455" s="467"/>
      <c r="I455" s="1"/>
      <c r="J455" s="1"/>
    </row>
    <row r="456" spans="1:10" ht="15.75" customHeight="1">
      <c r="A456" s="1"/>
      <c r="B456" s="1"/>
      <c r="C456" s="1"/>
      <c r="D456" s="469" t="s">
        <v>141</v>
      </c>
      <c r="E456" s="471">
        <v>30</v>
      </c>
      <c r="F456" s="471">
        <v>0</v>
      </c>
      <c r="G456" s="633">
        <v>0</v>
      </c>
      <c r="H456" s="379" t="s">
        <v>166</v>
      </c>
      <c r="I456" s="1"/>
      <c r="J456" s="1"/>
    </row>
    <row r="457" spans="1:10">
      <c r="A457" s="1"/>
      <c r="B457" s="1"/>
      <c r="C457" s="1"/>
      <c r="D457" s="404" t="s">
        <v>189</v>
      </c>
      <c r="E457" s="406">
        <v>12</v>
      </c>
      <c r="F457" s="406">
        <v>41</v>
      </c>
      <c r="G457" s="634">
        <v>41</v>
      </c>
      <c r="H457" s="409">
        <f t="shared" ref="H457:H459" si="108">(G457-F457)/F457</f>
        <v>0</v>
      </c>
      <c r="I457" s="1"/>
      <c r="J457" s="1"/>
    </row>
    <row r="458" spans="1:10" ht="15.75" customHeight="1">
      <c r="A458" s="1"/>
      <c r="B458" s="1"/>
      <c r="C458" s="1"/>
      <c r="D458" s="502" t="s">
        <v>194</v>
      </c>
      <c r="E458" s="413">
        <v>3</v>
      </c>
      <c r="F458" s="503">
        <v>24</v>
      </c>
      <c r="G458" s="638">
        <v>25</v>
      </c>
      <c r="H458" s="437">
        <f t="shared" si="108"/>
        <v>4.1666666666666664E-2</v>
      </c>
      <c r="I458" s="1"/>
      <c r="J458" s="1"/>
    </row>
    <row r="459" spans="1:10" ht="15.75" customHeight="1">
      <c r="A459" s="1"/>
      <c r="B459" s="1"/>
      <c r="C459" s="1"/>
      <c r="D459" s="516" t="s">
        <v>64</v>
      </c>
      <c r="E459" s="640">
        <f t="shared" ref="E459:F459" si="109">SUM(E456:E458)</f>
        <v>45</v>
      </c>
      <c r="F459" s="641">
        <f t="shared" si="109"/>
        <v>65</v>
      </c>
      <c r="G459" s="642">
        <v>66</v>
      </c>
      <c r="H459" s="631">
        <f t="shared" si="108"/>
        <v>1.5384615384615385E-2</v>
      </c>
      <c r="I459" s="1"/>
      <c r="J459" s="1"/>
    </row>
    <row r="460" spans="1:10" ht="7.5" customHeight="1">
      <c r="A460" s="1"/>
      <c r="B460" s="1"/>
      <c r="C460" s="1"/>
      <c r="D460" s="545"/>
      <c r="E460" s="464"/>
      <c r="F460" s="464"/>
      <c r="G460" s="464"/>
      <c r="H460" s="546"/>
      <c r="I460" s="1"/>
      <c r="J460" s="1"/>
    </row>
    <row r="461" spans="1:10" ht="15.75" customHeight="1">
      <c r="A461" s="1"/>
      <c r="B461" s="1"/>
      <c r="C461" s="1"/>
      <c r="D461" s="559" t="s">
        <v>141</v>
      </c>
      <c r="E461" s="471">
        <v>0</v>
      </c>
      <c r="F461" s="471">
        <v>1</v>
      </c>
      <c r="G461" s="633">
        <v>0</v>
      </c>
      <c r="H461" s="666">
        <f t="shared" ref="H461:H471" si="110">(G461-F461)/F461</f>
        <v>-1</v>
      </c>
      <c r="I461" s="1"/>
      <c r="J461" s="1"/>
    </row>
    <row r="462" spans="1:10">
      <c r="A462" s="1"/>
      <c r="B462" s="1"/>
      <c r="C462" s="1"/>
      <c r="D462" s="404" t="s">
        <v>345</v>
      </c>
      <c r="E462" s="406">
        <v>2</v>
      </c>
      <c r="F462" s="406">
        <v>3</v>
      </c>
      <c r="G462" s="634">
        <v>2</v>
      </c>
      <c r="H462" s="668">
        <f t="shared" si="110"/>
        <v>-0.33333333333333331</v>
      </c>
      <c r="I462" s="1"/>
      <c r="J462" s="1"/>
    </row>
    <row r="463" spans="1:10">
      <c r="A463" s="1"/>
      <c r="B463" s="1"/>
      <c r="C463" s="1"/>
      <c r="D463" s="563" t="s">
        <v>346</v>
      </c>
      <c r="E463" s="574">
        <v>3</v>
      </c>
      <c r="F463" s="574">
        <v>1</v>
      </c>
      <c r="G463" s="670">
        <v>3</v>
      </c>
      <c r="H463" s="671">
        <f t="shared" si="110"/>
        <v>2</v>
      </c>
      <c r="I463" s="1"/>
      <c r="J463" s="1"/>
    </row>
    <row r="464" spans="1:10">
      <c r="A464" s="1"/>
      <c r="B464" s="1"/>
      <c r="C464" s="1"/>
      <c r="D464" s="404" t="s">
        <v>349</v>
      </c>
      <c r="E464" s="406">
        <v>12</v>
      </c>
      <c r="F464" s="406">
        <v>21</v>
      </c>
      <c r="G464" s="634">
        <v>18</v>
      </c>
      <c r="H464" s="668">
        <f t="shared" si="110"/>
        <v>-0.14285714285714285</v>
      </c>
      <c r="I464" s="1"/>
      <c r="J464" s="1"/>
    </row>
    <row r="465" spans="1:10">
      <c r="A465" s="1"/>
      <c r="B465" s="1"/>
      <c r="C465" s="1"/>
      <c r="D465" s="563" t="s">
        <v>350</v>
      </c>
      <c r="E465" s="574">
        <v>0</v>
      </c>
      <c r="F465" s="574">
        <v>2</v>
      </c>
      <c r="G465" s="670">
        <v>4</v>
      </c>
      <c r="H465" s="671">
        <f t="shared" si="110"/>
        <v>1</v>
      </c>
      <c r="I465" s="1"/>
      <c r="J465" s="1"/>
    </row>
    <row r="466" spans="1:10">
      <c r="A466" s="1"/>
      <c r="B466" s="1"/>
      <c r="C466" s="1"/>
      <c r="D466" s="404" t="s">
        <v>183</v>
      </c>
      <c r="E466" s="406">
        <v>1</v>
      </c>
      <c r="F466" s="406">
        <v>1</v>
      </c>
      <c r="G466" s="634">
        <v>0</v>
      </c>
      <c r="H466" s="668">
        <f t="shared" si="110"/>
        <v>-1</v>
      </c>
      <c r="I466" s="1"/>
      <c r="J466" s="1"/>
    </row>
    <row r="467" spans="1:10">
      <c r="A467" s="1"/>
      <c r="B467" s="1"/>
      <c r="C467" s="1"/>
      <c r="D467" s="563" t="s">
        <v>351</v>
      </c>
      <c r="E467" s="574">
        <v>5</v>
      </c>
      <c r="F467" s="574">
        <v>6</v>
      </c>
      <c r="G467" s="670">
        <v>3</v>
      </c>
      <c r="H467" s="671">
        <f t="shared" si="110"/>
        <v>-0.5</v>
      </c>
      <c r="I467" s="1"/>
      <c r="J467" s="1"/>
    </row>
    <row r="468" spans="1:10">
      <c r="A468" s="1"/>
      <c r="B468" s="1"/>
      <c r="C468" s="1"/>
      <c r="D468" s="404" t="s">
        <v>352</v>
      </c>
      <c r="E468" s="406">
        <v>8</v>
      </c>
      <c r="F468" s="406">
        <v>16</v>
      </c>
      <c r="G468" s="634">
        <v>16</v>
      </c>
      <c r="H468" s="668">
        <f t="shared" si="110"/>
        <v>0</v>
      </c>
      <c r="I468" s="1"/>
      <c r="J468" s="1"/>
    </row>
    <row r="469" spans="1:10">
      <c r="A469" s="1"/>
      <c r="B469" s="1"/>
      <c r="C469" s="1"/>
      <c r="D469" s="563" t="s">
        <v>353</v>
      </c>
      <c r="E469" s="574">
        <v>3</v>
      </c>
      <c r="F469" s="574">
        <v>5</v>
      </c>
      <c r="G469" s="670">
        <v>2</v>
      </c>
      <c r="H469" s="671">
        <f t="shared" si="110"/>
        <v>-0.6</v>
      </c>
      <c r="I469" s="1"/>
      <c r="J469" s="1"/>
    </row>
    <row r="470" spans="1:10">
      <c r="A470" s="1"/>
      <c r="B470" s="1"/>
      <c r="C470" s="1"/>
      <c r="D470" s="404" t="s">
        <v>355</v>
      </c>
      <c r="E470" s="406">
        <v>4</v>
      </c>
      <c r="F470" s="406">
        <v>3</v>
      </c>
      <c r="G470" s="634">
        <v>5</v>
      </c>
      <c r="H470" s="668">
        <f t="shared" si="110"/>
        <v>0.66666666666666663</v>
      </c>
      <c r="I470" s="1"/>
      <c r="J470" s="1"/>
    </row>
    <row r="471" spans="1:10">
      <c r="A471" s="1"/>
      <c r="B471" s="1"/>
      <c r="C471" s="1"/>
      <c r="D471" s="563" t="s">
        <v>356</v>
      </c>
      <c r="E471" s="574">
        <v>3</v>
      </c>
      <c r="F471" s="574">
        <v>2</v>
      </c>
      <c r="G471" s="670">
        <v>8</v>
      </c>
      <c r="H471" s="671">
        <f t="shared" si="110"/>
        <v>3</v>
      </c>
      <c r="I471" s="1"/>
      <c r="J471" s="1"/>
    </row>
    <row r="472" spans="1:10">
      <c r="A472" s="1"/>
      <c r="B472" s="1"/>
      <c r="C472" s="1"/>
      <c r="D472" s="404" t="s">
        <v>357</v>
      </c>
      <c r="E472" s="406">
        <v>0</v>
      </c>
      <c r="F472" s="406">
        <v>0</v>
      </c>
      <c r="G472" s="634">
        <v>0</v>
      </c>
      <c r="H472" s="668" t="s">
        <v>166</v>
      </c>
      <c r="I472" s="1"/>
      <c r="J472" s="1"/>
    </row>
    <row r="473" spans="1:10" ht="15.75" customHeight="1">
      <c r="A473" s="1"/>
      <c r="B473" s="1"/>
      <c r="C473" s="1"/>
      <c r="D473" s="591" t="s">
        <v>359</v>
      </c>
      <c r="E473" s="503">
        <v>4</v>
      </c>
      <c r="F473" s="503">
        <v>4</v>
      </c>
      <c r="G473" s="638">
        <v>5</v>
      </c>
      <c r="H473" s="674">
        <f t="shared" ref="H473:H474" si="111">(G473-F473)/F473</f>
        <v>0.25</v>
      </c>
      <c r="I473" s="1"/>
      <c r="J473" s="1"/>
    </row>
    <row r="474" spans="1:10" ht="15.75" customHeight="1">
      <c r="A474" s="1"/>
      <c r="B474" s="1"/>
      <c r="C474" s="1"/>
      <c r="D474" s="439" t="s">
        <v>64</v>
      </c>
      <c r="E474" s="440">
        <f t="shared" ref="E474:F474" si="112">SUM(E461:E473)</f>
        <v>45</v>
      </c>
      <c r="F474" s="440">
        <f t="shared" si="112"/>
        <v>65</v>
      </c>
      <c r="G474" s="543">
        <v>66</v>
      </c>
      <c r="H474" s="676">
        <f t="shared" si="111"/>
        <v>1.5384615384615385E-2</v>
      </c>
      <c r="I474" s="1"/>
      <c r="J474" s="1"/>
    </row>
    <row r="475" spans="1:10" ht="15.75" customHeight="1">
      <c r="A475" s="1"/>
      <c r="B475" s="1"/>
      <c r="C475" s="1"/>
      <c r="D475" s="462" t="s">
        <v>363</v>
      </c>
      <c r="E475" s="1"/>
      <c r="F475" s="1"/>
      <c r="G475" s="1"/>
      <c r="H475" s="4"/>
      <c r="I475" s="1"/>
      <c r="J475" s="1"/>
    </row>
    <row r="476" spans="1:10" ht="15.75" customHeight="1">
      <c r="A476" s="1"/>
      <c r="B476" s="1"/>
      <c r="C476" s="1"/>
      <c r="D476" s="1"/>
      <c r="E476" s="1"/>
      <c r="F476" s="1"/>
      <c r="G476" s="1"/>
      <c r="H476" s="4"/>
      <c r="I476" s="1"/>
      <c r="J476" s="1"/>
    </row>
    <row r="477" spans="1:10" ht="23.25" customHeight="1">
      <c r="A477" s="1"/>
      <c r="B477" s="1"/>
      <c r="C477" s="1"/>
      <c r="D477" s="1095" t="s">
        <v>91</v>
      </c>
      <c r="E477" s="1096"/>
      <c r="F477" s="1096"/>
      <c r="G477" s="1096"/>
      <c r="H477" s="1097"/>
      <c r="I477" s="1"/>
      <c r="J477" s="1"/>
    </row>
    <row r="478" spans="1:10" ht="15.75" customHeight="1">
      <c r="A478" s="1"/>
      <c r="B478" s="1"/>
      <c r="C478" s="1"/>
      <c r="D478" s="1018" t="s">
        <v>24</v>
      </c>
      <c r="E478" s="81" t="s">
        <v>31</v>
      </c>
      <c r="F478" s="198" t="s">
        <v>31</v>
      </c>
      <c r="G478" s="281" t="s">
        <v>31</v>
      </c>
      <c r="H478" s="1098" t="s">
        <v>176</v>
      </c>
      <c r="I478" s="1"/>
      <c r="J478" s="1"/>
    </row>
    <row r="479" spans="1:10" ht="15.75" customHeight="1">
      <c r="A479" s="1"/>
      <c r="B479" s="1"/>
      <c r="C479" s="1"/>
      <c r="D479" s="1019"/>
      <c r="E479" s="280">
        <v>2009</v>
      </c>
      <c r="F479" s="280">
        <v>2010</v>
      </c>
      <c r="G479" s="141">
        <v>2011</v>
      </c>
      <c r="H479" s="1099"/>
      <c r="I479" s="1"/>
      <c r="J479" s="1"/>
    </row>
    <row r="480" spans="1:10" ht="15.75" customHeight="1">
      <c r="A480" s="1"/>
      <c r="B480" s="1"/>
      <c r="C480" s="1"/>
      <c r="D480" s="469" t="s">
        <v>230</v>
      </c>
      <c r="E480" s="471">
        <v>12</v>
      </c>
      <c r="F480" s="471">
        <v>21</v>
      </c>
      <c r="G480" s="633">
        <v>17</v>
      </c>
      <c r="H480" s="379">
        <f t="shared" ref="H480:H481" si="113">(G480-F480)/F480</f>
        <v>-0.19047619047619047</v>
      </c>
      <c r="I480" s="1"/>
      <c r="J480" s="1"/>
    </row>
    <row r="481" spans="1:10">
      <c r="A481" s="1"/>
      <c r="B481" s="1"/>
      <c r="C481" s="1"/>
      <c r="D481" s="404" t="s">
        <v>232</v>
      </c>
      <c r="E481" s="406">
        <v>8</v>
      </c>
      <c r="F481" s="406">
        <v>14</v>
      </c>
      <c r="G481" s="634">
        <v>14</v>
      </c>
      <c r="H481" s="409">
        <f t="shared" si="113"/>
        <v>0</v>
      </c>
      <c r="I481" s="1"/>
      <c r="J481" s="1"/>
    </row>
    <row r="482" spans="1:10" ht="15.75" customHeight="1">
      <c r="A482" s="1"/>
      <c r="B482" s="1"/>
      <c r="C482" s="1"/>
      <c r="D482" s="502" t="s">
        <v>141</v>
      </c>
      <c r="E482" s="503">
        <v>1</v>
      </c>
      <c r="F482" s="503">
        <v>0</v>
      </c>
      <c r="G482" s="680">
        <v>0</v>
      </c>
      <c r="H482" s="437" t="s">
        <v>166</v>
      </c>
      <c r="I482" s="1"/>
      <c r="J482" s="1"/>
    </row>
    <row r="483" spans="1:10" ht="15.75" customHeight="1">
      <c r="A483" s="1"/>
      <c r="B483" s="1"/>
      <c r="C483" s="1"/>
      <c r="D483" s="516" t="s">
        <v>64</v>
      </c>
      <c r="E483" s="627">
        <f t="shared" ref="E483:F483" si="114">SUM(E480:E482)</f>
        <v>21</v>
      </c>
      <c r="F483" s="629">
        <f t="shared" si="114"/>
        <v>35</v>
      </c>
      <c r="G483" s="441">
        <v>31</v>
      </c>
      <c r="H483" s="631">
        <f>(G483-F483)/F483</f>
        <v>-0.11428571428571428</v>
      </c>
      <c r="I483" s="1"/>
      <c r="J483" s="1"/>
    </row>
    <row r="484" spans="1:10" ht="7.5" customHeight="1">
      <c r="A484" s="1"/>
      <c r="B484" s="1"/>
      <c r="C484" s="1"/>
      <c r="D484" s="24"/>
      <c r="E484" s="464"/>
      <c r="F484" s="464"/>
      <c r="G484" s="464"/>
      <c r="H484" s="467"/>
      <c r="I484" s="1"/>
      <c r="J484" s="1"/>
    </row>
    <row r="485" spans="1:10" ht="15.75" customHeight="1">
      <c r="A485" s="1"/>
      <c r="B485" s="1"/>
      <c r="C485" s="1"/>
      <c r="D485" s="469" t="s">
        <v>141</v>
      </c>
      <c r="E485" s="471">
        <v>1</v>
      </c>
      <c r="F485" s="471">
        <v>0</v>
      </c>
      <c r="G485" s="633">
        <v>1</v>
      </c>
      <c r="H485" s="379" t="s">
        <v>166</v>
      </c>
      <c r="I485" s="1"/>
      <c r="J485" s="1"/>
    </row>
    <row r="486" spans="1:10">
      <c r="A486" s="1"/>
      <c r="B486" s="1"/>
      <c r="C486" s="1"/>
      <c r="D486" s="404" t="s">
        <v>189</v>
      </c>
      <c r="E486" s="406">
        <v>12</v>
      </c>
      <c r="F486" s="406">
        <v>25</v>
      </c>
      <c r="G486" s="634">
        <v>24</v>
      </c>
      <c r="H486" s="409">
        <f t="shared" ref="H486:H488" si="115">(G486-F486)/F486</f>
        <v>-0.04</v>
      </c>
      <c r="I486" s="1"/>
      <c r="J486" s="1"/>
    </row>
    <row r="487" spans="1:10" ht="15.75" customHeight="1">
      <c r="A487" s="1"/>
      <c r="B487" s="1"/>
      <c r="C487" s="1"/>
      <c r="D487" s="502" t="s">
        <v>194</v>
      </c>
      <c r="E487" s="413">
        <v>8</v>
      </c>
      <c r="F487" s="503">
        <v>10</v>
      </c>
      <c r="G487" s="638">
        <v>6</v>
      </c>
      <c r="H487" s="437">
        <f t="shared" si="115"/>
        <v>-0.4</v>
      </c>
      <c r="I487" s="1"/>
      <c r="J487" s="1"/>
    </row>
    <row r="488" spans="1:10" ht="15.75" customHeight="1">
      <c r="A488" s="1"/>
      <c r="B488" s="1"/>
      <c r="C488" s="1"/>
      <c r="D488" s="516" t="s">
        <v>64</v>
      </c>
      <c r="E488" s="640">
        <f t="shared" ref="E488:F488" si="116">SUM(E485:E487)</f>
        <v>21</v>
      </c>
      <c r="F488" s="641">
        <f t="shared" si="116"/>
        <v>35</v>
      </c>
      <c r="G488" s="642">
        <v>31</v>
      </c>
      <c r="H488" s="631">
        <f t="shared" si="115"/>
        <v>-0.11428571428571428</v>
      </c>
      <c r="I488" s="1"/>
      <c r="J488" s="1"/>
    </row>
    <row r="489" spans="1:10" ht="7.5" customHeight="1">
      <c r="A489" s="1"/>
      <c r="B489" s="1"/>
      <c r="C489" s="1"/>
      <c r="D489" s="545"/>
      <c r="E489" s="464"/>
      <c r="F489" s="464"/>
      <c r="G489" s="464"/>
      <c r="H489" s="546"/>
      <c r="I489" s="1"/>
      <c r="J489" s="1"/>
    </row>
    <row r="490" spans="1:10" ht="15.75" customHeight="1">
      <c r="A490" s="1"/>
      <c r="B490" s="1"/>
      <c r="C490" s="1"/>
      <c r="D490" s="559" t="s">
        <v>141</v>
      </c>
      <c r="E490" s="471">
        <v>0</v>
      </c>
      <c r="F490" s="471">
        <v>0</v>
      </c>
      <c r="G490" s="633">
        <v>1</v>
      </c>
      <c r="H490" s="666" t="s">
        <v>166</v>
      </c>
      <c r="I490" s="1"/>
      <c r="J490" s="1"/>
    </row>
    <row r="491" spans="1:10">
      <c r="A491" s="1"/>
      <c r="B491" s="1"/>
      <c r="C491" s="1"/>
      <c r="D491" s="404" t="s">
        <v>345</v>
      </c>
      <c r="E491" s="406">
        <v>1</v>
      </c>
      <c r="F491" s="406">
        <v>4</v>
      </c>
      <c r="G491" s="634">
        <v>3</v>
      </c>
      <c r="H491" s="668">
        <f t="shared" ref="H491:H500" si="117">(G491-F491)/F491</f>
        <v>-0.25</v>
      </c>
      <c r="I491" s="1"/>
      <c r="J491" s="1"/>
    </row>
    <row r="492" spans="1:10">
      <c r="A492" s="1"/>
      <c r="B492" s="1"/>
      <c r="C492" s="1"/>
      <c r="D492" s="563" t="s">
        <v>346</v>
      </c>
      <c r="E492" s="574">
        <v>1</v>
      </c>
      <c r="F492" s="574">
        <v>1</v>
      </c>
      <c r="G492" s="670">
        <v>1</v>
      </c>
      <c r="H492" s="671">
        <f t="shared" si="117"/>
        <v>0</v>
      </c>
      <c r="I492" s="1"/>
      <c r="J492" s="1"/>
    </row>
    <row r="493" spans="1:10">
      <c r="A493" s="1"/>
      <c r="B493" s="1"/>
      <c r="C493" s="1"/>
      <c r="D493" s="404" t="s">
        <v>349</v>
      </c>
      <c r="E493" s="406">
        <v>2</v>
      </c>
      <c r="F493" s="406">
        <v>3</v>
      </c>
      <c r="G493" s="634">
        <v>3</v>
      </c>
      <c r="H493" s="668">
        <f t="shared" si="117"/>
        <v>0</v>
      </c>
      <c r="I493" s="1"/>
      <c r="J493" s="1"/>
    </row>
    <row r="494" spans="1:10">
      <c r="A494" s="1"/>
      <c r="B494" s="38" t="s">
        <v>20</v>
      </c>
      <c r="C494" s="1"/>
      <c r="D494" s="563" t="s">
        <v>350</v>
      </c>
      <c r="E494" s="574">
        <v>1</v>
      </c>
      <c r="F494" s="574">
        <v>1</v>
      </c>
      <c r="G494" s="670">
        <v>0</v>
      </c>
      <c r="H494" s="671">
        <f t="shared" si="117"/>
        <v>-1</v>
      </c>
      <c r="I494" s="1"/>
      <c r="J494" s="1"/>
    </row>
    <row r="495" spans="1:10">
      <c r="A495" s="1"/>
      <c r="B495" s="130" t="s">
        <v>21</v>
      </c>
      <c r="C495" s="1"/>
      <c r="D495" s="404" t="s">
        <v>183</v>
      </c>
      <c r="E495" s="406">
        <v>0</v>
      </c>
      <c r="F495" s="406">
        <v>1</v>
      </c>
      <c r="G495" s="634">
        <v>0</v>
      </c>
      <c r="H495" s="668">
        <f t="shared" si="117"/>
        <v>-1</v>
      </c>
      <c r="I495" s="1"/>
      <c r="J495" s="1"/>
    </row>
    <row r="496" spans="1:10">
      <c r="A496" s="1"/>
      <c r="B496" s="38" t="s">
        <v>43</v>
      </c>
      <c r="C496" s="1"/>
      <c r="D496" s="563" t="s">
        <v>351</v>
      </c>
      <c r="E496" s="574">
        <v>0</v>
      </c>
      <c r="F496" s="574">
        <v>2</v>
      </c>
      <c r="G496" s="670">
        <v>0</v>
      </c>
      <c r="H496" s="671">
        <f t="shared" si="117"/>
        <v>-1</v>
      </c>
      <c r="I496" s="1"/>
      <c r="J496" s="1"/>
    </row>
    <row r="497" spans="1:10">
      <c r="A497" s="1"/>
      <c r="B497" s="1"/>
      <c r="C497" s="1"/>
      <c r="D497" s="404" t="s">
        <v>352</v>
      </c>
      <c r="E497" s="406">
        <v>7</v>
      </c>
      <c r="F497" s="406">
        <v>12</v>
      </c>
      <c r="G497" s="634">
        <v>8</v>
      </c>
      <c r="H497" s="668">
        <f t="shared" si="117"/>
        <v>-0.33333333333333331</v>
      </c>
      <c r="I497" s="1"/>
      <c r="J497" s="1"/>
    </row>
    <row r="498" spans="1:10">
      <c r="A498" s="1"/>
      <c r="B498" s="1"/>
      <c r="C498" s="1"/>
      <c r="D498" s="563" t="s">
        <v>353</v>
      </c>
      <c r="E498" s="574">
        <v>1</v>
      </c>
      <c r="F498" s="574">
        <v>2</v>
      </c>
      <c r="G498" s="670">
        <v>3</v>
      </c>
      <c r="H498" s="671">
        <f t="shared" si="117"/>
        <v>0.5</v>
      </c>
      <c r="I498" s="1"/>
      <c r="J498" s="1"/>
    </row>
    <row r="499" spans="1:10">
      <c r="A499" s="1"/>
      <c r="B499" s="1"/>
      <c r="C499" s="1"/>
      <c r="D499" s="404" t="s">
        <v>355</v>
      </c>
      <c r="E499" s="406">
        <v>1</v>
      </c>
      <c r="F499" s="406">
        <v>2</v>
      </c>
      <c r="G499" s="634">
        <v>6</v>
      </c>
      <c r="H499" s="668">
        <f t="shared" si="117"/>
        <v>2</v>
      </c>
      <c r="I499" s="1"/>
      <c r="J499" s="1"/>
    </row>
    <row r="500" spans="1:10">
      <c r="A500" s="1"/>
      <c r="B500" s="1"/>
      <c r="C500" s="1"/>
      <c r="D500" s="563" t="s">
        <v>356</v>
      </c>
      <c r="E500" s="574">
        <v>0</v>
      </c>
      <c r="F500" s="574">
        <v>1</v>
      </c>
      <c r="G500" s="670">
        <v>1</v>
      </c>
      <c r="H500" s="671">
        <f t="shared" si="117"/>
        <v>0</v>
      </c>
      <c r="I500" s="1"/>
      <c r="J500" s="1"/>
    </row>
    <row r="501" spans="1:10">
      <c r="A501" s="1"/>
      <c r="B501" s="1"/>
      <c r="C501" s="1"/>
      <c r="D501" s="404" t="s">
        <v>357</v>
      </c>
      <c r="E501" s="406">
        <v>0</v>
      </c>
      <c r="F501" s="406">
        <v>0</v>
      </c>
      <c r="G501" s="634">
        <v>0</v>
      </c>
      <c r="H501" s="668" t="s">
        <v>166</v>
      </c>
      <c r="I501" s="1"/>
      <c r="J501" s="1"/>
    </row>
    <row r="502" spans="1:10" ht="15.75" customHeight="1">
      <c r="A502" s="1"/>
      <c r="B502" s="1"/>
      <c r="C502" s="1"/>
      <c r="D502" s="591" t="s">
        <v>359</v>
      </c>
      <c r="E502" s="503">
        <v>7</v>
      </c>
      <c r="F502" s="503">
        <v>6</v>
      </c>
      <c r="G502" s="638">
        <v>5</v>
      </c>
      <c r="H502" s="674">
        <f t="shared" ref="H502:H503" si="118">(G502-F502)/F502</f>
        <v>-0.16666666666666666</v>
      </c>
      <c r="I502" s="1"/>
      <c r="J502" s="1"/>
    </row>
    <row r="503" spans="1:10" ht="15.75" customHeight="1">
      <c r="A503" s="1"/>
      <c r="B503" s="1"/>
      <c r="C503" s="1"/>
      <c r="D503" s="439" t="s">
        <v>64</v>
      </c>
      <c r="E503" s="440">
        <f t="shared" ref="E503:F503" si="119">SUM(E490:E502)</f>
        <v>21</v>
      </c>
      <c r="F503" s="440">
        <f t="shared" si="119"/>
        <v>35</v>
      </c>
      <c r="G503" s="543">
        <v>31</v>
      </c>
      <c r="H503" s="676">
        <f t="shared" si="118"/>
        <v>-0.11428571428571428</v>
      </c>
      <c r="I503" s="1"/>
      <c r="J503" s="1"/>
    </row>
    <row r="504" spans="1:10" ht="15.75" customHeight="1">
      <c r="A504" s="1"/>
      <c r="B504" s="1"/>
      <c r="C504" s="1"/>
      <c r="D504" s="462" t="s">
        <v>363</v>
      </c>
      <c r="E504" s="1"/>
      <c r="F504" s="1"/>
      <c r="G504" s="1"/>
      <c r="H504" s="4"/>
      <c r="I504" s="1"/>
      <c r="J504" s="1"/>
    </row>
    <row r="505" spans="1:10" ht="15.75" customHeight="1">
      <c r="A505" s="1"/>
      <c r="B505" s="1"/>
      <c r="C505" s="1"/>
      <c r="D505" s="1"/>
      <c r="E505" s="1"/>
      <c r="F505" s="1"/>
      <c r="G505" s="1"/>
      <c r="H505" s="4"/>
      <c r="I505" s="1"/>
      <c r="J505" s="1"/>
    </row>
    <row r="506" spans="1:10" ht="23.25" customHeight="1">
      <c r="A506" s="1"/>
      <c r="B506" s="1"/>
      <c r="C506" s="1"/>
      <c r="D506" s="1095" t="s">
        <v>92</v>
      </c>
      <c r="E506" s="1096"/>
      <c r="F506" s="1096"/>
      <c r="G506" s="1096"/>
      <c r="H506" s="1097"/>
      <c r="I506" s="1"/>
      <c r="J506" s="1"/>
    </row>
    <row r="507" spans="1:10" ht="15.75" customHeight="1">
      <c r="A507" s="1"/>
      <c r="B507" s="1"/>
      <c r="C507" s="1"/>
      <c r="D507" s="1018" t="s">
        <v>24</v>
      </c>
      <c r="E507" s="81" t="s">
        <v>31</v>
      </c>
      <c r="F507" s="198" t="s">
        <v>31</v>
      </c>
      <c r="G507" s="281" t="s">
        <v>31</v>
      </c>
      <c r="H507" s="1098" t="s">
        <v>176</v>
      </c>
      <c r="I507" s="1"/>
      <c r="J507" s="1"/>
    </row>
    <row r="508" spans="1:10" ht="15.75" customHeight="1">
      <c r="A508" s="1"/>
      <c r="B508" s="1"/>
      <c r="C508" s="1"/>
      <c r="D508" s="1019"/>
      <c r="E508" s="280">
        <v>2009</v>
      </c>
      <c r="F508" s="280">
        <v>2010</v>
      </c>
      <c r="G508" s="141">
        <v>2011</v>
      </c>
      <c r="H508" s="1099"/>
      <c r="I508" s="1"/>
      <c r="J508" s="1"/>
    </row>
    <row r="509" spans="1:10" ht="15.75" customHeight="1">
      <c r="A509" s="1"/>
      <c r="B509" s="1"/>
      <c r="C509" s="1"/>
      <c r="D509" s="469" t="s">
        <v>230</v>
      </c>
      <c r="E509" s="471">
        <v>46</v>
      </c>
      <c r="F509" s="471">
        <v>57</v>
      </c>
      <c r="G509" s="633">
        <v>78</v>
      </c>
      <c r="H509" s="379">
        <f t="shared" ref="H509:H510" si="120">(G509-F509)/F509</f>
        <v>0.36842105263157893</v>
      </c>
      <c r="I509" s="1"/>
      <c r="J509" s="1"/>
    </row>
    <row r="510" spans="1:10">
      <c r="A510" s="1"/>
      <c r="B510" s="1"/>
      <c r="C510" s="1"/>
      <c r="D510" s="404" t="s">
        <v>232</v>
      </c>
      <c r="E510" s="406">
        <v>19</v>
      </c>
      <c r="F510" s="406">
        <v>34</v>
      </c>
      <c r="G510" s="634">
        <v>47</v>
      </c>
      <c r="H510" s="409">
        <f t="shared" si="120"/>
        <v>0.38235294117647056</v>
      </c>
      <c r="I510" s="1"/>
      <c r="J510" s="1"/>
    </row>
    <row r="511" spans="1:10" ht="15.75" customHeight="1">
      <c r="A511" s="1"/>
      <c r="B511" s="1"/>
      <c r="C511" s="1"/>
      <c r="D511" s="502" t="s">
        <v>141</v>
      </c>
      <c r="E511" s="503">
        <v>0</v>
      </c>
      <c r="F511" s="503">
        <v>0</v>
      </c>
      <c r="G511" s="680">
        <v>0</v>
      </c>
      <c r="H511" s="437" t="s">
        <v>166</v>
      </c>
      <c r="I511" s="1"/>
      <c r="J511" s="1"/>
    </row>
    <row r="512" spans="1:10" ht="15.75" customHeight="1">
      <c r="A512" s="1"/>
      <c r="B512" s="1"/>
      <c r="C512" s="1"/>
      <c r="D512" s="516" t="s">
        <v>64</v>
      </c>
      <c r="E512" s="627">
        <f t="shared" ref="E512:F512" si="121">SUM(E509:E511)</f>
        <v>65</v>
      </c>
      <c r="F512" s="629">
        <f t="shared" si="121"/>
        <v>91</v>
      </c>
      <c r="G512" s="441">
        <v>125</v>
      </c>
      <c r="H512" s="631">
        <f>(G512-F512)/F512</f>
        <v>0.37362637362637363</v>
      </c>
      <c r="I512" s="1"/>
      <c r="J512" s="1"/>
    </row>
    <row r="513" spans="1:10" ht="7.5" customHeight="1">
      <c r="A513" s="1"/>
      <c r="B513" s="1"/>
      <c r="C513" s="1"/>
      <c r="D513" s="24"/>
      <c r="E513" s="464"/>
      <c r="F513" s="464"/>
      <c r="G513" s="464"/>
      <c r="H513" s="467"/>
      <c r="I513" s="1"/>
      <c r="J513" s="1"/>
    </row>
    <row r="514" spans="1:10" ht="15.75" customHeight="1">
      <c r="A514" s="1"/>
      <c r="B514" s="1"/>
      <c r="C514" s="1"/>
      <c r="D514" s="469" t="s">
        <v>141</v>
      </c>
      <c r="E514" s="471">
        <v>0</v>
      </c>
      <c r="F514" s="471">
        <v>0</v>
      </c>
      <c r="G514" s="633">
        <v>3</v>
      </c>
      <c r="H514" s="379" t="s">
        <v>166</v>
      </c>
      <c r="I514" s="1"/>
      <c r="J514" s="1"/>
    </row>
    <row r="515" spans="1:10">
      <c r="A515" s="1"/>
      <c r="B515" s="1"/>
      <c r="C515" s="1"/>
      <c r="D515" s="404" t="s">
        <v>189</v>
      </c>
      <c r="E515" s="406">
        <v>42</v>
      </c>
      <c r="F515" s="406">
        <v>64</v>
      </c>
      <c r="G515" s="634">
        <v>77</v>
      </c>
      <c r="H515" s="409">
        <f t="shared" ref="H515:H517" si="122">(G515-F515)/F515</f>
        <v>0.203125</v>
      </c>
      <c r="I515" s="1"/>
      <c r="J515" s="1"/>
    </row>
    <row r="516" spans="1:10" ht="15.75" customHeight="1">
      <c r="A516" s="1"/>
      <c r="B516" s="1"/>
      <c r="C516" s="1"/>
      <c r="D516" s="502" t="s">
        <v>194</v>
      </c>
      <c r="E516" s="413">
        <v>23</v>
      </c>
      <c r="F516" s="503">
        <v>27</v>
      </c>
      <c r="G516" s="638">
        <v>45</v>
      </c>
      <c r="H516" s="437">
        <f t="shared" si="122"/>
        <v>0.66666666666666663</v>
      </c>
      <c r="I516" s="1"/>
      <c r="J516" s="1"/>
    </row>
    <row r="517" spans="1:10" ht="15.75" customHeight="1">
      <c r="A517" s="1"/>
      <c r="B517" s="1"/>
      <c r="C517" s="1"/>
      <c r="D517" s="516" t="s">
        <v>64</v>
      </c>
      <c r="E517" s="640">
        <f t="shared" ref="E517:F517" si="123">SUM(E514:E516)</f>
        <v>65</v>
      </c>
      <c r="F517" s="641">
        <f t="shared" si="123"/>
        <v>91</v>
      </c>
      <c r="G517" s="642">
        <v>125</v>
      </c>
      <c r="H517" s="631">
        <f t="shared" si="122"/>
        <v>0.37362637362637363</v>
      </c>
      <c r="I517" s="1"/>
      <c r="J517" s="1"/>
    </row>
    <row r="518" spans="1:10" ht="7.5" customHeight="1">
      <c r="A518" s="1"/>
      <c r="B518" s="1"/>
      <c r="C518" s="1"/>
      <c r="D518" s="545"/>
      <c r="E518" s="464"/>
      <c r="F518" s="464"/>
      <c r="G518" s="464"/>
      <c r="H518" s="546"/>
      <c r="I518" s="1"/>
      <c r="J518" s="1"/>
    </row>
    <row r="519" spans="1:10" ht="15.75" customHeight="1">
      <c r="A519" s="1"/>
      <c r="B519" s="1"/>
      <c r="C519" s="1"/>
      <c r="D519" s="559" t="s">
        <v>141</v>
      </c>
      <c r="E519" s="471">
        <v>0</v>
      </c>
      <c r="F519" s="471">
        <v>0</v>
      </c>
      <c r="G519" s="633">
        <v>2</v>
      </c>
      <c r="H519" s="666" t="s">
        <v>166</v>
      </c>
      <c r="I519" s="1"/>
      <c r="J519" s="1"/>
    </row>
    <row r="520" spans="1:10">
      <c r="A520" s="1"/>
      <c r="B520" s="1"/>
      <c r="C520" s="1"/>
      <c r="D520" s="404" t="s">
        <v>345</v>
      </c>
      <c r="E520" s="406">
        <v>7</v>
      </c>
      <c r="F520" s="406">
        <v>6</v>
      </c>
      <c r="G520" s="634">
        <v>8</v>
      </c>
      <c r="H520" s="668">
        <f t="shared" ref="H520:H529" si="124">(G520-F520)/F520</f>
        <v>0.33333333333333331</v>
      </c>
      <c r="I520" s="1"/>
      <c r="J520" s="1"/>
    </row>
    <row r="521" spans="1:10">
      <c r="A521" s="1"/>
      <c r="B521" s="1"/>
      <c r="C521" s="1"/>
      <c r="D521" s="563" t="s">
        <v>346</v>
      </c>
      <c r="E521" s="574">
        <v>4</v>
      </c>
      <c r="F521" s="574">
        <v>3</v>
      </c>
      <c r="G521" s="670">
        <v>4</v>
      </c>
      <c r="H521" s="671">
        <f t="shared" si="124"/>
        <v>0.33333333333333331</v>
      </c>
      <c r="I521" s="1"/>
      <c r="J521" s="1"/>
    </row>
    <row r="522" spans="1:10">
      <c r="A522" s="1"/>
      <c r="B522" s="1"/>
      <c r="C522" s="1"/>
      <c r="D522" s="404" t="s">
        <v>349</v>
      </c>
      <c r="E522" s="406">
        <v>4</v>
      </c>
      <c r="F522" s="406">
        <v>17</v>
      </c>
      <c r="G522" s="634">
        <v>32</v>
      </c>
      <c r="H522" s="668">
        <f t="shared" si="124"/>
        <v>0.88235294117647056</v>
      </c>
      <c r="I522" s="1"/>
      <c r="J522" s="1"/>
    </row>
    <row r="523" spans="1:10">
      <c r="A523" s="1"/>
      <c r="B523" s="1"/>
      <c r="C523" s="1"/>
      <c r="D523" s="563" t="s">
        <v>350</v>
      </c>
      <c r="E523" s="574">
        <v>9</v>
      </c>
      <c r="F523" s="574">
        <v>11</v>
      </c>
      <c r="G523" s="670">
        <v>10</v>
      </c>
      <c r="H523" s="671">
        <f t="shared" si="124"/>
        <v>-9.0909090909090912E-2</v>
      </c>
      <c r="I523" s="1"/>
      <c r="J523" s="1"/>
    </row>
    <row r="524" spans="1:10">
      <c r="A524" s="1"/>
      <c r="B524" s="1"/>
      <c r="C524" s="1"/>
      <c r="D524" s="404" t="s">
        <v>183</v>
      </c>
      <c r="E524" s="406">
        <v>0</v>
      </c>
      <c r="F524" s="406">
        <v>1</v>
      </c>
      <c r="G524" s="634">
        <v>7</v>
      </c>
      <c r="H524" s="668">
        <f t="shared" si="124"/>
        <v>6</v>
      </c>
      <c r="I524" s="1"/>
      <c r="J524" s="1"/>
    </row>
    <row r="525" spans="1:10">
      <c r="A525" s="1"/>
      <c r="B525" s="1"/>
      <c r="C525" s="1"/>
      <c r="D525" s="563" t="s">
        <v>351</v>
      </c>
      <c r="E525" s="574">
        <v>0</v>
      </c>
      <c r="F525" s="574">
        <v>2</v>
      </c>
      <c r="G525" s="670">
        <v>2</v>
      </c>
      <c r="H525" s="671">
        <f t="shared" si="124"/>
        <v>0</v>
      </c>
      <c r="I525" s="1"/>
      <c r="J525" s="1"/>
    </row>
    <row r="526" spans="1:10">
      <c r="A526" s="1"/>
      <c r="B526" s="1"/>
      <c r="C526" s="1"/>
      <c r="D526" s="404" t="s">
        <v>352</v>
      </c>
      <c r="E526" s="406">
        <v>19</v>
      </c>
      <c r="F526" s="406">
        <v>22</v>
      </c>
      <c r="G526" s="634">
        <v>21</v>
      </c>
      <c r="H526" s="668">
        <f t="shared" si="124"/>
        <v>-4.5454545454545456E-2</v>
      </c>
      <c r="I526" s="1"/>
      <c r="J526" s="1"/>
    </row>
    <row r="527" spans="1:10">
      <c r="A527" s="1"/>
      <c r="B527" s="1"/>
      <c r="C527" s="1"/>
      <c r="D527" s="563" t="s">
        <v>353</v>
      </c>
      <c r="E527" s="574">
        <v>8</v>
      </c>
      <c r="F527" s="574">
        <v>14</v>
      </c>
      <c r="G527" s="670">
        <v>12</v>
      </c>
      <c r="H527" s="671">
        <f t="shared" si="124"/>
        <v>-0.14285714285714285</v>
      </c>
      <c r="I527" s="1"/>
      <c r="J527" s="1"/>
    </row>
    <row r="528" spans="1:10">
      <c r="A528" s="1"/>
      <c r="B528" s="1"/>
      <c r="C528" s="1"/>
      <c r="D528" s="404" t="s">
        <v>355</v>
      </c>
      <c r="E528" s="406">
        <v>5</v>
      </c>
      <c r="F528" s="406">
        <v>5</v>
      </c>
      <c r="G528" s="634">
        <v>18</v>
      </c>
      <c r="H528" s="668">
        <f t="shared" si="124"/>
        <v>2.6</v>
      </c>
      <c r="I528" s="1"/>
      <c r="J528" s="1"/>
    </row>
    <row r="529" spans="1:10">
      <c r="A529" s="1"/>
      <c r="B529" s="1"/>
      <c r="C529" s="1"/>
      <c r="D529" s="563" t="s">
        <v>356</v>
      </c>
      <c r="E529" s="574">
        <v>6</v>
      </c>
      <c r="F529" s="574">
        <v>3</v>
      </c>
      <c r="G529" s="670">
        <v>3</v>
      </c>
      <c r="H529" s="671">
        <f t="shared" si="124"/>
        <v>0</v>
      </c>
      <c r="I529" s="1"/>
      <c r="J529" s="1"/>
    </row>
    <row r="530" spans="1:10">
      <c r="A530" s="1"/>
      <c r="B530" s="1"/>
      <c r="C530" s="1"/>
      <c r="D530" s="404" t="s">
        <v>357</v>
      </c>
      <c r="E530" s="406">
        <v>0</v>
      </c>
      <c r="F530" s="406">
        <v>0</v>
      </c>
      <c r="G530" s="634">
        <v>0</v>
      </c>
      <c r="H530" s="668" t="s">
        <v>166</v>
      </c>
      <c r="I530" s="1"/>
      <c r="J530" s="1"/>
    </row>
    <row r="531" spans="1:10" ht="15.75" customHeight="1">
      <c r="A531" s="1"/>
      <c r="B531" s="1"/>
      <c r="C531" s="1"/>
      <c r="D531" s="591" t="s">
        <v>359</v>
      </c>
      <c r="E531" s="503">
        <v>3</v>
      </c>
      <c r="F531" s="503">
        <v>7</v>
      </c>
      <c r="G531" s="638">
        <v>6</v>
      </c>
      <c r="H531" s="674">
        <f t="shared" ref="H531:H532" si="125">(G531-F531)/F531</f>
        <v>-0.14285714285714285</v>
      </c>
      <c r="I531" s="1"/>
      <c r="J531" s="1"/>
    </row>
    <row r="532" spans="1:10" ht="15.75" customHeight="1">
      <c r="A532" s="1"/>
      <c r="B532" s="1"/>
      <c r="C532" s="1"/>
      <c r="D532" s="439" t="s">
        <v>64</v>
      </c>
      <c r="E532" s="440">
        <f t="shared" ref="E532:F532" si="126">SUM(E519:E531)</f>
        <v>65</v>
      </c>
      <c r="F532" s="440">
        <f t="shared" si="126"/>
        <v>91</v>
      </c>
      <c r="G532" s="543">
        <v>125</v>
      </c>
      <c r="H532" s="676">
        <f t="shared" si="125"/>
        <v>0.37362637362637363</v>
      </c>
      <c r="I532" s="1"/>
      <c r="J532" s="1"/>
    </row>
    <row r="533" spans="1:10" ht="15.75" customHeight="1">
      <c r="A533" s="1"/>
      <c r="B533" s="1"/>
      <c r="C533" s="1"/>
      <c r="D533" s="462" t="s">
        <v>363</v>
      </c>
      <c r="E533" s="1"/>
      <c r="F533" s="1"/>
      <c r="G533" s="1"/>
      <c r="H533" s="4"/>
      <c r="I533" s="1"/>
      <c r="J533" s="1"/>
    </row>
    <row r="534" spans="1:10" ht="15.75" customHeight="1">
      <c r="A534" s="1"/>
      <c r="B534" s="1"/>
      <c r="C534" s="1"/>
      <c r="D534" s="1"/>
      <c r="E534" s="1"/>
      <c r="F534" s="1"/>
      <c r="G534" s="1"/>
      <c r="H534" s="4"/>
      <c r="I534" s="1"/>
      <c r="J534" s="1"/>
    </row>
    <row r="535" spans="1:10" ht="23.25" customHeight="1">
      <c r="A535" s="1"/>
      <c r="B535" s="1"/>
      <c r="C535" s="1"/>
      <c r="D535" s="1095" t="s">
        <v>347</v>
      </c>
      <c r="E535" s="1096"/>
      <c r="F535" s="1096"/>
      <c r="G535" s="1096"/>
      <c r="H535" s="1097"/>
      <c r="I535" s="1"/>
      <c r="J535" s="1"/>
    </row>
    <row r="536" spans="1:10" ht="15.75" customHeight="1">
      <c r="A536" s="1"/>
      <c r="B536" s="1"/>
      <c r="C536" s="1"/>
      <c r="D536" s="1018" t="s">
        <v>24</v>
      </c>
      <c r="E536" s="81" t="s">
        <v>31</v>
      </c>
      <c r="F536" s="198" t="s">
        <v>31</v>
      </c>
      <c r="G536" s="281" t="s">
        <v>31</v>
      </c>
      <c r="H536" s="1098" t="s">
        <v>176</v>
      </c>
      <c r="I536" s="1"/>
      <c r="J536" s="1"/>
    </row>
    <row r="537" spans="1:10" ht="15.75" customHeight="1">
      <c r="A537" s="1"/>
      <c r="B537" s="1"/>
      <c r="C537" s="1"/>
      <c r="D537" s="1019"/>
      <c r="E537" s="280">
        <v>2009</v>
      </c>
      <c r="F537" s="280">
        <v>2010</v>
      </c>
      <c r="G537" s="141">
        <v>2011</v>
      </c>
      <c r="H537" s="1099"/>
      <c r="I537" s="1"/>
      <c r="J537" s="1"/>
    </row>
    <row r="538" spans="1:10" ht="15.75" customHeight="1">
      <c r="A538" s="1"/>
      <c r="B538" s="1"/>
      <c r="C538" s="1"/>
      <c r="D538" s="469" t="s">
        <v>230</v>
      </c>
      <c r="E538" s="471">
        <v>171</v>
      </c>
      <c r="F538" s="471">
        <v>175</v>
      </c>
      <c r="G538" s="633">
        <v>178</v>
      </c>
      <c r="H538" s="379">
        <f t="shared" ref="H538:H539" si="127">(G538-F538)/F538</f>
        <v>1.7142857142857144E-2</v>
      </c>
      <c r="I538" s="1"/>
      <c r="J538" s="1"/>
    </row>
    <row r="539" spans="1:10">
      <c r="A539" s="1"/>
      <c r="B539" s="1"/>
      <c r="C539" s="1"/>
      <c r="D539" s="404" t="s">
        <v>232</v>
      </c>
      <c r="E539" s="406">
        <v>25</v>
      </c>
      <c r="F539" s="406">
        <v>36</v>
      </c>
      <c r="G539" s="634">
        <v>41</v>
      </c>
      <c r="H539" s="409">
        <f t="shared" si="127"/>
        <v>0.1388888888888889</v>
      </c>
      <c r="I539" s="1"/>
      <c r="J539" s="1"/>
    </row>
    <row r="540" spans="1:10" ht="15.75" customHeight="1">
      <c r="A540" s="1"/>
      <c r="B540" s="1"/>
      <c r="C540" s="1"/>
      <c r="D540" s="502" t="s">
        <v>141</v>
      </c>
      <c r="E540" s="503">
        <v>0</v>
      </c>
      <c r="F540" s="503">
        <v>0</v>
      </c>
      <c r="G540" s="680">
        <v>1</v>
      </c>
      <c r="H540" s="437" t="s">
        <v>166</v>
      </c>
      <c r="I540" s="1"/>
      <c r="J540" s="1"/>
    </row>
    <row r="541" spans="1:10" ht="15.75" customHeight="1">
      <c r="A541" s="1"/>
      <c r="B541" s="1"/>
      <c r="C541" s="1"/>
      <c r="D541" s="516" t="s">
        <v>64</v>
      </c>
      <c r="E541" s="627">
        <f t="shared" ref="E541:F541" si="128">SUM(E538:E540)</f>
        <v>196</v>
      </c>
      <c r="F541" s="629">
        <f t="shared" si="128"/>
        <v>211</v>
      </c>
      <c r="G541" s="441">
        <v>220</v>
      </c>
      <c r="H541" s="631">
        <f>(G541-F541)/F541</f>
        <v>4.2654028436018961E-2</v>
      </c>
      <c r="I541" s="1"/>
      <c r="J541" s="1"/>
    </row>
    <row r="542" spans="1:10" ht="7.5" customHeight="1">
      <c r="A542" s="1"/>
      <c r="B542" s="1"/>
      <c r="C542" s="1"/>
      <c r="D542" s="24"/>
      <c r="E542" s="464"/>
      <c r="F542" s="464"/>
      <c r="G542" s="464"/>
      <c r="H542" s="467"/>
      <c r="I542" s="1"/>
      <c r="J542" s="1"/>
    </row>
    <row r="543" spans="1:10" ht="15.75" customHeight="1">
      <c r="A543" s="1"/>
      <c r="B543" s="1"/>
      <c r="C543" s="1"/>
      <c r="D543" s="469" t="s">
        <v>141</v>
      </c>
      <c r="E543" s="471">
        <v>0</v>
      </c>
      <c r="F543" s="471">
        <v>0</v>
      </c>
      <c r="G543" s="633">
        <v>1</v>
      </c>
      <c r="H543" s="379" t="s">
        <v>166</v>
      </c>
      <c r="I543" s="1"/>
      <c r="J543" s="1"/>
    </row>
    <row r="544" spans="1:10">
      <c r="A544" s="1"/>
      <c r="B544" s="1"/>
      <c r="C544" s="1"/>
      <c r="D544" s="404" t="s">
        <v>189</v>
      </c>
      <c r="E544" s="406">
        <v>122</v>
      </c>
      <c r="F544" s="406">
        <v>138</v>
      </c>
      <c r="G544" s="634">
        <v>142</v>
      </c>
      <c r="H544" s="409">
        <f t="shared" ref="H544:H546" si="129">(G544-F544)/F544</f>
        <v>2.8985507246376812E-2</v>
      </c>
      <c r="I544" s="1"/>
      <c r="J544" s="1"/>
    </row>
    <row r="545" spans="1:10" ht="15.75" customHeight="1">
      <c r="A545" s="1"/>
      <c r="B545" s="1"/>
      <c r="C545" s="1"/>
      <c r="D545" s="502" t="s">
        <v>194</v>
      </c>
      <c r="E545" s="413">
        <v>74</v>
      </c>
      <c r="F545" s="503">
        <v>73</v>
      </c>
      <c r="G545" s="638">
        <v>77</v>
      </c>
      <c r="H545" s="437">
        <f t="shared" si="129"/>
        <v>5.4794520547945202E-2</v>
      </c>
      <c r="I545" s="1"/>
      <c r="J545" s="1"/>
    </row>
    <row r="546" spans="1:10" ht="15.75" customHeight="1">
      <c r="A546" s="1"/>
      <c r="B546" s="1"/>
      <c r="C546" s="1"/>
      <c r="D546" s="516" t="s">
        <v>64</v>
      </c>
      <c r="E546" s="640">
        <f t="shared" ref="E546:F546" si="130">SUM(E543:E545)</f>
        <v>196</v>
      </c>
      <c r="F546" s="641">
        <f t="shared" si="130"/>
        <v>211</v>
      </c>
      <c r="G546" s="642">
        <v>220</v>
      </c>
      <c r="H546" s="631">
        <f t="shared" si="129"/>
        <v>4.2654028436018961E-2</v>
      </c>
      <c r="I546" s="1"/>
      <c r="J546" s="1"/>
    </row>
    <row r="547" spans="1:10" ht="7.5" customHeight="1">
      <c r="A547" s="1"/>
      <c r="B547" s="1"/>
      <c r="C547" s="1"/>
      <c r="D547" s="545"/>
      <c r="E547" s="464"/>
      <c r="F547" s="464"/>
      <c r="G547" s="464"/>
      <c r="H547" s="546"/>
      <c r="I547" s="1"/>
      <c r="J547" s="1"/>
    </row>
    <row r="548" spans="1:10" ht="15.75" customHeight="1">
      <c r="A548" s="1"/>
      <c r="B548" s="1"/>
      <c r="C548" s="1"/>
      <c r="D548" s="559" t="s">
        <v>141</v>
      </c>
      <c r="E548" s="471">
        <v>0</v>
      </c>
      <c r="F548" s="471">
        <v>0</v>
      </c>
      <c r="G548" s="633">
        <v>1</v>
      </c>
      <c r="H548" s="666" t="s">
        <v>166</v>
      </c>
      <c r="I548" s="1"/>
      <c r="J548" s="1"/>
    </row>
    <row r="549" spans="1:10">
      <c r="A549" s="1"/>
      <c r="B549" s="1"/>
      <c r="C549" s="1"/>
      <c r="D549" s="404" t="s">
        <v>345</v>
      </c>
      <c r="E549" s="406">
        <v>19</v>
      </c>
      <c r="F549" s="406">
        <v>19</v>
      </c>
      <c r="G549" s="634">
        <v>25</v>
      </c>
      <c r="H549" s="668">
        <f t="shared" ref="H549:H561" si="131">(G549-F549)/F549</f>
        <v>0.31578947368421051</v>
      </c>
      <c r="I549" s="1"/>
      <c r="J549" s="1"/>
    </row>
    <row r="550" spans="1:10">
      <c r="A550" s="1"/>
      <c r="B550" s="1"/>
      <c r="C550" s="1"/>
      <c r="D550" s="563" t="s">
        <v>346</v>
      </c>
      <c r="E550" s="574">
        <v>3</v>
      </c>
      <c r="F550" s="574">
        <v>8</v>
      </c>
      <c r="G550" s="670">
        <v>5</v>
      </c>
      <c r="H550" s="671">
        <f t="shared" si="131"/>
        <v>-0.375</v>
      </c>
      <c r="I550" s="1"/>
      <c r="J550" s="1"/>
    </row>
    <row r="551" spans="1:10">
      <c r="A551" s="1"/>
      <c r="B551" s="1"/>
      <c r="C551" s="1"/>
      <c r="D551" s="404" t="s">
        <v>349</v>
      </c>
      <c r="E551" s="406">
        <v>14</v>
      </c>
      <c r="F551" s="406">
        <v>30</v>
      </c>
      <c r="G551" s="634">
        <v>24</v>
      </c>
      <c r="H551" s="668">
        <f t="shared" si="131"/>
        <v>-0.2</v>
      </c>
      <c r="I551" s="1"/>
      <c r="J551" s="1"/>
    </row>
    <row r="552" spans="1:10">
      <c r="A552" s="1"/>
      <c r="B552" s="1"/>
      <c r="C552" s="1"/>
      <c r="D552" s="563" t="s">
        <v>350</v>
      </c>
      <c r="E552" s="574">
        <v>15</v>
      </c>
      <c r="F552" s="574">
        <v>11</v>
      </c>
      <c r="G552" s="670">
        <v>9</v>
      </c>
      <c r="H552" s="671">
        <f t="shared" si="131"/>
        <v>-0.18181818181818182</v>
      </c>
      <c r="I552" s="1"/>
      <c r="J552" s="1"/>
    </row>
    <row r="553" spans="1:10">
      <c r="A553" s="1"/>
      <c r="B553" s="1"/>
      <c r="C553" s="1"/>
      <c r="D553" s="404" t="s">
        <v>183</v>
      </c>
      <c r="E553" s="406">
        <v>5</v>
      </c>
      <c r="F553" s="406">
        <v>4</v>
      </c>
      <c r="G553" s="634">
        <v>6</v>
      </c>
      <c r="H553" s="668">
        <f t="shared" si="131"/>
        <v>0.5</v>
      </c>
      <c r="I553" s="1"/>
      <c r="J553" s="1"/>
    </row>
    <row r="554" spans="1:10">
      <c r="A554" s="1"/>
      <c r="B554" s="1"/>
      <c r="C554" s="1"/>
      <c r="D554" s="563" t="s">
        <v>351</v>
      </c>
      <c r="E554" s="574">
        <v>2</v>
      </c>
      <c r="F554" s="574">
        <v>12</v>
      </c>
      <c r="G554" s="670">
        <v>5</v>
      </c>
      <c r="H554" s="671">
        <f t="shared" si="131"/>
        <v>-0.58333333333333337</v>
      </c>
      <c r="I554" s="1"/>
      <c r="J554" s="1"/>
    </row>
    <row r="555" spans="1:10">
      <c r="A555" s="1"/>
      <c r="B555" s="1"/>
      <c r="C555" s="1"/>
      <c r="D555" s="404" t="s">
        <v>352</v>
      </c>
      <c r="E555" s="406">
        <v>35</v>
      </c>
      <c r="F555" s="406">
        <v>42</v>
      </c>
      <c r="G555" s="634">
        <v>41</v>
      </c>
      <c r="H555" s="668">
        <f t="shared" si="131"/>
        <v>-2.3809523809523808E-2</v>
      </c>
      <c r="I555" s="1"/>
      <c r="J555" s="1"/>
    </row>
    <row r="556" spans="1:10">
      <c r="A556" s="1"/>
      <c r="B556" s="1"/>
      <c r="C556" s="1"/>
      <c r="D556" s="563" t="s">
        <v>353</v>
      </c>
      <c r="E556" s="574">
        <v>18</v>
      </c>
      <c r="F556" s="574">
        <v>12</v>
      </c>
      <c r="G556" s="670">
        <v>11</v>
      </c>
      <c r="H556" s="671">
        <f t="shared" si="131"/>
        <v>-8.3333333333333329E-2</v>
      </c>
      <c r="I556" s="1"/>
      <c r="J556" s="1"/>
    </row>
    <row r="557" spans="1:10">
      <c r="A557" s="1"/>
      <c r="B557" s="1"/>
      <c r="C557" s="1"/>
      <c r="D557" s="404" t="s">
        <v>355</v>
      </c>
      <c r="E557" s="406">
        <v>49</v>
      </c>
      <c r="F557" s="406">
        <v>46</v>
      </c>
      <c r="G557" s="634">
        <v>60</v>
      </c>
      <c r="H557" s="668">
        <f t="shared" si="131"/>
        <v>0.30434782608695654</v>
      </c>
      <c r="I557" s="1"/>
      <c r="J557" s="1"/>
    </row>
    <row r="558" spans="1:10">
      <c r="A558" s="1"/>
      <c r="B558" s="1"/>
      <c r="C558" s="1"/>
      <c r="D558" s="563" t="s">
        <v>356</v>
      </c>
      <c r="E558" s="574">
        <v>27</v>
      </c>
      <c r="F558" s="574">
        <v>23</v>
      </c>
      <c r="G558" s="670">
        <v>23</v>
      </c>
      <c r="H558" s="671">
        <f t="shared" si="131"/>
        <v>0</v>
      </c>
      <c r="I558" s="1"/>
      <c r="J558" s="1"/>
    </row>
    <row r="559" spans="1:10">
      <c r="A559" s="1"/>
      <c r="B559" s="1"/>
      <c r="C559" s="1"/>
      <c r="D559" s="404" t="s">
        <v>357</v>
      </c>
      <c r="E559" s="406">
        <v>0</v>
      </c>
      <c r="F559" s="406">
        <v>1</v>
      </c>
      <c r="G559" s="634">
        <v>0</v>
      </c>
      <c r="H559" s="668">
        <f t="shared" si="131"/>
        <v>-1</v>
      </c>
      <c r="I559" s="1"/>
      <c r="J559" s="1"/>
    </row>
    <row r="560" spans="1:10" ht="15.75" customHeight="1">
      <c r="A560" s="1"/>
      <c r="B560" s="1"/>
      <c r="C560" s="1"/>
      <c r="D560" s="591" t="s">
        <v>359</v>
      </c>
      <c r="E560" s="503">
        <v>9</v>
      </c>
      <c r="F560" s="503">
        <v>3</v>
      </c>
      <c r="G560" s="638">
        <v>10</v>
      </c>
      <c r="H560" s="674">
        <f t="shared" si="131"/>
        <v>2.3333333333333335</v>
      </c>
      <c r="I560" s="1"/>
      <c r="J560" s="1"/>
    </row>
    <row r="561" spans="1:10" ht="15.75" customHeight="1">
      <c r="A561" s="1"/>
      <c r="B561" s="1"/>
      <c r="C561" s="1"/>
      <c r="D561" s="439" t="s">
        <v>64</v>
      </c>
      <c r="E561" s="440">
        <f t="shared" ref="E561:F561" si="132">SUM(E548:E560)</f>
        <v>196</v>
      </c>
      <c r="F561" s="440">
        <f t="shared" si="132"/>
        <v>211</v>
      </c>
      <c r="G561" s="543">
        <v>220</v>
      </c>
      <c r="H561" s="676">
        <f t="shared" si="131"/>
        <v>4.2654028436018961E-2</v>
      </c>
      <c r="I561" s="1"/>
      <c r="J561" s="1"/>
    </row>
    <row r="562" spans="1:10" ht="15.75" customHeight="1">
      <c r="A562" s="1"/>
      <c r="B562" s="1"/>
      <c r="C562" s="1"/>
      <c r="D562" s="462" t="s">
        <v>363</v>
      </c>
      <c r="E562" s="1"/>
      <c r="F562" s="1"/>
      <c r="G562" s="1"/>
      <c r="H562" s="4"/>
      <c r="I562" s="1"/>
      <c r="J562" s="1"/>
    </row>
    <row r="563" spans="1:10" ht="15.75" customHeight="1">
      <c r="A563" s="1"/>
      <c r="B563" s="1"/>
      <c r="C563" s="1"/>
      <c r="D563" s="1"/>
      <c r="E563" s="1"/>
      <c r="F563" s="1"/>
      <c r="G563" s="1"/>
      <c r="H563" s="4"/>
      <c r="I563" s="1"/>
      <c r="J563" s="1"/>
    </row>
    <row r="564" spans="1:10" ht="23.25" customHeight="1">
      <c r="A564" s="1"/>
      <c r="B564" s="1"/>
      <c r="C564" s="1"/>
      <c r="D564" s="1095" t="s">
        <v>98</v>
      </c>
      <c r="E564" s="1096"/>
      <c r="F564" s="1096"/>
      <c r="G564" s="1096"/>
      <c r="H564" s="1097"/>
      <c r="I564" s="1"/>
      <c r="J564" s="1"/>
    </row>
    <row r="565" spans="1:10" ht="15.75" customHeight="1">
      <c r="A565" s="1"/>
      <c r="B565" s="1"/>
      <c r="C565" s="1"/>
      <c r="D565" s="1018" t="s">
        <v>24</v>
      </c>
      <c r="E565" s="81" t="s">
        <v>31</v>
      </c>
      <c r="F565" s="198" t="s">
        <v>31</v>
      </c>
      <c r="G565" s="281" t="s">
        <v>31</v>
      </c>
      <c r="H565" s="1098" t="s">
        <v>176</v>
      </c>
      <c r="I565" s="1"/>
      <c r="J565" s="1"/>
    </row>
    <row r="566" spans="1:10" ht="15.75" customHeight="1">
      <c r="A566" s="1"/>
      <c r="B566" s="1"/>
      <c r="C566" s="1"/>
      <c r="D566" s="1019"/>
      <c r="E566" s="280">
        <v>2009</v>
      </c>
      <c r="F566" s="280">
        <v>2010</v>
      </c>
      <c r="G566" s="141">
        <v>2011</v>
      </c>
      <c r="H566" s="1099"/>
      <c r="I566" s="1"/>
      <c r="J566" s="1"/>
    </row>
    <row r="567" spans="1:10" ht="15.75" customHeight="1">
      <c r="A567" s="1"/>
      <c r="B567" s="1"/>
      <c r="C567" s="1"/>
      <c r="D567" s="469" t="s">
        <v>230</v>
      </c>
      <c r="E567" s="471">
        <v>17</v>
      </c>
      <c r="F567" s="471">
        <v>9</v>
      </c>
      <c r="G567" s="633">
        <v>15</v>
      </c>
      <c r="H567" s="379">
        <f t="shared" ref="H567:H568" si="133">(G567-F567)/F567</f>
        <v>0.66666666666666663</v>
      </c>
      <c r="I567" s="1"/>
      <c r="J567" s="1"/>
    </row>
    <row r="568" spans="1:10">
      <c r="A568" s="1"/>
      <c r="B568" s="1"/>
      <c r="C568" s="1"/>
      <c r="D568" s="404" t="s">
        <v>232</v>
      </c>
      <c r="E568" s="406">
        <v>39</v>
      </c>
      <c r="F568" s="406">
        <v>28</v>
      </c>
      <c r="G568" s="634">
        <v>26</v>
      </c>
      <c r="H568" s="409">
        <f t="shared" si="133"/>
        <v>-7.1428571428571425E-2</v>
      </c>
      <c r="I568" s="1"/>
      <c r="J568" s="1"/>
    </row>
    <row r="569" spans="1:10" ht="15.75" customHeight="1">
      <c r="A569" s="1"/>
      <c r="B569" s="1"/>
      <c r="C569" s="1"/>
      <c r="D569" s="502" t="s">
        <v>141</v>
      </c>
      <c r="E569" s="503">
        <v>1</v>
      </c>
      <c r="F569" s="503">
        <v>0</v>
      </c>
      <c r="G569" s="680">
        <v>0</v>
      </c>
      <c r="H569" s="437" t="s">
        <v>166</v>
      </c>
      <c r="I569" s="1"/>
      <c r="J569" s="1"/>
    </row>
    <row r="570" spans="1:10" ht="15.75" customHeight="1">
      <c r="A570" s="1"/>
      <c r="B570" s="1"/>
      <c r="C570" s="1"/>
      <c r="D570" s="516" t="s">
        <v>64</v>
      </c>
      <c r="E570" s="627">
        <f t="shared" ref="E570:F570" si="134">SUM(E567:E569)</f>
        <v>57</v>
      </c>
      <c r="F570" s="629">
        <f t="shared" si="134"/>
        <v>37</v>
      </c>
      <c r="G570" s="441">
        <v>41</v>
      </c>
      <c r="H570" s="631">
        <f>(G570-F570)/F570</f>
        <v>0.10810810810810811</v>
      </c>
      <c r="I570" s="1"/>
      <c r="J570" s="1"/>
    </row>
    <row r="571" spans="1:10" ht="7.5" customHeight="1">
      <c r="A571" s="1"/>
      <c r="B571" s="1"/>
      <c r="C571" s="1"/>
      <c r="D571" s="24"/>
      <c r="E571" s="464"/>
      <c r="F571" s="464"/>
      <c r="G571" s="464"/>
      <c r="H571" s="467"/>
      <c r="I571" s="1"/>
      <c r="J571" s="1"/>
    </row>
    <row r="572" spans="1:10" ht="15.75" customHeight="1">
      <c r="A572" s="1"/>
      <c r="B572" s="1"/>
      <c r="C572" s="1"/>
      <c r="D572" s="469" t="s">
        <v>141</v>
      </c>
      <c r="E572" s="471">
        <v>0</v>
      </c>
      <c r="F572" s="471">
        <v>0</v>
      </c>
      <c r="G572" s="633">
        <v>2</v>
      </c>
      <c r="H572" s="379" t="s">
        <v>166</v>
      </c>
      <c r="I572" s="1"/>
      <c r="J572" s="1"/>
    </row>
    <row r="573" spans="1:10">
      <c r="A573" s="1"/>
      <c r="B573" s="1"/>
      <c r="C573" s="1"/>
      <c r="D573" s="404" t="s">
        <v>189</v>
      </c>
      <c r="E573" s="406">
        <v>44</v>
      </c>
      <c r="F573" s="406">
        <v>22</v>
      </c>
      <c r="G573" s="634">
        <v>24</v>
      </c>
      <c r="H573" s="409">
        <f t="shared" ref="H573:H575" si="135">(G573-F573)/F573</f>
        <v>9.0909090909090912E-2</v>
      </c>
      <c r="I573" s="1"/>
      <c r="J573" s="1"/>
    </row>
    <row r="574" spans="1:10" ht="15.75" customHeight="1">
      <c r="A574" s="1"/>
      <c r="B574" s="1"/>
      <c r="C574" s="1"/>
      <c r="D574" s="502" t="s">
        <v>194</v>
      </c>
      <c r="E574" s="413">
        <v>13</v>
      </c>
      <c r="F574" s="503">
        <v>15</v>
      </c>
      <c r="G574" s="638">
        <v>15</v>
      </c>
      <c r="H574" s="437">
        <f t="shared" si="135"/>
        <v>0</v>
      </c>
      <c r="I574" s="1"/>
      <c r="J574" s="1"/>
    </row>
    <row r="575" spans="1:10" ht="15.75" customHeight="1">
      <c r="A575" s="1"/>
      <c r="B575" s="1"/>
      <c r="C575" s="1"/>
      <c r="D575" s="516" t="s">
        <v>64</v>
      </c>
      <c r="E575" s="640">
        <f t="shared" ref="E575:F575" si="136">SUM(E572:E574)</f>
        <v>57</v>
      </c>
      <c r="F575" s="641">
        <f t="shared" si="136"/>
        <v>37</v>
      </c>
      <c r="G575" s="642">
        <v>41</v>
      </c>
      <c r="H575" s="631">
        <f t="shared" si="135"/>
        <v>0.10810810810810811</v>
      </c>
      <c r="I575" s="1"/>
      <c r="J575" s="1"/>
    </row>
    <row r="576" spans="1:10" ht="7.5" customHeight="1">
      <c r="A576" s="1"/>
      <c r="B576" s="1"/>
      <c r="C576" s="1"/>
      <c r="D576" s="545"/>
      <c r="E576" s="464"/>
      <c r="F576" s="464"/>
      <c r="G576" s="464"/>
      <c r="H576" s="546"/>
      <c r="I576" s="1"/>
      <c r="J576" s="1"/>
    </row>
    <row r="577" spans="1:10" ht="15.75" customHeight="1">
      <c r="A577" s="1"/>
      <c r="B577" s="1"/>
      <c r="C577" s="1"/>
      <c r="D577" s="559" t="s">
        <v>141</v>
      </c>
      <c r="E577" s="471">
        <v>0</v>
      </c>
      <c r="F577" s="471">
        <v>1</v>
      </c>
      <c r="G577" s="633">
        <v>2</v>
      </c>
      <c r="H577" s="666">
        <f t="shared" ref="H577:H580" si="137">(G577-F577)/F577</f>
        <v>1</v>
      </c>
      <c r="I577" s="1"/>
      <c r="J577" s="1"/>
    </row>
    <row r="578" spans="1:10">
      <c r="A578" s="1"/>
      <c r="B578" s="1"/>
      <c r="C578" s="1"/>
      <c r="D578" s="404" t="s">
        <v>345</v>
      </c>
      <c r="E578" s="406">
        <v>3</v>
      </c>
      <c r="F578" s="406">
        <v>3</v>
      </c>
      <c r="G578" s="634">
        <v>1</v>
      </c>
      <c r="H578" s="668">
        <f t="shared" si="137"/>
        <v>-0.66666666666666663</v>
      </c>
      <c r="I578" s="1"/>
      <c r="J578" s="1"/>
    </row>
    <row r="579" spans="1:10">
      <c r="A579" s="1"/>
      <c r="B579" s="1"/>
      <c r="C579" s="1"/>
      <c r="D579" s="563" t="s">
        <v>346</v>
      </c>
      <c r="E579" s="574">
        <v>8</v>
      </c>
      <c r="F579" s="574">
        <v>1</v>
      </c>
      <c r="G579" s="670">
        <v>5</v>
      </c>
      <c r="H579" s="671">
        <f t="shared" si="137"/>
        <v>4</v>
      </c>
      <c r="I579" s="1"/>
      <c r="J579" s="1"/>
    </row>
    <row r="580" spans="1:10">
      <c r="A580" s="1"/>
      <c r="B580" s="1"/>
      <c r="C580" s="1"/>
      <c r="D580" s="404" t="s">
        <v>349</v>
      </c>
      <c r="E580" s="406">
        <v>12</v>
      </c>
      <c r="F580" s="406">
        <v>10</v>
      </c>
      <c r="G580" s="634">
        <v>6</v>
      </c>
      <c r="H580" s="668">
        <f t="shared" si="137"/>
        <v>-0.4</v>
      </c>
      <c r="I580" s="1"/>
      <c r="J580" s="1"/>
    </row>
    <row r="581" spans="1:10">
      <c r="A581" s="1"/>
      <c r="B581" s="1"/>
      <c r="C581" s="1"/>
      <c r="D581" s="563" t="s">
        <v>350</v>
      </c>
      <c r="E581" s="574">
        <v>1</v>
      </c>
      <c r="F581" s="574">
        <v>0</v>
      </c>
      <c r="G581" s="670">
        <v>0</v>
      </c>
      <c r="H581" s="671" t="s">
        <v>166</v>
      </c>
      <c r="I581" s="1"/>
      <c r="J581" s="1"/>
    </row>
    <row r="582" spans="1:10">
      <c r="A582" s="1"/>
      <c r="B582" s="1"/>
      <c r="C582" s="1"/>
      <c r="D582" s="404" t="s">
        <v>183</v>
      </c>
      <c r="E582" s="406">
        <v>2</v>
      </c>
      <c r="F582" s="406">
        <v>1</v>
      </c>
      <c r="G582" s="634">
        <v>0</v>
      </c>
      <c r="H582" s="668">
        <f t="shared" ref="H582:H587" si="138">(G582-F582)/F582</f>
        <v>-1</v>
      </c>
      <c r="I582" s="1"/>
      <c r="J582" s="1"/>
    </row>
    <row r="583" spans="1:10">
      <c r="A583" s="1"/>
      <c r="B583" s="1"/>
      <c r="C583" s="1"/>
      <c r="D583" s="563" t="s">
        <v>351</v>
      </c>
      <c r="E583" s="574">
        <v>5</v>
      </c>
      <c r="F583" s="574">
        <v>8</v>
      </c>
      <c r="G583" s="670">
        <v>8</v>
      </c>
      <c r="H583" s="671">
        <f t="shared" si="138"/>
        <v>0</v>
      </c>
      <c r="I583" s="1"/>
      <c r="J583" s="1"/>
    </row>
    <row r="584" spans="1:10">
      <c r="A584" s="1"/>
      <c r="B584" s="1"/>
      <c r="C584" s="1"/>
      <c r="D584" s="404" t="s">
        <v>352</v>
      </c>
      <c r="E584" s="406">
        <v>8</v>
      </c>
      <c r="F584" s="406">
        <v>4</v>
      </c>
      <c r="G584" s="634">
        <v>11</v>
      </c>
      <c r="H584" s="668">
        <f t="shared" si="138"/>
        <v>1.75</v>
      </c>
      <c r="I584" s="1"/>
      <c r="J584" s="1"/>
    </row>
    <row r="585" spans="1:10">
      <c r="A585" s="1"/>
      <c r="B585" s="1"/>
      <c r="C585" s="1"/>
      <c r="D585" s="563" t="s">
        <v>353</v>
      </c>
      <c r="E585" s="574">
        <v>8</v>
      </c>
      <c r="F585" s="574">
        <v>4</v>
      </c>
      <c r="G585" s="670">
        <v>4</v>
      </c>
      <c r="H585" s="671">
        <f t="shared" si="138"/>
        <v>0</v>
      </c>
      <c r="I585" s="1"/>
      <c r="J585" s="1"/>
    </row>
    <row r="586" spans="1:10">
      <c r="A586" s="1"/>
      <c r="B586" s="1"/>
      <c r="C586" s="1"/>
      <c r="D586" s="404" t="s">
        <v>355</v>
      </c>
      <c r="E586" s="406">
        <v>2</v>
      </c>
      <c r="F586" s="406">
        <v>1</v>
      </c>
      <c r="G586" s="634">
        <v>1</v>
      </c>
      <c r="H586" s="668">
        <f t="shared" si="138"/>
        <v>0</v>
      </c>
      <c r="I586" s="1"/>
      <c r="J586" s="1"/>
    </row>
    <row r="587" spans="1:10">
      <c r="A587" s="1"/>
      <c r="B587" s="1"/>
      <c r="C587" s="1"/>
      <c r="D587" s="563" t="s">
        <v>356</v>
      </c>
      <c r="E587" s="574">
        <v>5</v>
      </c>
      <c r="F587" s="574">
        <v>2</v>
      </c>
      <c r="G587" s="670">
        <v>2</v>
      </c>
      <c r="H587" s="671">
        <f t="shared" si="138"/>
        <v>0</v>
      </c>
      <c r="I587" s="1"/>
      <c r="J587" s="1"/>
    </row>
    <row r="588" spans="1:10">
      <c r="A588" s="1"/>
      <c r="B588" s="1"/>
      <c r="C588" s="1"/>
      <c r="D588" s="404" t="s">
        <v>357</v>
      </c>
      <c r="E588" s="406">
        <v>0</v>
      </c>
      <c r="F588" s="406">
        <v>0</v>
      </c>
      <c r="G588" s="634">
        <v>0</v>
      </c>
      <c r="H588" s="668" t="s">
        <v>166</v>
      </c>
      <c r="I588" s="1"/>
      <c r="J588" s="1"/>
    </row>
    <row r="589" spans="1:10" ht="15.75" customHeight="1">
      <c r="A589" s="1"/>
      <c r="B589" s="1"/>
      <c r="C589" s="1"/>
      <c r="D589" s="591" t="s">
        <v>359</v>
      </c>
      <c r="E589" s="503">
        <v>3</v>
      </c>
      <c r="F589" s="503">
        <v>2</v>
      </c>
      <c r="G589" s="638">
        <v>1</v>
      </c>
      <c r="H589" s="674">
        <f t="shared" ref="H589:H590" si="139">(G589-F589)/F589</f>
        <v>-0.5</v>
      </c>
      <c r="I589" s="1"/>
      <c r="J589" s="1"/>
    </row>
    <row r="590" spans="1:10" ht="15.75" customHeight="1">
      <c r="A590" s="1"/>
      <c r="B590" s="1"/>
      <c r="C590" s="1"/>
      <c r="D590" s="439" t="s">
        <v>64</v>
      </c>
      <c r="E590" s="440">
        <f t="shared" ref="E590:F590" si="140">SUM(E577:E589)</f>
        <v>57</v>
      </c>
      <c r="F590" s="440">
        <f t="shared" si="140"/>
        <v>37</v>
      </c>
      <c r="G590" s="543">
        <v>41</v>
      </c>
      <c r="H590" s="676">
        <f t="shared" si="139"/>
        <v>0.10810810810810811</v>
      </c>
      <c r="I590" s="1"/>
      <c r="J590" s="1"/>
    </row>
    <row r="591" spans="1:10" ht="15.75" customHeight="1">
      <c r="A591" s="1"/>
      <c r="B591" s="1"/>
      <c r="C591" s="1"/>
      <c r="D591" s="462" t="s">
        <v>363</v>
      </c>
      <c r="E591" s="1"/>
      <c r="F591" s="1"/>
      <c r="G591" s="1"/>
      <c r="H591" s="4"/>
      <c r="I591" s="1"/>
      <c r="J591" s="1"/>
    </row>
    <row r="592" spans="1:10" ht="15.75" customHeight="1">
      <c r="A592" s="1"/>
      <c r="B592" s="1"/>
      <c r="C592" s="1"/>
      <c r="D592" s="1"/>
      <c r="E592" s="1"/>
      <c r="F592" s="1"/>
      <c r="G592" s="1"/>
      <c r="H592" s="4"/>
      <c r="I592" s="1"/>
      <c r="J592" s="1"/>
    </row>
    <row r="593" spans="1:10" ht="23.25" customHeight="1">
      <c r="A593" s="1"/>
      <c r="B593" s="1"/>
      <c r="C593" s="1"/>
      <c r="D593" s="1095" t="s">
        <v>99</v>
      </c>
      <c r="E593" s="1096"/>
      <c r="F593" s="1096"/>
      <c r="G593" s="1096"/>
      <c r="H593" s="1097"/>
      <c r="I593" s="1"/>
      <c r="J593" s="1"/>
    </row>
    <row r="594" spans="1:10" ht="15.75" customHeight="1">
      <c r="A594" s="1"/>
      <c r="B594" s="1"/>
      <c r="C594" s="1"/>
      <c r="D594" s="1018" t="s">
        <v>24</v>
      </c>
      <c r="E594" s="81" t="s">
        <v>31</v>
      </c>
      <c r="F594" s="198" t="s">
        <v>31</v>
      </c>
      <c r="G594" s="281" t="s">
        <v>31</v>
      </c>
      <c r="H594" s="1098" t="s">
        <v>176</v>
      </c>
      <c r="I594" s="1"/>
      <c r="J594" s="1"/>
    </row>
    <row r="595" spans="1:10" ht="15.75" customHeight="1">
      <c r="A595" s="1"/>
      <c r="B595" s="1"/>
      <c r="C595" s="1"/>
      <c r="D595" s="1019"/>
      <c r="E595" s="280">
        <v>2009</v>
      </c>
      <c r="F595" s="280">
        <v>2010</v>
      </c>
      <c r="G595" s="141">
        <v>2011</v>
      </c>
      <c r="H595" s="1099"/>
      <c r="I595" s="1"/>
      <c r="J595" s="1"/>
    </row>
    <row r="596" spans="1:10" ht="15.75" customHeight="1">
      <c r="A596" s="1"/>
      <c r="B596" s="1"/>
      <c r="C596" s="1"/>
      <c r="D596" s="469" t="s">
        <v>230</v>
      </c>
      <c r="E596" s="471">
        <v>266</v>
      </c>
      <c r="F596" s="471">
        <v>290</v>
      </c>
      <c r="G596" s="633">
        <v>350</v>
      </c>
      <c r="H596" s="379">
        <f t="shared" ref="H596:H599" si="141">(G596-F596)/F596</f>
        <v>0.20689655172413793</v>
      </c>
      <c r="I596" s="1"/>
      <c r="J596" s="1"/>
    </row>
    <row r="597" spans="1:10">
      <c r="A597" s="1"/>
      <c r="B597" s="1"/>
      <c r="C597" s="1"/>
      <c r="D597" s="404" t="s">
        <v>232</v>
      </c>
      <c r="E597" s="406">
        <v>13</v>
      </c>
      <c r="F597" s="406">
        <v>21</v>
      </c>
      <c r="G597" s="634">
        <v>32</v>
      </c>
      <c r="H597" s="409">
        <f t="shared" si="141"/>
        <v>0.52380952380952384</v>
      </c>
      <c r="I597" s="1"/>
      <c r="J597" s="1"/>
    </row>
    <row r="598" spans="1:10" ht="15.75" customHeight="1">
      <c r="A598" s="1"/>
      <c r="B598" s="1"/>
      <c r="C598" s="1"/>
      <c r="D598" s="502" t="s">
        <v>141</v>
      </c>
      <c r="E598" s="503">
        <v>1</v>
      </c>
      <c r="F598" s="503">
        <v>2</v>
      </c>
      <c r="G598" s="680">
        <v>2</v>
      </c>
      <c r="H598" s="437">
        <f t="shared" si="141"/>
        <v>0</v>
      </c>
      <c r="I598" s="1"/>
      <c r="J598" s="1"/>
    </row>
    <row r="599" spans="1:10" ht="15.75" customHeight="1">
      <c r="A599" s="1"/>
      <c r="B599" s="1"/>
      <c r="C599" s="1"/>
      <c r="D599" s="516" t="s">
        <v>64</v>
      </c>
      <c r="E599" s="627">
        <f t="shared" ref="E599:F599" si="142">SUM(E596:E598)</f>
        <v>280</v>
      </c>
      <c r="F599" s="629">
        <f t="shared" si="142"/>
        <v>313</v>
      </c>
      <c r="G599" s="441">
        <v>384</v>
      </c>
      <c r="H599" s="631">
        <f t="shared" si="141"/>
        <v>0.2268370607028754</v>
      </c>
      <c r="I599" s="1"/>
      <c r="J599" s="1"/>
    </row>
    <row r="600" spans="1:10" ht="7.5" customHeight="1">
      <c r="A600" s="1"/>
      <c r="B600" s="1"/>
      <c r="C600" s="1"/>
      <c r="D600" s="24"/>
      <c r="E600" s="464"/>
      <c r="F600" s="464"/>
      <c r="G600" s="464"/>
      <c r="H600" s="467"/>
      <c r="I600" s="1"/>
      <c r="J600" s="1"/>
    </row>
    <row r="601" spans="1:10" ht="15.75" customHeight="1">
      <c r="A601" s="1"/>
      <c r="B601" s="1"/>
      <c r="C601" s="1"/>
      <c r="D601" s="469" t="s">
        <v>141</v>
      </c>
      <c r="E601" s="471">
        <v>0</v>
      </c>
      <c r="F601" s="471">
        <v>3</v>
      </c>
      <c r="G601" s="633">
        <v>2</v>
      </c>
      <c r="H601" s="379">
        <f t="shared" ref="H601:H604" si="143">(G601-F601)/F601</f>
        <v>-0.33333333333333331</v>
      </c>
      <c r="I601" s="1"/>
      <c r="J601" s="1"/>
    </row>
    <row r="602" spans="1:10">
      <c r="A602" s="1"/>
      <c r="B602" s="1"/>
      <c r="C602" s="1"/>
      <c r="D602" s="404" t="s">
        <v>189</v>
      </c>
      <c r="E602" s="406">
        <v>189</v>
      </c>
      <c r="F602" s="406">
        <v>189</v>
      </c>
      <c r="G602" s="634">
        <v>246</v>
      </c>
      <c r="H602" s="409">
        <f t="shared" si="143"/>
        <v>0.30158730158730157</v>
      </c>
      <c r="I602" s="1"/>
      <c r="J602" s="1"/>
    </row>
    <row r="603" spans="1:10" ht="15.75" customHeight="1">
      <c r="A603" s="1"/>
      <c r="B603" s="1"/>
      <c r="C603" s="1"/>
      <c r="D603" s="502" t="s">
        <v>194</v>
      </c>
      <c r="E603" s="413">
        <v>91</v>
      </c>
      <c r="F603" s="503">
        <v>121</v>
      </c>
      <c r="G603" s="638">
        <v>136</v>
      </c>
      <c r="H603" s="437">
        <f t="shared" si="143"/>
        <v>0.12396694214876033</v>
      </c>
      <c r="I603" s="1"/>
      <c r="J603" s="1"/>
    </row>
    <row r="604" spans="1:10" ht="15.75" customHeight="1">
      <c r="A604" s="1"/>
      <c r="B604" s="1"/>
      <c r="C604" s="1"/>
      <c r="D604" s="516" t="s">
        <v>64</v>
      </c>
      <c r="E604" s="640">
        <f t="shared" ref="E604:F604" si="144">SUM(E601:E603)</f>
        <v>280</v>
      </c>
      <c r="F604" s="641">
        <f t="shared" si="144"/>
        <v>313</v>
      </c>
      <c r="G604" s="642">
        <v>384</v>
      </c>
      <c r="H604" s="631">
        <f t="shared" si="143"/>
        <v>0.2268370607028754</v>
      </c>
      <c r="I604" s="1"/>
      <c r="J604" s="1"/>
    </row>
    <row r="605" spans="1:10" ht="7.5" customHeight="1">
      <c r="A605" s="1"/>
      <c r="B605" s="1"/>
      <c r="C605" s="1"/>
      <c r="D605" s="545"/>
      <c r="E605" s="464"/>
      <c r="F605" s="464"/>
      <c r="G605" s="464"/>
      <c r="H605" s="546"/>
      <c r="I605" s="1"/>
      <c r="J605" s="1"/>
    </row>
    <row r="606" spans="1:10" ht="15.75" customHeight="1">
      <c r="A606" s="1"/>
      <c r="B606" s="1"/>
      <c r="C606" s="1"/>
      <c r="D606" s="559" t="s">
        <v>141</v>
      </c>
      <c r="E606" s="471">
        <v>4</v>
      </c>
      <c r="F606" s="471">
        <v>2</v>
      </c>
      <c r="G606" s="633">
        <v>2</v>
      </c>
      <c r="H606" s="666">
        <f t="shared" ref="H606:H619" si="145">(G606-F606)/F606</f>
        <v>0</v>
      </c>
      <c r="I606" s="1"/>
      <c r="J606" s="1"/>
    </row>
    <row r="607" spans="1:10">
      <c r="A607" s="1"/>
      <c r="B607" s="1"/>
      <c r="C607" s="1"/>
      <c r="D607" s="404" t="s">
        <v>345</v>
      </c>
      <c r="E607" s="406">
        <v>24</v>
      </c>
      <c r="F607" s="406">
        <v>27</v>
      </c>
      <c r="G607" s="634">
        <v>11</v>
      </c>
      <c r="H607" s="668">
        <f t="shared" si="145"/>
        <v>-0.59259259259259256</v>
      </c>
      <c r="I607" s="1"/>
      <c r="J607" s="1"/>
    </row>
    <row r="608" spans="1:10">
      <c r="A608" s="1"/>
      <c r="B608" s="1"/>
      <c r="C608" s="1"/>
      <c r="D608" s="563" t="s">
        <v>346</v>
      </c>
      <c r="E608" s="574">
        <v>3</v>
      </c>
      <c r="F608" s="574">
        <v>2</v>
      </c>
      <c r="G608" s="670">
        <v>23</v>
      </c>
      <c r="H608" s="671">
        <f t="shared" si="145"/>
        <v>10.5</v>
      </c>
      <c r="I608" s="1"/>
      <c r="J608" s="1"/>
    </row>
    <row r="609" spans="1:10">
      <c r="A609" s="1"/>
      <c r="B609" s="1"/>
      <c r="C609" s="1"/>
      <c r="D609" s="404" t="s">
        <v>349</v>
      </c>
      <c r="E609" s="406">
        <v>19</v>
      </c>
      <c r="F609" s="406">
        <v>16</v>
      </c>
      <c r="G609" s="634">
        <v>14</v>
      </c>
      <c r="H609" s="668">
        <f t="shared" si="145"/>
        <v>-0.125</v>
      </c>
      <c r="I609" s="1"/>
      <c r="J609" s="1"/>
    </row>
    <row r="610" spans="1:10">
      <c r="A610" s="1"/>
      <c r="B610" s="1"/>
      <c r="C610" s="1"/>
      <c r="D610" s="563" t="s">
        <v>350</v>
      </c>
      <c r="E610" s="574">
        <v>16</v>
      </c>
      <c r="F610" s="574">
        <v>19</v>
      </c>
      <c r="G610" s="670">
        <v>12</v>
      </c>
      <c r="H610" s="671">
        <f t="shared" si="145"/>
        <v>-0.36842105263157893</v>
      </c>
      <c r="I610" s="1"/>
      <c r="J610" s="1"/>
    </row>
    <row r="611" spans="1:10">
      <c r="A611" s="1"/>
      <c r="B611" s="1"/>
      <c r="C611" s="1"/>
      <c r="D611" s="404" t="s">
        <v>183</v>
      </c>
      <c r="E611" s="406">
        <v>2</v>
      </c>
      <c r="F611" s="406">
        <v>1</v>
      </c>
      <c r="G611" s="634">
        <v>3</v>
      </c>
      <c r="H611" s="668">
        <f t="shared" si="145"/>
        <v>2</v>
      </c>
      <c r="I611" s="1"/>
      <c r="J611" s="1"/>
    </row>
    <row r="612" spans="1:10">
      <c r="A612" s="1"/>
      <c r="B612" s="1"/>
      <c r="C612" s="1"/>
      <c r="D612" s="563" t="s">
        <v>351</v>
      </c>
      <c r="E612" s="574">
        <v>5</v>
      </c>
      <c r="F612" s="574">
        <v>7</v>
      </c>
      <c r="G612" s="670">
        <v>5</v>
      </c>
      <c r="H612" s="671">
        <f t="shared" si="145"/>
        <v>-0.2857142857142857</v>
      </c>
      <c r="I612" s="1"/>
      <c r="J612" s="1"/>
    </row>
    <row r="613" spans="1:10">
      <c r="A613" s="1"/>
      <c r="B613" s="38" t="s">
        <v>20</v>
      </c>
      <c r="C613" s="1"/>
      <c r="D613" s="404" t="s">
        <v>352</v>
      </c>
      <c r="E613" s="406">
        <v>50</v>
      </c>
      <c r="F613" s="406">
        <v>60</v>
      </c>
      <c r="G613" s="634">
        <v>54</v>
      </c>
      <c r="H613" s="668">
        <f t="shared" si="145"/>
        <v>-0.1</v>
      </c>
      <c r="I613" s="1"/>
      <c r="J613" s="1"/>
    </row>
    <row r="614" spans="1:10">
      <c r="A614" s="1"/>
      <c r="B614" s="130" t="s">
        <v>21</v>
      </c>
      <c r="C614" s="1"/>
      <c r="D614" s="563" t="s">
        <v>353</v>
      </c>
      <c r="E614" s="574">
        <v>10</v>
      </c>
      <c r="F614" s="574">
        <v>15</v>
      </c>
      <c r="G614" s="670">
        <v>27</v>
      </c>
      <c r="H614" s="671">
        <f t="shared" si="145"/>
        <v>0.8</v>
      </c>
      <c r="I614" s="1"/>
      <c r="J614" s="1"/>
    </row>
    <row r="615" spans="1:10">
      <c r="A615" s="1"/>
      <c r="B615" s="38" t="s">
        <v>43</v>
      </c>
      <c r="C615" s="1"/>
      <c r="D615" s="404" t="s">
        <v>355</v>
      </c>
      <c r="E615" s="406">
        <v>98</v>
      </c>
      <c r="F615" s="406">
        <v>113</v>
      </c>
      <c r="G615" s="634">
        <v>154</v>
      </c>
      <c r="H615" s="668">
        <f t="shared" si="145"/>
        <v>0.36283185840707965</v>
      </c>
      <c r="I615" s="1"/>
      <c r="J615" s="1"/>
    </row>
    <row r="616" spans="1:10">
      <c r="A616" s="1"/>
      <c r="B616" s="1"/>
      <c r="C616" s="1"/>
      <c r="D616" s="563" t="s">
        <v>356</v>
      </c>
      <c r="E616" s="574">
        <v>43</v>
      </c>
      <c r="F616" s="574">
        <v>41</v>
      </c>
      <c r="G616" s="670">
        <v>68</v>
      </c>
      <c r="H616" s="671">
        <f t="shared" si="145"/>
        <v>0.65853658536585369</v>
      </c>
      <c r="I616" s="1"/>
      <c r="J616" s="1"/>
    </row>
    <row r="617" spans="1:10">
      <c r="A617" s="1"/>
      <c r="B617" s="1"/>
      <c r="C617" s="1"/>
      <c r="D617" s="404" t="s">
        <v>357</v>
      </c>
      <c r="E617" s="406">
        <v>0</v>
      </c>
      <c r="F617" s="406">
        <v>2</v>
      </c>
      <c r="G617" s="634">
        <v>1</v>
      </c>
      <c r="H617" s="668">
        <f t="shared" si="145"/>
        <v>-0.5</v>
      </c>
      <c r="I617" s="1"/>
      <c r="J617" s="1"/>
    </row>
    <row r="618" spans="1:10" ht="15.75" customHeight="1">
      <c r="A618" s="1"/>
      <c r="B618" s="1"/>
      <c r="C618" s="1"/>
      <c r="D618" s="591" t="s">
        <v>359</v>
      </c>
      <c r="E618" s="503">
        <v>6</v>
      </c>
      <c r="F618" s="503">
        <v>8</v>
      </c>
      <c r="G618" s="638">
        <v>10</v>
      </c>
      <c r="H618" s="674">
        <f t="shared" si="145"/>
        <v>0.25</v>
      </c>
      <c r="I618" s="1"/>
      <c r="J618" s="1"/>
    </row>
    <row r="619" spans="1:10" ht="15.75" customHeight="1">
      <c r="A619" s="1"/>
      <c r="B619" s="1"/>
      <c r="C619" s="1"/>
      <c r="D619" s="439" t="s">
        <v>64</v>
      </c>
      <c r="E619" s="440">
        <f t="shared" ref="E619:F619" si="146">SUM(E606:E618)</f>
        <v>280</v>
      </c>
      <c r="F619" s="440">
        <f t="shared" si="146"/>
        <v>313</v>
      </c>
      <c r="G619" s="543">
        <v>384</v>
      </c>
      <c r="H619" s="676">
        <f t="shared" si="145"/>
        <v>0.2268370607028754</v>
      </c>
      <c r="I619" s="1"/>
      <c r="J619" s="1"/>
    </row>
    <row r="620" spans="1:10" ht="15.75" customHeight="1">
      <c r="A620" s="1"/>
      <c r="B620" s="1"/>
      <c r="C620" s="1"/>
      <c r="D620" s="462" t="s">
        <v>363</v>
      </c>
      <c r="E620" s="1"/>
      <c r="F620" s="1"/>
      <c r="G620" s="1"/>
      <c r="H620" s="4"/>
      <c r="I620" s="1"/>
      <c r="J620" s="1"/>
    </row>
    <row r="621" spans="1:10" ht="15.75" customHeight="1">
      <c r="A621" s="1"/>
      <c r="B621" s="1"/>
      <c r="C621" s="1"/>
      <c r="D621" s="1"/>
      <c r="E621" s="1"/>
      <c r="F621" s="1"/>
      <c r="G621" s="1"/>
      <c r="H621" s="4"/>
      <c r="I621" s="1"/>
      <c r="J621" s="1"/>
    </row>
    <row r="622" spans="1:10" ht="23.25" customHeight="1">
      <c r="A622" s="1"/>
      <c r="B622" s="1"/>
      <c r="C622" s="1"/>
      <c r="D622" s="1095" t="s">
        <v>428</v>
      </c>
      <c r="E622" s="1096"/>
      <c r="F622" s="1096"/>
      <c r="G622" s="1096"/>
      <c r="H622" s="1097"/>
      <c r="I622" s="1"/>
      <c r="J622" s="1"/>
    </row>
    <row r="623" spans="1:10" ht="15.75" customHeight="1">
      <c r="A623" s="1"/>
      <c r="B623" s="1"/>
      <c r="C623" s="1"/>
      <c r="D623" s="1018" t="s">
        <v>24</v>
      </c>
      <c r="E623" s="81" t="s">
        <v>31</v>
      </c>
      <c r="F623" s="198" t="s">
        <v>31</v>
      </c>
      <c r="G623" s="281" t="s">
        <v>31</v>
      </c>
      <c r="H623" s="1098" t="s">
        <v>176</v>
      </c>
      <c r="I623" s="1"/>
      <c r="J623" s="1"/>
    </row>
    <row r="624" spans="1:10" ht="15.75" customHeight="1">
      <c r="A624" s="1"/>
      <c r="B624" s="1"/>
      <c r="C624" s="1"/>
      <c r="D624" s="1019"/>
      <c r="E624" s="280">
        <v>2009</v>
      </c>
      <c r="F624" s="280">
        <v>2010</v>
      </c>
      <c r="G624" s="141">
        <v>2011</v>
      </c>
      <c r="H624" s="1099"/>
      <c r="I624" s="1"/>
      <c r="J624" s="1"/>
    </row>
    <row r="625" spans="1:10" ht="15.75" customHeight="1">
      <c r="A625" s="1"/>
      <c r="B625" s="1"/>
      <c r="C625" s="1"/>
      <c r="D625" s="469" t="s">
        <v>230</v>
      </c>
      <c r="E625" s="471">
        <v>2</v>
      </c>
      <c r="F625" s="471">
        <v>2</v>
      </c>
      <c r="G625" s="633">
        <v>11</v>
      </c>
      <c r="H625" s="379">
        <f t="shared" ref="H625:H626" si="147">(G625-F625)/F625</f>
        <v>4.5</v>
      </c>
      <c r="I625" s="1"/>
      <c r="J625" s="1"/>
    </row>
    <row r="626" spans="1:10">
      <c r="A626" s="1"/>
      <c r="B626" s="1"/>
      <c r="C626" s="1"/>
      <c r="D626" s="404" t="s">
        <v>232</v>
      </c>
      <c r="E626" s="406">
        <v>1</v>
      </c>
      <c r="F626" s="406">
        <v>2</v>
      </c>
      <c r="G626" s="634">
        <v>0</v>
      </c>
      <c r="H626" s="409">
        <f t="shared" si="147"/>
        <v>-1</v>
      </c>
      <c r="I626" s="1"/>
      <c r="J626" s="1"/>
    </row>
    <row r="627" spans="1:10" ht="15.75" customHeight="1">
      <c r="A627" s="1"/>
      <c r="B627" s="1"/>
      <c r="C627" s="1"/>
      <c r="D627" s="502" t="s">
        <v>141</v>
      </c>
      <c r="E627" s="503">
        <v>1</v>
      </c>
      <c r="F627" s="503">
        <v>0</v>
      </c>
      <c r="G627" s="680">
        <v>0</v>
      </c>
      <c r="H627" s="437" t="s">
        <v>166</v>
      </c>
      <c r="I627" s="1"/>
      <c r="J627" s="1"/>
    </row>
    <row r="628" spans="1:10" ht="15.75" customHeight="1">
      <c r="A628" s="1"/>
      <c r="B628" s="1"/>
      <c r="C628" s="1"/>
      <c r="D628" s="516" t="s">
        <v>64</v>
      </c>
      <c r="E628" s="627">
        <f t="shared" ref="E628:F628" si="148">SUM(E625:E627)</f>
        <v>4</v>
      </c>
      <c r="F628" s="629">
        <f t="shared" si="148"/>
        <v>4</v>
      </c>
      <c r="G628" s="441">
        <v>11</v>
      </c>
      <c r="H628" s="631">
        <f>(G628-F628)/F628</f>
        <v>1.75</v>
      </c>
      <c r="I628" s="1"/>
      <c r="J628" s="1"/>
    </row>
    <row r="629" spans="1:10" ht="7.5" customHeight="1">
      <c r="A629" s="1"/>
      <c r="B629" s="1"/>
      <c r="C629" s="1"/>
      <c r="D629" s="24"/>
      <c r="E629" s="464"/>
      <c r="F629" s="464"/>
      <c r="G629" s="464"/>
      <c r="H629" s="467"/>
      <c r="I629" s="1"/>
      <c r="J629" s="1"/>
    </row>
    <row r="630" spans="1:10" ht="15.75" customHeight="1">
      <c r="A630" s="1"/>
      <c r="B630" s="1"/>
      <c r="C630" s="1"/>
      <c r="D630" s="469" t="s">
        <v>141</v>
      </c>
      <c r="E630" s="471">
        <v>0</v>
      </c>
      <c r="F630" s="471">
        <v>1</v>
      </c>
      <c r="G630" s="633">
        <v>0</v>
      </c>
      <c r="H630" s="379">
        <f t="shared" ref="H630:H633" si="149">(G630-F630)/F630</f>
        <v>-1</v>
      </c>
      <c r="I630" s="1"/>
      <c r="J630" s="1"/>
    </row>
    <row r="631" spans="1:10">
      <c r="A631" s="1"/>
      <c r="B631" s="1"/>
      <c r="C631" s="1"/>
      <c r="D631" s="404" t="s">
        <v>189</v>
      </c>
      <c r="E631" s="406">
        <v>1</v>
      </c>
      <c r="F631" s="406">
        <v>1</v>
      </c>
      <c r="G631" s="634">
        <v>7</v>
      </c>
      <c r="H631" s="409">
        <f t="shared" si="149"/>
        <v>6</v>
      </c>
      <c r="I631" s="1"/>
      <c r="J631" s="1"/>
    </row>
    <row r="632" spans="1:10" ht="15.75" customHeight="1">
      <c r="A632" s="1"/>
      <c r="B632" s="1"/>
      <c r="C632" s="1"/>
      <c r="D632" s="502" t="s">
        <v>194</v>
      </c>
      <c r="E632" s="413">
        <v>3</v>
      </c>
      <c r="F632" s="503">
        <v>2</v>
      </c>
      <c r="G632" s="638">
        <v>4</v>
      </c>
      <c r="H632" s="437">
        <f t="shared" si="149"/>
        <v>1</v>
      </c>
      <c r="I632" s="1"/>
      <c r="J632" s="1"/>
    </row>
    <row r="633" spans="1:10" ht="15.75" customHeight="1">
      <c r="A633" s="1"/>
      <c r="B633" s="1"/>
      <c r="C633" s="1"/>
      <c r="D633" s="516" t="s">
        <v>64</v>
      </c>
      <c r="E633" s="640">
        <f t="shared" ref="E633:F633" si="150">SUM(E630:E632)</f>
        <v>4</v>
      </c>
      <c r="F633" s="641">
        <f t="shared" si="150"/>
        <v>4</v>
      </c>
      <c r="G633" s="642">
        <v>11</v>
      </c>
      <c r="H633" s="631">
        <f t="shared" si="149"/>
        <v>1.75</v>
      </c>
      <c r="I633" s="1"/>
      <c r="J633" s="1"/>
    </row>
    <row r="634" spans="1:10" ht="7.5" customHeight="1">
      <c r="A634" s="1"/>
      <c r="B634" s="1"/>
      <c r="C634" s="1"/>
      <c r="D634" s="545"/>
      <c r="E634" s="464"/>
      <c r="F634" s="464"/>
      <c r="G634" s="464"/>
      <c r="H634" s="546"/>
      <c r="I634" s="1"/>
      <c r="J634" s="1"/>
    </row>
    <row r="635" spans="1:10" ht="15.75" customHeight="1">
      <c r="A635" s="1"/>
      <c r="B635" s="1"/>
      <c r="C635" s="1"/>
      <c r="D635" s="559" t="s">
        <v>141</v>
      </c>
      <c r="E635" s="471">
        <v>0</v>
      </c>
      <c r="F635" s="471">
        <v>0</v>
      </c>
      <c r="G635" s="633">
        <v>0</v>
      </c>
      <c r="H635" s="666" t="s">
        <v>166</v>
      </c>
      <c r="I635" s="1"/>
      <c r="J635" s="1"/>
    </row>
    <row r="636" spans="1:10">
      <c r="A636" s="1"/>
      <c r="B636" s="1"/>
      <c r="C636" s="1"/>
      <c r="D636" s="404" t="s">
        <v>345</v>
      </c>
      <c r="E636" s="406">
        <v>1</v>
      </c>
      <c r="F636" s="406">
        <v>0</v>
      </c>
      <c r="G636" s="634">
        <v>0</v>
      </c>
      <c r="H636" s="668" t="s">
        <v>166</v>
      </c>
      <c r="I636" s="1"/>
      <c r="J636" s="1"/>
    </row>
    <row r="637" spans="1:10">
      <c r="A637" s="1"/>
      <c r="B637" s="1"/>
      <c r="C637" s="1"/>
      <c r="D637" s="563" t="s">
        <v>346</v>
      </c>
      <c r="E637" s="574">
        <v>0</v>
      </c>
      <c r="F637" s="574">
        <v>0</v>
      </c>
      <c r="G637" s="670">
        <v>0</v>
      </c>
      <c r="H637" s="671" t="s">
        <v>166</v>
      </c>
      <c r="I637" s="1"/>
      <c r="J637" s="1"/>
    </row>
    <row r="638" spans="1:10">
      <c r="A638" s="1"/>
      <c r="B638" s="1"/>
      <c r="C638" s="1"/>
      <c r="D638" s="404" t="s">
        <v>349</v>
      </c>
      <c r="E638" s="406">
        <v>1</v>
      </c>
      <c r="F638" s="406">
        <v>0</v>
      </c>
      <c r="G638" s="634">
        <v>0</v>
      </c>
      <c r="H638" s="668" t="s">
        <v>166</v>
      </c>
      <c r="I638" s="1"/>
      <c r="J638" s="1"/>
    </row>
    <row r="639" spans="1:10">
      <c r="A639" s="1"/>
      <c r="B639" s="1"/>
      <c r="C639" s="1"/>
      <c r="D639" s="563" t="s">
        <v>350</v>
      </c>
      <c r="E639" s="574">
        <v>0</v>
      </c>
      <c r="F639" s="574">
        <v>0</v>
      </c>
      <c r="G639" s="670">
        <v>2</v>
      </c>
      <c r="H639" s="671" t="s">
        <v>166</v>
      </c>
      <c r="I639" s="1"/>
      <c r="J639" s="1"/>
    </row>
    <row r="640" spans="1:10">
      <c r="A640" s="1"/>
      <c r="B640" s="1"/>
      <c r="C640" s="1"/>
      <c r="D640" s="404" t="s">
        <v>183</v>
      </c>
      <c r="E640" s="406">
        <v>0</v>
      </c>
      <c r="F640" s="406">
        <v>0</v>
      </c>
      <c r="G640" s="634">
        <v>0</v>
      </c>
      <c r="H640" s="668" t="s">
        <v>166</v>
      </c>
      <c r="I640" s="1"/>
      <c r="J640" s="1"/>
    </row>
    <row r="641" spans="1:10">
      <c r="A641" s="1"/>
      <c r="B641" s="1"/>
      <c r="C641" s="1"/>
      <c r="D641" s="563" t="s">
        <v>351</v>
      </c>
      <c r="E641" s="574">
        <v>0</v>
      </c>
      <c r="F641" s="574">
        <v>0</v>
      </c>
      <c r="G641" s="670">
        <v>0</v>
      </c>
      <c r="H641" s="671" t="s">
        <v>166</v>
      </c>
      <c r="I641" s="1"/>
      <c r="J641" s="1"/>
    </row>
    <row r="642" spans="1:10">
      <c r="A642" s="1"/>
      <c r="B642" s="1"/>
      <c r="C642" s="1"/>
      <c r="D642" s="404" t="s">
        <v>352</v>
      </c>
      <c r="E642" s="406">
        <v>1</v>
      </c>
      <c r="F642" s="406">
        <v>1</v>
      </c>
      <c r="G642" s="634">
        <v>2</v>
      </c>
      <c r="H642" s="668">
        <f t="shared" ref="H642:H643" si="151">(G642-F642)/F642</f>
        <v>1</v>
      </c>
      <c r="I642" s="1"/>
      <c r="J642" s="1"/>
    </row>
    <row r="643" spans="1:10">
      <c r="A643" s="1"/>
      <c r="B643" s="1"/>
      <c r="C643" s="1"/>
      <c r="D643" s="563" t="s">
        <v>353</v>
      </c>
      <c r="E643" s="574">
        <v>0</v>
      </c>
      <c r="F643" s="574">
        <v>1</v>
      </c>
      <c r="G643" s="670">
        <v>1</v>
      </c>
      <c r="H643" s="671">
        <f t="shared" si="151"/>
        <v>0</v>
      </c>
      <c r="I643" s="1"/>
      <c r="J643" s="1"/>
    </row>
    <row r="644" spans="1:10">
      <c r="A644" s="1"/>
      <c r="B644" s="1"/>
      <c r="C644" s="1"/>
      <c r="D644" s="404" t="s">
        <v>355</v>
      </c>
      <c r="E644" s="406">
        <v>0</v>
      </c>
      <c r="F644" s="406">
        <v>0</v>
      </c>
      <c r="G644" s="634">
        <v>3</v>
      </c>
      <c r="H644" s="668" t="s">
        <v>166</v>
      </c>
      <c r="I644" s="1"/>
      <c r="J644" s="1"/>
    </row>
    <row r="645" spans="1:10">
      <c r="A645" s="1"/>
      <c r="B645" s="1"/>
      <c r="C645" s="1"/>
      <c r="D645" s="563" t="s">
        <v>356</v>
      </c>
      <c r="E645" s="574">
        <v>1</v>
      </c>
      <c r="F645" s="574">
        <v>1</v>
      </c>
      <c r="G645" s="670">
        <v>0</v>
      </c>
      <c r="H645" s="671" t="s">
        <v>166</v>
      </c>
      <c r="I645" s="1"/>
      <c r="J645" s="1"/>
    </row>
    <row r="646" spans="1:10">
      <c r="A646" s="1"/>
      <c r="B646" s="1"/>
      <c r="C646" s="1"/>
      <c r="D646" s="404" t="s">
        <v>357</v>
      </c>
      <c r="E646" s="406">
        <v>0</v>
      </c>
      <c r="F646" s="406">
        <v>0</v>
      </c>
      <c r="G646" s="634">
        <v>0</v>
      </c>
      <c r="H646" s="668" t="s">
        <v>166</v>
      </c>
      <c r="I646" s="1"/>
      <c r="J646" s="1"/>
    </row>
    <row r="647" spans="1:10" ht="15.75" customHeight="1">
      <c r="A647" s="1"/>
      <c r="B647" s="1"/>
      <c r="C647" s="1"/>
      <c r="D647" s="591" t="s">
        <v>359</v>
      </c>
      <c r="E647" s="503">
        <v>0</v>
      </c>
      <c r="F647" s="503">
        <v>1</v>
      </c>
      <c r="G647" s="638">
        <v>3</v>
      </c>
      <c r="H647" s="674">
        <f t="shared" ref="H647:H648" si="152">(G647-F647)/F647</f>
        <v>2</v>
      </c>
      <c r="I647" s="1"/>
      <c r="J647" s="1"/>
    </row>
    <row r="648" spans="1:10" ht="15.75" customHeight="1">
      <c r="A648" s="1"/>
      <c r="B648" s="1"/>
      <c r="C648" s="1"/>
      <c r="D648" s="439" t="s">
        <v>64</v>
      </c>
      <c r="E648" s="440">
        <f t="shared" ref="E648:F648" si="153">SUM(E635:E647)</f>
        <v>4</v>
      </c>
      <c r="F648" s="440">
        <f t="shared" si="153"/>
        <v>4</v>
      </c>
      <c r="G648" s="543">
        <v>11</v>
      </c>
      <c r="H648" s="676">
        <f t="shared" si="152"/>
        <v>1.75</v>
      </c>
      <c r="I648" s="1"/>
      <c r="J648" s="1"/>
    </row>
    <row r="649" spans="1:10" ht="15.75" customHeight="1">
      <c r="A649" s="1"/>
      <c r="B649" s="1"/>
      <c r="C649" s="1"/>
      <c r="D649" s="462" t="s">
        <v>363</v>
      </c>
      <c r="E649" s="1"/>
      <c r="F649" s="1"/>
      <c r="G649" s="1"/>
      <c r="H649" s="4"/>
      <c r="I649" s="1"/>
      <c r="J649" s="1"/>
    </row>
    <row r="650" spans="1:10" ht="15.75" customHeight="1">
      <c r="A650" s="1"/>
      <c r="B650" s="1"/>
      <c r="C650" s="1"/>
      <c r="D650" s="1"/>
      <c r="E650" s="1"/>
      <c r="F650" s="1"/>
      <c r="G650" s="1"/>
      <c r="H650" s="4"/>
      <c r="I650" s="1"/>
      <c r="J650" s="1"/>
    </row>
    <row r="651" spans="1:10" ht="23.25" customHeight="1">
      <c r="A651" s="1"/>
      <c r="B651" s="1"/>
      <c r="C651" s="1"/>
      <c r="D651" s="1095" t="s">
        <v>102</v>
      </c>
      <c r="E651" s="1096"/>
      <c r="F651" s="1096"/>
      <c r="G651" s="1096"/>
      <c r="H651" s="1097"/>
      <c r="I651" s="1"/>
      <c r="J651" s="1"/>
    </row>
    <row r="652" spans="1:10" ht="15.75" customHeight="1">
      <c r="A652" s="1"/>
      <c r="B652" s="1"/>
      <c r="C652" s="1"/>
      <c r="D652" s="1018" t="s">
        <v>24</v>
      </c>
      <c r="E652" s="81" t="s">
        <v>31</v>
      </c>
      <c r="F652" s="198" t="s">
        <v>31</v>
      </c>
      <c r="G652" s="281" t="s">
        <v>31</v>
      </c>
      <c r="H652" s="1098" t="s">
        <v>176</v>
      </c>
      <c r="I652" s="1"/>
      <c r="J652" s="1"/>
    </row>
    <row r="653" spans="1:10" ht="15.75" customHeight="1">
      <c r="A653" s="1"/>
      <c r="B653" s="1"/>
      <c r="C653" s="1"/>
      <c r="D653" s="1019"/>
      <c r="E653" s="280">
        <v>2009</v>
      </c>
      <c r="F653" s="280">
        <v>2010</v>
      </c>
      <c r="G653" s="141">
        <v>2011</v>
      </c>
      <c r="H653" s="1099"/>
      <c r="I653" s="1"/>
      <c r="J653" s="1"/>
    </row>
    <row r="654" spans="1:10" ht="15.75" customHeight="1">
      <c r="A654" s="1"/>
      <c r="B654" s="1"/>
      <c r="C654" s="1"/>
      <c r="D654" s="469" t="s">
        <v>230</v>
      </c>
      <c r="E654" s="471">
        <v>271</v>
      </c>
      <c r="F654" s="471">
        <v>360</v>
      </c>
      <c r="G654" s="633">
        <v>404</v>
      </c>
      <c r="H654" s="379">
        <f t="shared" ref="H654:H657" si="154">(G654-F654)/F654</f>
        <v>0.12222222222222222</v>
      </c>
      <c r="I654" s="1"/>
      <c r="J654" s="1"/>
    </row>
    <row r="655" spans="1:10">
      <c r="A655" s="1"/>
      <c r="B655" s="1"/>
      <c r="C655" s="1"/>
      <c r="D655" s="404" t="s">
        <v>232</v>
      </c>
      <c r="E655" s="406">
        <v>43</v>
      </c>
      <c r="F655" s="406">
        <v>67</v>
      </c>
      <c r="G655" s="634">
        <v>73</v>
      </c>
      <c r="H655" s="409">
        <f t="shared" si="154"/>
        <v>8.9552238805970144E-2</v>
      </c>
      <c r="I655" s="1"/>
      <c r="J655" s="1"/>
    </row>
    <row r="656" spans="1:10" ht="15.75" customHeight="1">
      <c r="A656" s="1"/>
      <c r="B656" s="1"/>
      <c r="C656" s="1"/>
      <c r="D656" s="502" t="s">
        <v>141</v>
      </c>
      <c r="E656" s="503">
        <v>1</v>
      </c>
      <c r="F656" s="503">
        <v>1</v>
      </c>
      <c r="G656" s="680">
        <v>1</v>
      </c>
      <c r="H656" s="437">
        <f t="shared" si="154"/>
        <v>0</v>
      </c>
      <c r="I656" s="1"/>
      <c r="J656" s="1"/>
    </row>
    <row r="657" spans="1:10" ht="15.75" customHeight="1">
      <c r="A657" s="1"/>
      <c r="B657" s="1"/>
      <c r="C657" s="1"/>
      <c r="D657" s="516" t="s">
        <v>64</v>
      </c>
      <c r="E657" s="627">
        <f t="shared" ref="E657:F657" si="155">SUM(E654:E656)</f>
        <v>315</v>
      </c>
      <c r="F657" s="629">
        <f t="shared" si="155"/>
        <v>428</v>
      </c>
      <c r="G657" s="441">
        <v>478</v>
      </c>
      <c r="H657" s="631">
        <f t="shared" si="154"/>
        <v>0.11682242990654206</v>
      </c>
      <c r="I657" s="1"/>
      <c r="J657" s="1"/>
    </row>
    <row r="658" spans="1:10" ht="7.5" customHeight="1">
      <c r="A658" s="1"/>
      <c r="B658" s="1"/>
      <c r="C658" s="1"/>
      <c r="D658" s="24"/>
      <c r="E658" s="464"/>
      <c r="F658" s="464"/>
      <c r="G658" s="464"/>
      <c r="H658" s="467"/>
      <c r="I658" s="1"/>
      <c r="J658" s="1"/>
    </row>
    <row r="659" spans="1:10" ht="15.75" customHeight="1">
      <c r="A659" s="1"/>
      <c r="B659" s="1"/>
      <c r="C659" s="1"/>
      <c r="D659" s="469" t="s">
        <v>141</v>
      </c>
      <c r="E659" s="471">
        <v>1</v>
      </c>
      <c r="F659" s="471">
        <v>2</v>
      </c>
      <c r="G659" s="633">
        <v>0</v>
      </c>
      <c r="H659" s="379">
        <f t="shared" ref="H659:H662" si="156">(G659-F659)/F659</f>
        <v>-1</v>
      </c>
      <c r="I659" s="1"/>
      <c r="J659" s="1"/>
    </row>
    <row r="660" spans="1:10">
      <c r="A660" s="1"/>
      <c r="B660" s="1"/>
      <c r="C660" s="1"/>
      <c r="D660" s="404" t="s">
        <v>189</v>
      </c>
      <c r="E660" s="406">
        <v>203</v>
      </c>
      <c r="F660" s="406">
        <v>290</v>
      </c>
      <c r="G660" s="634">
        <v>312</v>
      </c>
      <c r="H660" s="409">
        <f t="shared" si="156"/>
        <v>7.586206896551724E-2</v>
      </c>
      <c r="I660" s="1"/>
      <c r="J660" s="1"/>
    </row>
    <row r="661" spans="1:10" ht="15.75" customHeight="1">
      <c r="A661" s="1"/>
      <c r="B661" s="1"/>
      <c r="C661" s="1"/>
      <c r="D661" s="502" t="s">
        <v>194</v>
      </c>
      <c r="E661" s="413">
        <v>111</v>
      </c>
      <c r="F661" s="503">
        <v>136</v>
      </c>
      <c r="G661" s="638">
        <v>166</v>
      </c>
      <c r="H661" s="437">
        <f t="shared" si="156"/>
        <v>0.22058823529411764</v>
      </c>
      <c r="I661" s="1"/>
      <c r="J661" s="1"/>
    </row>
    <row r="662" spans="1:10" ht="15.75" customHeight="1">
      <c r="A662" s="1"/>
      <c r="B662" s="1"/>
      <c r="C662" s="1"/>
      <c r="D662" s="516" t="s">
        <v>64</v>
      </c>
      <c r="E662" s="640">
        <f t="shared" ref="E662:F662" si="157">SUM(E659:E661)</f>
        <v>315</v>
      </c>
      <c r="F662" s="641">
        <f t="shared" si="157"/>
        <v>428</v>
      </c>
      <c r="G662" s="642">
        <v>478</v>
      </c>
      <c r="H662" s="631">
        <f t="shared" si="156"/>
        <v>0.11682242990654206</v>
      </c>
      <c r="I662" s="1"/>
      <c r="J662" s="1"/>
    </row>
    <row r="663" spans="1:10" ht="7.5" customHeight="1">
      <c r="A663" s="1"/>
      <c r="B663" s="1"/>
      <c r="C663" s="1"/>
      <c r="D663" s="545"/>
      <c r="E663" s="464"/>
      <c r="F663" s="464"/>
      <c r="G663" s="464"/>
      <c r="H663" s="546"/>
      <c r="I663" s="1"/>
      <c r="J663" s="1"/>
    </row>
    <row r="664" spans="1:10" ht="15.75" customHeight="1">
      <c r="A664" s="1"/>
      <c r="B664" s="1"/>
      <c r="C664" s="1"/>
      <c r="D664" s="559" t="s">
        <v>141</v>
      </c>
      <c r="E664" s="471">
        <v>1</v>
      </c>
      <c r="F664" s="471">
        <v>0</v>
      </c>
      <c r="G664" s="633">
        <v>2</v>
      </c>
      <c r="H664" s="666" t="s">
        <v>166</v>
      </c>
      <c r="I664" s="1"/>
      <c r="J664" s="1"/>
    </row>
    <row r="665" spans="1:10">
      <c r="A665" s="1"/>
      <c r="B665" s="1"/>
      <c r="C665" s="1"/>
      <c r="D665" s="404" t="s">
        <v>345</v>
      </c>
      <c r="E665" s="406">
        <v>31</v>
      </c>
      <c r="F665" s="406">
        <v>53</v>
      </c>
      <c r="G665" s="634">
        <v>52</v>
      </c>
      <c r="H665" s="668">
        <f t="shared" ref="H665:H674" si="158">(G665-F665)/F665</f>
        <v>-1.8867924528301886E-2</v>
      </c>
      <c r="I665" s="1"/>
      <c r="J665" s="1"/>
    </row>
    <row r="666" spans="1:10">
      <c r="A666" s="1"/>
      <c r="B666" s="1"/>
      <c r="C666" s="1"/>
      <c r="D666" s="563" t="s">
        <v>346</v>
      </c>
      <c r="E666" s="574">
        <v>4</v>
      </c>
      <c r="F666" s="574">
        <v>14</v>
      </c>
      <c r="G666" s="670">
        <v>13</v>
      </c>
      <c r="H666" s="671">
        <f t="shared" si="158"/>
        <v>-7.1428571428571425E-2</v>
      </c>
      <c r="I666" s="1"/>
      <c r="J666" s="1"/>
    </row>
    <row r="667" spans="1:10">
      <c r="A667" s="1"/>
      <c r="B667" s="1"/>
      <c r="C667" s="1"/>
      <c r="D667" s="404" t="s">
        <v>349</v>
      </c>
      <c r="E667" s="406">
        <v>37</v>
      </c>
      <c r="F667" s="406">
        <v>31</v>
      </c>
      <c r="G667" s="634">
        <v>45</v>
      </c>
      <c r="H667" s="668">
        <f t="shared" si="158"/>
        <v>0.45161290322580644</v>
      </c>
      <c r="I667" s="1"/>
      <c r="J667" s="1"/>
    </row>
    <row r="668" spans="1:10">
      <c r="A668" s="1"/>
      <c r="B668" s="1"/>
      <c r="C668" s="1"/>
      <c r="D668" s="563" t="s">
        <v>350</v>
      </c>
      <c r="E668" s="574">
        <v>19</v>
      </c>
      <c r="F668" s="574">
        <v>23</v>
      </c>
      <c r="G668" s="670">
        <v>28</v>
      </c>
      <c r="H668" s="671">
        <f t="shared" si="158"/>
        <v>0.21739130434782608</v>
      </c>
      <c r="I668" s="1"/>
      <c r="J668" s="1"/>
    </row>
    <row r="669" spans="1:10">
      <c r="A669" s="1"/>
      <c r="B669" s="1"/>
      <c r="C669" s="1"/>
      <c r="D669" s="404" t="s">
        <v>183</v>
      </c>
      <c r="E669" s="406">
        <v>2</v>
      </c>
      <c r="F669" s="406">
        <v>1</v>
      </c>
      <c r="G669" s="634">
        <v>8</v>
      </c>
      <c r="H669" s="668">
        <f t="shared" si="158"/>
        <v>7</v>
      </c>
      <c r="I669" s="1"/>
      <c r="J669" s="1"/>
    </row>
    <row r="670" spans="1:10">
      <c r="A670" s="1"/>
      <c r="B670" s="1"/>
      <c r="C670" s="1"/>
      <c r="D670" s="563" t="s">
        <v>351</v>
      </c>
      <c r="E670" s="574">
        <v>15</v>
      </c>
      <c r="F670" s="574">
        <v>8</v>
      </c>
      <c r="G670" s="670">
        <v>19</v>
      </c>
      <c r="H670" s="671">
        <f t="shared" si="158"/>
        <v>1.375</v>
      </c>
      <c r="I670" s="1"/>
      <c r="J670" s="1"/>
    </row>
    <row r="671" spans="1:10">
      <c r="A671" s="1"/>
      <c r="B671" s="1"/>
      <c r="C671" s="1"/>
      <c r="D671" s="404" t="s">
        <v>352</v>
      </c>
      <c r="E671" s="406">
        <v>79</v>
      </c>
      <c r="F671" s="406">
        <v>116</v>
      </c>
      <c r="G671" s="634">
        <v>90</v>
      </c>
      <c r="H671" s="668">
        <f t="shared" si="158"/>
        <v>-0.22413793103448276</v>
      </c>
      <c r="I671" s="1"/>
      <c r="J671" s="1"/>
    </row>
    <row r="672" spans="1:10">
      <c r="A672" s="1"/>
      <c r="B672" s="1"/>
      <c r="C672" s="1"/>
      <c r="D672" s="563" t="s">
        <v>353</v>
      </c>
      <c r="E672" s="574">
        <v>35</v>
      </c>
      <c r="F672" s="574">
        <v>37</v>
      </c>
      <c r="G672" s="670">
        <v>38</v>
      </c>
      <c r="H672" s="671">
        <f t="shared" si="158"/>
        <v>2.7027027027027029E-2</v>
      </c>
      <c r="I672" s="1"/>
      <c r="J672" s="1"/>
    </row>
    <row r="673" spans="1:10">
      <c r="A673" s="1"/>
      <c r="B673" s="1"/>
      <c r="C673" s="1"/>
      <c r="D673" s="404" t="s">
        <v>355</v>
      </c>
      <c r="E673" s="406">
        <v>41</v>
      </c>
      <c r="F673" s="406">
        <v>90</v>
      </c>
      <c r="G673" s="634">
        <v>107</v>
      </c>
      <c r="H673" s="668">
        <f t="shared" si="158"/>
        <v>0.18888888888888888</v>
      </c>
      <c r="I673" s="1"/>
      <c r="J673" s="1"/>
    </row>
    <row r="674" spans="1:10">
      <c r="A674" s="1"/>
      <c r="B674" s="1"/>
      <c r="C674" s="1"/>
      <c r="D674" s="563" t="s">
        <v>356</v>
      </c>
      <c r="E674" s="574">
        <v>43</v>
      </c>
      <c r="F674" s="574">
        <v>47</v>
      </c>
      <c r="G674" s="670">
        <v>61</v>
      </c>
      <c r="H674" s="671">
        <f t="shared" si="158"/>
        <v>0.2978723404255319</v>
      </c>
      <c r="I674" s="1"/>
      <c r="J674" s="1"/>
    </row>
    <row r="675" spans="1:10">
      <c r="A675" s="1"/>
      <c r="B675" s="1"/>
      <c r="C675" s="1"/>
      <c r="D675" s="404" t="s">
        <v>357</v>
      </c>
      <c r="E675" s="406">
        <v>2</v>
      </c>
      <c r="F675" s="406">
        <v>0</v>
      </c>
      <c r="G675" s="634">
        <v>2</v>
      </c>
      <c r="H675" s="668" t="s">
        <v>166</v>
      </c>
      <c r="I675" s="1"/>
      <c r="J675" s="1"/>
    </row>
    <row r="676" spans="1:10" ht="15.75" customHeight="1">
      <c r="A676" s="1"/>
      <c r="B676" s="1"/>
      <c r="C676" s="1"/>
      <c r="D676" s="591" t="s">
        <v>359</v>
      </c>
      <c r="E676" s="503">
        <v>6</v>
      </c>
      <c r="F676" s="503">
        <v>8</v>
      </c>
      <c r="G676" s="638">
        <v>13</v>
      </c>
      <c r="H676" s="674">
        <f t="shared" ref="H676:H677" si="159">(G676-F676)/F676</f>
        <v>0.625</v>
      </c>
      <c r="I676" s="1"/>
      <c r="J676" s="1"/>
    </row>
    <row r="677" spans="1:10" ht="15.75" customHeight="1">
      <c r="A677" s="1"/>
      <c r="B677" s="1"/>
      <c r="C677" s="1"/>
      <c r="D677" s="439" t="s">
        <v>64</v>
      </c>
      <c r="E677" s="440">
        <f t="shared" ref="E677:F677" si="160">SUM(E664:E676)</f>
        <v>315</v>
      </c>
      <c r="F677" s="440">
        <f t="shared" si="160"/>
        <v>428</v>
      </c>
      <c r="G677" s="543">
        <v>478</v>
      </c>
      <c r="H677" s="676">
        <f t="shared" si="159"/>
        <v>0.11682242990654206</v>
      </c>
      <c r="I677" s="1"/>
      <c r="J677" s="1"/>
    </row>
    <row r="678" spans="1:10" ht="15.75" customHeight="1">
      <c r="A678" s="1"/>
      <c r="B678" s="1"/>
      <c r="C678" s="1"/>
      <c r="D678" s="462" t="s">
        <v>363</v>
      </c>
      <c r="E678" s="1"/>
      <c r="F678" s="1"/>
      <c r="G678" s="1"/>
      <c r="H678" s="4"/>
      <c r="I678" s="1"/>
      <c r="J678" s="1"/>
    </row>
    <row r="679" spans="1:10" ht="15.75" customHeight="1">
      <c r="A679" s="1"/>
      <c r="B679" s="1"/>
      <c r="C679" s="1"/>
      <c r="D679" s="1"/>
      <c r="E679" s="1"/>
      <c r="F679" s="1"/>
      <c r="G679" s="1"/>
      <c r="H679" s="4"/>
      <c r="I679" s="1"/>
      <c r="J679" s="1"/>
    </row>
    <row r="680" spans="1:10" ht="23.25" customHeight="1">
      <c r="A680" s="1"/>
      <c r="B680" s="1"/>
      <c r="C680" s="1"/>
      <c r="D680" s="1095" t="s">
        <v>103</v>
      </c>
      <c r="E680" s="1096"/>
      <c r="F680" s="1096"/>
      <c r="G680" s="1096"/>
      <c r="H680" s="1097"/>
      <c r="I680" s="1"/>
      <c r="J680" s="1"/>
    </row>
    <row r="681" spans="1:10" ht="15.75" customHeight="1">
      <c r="A681" s="1"/>
      <c r="B681" s="1"/>
      <c r="C681" s="1"/>
      <c r="D681" s="1018" t="s">
        <v>24</v>
      </c>
      <c r="E681" s="81" t="s">
        <v>31</v>
      </c>
      <c r="F681" s="198" t="s">
        <v>31</v>
      </c>
      <c r="G681" s="281" t="s">
        <v>31</v>
      </c>
      <c r="H681" s="1098" t="s">
        <v>176</v>
      </c>
      <c r="I681" s="1"/>
      <c r="J681" s="1"/>
    </row>
    <row r="682" spans="1:10" ht="15.75" customHeight="1">
      <c r="A682" s="1"/>
      <c r="B682" s="1"/>
      <c r="C682" s="1"/>
      <c r="D682" s="1019"/>
      <c r="E682" s="280">
        <v>2009</v>
      </c>
      <c r="F682" s="280">
        <v>2010</v>
      </c>
      <c r="G682" s="141">
        <v>2011</v>
      </c>
      <c r="H682" s="1099"/>
      <c r="I682" s="1"/>
      <c r="J682" s="1"/>
    </row>
    <row r="683" spans="1:10" ht="15.75" customHeight="1">
      <c r="A683" s="1"/>
      <c r="B683" s="1"/>
      <c r="C683" s="1"/>
      <c r="D683" s="469" t="s">
        <v>230</v>
      </c>
      <c r="E683" s="471">
        <v>942</v>
      </c>
      <c r="F683" s="471">
        <v>1144</v>
      </c>
      <c r="G683" s="633">
        <v>1171</v>
      </c>
      <c r="H683" s="379">
        <f t="shared" ref="H683:H686" si="161">(G683-F683)/F683</f>
        <v>2.36013986013986E-2</v>
      </c>
      <c r="I683" s="1"/>
      <c r="J683" s="1"/>
    </row>
    <row r="684" spans="1:10">
      <c r="A684" s="1"/>
      <c r="B684" s="1"/>
      <c r="C684" s="1"/>
      <c r="D684" s="404" t="s">
        <v>232</v>
      </c>
      <c r="E684" s="406">
        <v>58</v>
      </c>
      <c r="F684" s="406">
        <v>62</v>
      </c>
      <c r="G684" s="634">
        <v>40</v>
      </c>
      <c r="H684" s="409">
        <f t="shared" si="161"/>
        <v>-0.35483870967741937</v>
      </c>
      <c r="I684" s="1"/>
      <c r="J684" s="1"/>
    </row>
    <row r="685" spans="1:10" ht="15.75" customHeight="1">
      <c r="A685" s="1"/>
      <c r="B685" s="1"/>
      <c r="C685" s="1"/>
      <c r="D685" s="502" t="s">
        <v>141</v>
      </c>
      <c r="E685" s="503">
        <v>3</v>
      </c>
      <c r="F685" s="503">
        <v>1</v>
      </c>
      <c r="G685" s="680">
        <v>2</v>
      </c>
      <c r="H685" s="437">
        <f t="shared" si="161"/>
        <v>1</v>
      </c>
      <c r="I685" s="1"/>
      <c r="J685" s="1"/>
    </row>
    <row r="686" spans="1:10" ht="15.75" customHeight="1">
      <c r="A686" s="1"/>
      <c r="B686" s="1"/>
      <c r="C686" s="1"/>
      <c r="D686" s="516" t="s">
        <v>64</v>
      </c>
      <c r="E686" s="627">
        <f t="shared" ref="E686:F686" si="162">SUM(E683:E685)</f>
        <v>1003</v>
      </c>
      <c r="F686" s="629">
        <f t="shared" si="162"/>
        <v>1207</v>
      </c>
      <c r="G686" s="441">
        <v>1213</v>
      </c>
      <c r="H686" s="631">
        <f t="shared" si="161"/>
        <v>4.9710024855012429E-3</v>
      </c>
      <c r="I686" s="1"/>
      <c r="J686" s="1"/>
    </row>
    <row r="687" spans="1:10" ht="7.5" customHeight="1">
      <c r="A687" s="1"/>
      <c r="B687" s="1"/>
      <c r="C687" s="1"/>
      <c r="D687" s="24"/>
      <c r="E687" s="464"/>
      <c r="F687" s="464"/>
      <c r="G687" s="464"/>
      <c r="H687" s="467"/>
      <c r="I687" s="1"/>
      <c r="J687" s="1"/>
    </row>
    <row r="688" spans="1:10" ht="15.75" customHeight="1">
      <c r="A688" s="1"/>
      <c r="B688" s="1"/>
      <c r="C688" s="1"/>
      <c r="D688" s="469" t="s">
        <v>141</v>
      </c>
      <c r="E688" s="471">
        <v>2</v>
      </c>
      <c r="F688" s="471">
        <v>1</v>
      </c>
      <c r="G688" s="633">
        <v>15</v>
      </c>
      <c r="H688" s="379">
        <f t="shared" ref="H688:H691" si="163">(G688-F688)/F688</f>
        <v>14</v>
      </c>
      <c r="I688" s="1"/>
      <c r="J688" s="1"/>
    </row>
    <row r="689" spans="1:10">
      <c r="A689" s="1"/>
      <c r="B689" s="1"/>
      <c r="C689" s="1"/>
      <c r="D689" s="404" t="s">
        <v>189</v>
      </c>
      <c r="E689" s="406">
        <v>657</v>
      </c>
      <c r="F689" s="406">
        <v>824</v>
      </c>
      <c r="G689" s="634">
        <v>772</v>
      </c>
      <c r="H689" s="409">
        <f t="shared" si="163"/>
        <v>-6.3106796116504854E-2</v>
      </c>
      <c r="I689" s="1"/>
      <c r="J689" s="1"/>
    </row>
    <row r="690" spans="1:10" ht="15.75" customHeight="1">
      <c r="A690" s="1"/>
      <c r="B690" s="1"/>
      <c r="C690" s="1"/>
      <c r="D690" s="502" t="s">
        <v>194</v>
      </c>
      <c r="E690" s="413">
        <v>344</v>
      </c>
      <c r="F690" s="503">
        <v>382</v>
      </c>
      <c r="G690" s="638">
        <v>426</v>
      </c>
      <c r="H690" s="437">
        <f t="shared" si="163"/>
        <v>0.11518324607329843</v>
      </c>
      <c r="I690" s="1"/>
      <c r="J690" s="1"/>
    </row>
    <row r="691" spans="1:10" ht="15.75" customHeight="1">
      <c r="A691" s="1"/>
      <c r="B691" s="1"/>
      <c r="C691" s="1"/>
      <c r="D691" s="516" t="s">
        <v>64</v>
      </c>
      <c r="E691" s="640">
        <f t="shared" ref="E691:F691" si="164">SUM(E688:E690)</f>
        <v>1003</v>
      </c>
      <c r="F691" s="641">
        <f t="shared" si="164"/>
        <v>1207</v>
      </c>
      <c r="G691" s="642">
        <v>1213</v>
      </c>
      <c r="H691" s="631">
        <f t="shared" si="163"/>
        <v>4.9710024855012429E-3</v>
      </c>
      <c r="I691" s="1"/>
      <c r="J691" s="1"/>
    </row>
    <row r="692" spans="1:10" ht="7.5" customHeight="1">
      <c r="A692" s="1"/>
      <c r="B692" s="1"/>
      <c r="C692" s="1"/>
      <c r="D692" s="545"/>
      <c r="E692" s="464"/>
      <c r="F692" s="464"/>
      <c r="G692" s="464"/>
      <c r="H692" s="546"/>
      <c r="I692" s="1"/>
      <c r="J692" s="1"/>
    </row>
    <row r="693" spans="1:10" ht="15.75" customHeight="1">
      <c r="A693" s="1"/>
      <c r="B693" s="1"/>
      <c r="C693" s="1"/>
      <c r="D693" s="559" t="s">
        <v>141</v>
      </c>
      <c r="E693" s="471">
        <v>2</v>
      </c>
      <c r="F693" s="471">
        <v>4</v>
      </c>
      <c r="G693" s="633">
        <v>12</v>
      </c>
      <c r="H693" s="666">
        <f t="shared" ref="H693:H706" si="165">(G693-F693)/F693</f>
        <v>2</v>
      </c>
      <c r="I693" s="1"/>
      <c r="J693" s="1"/>
    </row>
    <row r="694" spans="1:10">
      <c r="A694" s="1"/>
      <c r="B694" s="1"/>
      <c r="C694" s="1"/>
      <c r="D694" s="404" t="s">
        <v>345</v>
      </c>
      <c r="E694" s="406">
        <v>58</v>
      </c>
      <c r="F694" s="406">
        <v>75</v>
      </c>
      <c r="G694" s="634">
        <v>70</v>
      </c>
      <c r="H694" s="668">
        <f t="shared" si="165"/>
        <v>-6.6666666666666666E-2</v>
      </c>
      <c r="I694" s="1"/>
      <c r="J694" s="1"/>
    </row>
    <row r="695" spans="1:10">
      <c r="A695" s="1"/>
      <c r="B695" s="1"/>
      <c r="C695" s="1"/>
      <c r="D695" s="563" t="s">
        <v>346</v>
      </c>
      <c r="E695" s="574">
        <v>11</v>
      </c>
      <c r="F695" s="574">
        <v>10</v>
      </c>
      <c r="G695" s="670">
        <v>4</v>
      </c>
      <c r="H695" s="671">
        <f t="shared" si="165"/>
        <v>-0.6</v>
      </c>
      <c r="I695" s="1"/>
      <c r="J695" s="1"/>
    </row>
    <row r="696" spans="1:10">
      <c r="A696" s="1"/>
      <c r="B696" s="1"/>
      <c r="C696" s="1"/>
      <c r="D696" s="404" t="s">
        <v>349</v>
      </c>
      <c r="E696" s="406">
        <v>61</v>
      </c>
      <c r="F696" s="406">
        <v>74</v>
      </c>
      <c r="G696" s="634">
        <v>97</v>
      </c>
      <c r="H696" s="668">
        <f t="shared" si="165"/>
        <v>0.3108108108108108</v>
      </c>
      <c r="I696" s="1"/>
      <c r="J696" s="1"/>
    </row>
    <row r="697" spans="1:10">
      <c r="A697" s="1"/>
      <c r="B697" s="38" t="s">
        <v>20</v>
      </c>
      <c r="C697" s="1"/>
      <c r="D697" s="563" t="s">
        <v>350</v>
      </c>
      <c r="E697" s="574">
        <v>68</v>
      </c>
      <c r="F697" s="574">
        <v>65</v>
      </c>
      <c r="G697" s="670">
        <v>59</v>
      </c>
      <c r="H697" s="671">
        <f t="shared" si="165"/>
        <v>-9.2307692307692313E-2</v>
      </c>
      <c r="I697" s="1"/>
      <c r="J697" s="1"/>
    </row>
    <row r="698" spans="1:10">
      <c r="A698" s="1"/>
      <c r="B698" s="130" t="s">
        <v>21</v>
      </c>
      <c r="C698" s="1"/>
      <c r="D698" s="404" t="s">
        <v>183</v>
      </c>
      <c r="E698" s="406">
        <v>8</v>
      </c>
      <c r="F698" s="406">
        <v>10</v>
      </c>
      <c r="G698" s="634">
        <v>16</v>
      </c>
      <c r="H698" s="668">
        <f t="shared" si="165"/>
        <v>0.6</v>
      </c>
      <c r="I698" s="1"/>
      <c r="J698" s="1"/>
    </row>
    <row r="699" spans="1:10">
      <c r="A699" s="1"/>
      <c r="B699" s="38" t="s">
        <v>43</v>
      </c>
      <c r="C699" s="1"/>
      <c r="D699" s="563" t="s">
        <v>351</v>
      </c>
      <c r="E699" s="574">
        <v>6</v>
      </c>
      <c r="F699" s="574">
        <v>17</v>
      </c>
      <c r="G699" s="670">
        <v>16</v>
      </c>
      <c r="H699" s="671">
        <f t="shared" si="165"/>
        <v>-5.8823529411764705E-2</v>
      </c>
      <c r="I699" s="1"/>
      <c r="J699" s="1"/>
    </row>
    <row r="700" spans="1:10">
      <c r="A700" s="1"/>
      <c r="B700" s="1"/>
      <c r="C700" s="1"/>
      <c r="D700" s="404" t="s">
        <v>352</v>
      </c>
      <c r="E700" s="406">
        <v>344</v>
      </c>
      <c r="F700" s="406">
        <v>436</v>
      </c>
      <c r="G700" s="634">
        <v>393</v>
      </c>
      <c r="H700" s="668">
        <f t="shared" si="165"/>
        <v>-9.862385321100918E-2</v>
      </c>
      <c r="I700" s="1"/>
      <c r="J700" s="1"/>
    </row>
    <row r="701" spans="1:10">
      <c r="A701" s="1"/>
      <c r="B701" s="1"/>
      <c r="C701" s="1"/>
      <c r="D701" s="563" t="s">
        <v>353</v>
      </c>
      <c r="E701" s="574">
        <v>95</v>
      </c>
      <c r="F701" s="574">
        <v>109</v>
      </c>
      <c r="G701" s="670">
        <v>82</v>
      </c>
      <c r="H701" s="671">
        <f t="shared" si="165"/>
        <v>-0.24770642201834864</v>
      </c>
      <c r="I701" s="1"/>
      <c r="J701" s="1"/>
    </row>
    <row r="702" spans="1:10">
      <c r="A702" s="1"/>
      <c r="B702" s="1"/>
      <c r="C702" s="1"/>
      <c r="D702" s="404" t="s">
        <v>355</v>
      </c>
      <c r="E702" s="406">
        <v>177</v>
      </c>
      <c r="F702" s="406">
        <v>192</v>
      </c>
      <c r="G702" s="634">
        <v>253</v>
      </c>
      <c r="H702" s="668">
        <f t="shared" si="165"/>
        <v>0.31770833333333331</v>
      </c>
      <c r="I702" s="1"/>
      <c r="J702" s="1"/>
    </row>
    <row r="703" spans="1:10">
      <c r="A703" s="1"/>
      <c r="B703" s="1"/>
      <c r="C703" s="1"/>
      <c r="D703" s="563" t="s">
        <v>356</v>
      </c>
      <c r="E703" s="574">
        <v>161</v>
      </c>
      <c r="F703" s="574">
        <v>201</v>
      </c>
      <c r="G703" s="670">
        <v>197</v>
      </c>
      <c r="H703" s="671">
        <f t="shared" si="165"/>
        <v>-1.9900497512437811E-2</v>
      </c>
      <c r="I703" s="1"/>
      <c r="J703" s="1"/>
    </row>
    <row r="704" spans="1:10">
      <c r="A704" s="1"/>
      <c r="B704" s="1"/>
      <c r="C704" s="1"/>
      <c r="D704" s="404" t="s">
        <v>357</v>
      </c>
      <c r="E704" s="406">
        <v>6</v>
      </c>
      <c r="F704" s="406">
        <v>2</v>
      </c>
      <c r="G704" s="634">
        <v>3</v>
      </c>
      <c r="H704" s="668">
        <f t="shared" si="165"/>
        <v>0.5</v>
      </c>
      <c r="I704" s="1"/>
      <c r="J704" s="1"/>
    </row>
    <row r="705" spans="1:10" ht="15.75" customHeight="1">
      <c r="A705" s="1"/>
      <c r="B705" s="1"/>
      <c r="C705" s="1"/>
      <c r="D705" s="591" t="s">
        <v>359</v>
      </c>
      <c r="E705" s="503">
        <v>6</v>
      </c>
      <c r="F705" s="503">
        <v>12</v>
      </c>
      <c r="G705" s="638">
        <v>11</v>
      </c>
      <c r="H705" s="674">
        <f t="shared" si="165"/>
        <v>-8.3333333333333329E-2</v>
      </c>
      <c r="I705" s="1"/>
      <c r="J705" s="1"/>
    </row>
    <row r="706" spans="1:10" ht="15.75" customHeight="1">
      <c r="A706" s="1"/>
      <c r="B706" s="1"/>
      <c r="C706" s="1"/>
      <c r="D706" s="439" t="s">
        <v>64</v>
      </c>
      <c r="E706" s="440">
        <f t="shared" ref="E706:F706" si="166">SUM(E693:E705)</f>
        <v>1003</v>
      </c>
      <c r="F706" s="440">
        <f t="shared" si="166"/>
        <v>1207</v>
      </c>
      <c r="G706" s="543">
        <v>1213</v>
      </c>
      <c r="H706" s="676">
        <f t="shared" si="165"/>
        <v>4.9710024855012429E-3</v>
      </c>
      <c r="I706" s="1"/>
      <c r="J706" s="1"/>
    </row>
    <row r="707" spans="1:10" ht="15.75" customHeight="1">
      <c r="A707" s="1"/>
      <c r="B707" s="1"/>
      <c r="C707" s="1"/>
      <c r="D707" s="462" t="s">
        <v>363</v>
      </c>
      <c r="E707" s="1"/>
      <c r="F707" s="1"/>
      <c r="G707" s="1"/>
      <c r="H707" s="4"/>
      <c r="I707" s="1"/>
      <c r="J707" s="1"/>
    </row>
    <row r="708" spans="1:10" ht="15.75" customHeight="1">
      <c r="A708" s="1"/>
      <c r="B708" s="1"/>
      <c r="C708" s="1"/>
      <c r="D708" s="1"/>
      <c r="E708" s="1"/>
      <c r="F708" s="1"/>
      <c r="G708" s="1"/>
      <c r="H708" s="4"/>
      <c r="I708" s="1"/>
      <c r="J708" s="1"/>
    </row>
    <row r="709" spans="1:10" ht="23.25" customHeight="1">
      <c r="A709" s="1"/>
      <c r="B709" s="1"/>
      <c r="C709" s="1"/>
      <c r="D709" s="1095" t="s">
        <v>368</v>
      </c>
      <c r="E709" s="1096"/>
      <c r="F709" s="1096"/>
      <c r="G709" s="1096"/>
      <c r="H709" s="1097"/>
      <c r="I709" s="1"/>
      <c r="J709" s="1"/>
    </row>
    <row r="710" spans="1:10" ht="15.75" customHeight="1">
      <c r="A710" s="1"/>
      <c r="B710" s="1"/>
      <c r="C710" s="1"/>
      <c r="D710" s="1018" t="s">
        <v>24</v>
      </c>
      <c r="E710" s="81" t="s">
        <v>31</v>
      </c>
      <c r="F710" s="198" t="s">
        <v>31</v>
      </c>
      <c r="G710" s="281" t="s">
        <v>31</v>
      </c>
      <c r="H710" s="1098" t="s">
        <v>176</v>
      </c>
      <c r="I710" s="1"/>
      <c r="J710" s="1"/>
    </row>
    <row r="711" spans="1:10" ht="15.75" customHeight="1">
      <c r="A711" s="1"/>
      <c r="B711" s="1"/>
      <c r="C711" s="1"/>
      <c r="D711" s="1019"/>
      <c r="E711" s="280">
        <v>2009</v>
      </c>
      <c r="F711" s="280">
        <v>2010</v>
      </c>
      <c r="G711" s="141">
        <v>2011</v>
      </c>
      <c r="H711" s="1099"/>
      <c r="I711" s="1"/>
      <c r="J711" s="1"/>
    </row>
    <row r="712" spans="1:10" ht="15.75" customHeight="1">
      <c r="A712" s="1"/>
      <c r="B712" s="1"/>
      <c r="C712" s="1"/>
      <c r="D712" s="469" t="s">
        <v>230</v>
      </c>
      <c r="E712" s="471">
        <v>87</v>
      </c>
      <c r="F712" s="471">
        <v>92</v>
      </c>
      <c r="G712" s="633">
        <v>144</v>
      </c>
      <c r="H712" s="379">
        <f t="shared" ref="H712:H713" si="167">(G712-F712)/F712</f>
        <v>0.56521739130434778</v>
      </c>
      <c r="I712" s="1"/>
      <c r="J712" s="1"/>
    </row>
    <row r="713" spans="1:10">
      <c r="A713" s="1"/>
      <c r="B713" s="1"/>
      <c r="C713" s="1"/>
      <c r="D713" s="404" t="s">
        <v>232</v>
      </c>
      <c r="E713" s="406">
        <v>50</v>
      </c>
      <c r="F713" s="406">
        <v>63</v>
      </c>
      <c r="G713" s="634">
        <v>51</v>
      </c>
      <c r="H713" s="409">
        <f t="shared" si="167"/>
        <v>-0.19047619047619047</v>
      </c>
      <c r="I713" s="1"/>
      <c r="J713" s="1"/>
    </row>
    <row r="714" spans="1:10" ht="15.75" customHeight="1">
      <c r="A714" s="1"/>
      <c r="B714" s="1"/>
      <c r="C714" s="1"/>
      <c r="D714" s="502" t="s">
        <v>141</v>
      </c>
      <c r="E714" s="503">
        <v>0</v>
      </c>
      <c r="F714" s="503">
        <v>0</v>
      </c>
      <c r="G714" s="680">
        <v>0</v>
      </c>
      <c r="H714" s="437" t="s">
        <v>166</v>
      </c>
      <c r="I714" s="1"/>
      <c r="J714" s="1"/>
    </row>
    <row r="715" spans="1:10" ht="15.75" customHeight="1">
      <c r="A715" s="1"/>
      <c r="B715" s="1"/>
      <c r="C715" s="1"/>
      <c r="D715" s="516" t="s">
        <v>64</v>
      </c>
      <c r="E715" s="627">
        <f t="shared" ref="E715:F715" si="168">SUM(E712:E714)</f>
        <v>137</v>
      </c>
      <c r="F715" s="629">
        <f t="shared" si="168"/>
        <v>155</v>
      </c>
      <c r="G715" s="441">
        <v>195</v>
      </c>
      <c r="H715" s="631">
        <f>(G715-F715)/F715</f>
        <v>0.25806451612903225</v>
      </c>
      <c r="I715" s="1"/>
      <c r="J715" s="1"/>
    </row>
    <row r="716" spans="1:10" ht="7.5" customHeight="1">
      <c r="A716" s="1"/>
      <c r="B716" s="1"/>
      <c r="C716" s="1"/>
      <c r="D716" s="24"/>
      <c r="E716" s="464"/>
      <c r="F716" s="464"/>
      <c r="G716" s="464"/>
      <c r="H716" s="467"/>
      <c r="I716" s="1"/>
      <c r="J716" s="1"/>
    </row>
    <row r="717" spans="1:10" ht="15.75" customHeight="1">
      <c r="A717" s="1"/>
      <c r="B717" s="1"/>
      <c r="C717" s="1"/>
      <c r="D717" s="469" t="s">
        <v>141</v>
      </c>
      <c r="E717" s="471">
        <v>1</v>
      </c>
      <c r="F717" s="471">
        <v>0</v>
      </c>
      <c r="G717" s="633">
        <v>3</v>
      </c>
      <c r="H717" s="379" t="s">
        <v>166</v>
      </c>
      <c r="I717" s="1"/>
      <c r="J717" s="1"/>
    </row>
    <row r="718" spans="1:10">
      <c r="A718" s="1"/>
      <c r="B718" s="1"/>
      <c r="C718" s="1"/>
      <c r="D718" s="404" t="s">
        <v>189</v>
      </c>
      <c r="E718" s="406">
        <v>93</v>
      </c>
      <c r="F718" s="406">
        <v>88</v>
      </c>
      <c r="G718" s="634">
        <v>130</v>
      </c>
      <c r="H718" s="409">
        <f t="shared" ref="H718:H720" si="169">(G718-F718)/F718</f>
        <v>0.47727272727272729</v>
      </c>
      <c r="I718" s="1"/>
      <c r="J718" s="1"/>
    </row>
    <row r="719" spans="1:10" ht="15.75" customHeight="1">
      <c r="A719" s="1"/>
      <c r="B719" s="1"/>
      <c r="C719" s="1"/>
      <c r="D719" s="502" t="s">
        <v>194</v>
      </c>
      <c r="E719" s="413">
        <v>43</v>
      </c>
      <c r="F719" s="503">
        <v>67</v>
      </c>
      <c r="G719" s="638">
        <v>62</v>
      </c>
      <c r="H719" s="437">
        <f t="shared" si="169"/>
        <v>-7.4626865671641784E-2</v>
      </c>
      <c r="I719" s="1"/>
      <c r="J719" s="1"/>
    </row>
    <row r="720" spans="1:10" ht="15.75" customHeight="1">
      <c r="A720" s="1"/>
      <c r="B720" s="1"/>
      <c r="C720" s="1"/>
      <c r="D720" s="516" t="s">
        <v>64</v>
      </c>
      <c r="E720" s="640">
        <f t="shared" ref="E720:F720" si="170">SUM(E717:E719)</f>
        <v>137</v>
      </c>
      <c r="F720" s="641">
        <f t="shared" si="170"/>
        <v>155</v>
      </c>
      <c r="G720" s="642">
        <v>195</v>
      </c>
      <c r="H720" s="631">
        <f t="shared" si="169"/>
        <v>0.25806451612903225</v>
      </c>
      <c r="I720" s="1"/>
      <c r="J720" s="1"/>
    </row>
    <row r="721" spans="1:10" ht="7.5" customHeight="1">
      <c r="A721" s="1"/>
      <c r="B721" s="1"/>
      <c r="C721" s="1"/>
      <c r="D721" s="545"/>
      <c r="E721" s="464"/>
      <c r="F721" s="464"/>
      <c r="G721" s="464"/>
      <c r="H721" s="546"/>
      <c r="I721" s="1"/>
      <c r="J721" s="1"/>
    </row>
    <row r="722" spans="1:10" ht="15.75" customHeight="1">
      <c r="A722" s="1"/>
      <c r="B722" s="1"/>
      <c r="C722" s="1"/>
      <c r="D722" s="559" t="s">
        <v>141</v>
      </c>
      <c r="E722" s="471">
        <v>2</v>
      </c>
      <c r="F722" s="471">
        <v>0</v>
      </c>
      <c r="G722" s="633">
        <v>5</v>
      </c>
      <c r="H722" s="666" t="s">
        <v>166</v>
      </c>
      <c r="I722" s="1"/>
      <c r="J722" s="1"/>
    </row>
    <row r="723" spans="1:10">
      <c r="A723" s="1"/>
      <c r="B723" s="1"/>
      <c r="C723" s="1"/>
      <c r="D723" s="404" t="s">
        <v>345</v>
      </c>
      <c r="E723" s="406">
        <v>11</v>
      </c>
      <c r="F723" s="406">
        <v>12</v>
      </c>
      <c r="G723" s="634">
        <v>7</v>
      </c>
      <c r="H723" s="668">
        <f t="shared" ref="H723:H732" si="171">(G723-F723)/F723</f>
        <v>-0.41666666666666669</v>
      </c>
      <c r="I723" s="1"/>
      <c r="J723" s="1"/>
    </row>
    <row r="724" spans="1:10">
      <c r="A724" s="1"/>
      <c r="B724" s="1"/>
      <c r="C724" s="1"/>
      <c r="D724" s="563" t="s">
        <v>346</v>
      </c>
      <c r="E724" s="574">
        <v>7</v>
      </c>
      <c r="F724" s="574">
        <v>4</v>
      </c>
      <c r="G724" s="670">
        <v>3</v>
      </c>
      <c r="H724" s="671">
        <f t="shared" si="171"/>
        <v>-0.25</v>
      </c>
      <c r="I724" s="1"/>
      <c r="J724" s="1"/>
    </row>
    <row r="725" spans="1:10">
      <c r="A725" s="1"/>
      <c r="B725" s="1"/>
      <c r="C725" s="1"/>
      <c r="D725" s="404" t="s">
        <v>349</v>
      </c>
      <c r="E725" s="406">
        <v>25</v>
      </c>
      <c r="F725" s="406">
        <v>23</v>
      </c>
      <c r="G725" s="634">
        <v>20</v>
      </c>
      <c r="H725" s="668">
        <f t="shared" si="171"/>
        <v>-0.13043478260869565</v>
      </c>
      <c r="I725" s="1"/>
      <c r="J725" s="1"/>
    </row>
    <row r="726" spans="1:10">
      <c r="A726" s="1"/>
      <c r="B726" s="1"/>
      <c r="C726" s="1"/>
      <c r="D726" s="563" t="s">
        <v>350</v>
      </c>
      <c r="E726" s="574">
        <v>9</v>
      </c>
      <c r="F726" s="574">
        <v>16</v>
      </c>
      <c r="G726" s="670">
        <v>21</v>
      </c>
      <c r="H726" s="671">
        <f t="shared" si="171"/>
        <v>0.3125</v>
      </c>
      <c r="I726" s="1"/>
      <c r="J726" s="1"/>
    </row>
    <row r="727" spans="1:10">
      <c r="A727" s="1"/>
      <c r="B727" s="1"/>
      <c r="C727" s="1"/>
      <c r="D727" s="404" t="s">
        <v>183</v>
      </c>
      <c r="E727" s="406">
        <v>3</v>
      </c>
      <c r="F727" s="406">
        <v>4</v>
      </c>
      <c r="G727" s="634">
        <v>7</v>
      </c>
      <c r="H727" s="668">
        <f t="shared" si="171"/>
        <v>0.75</v>
      </c>
      <c r="I727" s="1"/>
      <c r="J727" s="1"/>
    </row>
    <row r="728" spans="1:10">
      <c r="A728" s="1"/>
      <c r="B728" s="1"/>
      <c r="C728" s="1"/>
      <c r="D728" s="563" t="s">
        <v>351</v>
      </c>
      <c r="E728" s="574">
        <v>4</v>
      </c>
      <c r="F728" s="574">
        <v>8</v>
      </c>
      <c r="G728" s="670">
        <v>14</v>
      </c>
      <c r="H728" s="671">
        <f t="shared" si="171"/>
        <v>0.75</v>
      </c>
      <c r="I728" s="1"/>
      <c r="J728" s="1"/>
    </row>
    <row r="729" spans="1:10">
      <c r="A729" s="1"/>
      <c r="B729" s="1"/>
      <c r="C729" s="1"/>
      <c r="D729" s="404" t="s">
        <v>352</v>
      </c>
      <c r="E729" s="406">
        <v>28</v>
      </c>
      <c r="F729" s="406">
        <v>38</v>
      </c>
      <c r="G729" s="634">
        <v>43</v>
      </c>
      <c r="H729" s="668">
        <f t="shared" si="171"/>
        <v>0.13157894736842105</v>
      </c>
      <c r="I729" s="1"/>
      <c r="J729" s="1"/>
    </row>
    <row r="730" spans="1:10">
      <c r="A730" s="1"/>
      <c r="B730" s="1"/>
      <c r="C730" s="1"/>
      <c r="D730" s="563" t="s">
        <v>353</v>
      </c>
      <c r="E730" s="574">
        <v>18</v>
      </c>
      <c r="F730" s="574">
        <v>17</v>
      </c>
      <c r="G730" s="670">
        <v>24</v>
      </c>
      <c r="H730" s="671">
        <f t="shared" si="171"/>
        <v>0.41176470588235292</v>
      </c>
      <c r="I730" s="1"/>
      <c r="J730" s="1"/>
    </row>
    <row r="731" spans="1:10">
      <c r="A731" s="1"/>
      <c r="B731" s="1"/>
      <c r="C731" s="1"/>
      <c r="D731" s="404" t="s">
        <v>355</v>
      </c>
      <c r="E731" s="406">
        <v>9</v>
      </c>
      <c r="F731" s="406">
        <v>10</v>
      </c>
      <c r="G731" s="634">
        <v>27</v>
      </c>
      <c r="H731" s="668">
        <f t="shared" si="171"/>
        <v>1.7</v>
      </c>
      <c r="I731" s="1"/>
      <c r="J731" s="1"/>
    </row>
    <row r="732" spans="1:10">
      <c r="A732" s="1"/>
      <c r="B732" s="1"/>
      <c r="C732" s="1"/>
      <c r="D732" s="563" t="s">
        <v>356</v>
      </c>
      <c r="E732" s="574">
        <v>14</v>
      </c>
      <c r="F732" s="574">
        <v>12</v>
      </c>
      <c r="G732" s="670">
        <v>18</v>
      </c>
      <c r="H732" s="671">
        <f t="shared" si="171"/>
        <v>0.5</v>
      </c>
      <c r="I732" s="1"/>
      <c r="J732" s="1"/>
    </row>
    <row r="733" spans="1:10">
      <c r="A733" s="1"/>
      <c r="B733" s="1"/>
      <c r="C733" s="1"/>
      <c r="D733" s="404" t="s">
        <v>357</v>
      </c>
      <c r="E733" s="406">
        <v>0</v>
      </c>
      <c r="F733" s="406">
        <v>0</v>
      </c>
      <c r="G733" s="634">
        <v>0</v>
      </c>
      <c r="H733" s="668" t="s">
        <v>166</v>
      </c>
      <c r="I733" s="1"/>
      <c r="J733" s="1"/>
    </row>
    <row r="734" spans="1:10" ht="15.75" customHeight="1">
      <c r="A734" s="1"/>
      <c r="B734" s="1"/>
      <c r="C734" s="1"/>
      <c r="D734" s="591" t="s">
        <v>359</v>
      </c>
      <c r="E734" s="503">
        <v>7</v>
      </c>
      <c r="F734" s="503">
        <v>11</v>
      </c>
      <c r="G734" s="638">
        <v>6</v>
      </c>
      <c r="H734" s="674">
        <f t="shared" ref="H734:H735" si="172">(G734-F734)/F734</f>
        <v>-0.45454545454545453</v>
      </c>
      <c r="I734" s="1"/>
      <c r="J734" s="1"/>
    </row>
    <row r="735" spans="1:10" ht="15.75" customHeight="1">
      <c r="A735" s="1"/>
      <c r="B735" s="1"/>
      <c r="C735" s="1"/>
      <c r="D735" s="439" t="s">
        <v>64</v>
      </c>
      <c r="E735" s="440">
        <f t="shared" ref="E735:F735" si="173">SUM(E722:E734)</f>
        <v>137</v>
      </c>
      <c r="F735" s="440">
        <f t="shared" si="173"/>
        <v>155</v>
      </c>
      <c r="G735" s="543">
        <v>195</v>
      </c>
      <c r="H735" s="676">
        <f t="shared" si="172"/>
        <v>0.25806451612903225</v>
      </c>
      <c r="I735" s="1"/>
      <c r="J735" s="1"/>
    </row>
    <row r="736" spans="1:10" ht="15.75" customHeight="1">
      <c r="A736" s="1"/>
      <c r="B736" s="1"/>
      <c r="C736" s="1"/>
      <c r="D736" s="462" t="s">
        <v>363</v>
      </c>
      <c r="E736" s="1"/>
      <c r="F736" s="1"/>
      <c r="G736" s="1"/>
      <c r="H736" s="4"/>
      <c r="I736" s="1"/>
      <c r="J736" s="1"/>
    </row>
    <row r="737" spans="1:10" ht="15.75" customHeight="1">
      <c r="A737" s="1"/>
      <c r="B737" s="1"/>
      <c r="C737" s="1"/>
      <c r="D737" s="1"/>
      <c r="E737" s="1"/>
      <c r="F737" s="1"/>
      <c r="G737" s="1"/>
      <c r="H737" s="4"/>
      <c r="I737" s="1"/>
      <c r="J737" s="1"/>
    </row>
    <row r="738" spans="1:10" ht="23.25" customHeight="1">
      <c r="A738" s="1"/>
      <c r="B738" s="1"/>
      <c r="C738" s="1"/>
      <c r="D738" s="1095" t="s">
        <v>105</v>
      </c>
      <c r="E738" s="1096"/>
      <c r="F738" s="1096"/>
      <c r="G738" s="1096"/>
      <c r="H738" s="1097"/>
      <c r="I738" s="1"/>
      <c r="J738" s="1"/>
    </row>
    <row r="739" spans="1:10" ht="15.75" customHeight="1">
      <c r="A739" s="1"/>
      <c r="B739" s="1"/>
      <c r="C739" s="1"/>
      <c r="D739" s="1018" t="s">
        <v>24</v>
      </c>
      <c r="E739" s="81" t="s">
        <v>31</v>
      </c>
      <c r="F739" s="198" t="s">
        <v>31</v>
      </c>
      <c r="G739" s="281" t="s">
        <v>31</v>
      </c>
      <c r="H739" s="1098" t="s">
        <v>176</v>
      </c>
      <c r="I739" s="1"/>
      <c r="J739" s="1"/>
    </row>
    <row r="740" spans="1:10" ht="15.75" customHeight="1">
      <c r="A740" s="1"/>
      <c r="B740" s="1"/>
      <c r="C740" s="1"/>
      <c r="D740" s="1019"/>
      <c r="E740" s="280">
        <v>2009</v>
      </c>
      <c r="F740" s="280">
        <v>2010</v>
      </c>
      <c r="G740" s="141">
        <v>2011</v>
      </c>
      <c r="H740" s="1099"/>
      <c r="I740" s="1"/>
      <c r="J740" s="1"/>
    </row>
    <row r="741" spans="1:10" ht="15.75" customHeight="1">
      <c r="A741" s="1"/>
      <c r="B741" s="1"/>
      <c r="C741" s="1"/>
      <c r="D741" s="469" t="s">
        <v>230</v>
      </c>
      <c r="E741" s="471">
        <v>24</v>
      </c>
      <c r="F741" s="471">
        <v>15</v>
      </c>
      <c r="G741" s="633">
        <v>24</v>
      </c>
      <c r="H741" s="379">
        <f t="shared" ref="H741:H744" si="174">(G741-F741)/F741</f>
        <v>0.6</v>
      </c>
      <c r="I741" s="1"/>
      <c r="J741" s="1"/>
    </row>
    <row r="742" spans="1:10">
      <c r="A742" s="1"/>
      <c r="B742" s="1"/>
      <c r="C742" s="1"/>
      <c r="D742" s="404" t="s">
        <v>232</v>
      </c>
      <c r="E742" s="406">
        <v>38</v>
      </c>
      <c r="F742" s="406">
        <v>38</v>
      </c>
      <c r="G742" s="634">
        <v>26</v>
      </c>
      <c r="H742" s="409">
        <f t="shared" si="174"/>
        <v>-0.31578947368421051</v>
      </c>
      <c r="I742" s="1"/>
      <c r="J742" s="1"/>
    </row>
    <row r="743" spans="1:10" ht="15.75" customHeight="1">
      <c r="A743" s="1"/>
      <c r="B743" s="1"/>
      <c r="C743" s="1"/>
      <c r="D743" s="502" t="s">
        <v>141</v>
      </c>
      <c r="E743" s="503">
        <v>0</v>
      </c>
      <c r="F743" s="503">
        <v>1</v>
      </c>
      <c r="G743" s="680">
        <v>0</v>
      </c>
      <c r="H743" s="437">
        <f t="shared" si="174"/>
        <v>-1</v>
      </c>
      <c r="I743" s="1"/>
      <c r="J743" s="1"/>
    </row>
    <row r="744" spans="1:10" ht="15.75" customHeight="1">
      <c r="A744" s="1"/>
      <c r="B744" s="1"/>
      <c r="C744" s="1"/>
      <c r="D744" s="516" t="s">
        <v>64</v>
      </c>
      <c r="E744" s="627">
        <f t="shared" ref="E744:F744" si="175">SUM(E741:E743)</f>
        <v>62</v>
      </c>
      <c r="F744" s="629">
        <f t="shared" si="175"/>
        <v>54</v>
      </c>
      <c r="G744" s="441">
        <v>50</v>
      </c>
      <c r="H744" s="631">
        <f t="shared" si="174"/>
        <v>-7.407407407407407E-2</v>
      </c>
      <c r="I744" s="1"/>
      <c r="J744" s="1"/>
    </row>
    <row r="745" spans="1:10" ht="7.5" customHeight="1">
      <c r="A745" s="1"/>
      <c r="B745" s="1"/>
      <c r="C745" s="1"/>
      <c r="D745" s="24"/>
      <c r="E745" s="464"/>
      <c r="F745" s="464"/>
      <c r="G745" s="464"/>
      <c r="H745" s="467"/>
      <c r="I745" s="1"/>
      <c r="J745" s="1"/>
    </row>
    <row r="746" spans="1:10" ht="15.75" customHeight="1">
      <c r="A746" s="1"/>
      <c r="B746" s="1"/>
      <c r="C746" s="1"/>
      <c r="D746" s="469" t="s">
        <v>141</v>
      </c>
      <c r="E746" s="471">
        <v>0</v>
      </c>
      <c r="F746" s="471">
        <v>0</v>
      </c>
      <c r="G746" s="633">
        <v>0</v>
      </c>
      <c r="H746" s="379" t="s">
        <v>166</v>
      </c>
      <c r="I746" s="1"/>
      <c r="J746" s="1"/>
    </row>
    <row r="747" spans="1:10">
      <c r="A747" s="1"/>
      <c r="B747" s="1"/>
      <c r="C747" s="1"/>
      <c r="D747" s="404" t="s">
        <v>189</v>
      </c>
      <c r="E747" s="406">
        <v>41</v>
      </c>
      <c r="F747" s="406">
        <v>33</v>
      </c>
      <c r="G747" s="634">
        <v>28</v>
      </c>
      <c r="H747" s="409">
        <f t="shared" ref="H747:H749" si="176">(G747-F747)/F747</f>
        <v>-0.15151515151515152</v>
      </c>
      <c r="I747" s="1"/>
      <c r="J747" s="1"/>
    </row>
    <row r="748" spans="1:10" ht="15.75" customHeight="1">
      <c r="A748" s="1"/>
      <c r="B748" s="1"/>
      <c r="C748" s="1"/>
      <c r="D748" s="502" t="s">
        <v>194</v>
      </c>
      <c r="E748" s="413">
        <v>21</v>
      </c>
      <c r="F748" s="503">
        <v>21</v>
      </c>
      <c r="G748" s="638">
        <v>22</v>
      </c>
      <c r="H748" s="437">
        <f t="shared" si="176"/>
        <v>4.7619047619047616E-2</v>
      </c>
      <c r="I748" s="1"/>
      <c r="J748" s="1"/>
    </row>
    <row r="749" spans="1:10" ht="15.75" customHeight="1">
      <c r="A749" s="1"/>
      <c r="B749" s="1"/>
      <c r="C749" s="1"/>
      <c r="D749" s="516" t="s">
        <v>64</v>
      </c>
      <c r="E749" s="640">
        <f t="shared" ref="E749:F749" si="177">SUM(E746:E748)</f>
        <v>62</v>
      </c>
      <c r="F749" s="641">
        <f t="shared" si="177"/>
        <v>54</v>
      </c>
      <c r="G749" s="642">
        <v>50</v>
      </c>
      <c r="H749" s="631">
        <f t="shared" si="176"/>
        <v>-7.407407407407407E-2</v>
      </c>
      <c r="I749" s="1"/>
      <c r="J749" s="1"/>
    </row>
    <row r="750" spans="1:10" ht="7.5" customHeight="1">
      <c r="A750" s="1"/>
      <c r="B750" s="1"/>
      <c r="C750" s="1"/>
      <c r="D750" s="545"/>
      <c r="E750" s="464"/>
      <c r="F750" s="464"/>
      <c r="G750" s="464"/>
      <c r="H750" s="546"/>
      <c r="I750" s="1"/>
      <c r="J750" s="1"/>
    </row>
    <row r="751" spans="1:10" ht="15.75" customHeight="1">
      <c r="A751" s="1"/>
      <c r="B751" s="1"/>
      <c r="C751" s="1"/>
      <c r="D751" s="559" t="s">
        <v>141</v>
      </c>
      <c r="E751" s="471">
        <v>3</v>
      </c>
      <c r="F751" s="471">
        <v>0</v>
      </c>
      <c r="G751" s="633">
        <v>0</v>
      </c>
      <c r="H751" s="666" t="s">
        <v>166</v>
      </c>
      <c r="I751" s="1"/>
      <c r="J751" s="1"/>
    </row>
    <row r="752" spans="1:10">
      <c r="A752" s="1"/>
      <c r="B752" s="1"/>
      <c r="C752" s="1"/>
      <c r="D752" s="404" t="s">
        <v>345</v>
      </c>
      <c r="E752" s="406">
        <v>3</v>
      </c>
      <c r="F752" s="406">
        <v>2</v>
      </c>
      <c r="G752" s="634">
        <v>3</v>
      </c>
      <c r="H752" s="668">
        <f t="shared" ref="H752:H755" si="178">(G752-F752)/F752</f>
        <v>0.5</v>
      </c>
      <c r="I752" s="1"/>
      <c r="J752" s="1"/>
    </row>
    <row r="753" spans="1:10">
      <c r="A753" s="1"/>
      <c r="B753" s="1"/>
      <c r="C753" s="1"/>
      <c r="D753" s="563" t="s">
        <v>346</v>
      </c>
      <c r="E753" s="574">
        <v>0</v>
      </c>
      <c r="F753" s="574">
        <v>2</v>
      </c>
      <c r="G753" s="670">
        <v>4</v>
      </c>
      <c r="H753" s="671">
        <f t="shared" si="178"/>
        <v>1</v>
      </c>
      <c r="I753" s="1"/>
      <c r="J753" s="1"/>
    </row>
    <row r="754" spans="1:10">
      <c r="A754" s="1"/>
      <c r="B754" s="1"/>
      <c r="C754" s="1"/>
      <c r="D754" s="404" t="s">
        <v>349</v>
      </c>
      <c r="E754" s="406">
        <v>20</v>
      </c>
      <c r="F754" s="406">
        <v>10</v>
      </c>
      <c r="G754" s="634">
        <v>12</v>
      </c>
      <c r="H754" s="668">
        <f t="shared" si="178"/>
        <v>0.2</v>
      </c>
      <c r="I754" s="1"/>
      <c r="J754" s="1"/>
    </row>
    <row r="755" spans="1:10">
      <c r="A755" s="1"/>
      <c r="B755" s="1"/>
      <c r="C755" s="1"/>
      <c r="D755" s="563" t="s">
        <v>350</v>
      </c>
      <c r="E755" s="574">
        <v>5</v>
      </c>
      <c r="F755" s="574">
        <v>2</v>
      </c>
      <c r="G755" s="670">
        <v>3</v>
      </c>
      <c r="H755" s="671">
        <f t="shared" si="178"/>
        <v>0.5</v>
      </c>
      <c r="I755" s="1"/>
      <c r="J755" s="1"/>
    </row>
    <row r="756" spans="1:10">
      <c r="A756" s="1"/>
      <c r="B756" s="1"/>
      <c r="C756" s="1"/>
      <c r="D756" s="404" t="s">
        <v>183</v>
      </c>
      <c r="E756" s="406">
        <v>1</v>
      </c>
      <c r="F756" s="406">
        <v>0</v>
      </c>
      <c r="G756" s="634">
        <v>0</v>
      </c>
      <c r="H756" s="668" t="s">
        <v>166</v>
      </c>
      <c r="I756" s="1"/>
      <c r="J756" s="1"/>
    </row>
    <row r="757" spans="1:10">
      <c r="A757" s="1"/>
      <c r="B757" s="1"/>
      <c r="C757" s="1"/>
      <c r="D757" s="563" t="s">
        <v>351</v>
      </c>
      <c r="E757" s="574">
        <v>3</v>
      </c>
      <c r="F757" s="574">
        <v>5</v>
      </c>
      <c r="G757" s="670">
        <v>5</v>
      </c>
      <c r="H757" s="671">
        <f t="shared" ref="H757:H761" si="179">(G757-F757)/F757</f>
        <v>0</v>
      </c>
      <c r="I757" s="1"/>
      <c r="J757" s="1"/>
    </row>
    <row r="758" spans="1:10">
      <c r="A758" s="1"/>
      <c r="B758" s="1"/>
      <c r="C758" s="1"/>
      <c r="D758" s="404" t="s">
        <v>352</v>
      </c>
      <c r="E758" s="406">
        <v>5</v>
      </c>
      <c r="F758" s="406">
        <v>8</v>
      </c>
      <c r="G758" s="634">
        <v>8</v>
      </c>
      <c r="H758" s="668">
        <f t="shared" si="179"/>
        <v>0</v>
      </c>
      <c r="I758" s="1"/>
      <c r="J758" s="1"/>
    </row>
    <row r="759" spans="1:10">
      <c r="A759" s="1"/>
      <c r="B759" s="1"/>
      <c r="C759" s="1"/>
      <c r="D759" s="563" t="s">
        <v>353</v>
      </c>
      <c r="E759" s="574">
        <v>10</v>
      </c>
      <c r="F759" s="574">
        <v>12</v>
      </c>
      <c r="G759" s="670">
        <v>3</v>
      </c>
      <c r="H759" s="671">
        <f t="shared" si="179"/>
        <v>-0.75</v>
      </c>
      <c r="I759" s="1"/>
      <c r="J759" s="1"/>
    </row>
    <row r="760" spans="1:10">
      <c r="A760" s="1"/>
      <c r="B760" s="1"/>
      <c r="C760" s="1"/>
      <c r="D760" s="404" t="s">
        <v>355</v>
      </c>
      <c r="E760" s="406">
        <v>4</v>
      </c>
      <c r="F760" s="406">
        <v>3</v>
      </c>
      <c r="G760" s="634">
        <v>3</v>
      </c>
      <c r="H760" s="668">
        <f t="shared" si="179"/>
        <v>0</v>
      </c>
      <c r="I760" s="1"/>
      <c r="J760" s="1"/>
    </row>
    <row r="761" spans="1:10">
      <c r="A761" s="1"/>
      <c r="B761" s="1"/>
      <c r="C761" s="1"/>
      <c r="D761" s="563" t="s">
        <v>356</v>
      </c>
      <c r="E761" s="574">
        <v>1</v>
      </c>
      <c r="F761" s="574">
        <v>2</v>
      </c>
      <c r="G761" s="670">
        <v>5</v>
      </c>
      <c r="H761" s="671">
        <f t="shared" si="179"/>
        <v>1.5</v>
      </c>
      <c r="I761" s="1"/>
      <c r="J761" s="1"/>
    </row>
    <row r="762" spans="1:10">
      <c r="A762" s="1"/>
      <c r="B762" s="1"/>
      <c r="C762" s="1"/>
      <c r="D762" s="404" t="s">
        <v>357</v>
      </c>
      <c r="E762" s="406">
        <v>0</v>
      </c>
      <c r="F762" s="406">
        <v>0</v>
      </c>
      <c r="G762" s="634">
        <v>0</v>
      </c>
      <c r="H762" s="668" t="s">
        <v>166</v>
      </c>
      <c r="I762" s="1"/>
      <c r="J762" s="1"/>
    </row>
    <row r="763" spans="1:10" ht="15.75" customHeight="1">
      <c r="A763" s="1"/>
      <c r="B763" s="1"/>
      <c r="C763" s="1"/>
      <c r="D763" s="591" t="s">
        <v>359</v>
      </c>
      <c r="E763" s="503">
        <v>7</v>
      </c>
      <c r="F763" s="503">
        <v>8</v>
      </c>
      <c r="G763" s="638">
        <v>4</v>
      </c>
      <c r="H763" s="674">
        <f t="shared" ref="H763:H764" si="180">(G763-F763)/F763</f>
        <v>-0.5</v>
      </c>
      <c r="I763" s="1"/>
      <c r="J763" s="1"/>
    </row>
    <row r="764" spans="1:10" ht="15.75" customHeight="1">
      <c r="A764" s="1"/>
      <c r="B764" s="1"/>
      <c r="C764" s="1"/>
      <c r="D764" s="439" t="s">
        <v>64</v>
      </c>
      <c r="E764" s="440">
        <f t="shared" ref="E764:F764" si="181">SUM(E751:E763)</f>
        <v>62</v>
      </c>
      <c r="F764" s="440">
        <f t="shared" si="181"/>
        <v>54</v>
      </c>
      <c r="G764" s="543">
        <v>50</v>
      </c>
      <c r="H764" s="676">
        <f t="shared" si="180"/>
        <v>-7.407407407407407E-2</v>
      </c>
      <c r="I764" s="1"/>
      <c r="J764" s="1"/>
    </row>
    <row r="765" spans="1:10" ht="15.75" customHeight="1">
      <c r="A765" s="1"/>
      <c r="B765" s="1"/>
      <c r="C765" s="1"/>
      <c r="D765" s="462" t="s">
        <v>363</v>
      </c>
      <c r="E765" s="1"/>
      <c r="F765" s="1"/>
      <c r="G765" s="1"/>
      <c r="H765" s="4"/>
      <c r="I765" s="1"/>
      <c r="J765" s="1"/>
    </row>
    <row r="766" spans="1:10" ht="15.75" customHeight="1">
      <c r="A766" s="1"/>
      <c r="B766" s="1"/>
      <c r="C766" s="1"/>
      <c r="D766" s="1"/>
      <c r="E766" s="1"/>
      <c r="F766" s="1"/>
      <c r="G766" s="1"/>
      <c r="H766" s="4"/>
      <c r="I766" s="1"/>
      <c r="J766" s="1"/>
    </row>
    <row r="767" spans="1:10" ht="23.25" customHeight="1">
      <c r="A767" s="1"/>
      <c r="B767" s="1"/>
      <c r="C767" s="1"/>
      <c r="D767" s="1095" t="s">
        <v>106</v>
      </c>
      <c r="E767" s="1096"/>
      <c r="F767" s="1096"/>
      <c r="G767" s="1096"/>
      <c r="H767" s="1097"/>
      <c r="I767" s="1"/>
      <c r="J767" s="1"/>
    </row>
    <row r="768" spans="1:10" ht="15.75" customHeight="1">
      <c r="A768" s="1"/>
      <c r="B768" s="1"/>
      <c r="C768" s="1"/>
      <c r="D768" s="1018" t="s">
        <v>24</v>
      </c>
      <c r="E768" s="81" t="s">
        <v>31</v>
      </c>
      <c r="F768" s="198" t="s">
        <v>31</v>
      </c>
      <c r="G768" s="281" t="s">
        <v>31</v>
      </c>
      <c r="H768" s="1098" t="s">
        <v>176</v>
      </c>
      <c r="I768" s="1"/>
      <c r="J768" s="1"/>
    </row>
    <row r="769" spans="1:10" ht="15.75" customHeight="1">
      <c r="A769" s="1"/>
      <c r="B769" s="1"/>
      <c r="C769" s="1"/>
      <c r="D769" s="1019"/>
      <c r="E769" s="280">
        <v>2009</v>
      </c>
      <c r="F769" s="280">
        <v>2010</v>
      </c>
      <c r="G769" s="141">
        <v>2011</v>
      </c>
      <c r="H769" s="1099"/>
      <c r="I769" s="1"/>
      <c r="J769" s="1"/>
    </row>
    <row r="770" spans="1:10" ht="15.75" customHeight="1">
      <c r="A770" s="1"/>
      <c r="B770" s="1"/>
      <c r="C770" s="1"/>
      <c r="D770" s="469" t="s">
        <v>230</v>
      </c>
      <c r="E770" s="471">
        <v>18</v>
      </c>
      <c r="F770" s="471">
        <v>11</v>
      </c>
      <c r="G770" s="633">
        <v>33</v>
      </c>
      <c r="H770" s="379">
        <f t="shared" ref="H770:H771" si="182">(G770-F770)/F770</f>
        <v>2</v>
      </c>
      <c r="I770" s="1"/>
      <c r="J770" s="1"/>
    </row>
    <row r="771" spans="1:10">
      <c r="A771" s="1"/>
      <c r="B771" s="1"/>
      <c r="C771" s="1"/>
      <c r="D771" s="404" t="s">
        <v>232</v>
      </c>
      <c r="E771" s="406">
        <v>14</v>
      </c>
      <c r="F771" s="406">
        <v>14</v>
      </c>
      <c r="G771" s="634">
        <v>19</v>
      </c>
      <c r="H771" s="409">
        <f t="shared" si="182"/>
        <v>0.35714285714285715</v>
      </c>
      <c r="I771" s="1"/>
      <c r="J771" s="1"/>
    </row>
    <row r="772" spans="1:10" ht="15.75" customHeight="1">
      <c r="A772" s="1"/>
      <c r="B772" s="1"/>
      <c r="C772" s="1"/>
      <c r="D772" s="502" t="s">
        <v>141</v>
      </c>
      <c r="E772" s="503">
        <v>0</v>
      </c>
      <c r="F772" s="503">
        <v>0</v>
      </c>
      <c r="G772" s="680">
        <v>0</v>
      </c>
      <c r="H772" s="437" t="s">
        <v>166</v>
      </c>
      <c r="I772" s="1"/>
      <c r="J772" s="1"/>
    </row>
    <row r="773" spans="1:10" ht="15.75" customHeight="1">
      <c r="A773" s="1"/>
      <c r="B773" s="1"/>
      <c r="C773" s="1"/>
      <c r="D773" s="516" t="s">
        <v>64</v>
      </c>
      <c r="E773" s="627">
        <f t="shared" ref="E773:F773" si="183">SUM(E770:E772)</f>
        <v>32</v>
      </c>
      <c r="F773" s="629">
        <f t="shared" si="183"/>
        <v>25</v>
      </c>
      <c r="G773" s="441">
        <v>52</v>
      </c>
      <c r="H773" s="631">
        <f>(G773-F773)/F773</f>
        <v>1.08</v>
      </c>
      <c r="I773" s="1"/>
      <c r="J773" s="1"/>
    </row>
    <row r="774" spans="1:10" ht="7.5" customHeight="1">
      <c r="A774" s="1"/>
      <c r="B774" s="1"/>
      <c r="C774" s="1"/>
      <c r="D774" s="24"/>
      <c r="E774" s="464"/>
      <c r="F774" s="464"/>
      <c r="G774" s="464"/>
      <c r="H774" s="467"/>
      <c r="I774" s="1"/>
      <c r="J774" s="1"/>
    </row>
    <row r="775" spans="1:10" ht="15.75" customHeight="1">
      <c r="A775" s="1"/>
      <c r="B775" s="1"/>
      <c r="C775" s="1"/>
      <c r="D775" s="469" t="s">
        <v>141</v>
      </c>
      <c r="E775" s="471">
        <v>0</v>
      </c>
      <c r="F775" s="471">
        <v>0</v>
      </c>
      <c r="G775" s="633">
        <v>0</v>
      </c>
      <c r="H775" s="379" t="s">
        <v>166</v>
      </c>
      <c r="I775" s="1"/>
      <c r="J775" s="1"/>
    </row>
    <row r="776" spans="1:10">
      <c r="A776" s="1"/>
      <c r="B776" s="1"/>
      <c r="C776" s="1"/>
      <c r="D776" s="404" t="s">
        <v>189</v>
      </c>
      <c r="E776" s="406">
        <v>17</v>
      </c>
      <c r="F776" s="406">
        <v>19</v>
      </c>
      <c r="G776" s="634">
        <v>33</v>
      </c>
      <c r="H776" s="409">
        <f t="shared" ref="H776:H778" si="184">(G776-F776)/F776</f>
        <v>0.73684210526315785</v>
      </c>
      <c r="I776" s="1"/>
      <c r="J776" s="1"/>
    </row>
    <row r="777" spans="1:10" ht="15.75" customHeight="1">
      <c r="A777" s="1"/>
      <c r="B777" s="1"/>
      <c r="C777" s="1"/>
      <c r="D777" s="502" t="s">
        <v>194</v>
      </c>
      <c r="E777" s="413">
        <v>15</v>
      </c>
      <c r="F777" s="503">
        <v>6</v>
      </c>
      <c r="G777" s="638">
        <v>19</v>
      </c>
      <c r="H777" s="437">
        <f t="shared" si="184"/>
        <v>2.1666666666666665</v>
      </c>
      <c r="I777" s="1"/>
      <c r="J777" s="1"/>
    </row>
    <row r="778" spans="1:10" ht="15.75" customHeight="1">
      <c r="A778" s="1"/>
      <c r="B778" s="1"/>
      <c r="C778" s="1"/>
      <c r="D778" s="516" t="s">
        <v>64</v>
      </c>
      <c r="E778" s="640">
        <f t="shared" ref="E778:F778" si="185">SUM(E775:E777)</f>
        <v>32</v>
      </c>
      <c r="F778" s="641">
        <f t="shared" si="185"/>
        <v>25</v>
      </c>
      <c r="G778" s="642">
        <v>52</v>
      </c>
      <c r="H778" s="631">
        <f t="shared" si="184"/>
        <v>1.08</v>
      </c>
      <c r="I778" s="1"/>
      <c r="J778" s="1"/>
    </row>
    <row r="779" spans="1:10" ht="7.5" customHeight="1">
      <c r="A779" s="1"/>
      <c r="B779" s="1"/>
      <c r="C779" s="1"/>
      <c r="D779" s="545"/>
      <c r="E779" s="464"/>
      <c r="F779" s="464"/>
      <c r="G779" s="464"/>
      <c r="H779" s="546"/>
      <c r="I779" s="1"/>
      <c r="J779" s="1"/>
    </row>
    <row r="780" spans="1:10" ht="15.75" customHeight="1">
      <c r="A780" s="1"/>
      <c r="B780" s="1"/>
      <c r="C780" s="1"/>
      <c r="D780" s="559" t="s">
        <v>141</v>
      </c>
      <c r="E780" s="471">
        <v>0</v>
      </c>
      <c r="F780" s="471">
        <v>0</v>
      </c>
      <c r="G780" s="633">
        <v>2</v>
      </c>
      <c r="H780" s="666" t="s">
        <v>166</v>
      </c>
      <c r="I780" s="1"/>
      <c r="J780" s="1"/>
    </row>
    <row r="781" spans="1:10">
      <c r="A781" s="1"/>
      <c r="B781" s="1"/>
      <c r="C781" s="1"/>
      <c r="D781" s="404" t="s">
        <v>345</v>
      </c>
      <c r="E781" s="406">
        <v>0</v>
      </c>
      <c r="F781" s="406">
        <v>0</v>
      </c>
      <c r="G781" s="634">
        <v>2</v>
      </c>
      <c r="H781" s="668" t="s">
        <v>166</v>
      </c>
      <c r="I781" s="1"/>
      <c r="J781" s="1"/>
    </row>
    <row r="782" spans="1:10">
      <c r="A782" s="1"/>
      <c r="B782" s="1"/>
      <c r="C782" s="1"/>
      <c r="D782" s="563" t="s">
        <v>346</v>
      </c>
      <c r="E782" s="574">
        <v>1</v>
      </c>
      <c r="F782" s="574">
        <v>2</v>
      </c>
      <c r="G782" s="670">
        <v>0</v>
      </c>
      <c r="H782" s="671">
        <f t="shared" ref="H782:H784" si="186">(G782-F782)/F782</f>
        <v>-1</v>
      </c>
      <c r="I782" s="1"/>
      <c r="J782" s="1"/>
    </row>
    <row r="783" spans="1:10">
      <c r="A783" s="1"/>
      <c r="B783" s="1"/>
      <c r="C783" s="1"/>
      <c r="D783" s="404" t="s">
        <v>349</v>
      </c>
      <c r="E783" s="406">
        <v>10</v>
      </c>
      <c r="F783" s="406">
        <v>3</v>
      </c>
      <c r="G783" s="634">
        <v>4</v>
      </c>
      <c r="H783" s="668">
        <f t="shared" si="186"/>
        <v>0.33333333333333331</v>
      </c>
      <c r="I783" s="1"/>
      <c r="J783" s="1"/>
    </row>
    <row r="784" spans="1:10">
      <c r="A784" s="1"/>
      <c r="B784" s="1"/>
      <c r="C784" s="1"/>
      <c r="D784" s="563" t="s">
        <v>350</v>
      </c>
      <c r="E784" s="574">
        <v>3</v>
      </c>
      <c r="F784" s="574">
        <v>1</v>
      </c>
      <c r="G784" s="670">
        <v>4</v>
      </c>
      <c r="H784" s="671">
        <f t="shared" si="186"/>
        <v>3</v>
      </c>
      <c r="I784" s="1"/>
      <c r="J784" s="1"/>
    </row>
    <row r="785" spans="1:10">
      <c r="A785" s="1"/>
      <c r="B785" s="1"/>
      <c r="C785" s="1"/>
      <c r="D785" s="404" t="s">
        <v>183</v>
      </c>
      <c r="E785" s="406">
        <v>2</v>
      </c>
      <c r="F785" s="406">
        <v>0</v>
      </c>
      <c r="G785" s="634">
        <v>0</v>
      </c>
      <c r="H785" s="668" t="s">
        <v>166</v>
      </c>
      <c r="I785" s="1"/>
      <c r="J785" s="1"/>
    </row>
    <row r="786" spans="1:10">
      <c r="A786" s="1"/>
      <c r="B786" s="1"/>
      <c r="C786" s="1"/>
      <c r="D786" s="563" t="s">
        <v>351</v>
      </c>
      <c r="E786" s="574">
        <v>1</v>
      </c>
      <c r="F786" s="574">
        <v>1</v>
      </c>
      <c r="G786" s="670">
        <v>6</v>
      </c>
      <c r="H786" s="671">
        <f t="shared" ref="H786:H790" si="187">(G786-F786)/F786</f>
        <v>5</v>
      </c>
      <c r="I786" s="1"/>
      <c r="J786" s="1"/>
    </row>
    <row r="787" spans="1:10">
      <c r="A787" s="1"/>
      <c r="B787" s="1"/>
      <c r="C787" s="1"/>
      <c r="D787" s="404" t="s">
        <v>352</v>
      </c>
      <c r="E787" s="406">
        <v>6</v>
      </c>
      <c r="F787" s="406">
        <v>10</v>
      </c>
      <c r="G787" s="634">
        <v>16</v>
      </c>
      <c r="H787" s="668">
        <f t="shared" si="187"/>
        <v>0.6</v>
      </c>
      <c r="I787" s="1"/>
      <c r="J787" s="1"/>
    </row>
    <row r="788" spans="1:10">
      <c r="A788" s="1"/>
      <c r="B788" s="1"/>
      <c r="C788" s="1"/>
      <c r="D788" s="563" t="s">
        <v>353</v>
      </c>
      <c r="E788" s="574">
        <v>4</v>
      </c>
      <c r="F788" s="574">
        <v>1</v>
      </c>
      <c r="G788" s="670">
        <v>6</v>
      </c>
      <c r="H788" s="671">
        <f t="shared" si="187"/>
        <v>5</v>
      </c>
      <c r="I788" s="1"/>
      <c r="J788" s="1"/>
    </row>
    <row r="789" spans="1:10">
      <c r="A789" s="1"/>
      <c r="B789" s="1"/>
      <c r="C789" s="1"/>
      <c r="D789" s="404" t="s">
        <v>355</v>
      </c>
      <c r="E789" s="406">
        <v>2</v>
      </c>
      <c r="F789" s="406">
        <v>1</v>
      </c>
      <c r="G789" s="634">
        <v>5</v>
      </c>
      <c r="H789" s="668">
        <f t="shared" si="187"/>
        <v>4</v>
      </c>
      <c r="I789" s="1"/>
      <c r="J789" s="1"/>
    </row>
    <row r="790" spans="1:10">
      <c r="A790" s="1"/>
      <c r="B790" s="1"/>
      <c r="C790" s="1"/>
      <c r="D790" s="563" t="s">
        <v>356</v>
      </c>
      <c r="E790" s="574">
        <v>3</v>
      </c>
      <c r="F790" s="574">
        <v>4</v>
      </c>
      <c r="G790" s="670">
        <v>2</v>
      </c>
      <c r="H790" s="671">
        <f t="shared" si="187"/>
        <v>-0.5</v>
      </c>
      <c r="I790" s="1"/>
      <c r="J790" s="1"/>
    </row>
    <row r="791" spans="1:10">
      <c r="A791" s="1"/>
      <c r="B791" s="1"/>
      <c r="C791" s="1"/>
      <c r="D791" s="404" t="s">
        <v>357</v>
      </c>
      <c r="E791" s="406">
        <v>0</v>
      </c>
      <c r="F791" s="406">
        <v>0</v>
      </c>
      <c r="G791" s="634">
        <v>1</v>
      </c>
      <c r="H791" s="668" t="s">
        <v>166</v>
      </c>
      <c r="I791" s="1"/>
      <c r="J791" s="1"/>
    </row>
    <row r="792" spans="1:10" ht="15.75" customHeight="1">
      <c r="A792" s="1"/>
      <c r="B792" s="1"/>
      <c r="C792" s="1"/>
      <c r="D792" s="591" t="s">
        <v>359</v>
      </c>
      <c r="E792" s="503">
        <v>0</v>
      </c>
      <c r="F792" s="503">
        <v>2</v>
      </c>
      <c r="G792" s="638">
        <v>4</v>
      </c>
      <c r="H792" s="674">
        <f t="shared" ref="H792:H793" si="188">(G792-F792)/F792</f>
        <v>1</v>
      </c>
      <c r="I792" s="1"/>
      <c r="J792" s="1"/>
    </row>
    <row r="793" spans="1:10" ht="16.5" customHeight="1">
      <c r="A793" s="1"/>
      <c r="B793" s="1"/>
      <c r="C793" s="1"/>
      <c r="D793" s="439" t="s">
        <v>64</v>
      </c>
      <c r="E793" s="440">
        <f t="shared" ref="E793:F793" si="189">SUM(E780:E792)</f>
        <v>32</v>
      </c>
      <c r="F793" s="440">
        <f t="shared" si="189"/>
        <v>25</v>
      </c>
      <c r="G793" s="543">
        <v>52</v>
      </c>
      <c r="H793" s="676">
        <f t="shared" si="188"/>
        <v>1.08</v>
      </c>
      <c r="I793" s="1"/>
      <c r="J793" s="1"/>
    </row>
    <row r="794" spans="1:10" ht="15.75" customHeight="1">
      <c r="A794" s="1"/>
      <c r="B794" s="1"/>
      <c r="C794" s="1"/>
      <c r="D794" s="462" t="s">
        <v>363</v>
      </c>
      <c r="E794" s="1"/>
      <c r="F794" s="1"/>
      <c r="G794" s="1"/>
      <c r="H794" s="4"/>
      <c r="I794" s="1"/>
      <c r="J794" s="1"/>
    </row>
    <row r="795" spans="1:10" ht="15.75" customHeight="1">
      <c r="A795" s="1"/>
      <c r="B795" s="1"/>
      <c r="C795" s="1"/>
      <c r="D795" s="1"/>
      <c r="E795" s="1"/>
      <c r="F795" s="1"/>
      <c r="G795" s="1"/>
      <c r="H795" s="4"/>
      <c r="I795" s="1"/>
      <c r="J795" s="1"/>
    </row>
    <row r="796" spans="1:10" ht="23.25" customHeight="1">
      <c r="A796" s="1"/>
      <c r="B796" s="1"/>
      <c r="C796" s="1"/>
      <c r="D796" s="1095" t="s">
        <v>108</v>
      </c>
      <c r="E796" s="1096"/>
      <c r="F796" s="1096"/>
      <c r="G796" s="1096"/>
      <c r="H796" s="1097"/>
      <c r="I796" s="1"/>
      <c r="J796" s="1"/>
    </row>
    <row r="797" spans="1:10" ht="15.75" customHeight="1">
      <c r="A797" s="1"/>
      <c r="B797" s="1"/>
      <c r="C797" s="1"/>
      <c r="D797" s="1018" t="s">
        <v>24</v>
      </c>
      <c r="E797" s="81" t="s">
        <v>31</v>
      </c>
      <c r="F797" s="198" t="s">
        <v>31</v>
      </c>
      <c r="G797" s="281" t="s">
        <v>31</v>
      </c>
      <c r="H797" s="1098" t="s">
        <v>176</v>
      </c>
      <c r="I797" s="1"/>
      <c r="J797" s="1"/>
    </row>
    <row r="798" spans="1:10" ht="15.75" customHeight="1">
      <c r="A798" s="1"/>
      <c r="B798" s="1"/>
      <c r="C798" s="1"/>
      <c r="D798" s="1019"/>
      <c r="E798" s="280">
        <v>2009</v>
      </c>
      <c r="F798" s="280">
        <v>2010</v>
      </c>
      <c r="G798" s="141">
        <v>2011</v>
      </c>
      <c r="H798" s="1099"/>
      <c r="I798" s="1"/>
      <c r="J798" s="1"/>
    </row>
    <row r="799" spans="1:10" ht="15.75" customHeight="1">
      <c r="A799" s="1"/>
      <c r="B799" s="1"/>
      <c r="C799" s="1"/>
      <c r="D799" s="469" t="s">
        <v>230</v>
      </c>
      <c r="E799" s="471">
        <v>30</v>
      </c>
      <c r="F799" s="471">
        <v>37</v>
      </c>
      <c r="G799" s="633">
        <v>39</v>
      </c>
      <c r="H799" s="379">
        <f t="shared" ref="H799:H800" si="190">(G799-F799)/F799</f>
        <v>5.4054054054054057E-2</v>
      </c>
      <c r="I799" s="1"/>
      <c r="J799" s="1"/>
    </row>
    <row r="800" spans="1:10">
      <c r="A800" s="1"/>
      <c r="B800" s="1"/>
      <c r="C800" s="1"/>
      <c r="D800" s="404" t="s">
        <v>232</v>
      </c>
      <c r="E800" s="406">
        <v>34</v>
      </c>
      <c r="F800" s="406">
        <v>37</v>
      </c>
      <c r="G800" s="634">
        <v>53</v>
      </c>
      <c r="H800" s="409">
        <f t="shared" si="190"/>
        <v>0.43243243243243246</v>
      </c>
      <c r="I800" s="1"/>
      <c r="J800" s="1"/>
    </row>
    <row r="801" spans="1:10" ht="15.75" customHeight="1">
      <c r="A801" s="1"/>
      <c r="B801" s="1"/>
      <c r="C801" s="1"/>
      <c r="D801" s="502" t="s">
        <v>141</v>
      </c>
      <c r="E801" s="503">
        <v>0</v>
      </c>
      <c r="F801" s="503">
        <v>0</v>
      </c>
      <c r="G801" s="680">
        <v>0</v>
      </c>
      <c r="H801" s="437" t="s">
        <v>166</v>
      </c>
      <c r="I801" s="1"/>
      <c r="J801" s="1"/>
    </row>
    <row r="802" spans="1:10" ht="15.75" customHeight="1">
      <c r="A802" s="1"/>
      <c r="B802" s="1"/>
      <c r="C802" s="1"/>
      <c r="D802" s="516" t="s">
        <v>64</v>
      </c>
      <c r="E802" s="627">
        <f t="shared" ref="E802:F802" si="191">SUM(E799:E801)</f>
        <v>64</v>
      </c>
      <c r="F802" s="629">
        <f t="shared" si="191"/>
        <v>74</v>
      </c>
      <c r="G802" s="441">
        <v>92</v>
      </c>
      <c r="H802" s="631">
        <f>(G802-F802)/F802</f>
        <v>0.24324324324324326</v>
      </c>
      <c r="I802" s="1"/>
      <c r="J802" s="1"/>
    </row>
    <row r="803" spans="1:10" ht="7.5" customHeight="1">
      <c r="A803" s="1"/>
      <c r="B803" s="1"/>
      <c r="C803" s="1"/>
      <c r="D803" s="24"/>
      <c r="E803" s="464"/>
      <c r="F803" s="464"/>
      <c r="G803" s="464"/>
      <c r="H803" s="467"/>
      <c r="I803" s="1"/>
      <c r="J803" s="1"/>
    </row>
    <row r="804" spans="1:10" ht="15.75" customHeight="1">
      <c r="A804" s="1"/>
      <c r="B804" s="1"/>
      <c r="C804" s="1"/>
      <c r="D804" s="469" t="s">
        <v>141</v>
      </c>
      <c r="E804" s="471">
        <v>0</v>
      </c>
      <c r="F804" s="471">
        <v>0</v>
      </c>
      <c r="G804" s="633">
        <v>2</v>
      </c>
      <c r="H804" s="379" t="s">
        <v>166</v>
      </c>
      <c r="I804" s="1"/>
      <c r="J804" s="1"/>
    </row>
    <row r="805" spans="1:10">
      <c r="A805" s="1"/>
      <c r="B805" s="1"/>
      <c r="C805" s="1"/>
      <c r="D805" s="404" t="s">
        <v>189</v>
      </c>
      <c r="E805" s="406">
        <v>41</v>
      </c>
      <c r="F805" s="406">
        <v>40</v>
      </c>
      <c r="G805" s="634">
        <v>60</v>
      </c>
      <c r="H805" s="409">
        <f t="shared" ref="H805:H807" si="192">(G805-F805)/F805</f>
        <v>0.5</v>
      </c>
      <c r="I805" s="1"/>
      <c r="J805" s="1"/>
    </row>
    <row r="806" spans="1:10" ht="15.75" customHeight="1">
      <c r="A806" s="1"/>
      <c r="B806" s="1"/>
      <c r="C806" s="1"/>
      <c r="D806" s="502" t="s">
        <v>194</v>
      </c>
      <c r="E806" s="413">
        <v>23</v>
      </c>
      <c r="F806" s="503">
        <v>34</v>
      </c>
      <c r="G806" s="638">
        <v>30</v>
      </c>
      <c r="H806" s="437">
        <f t="shared" si="192"/>
        <v>-0.11764705882352941</v>
      </c>
      <c r="I806" s="1"/>
      <c r="J806" s="1"/>
    </row>
    <row r="807" spans="1:10" ht="15.75" customHeight="1">
      <c r="A807" s="1"/>
      <c r="B807" s="1"/>
      <c r="C807" s="1"/>
      <c r="D807" s="516" t="s">
        <v>64</v>
      </c>
      <c r="E807" s="640">
        <f t="shared" ref="E807:F807" si="193">SUM(E804:E806)</f>
        <v>64</v>
      </c>
      <c r="F807" s="641">
        <f t="shared" si="193"/>
        <v>74</v>
      </c>
      <c r="G807" s="642">
        <v>92</v>
      </c>
      <c r="H807" s="631">
        <f t="shared" si="192"/>
        <v>0.24324324324324326</v>
      </c>
      <c r="I807" s="1"/>
      <c r="J807" s="1"/>
    </row>
    <row r="808" spans="1:10" ht="7.5" customHeight="1">
      <c r="A808" s="1"/>
      <c r="B808" s="1"/>
      <c r="C808" s="1"/>
      <c r="D808" s="545"/>
      <c r="E808" s="464"/>
      <c r="F808" s="464"/>
      <c r="G808" s="464"/>
      <c r="H808" s="546"/>
      <c r="I808" s="1"/>
      <c r="J808" s="1"/>
    </row>
    <row r="809" spans="1:10" ht="15.75" customHeight="1">
      <c r="A809" s="1"/>
      <c r="B809" s="1"/>
      <c r="C809" s="1"/>
      <c r="D809" s="559" t="s">
        <v>141</v>
      </c>
      <c r="E809" s="471">
        <v>2</v>
      </c>
      <c r="F809" s="471">
        <v>0</v>
      </c>
      <c r="G809" s="633">
        <v>0</v>
      </c>
      <c r="H809" s="666" t="s">
        <v>166</v>
      </c>
      <c r="I809" s="1"/>
      <c r="J809" s="1"/>
    </row>
    <row r="810" spans="1:10">
      <c r="A810" s="1"/>
      <c r="B810" s="1"/>
      <c r="C810" s="1"/>
      <c r="D810" s="404" t="s">
        <v>345</v>
      </c>
      <c r="E810" s="406">
        <v>2</v>
      </c>
      <c r="F810" s="406">
        <v>1</v>
      </c>
      <c r="G810" s="634">
        <v>9</v>
      </c>
      <c r="H810" s="668">
        <f t="shared" ref="H810:H819" si="194">(G810-F810)/F810</f>
        <v>8</v>
      </c>
      <c r="I810" s="1"/>
      <c r="J810" s="1"/>
    </row>
    <row r="811" spans="1:10">
      <c r="A811" s="1"/>
      <c r="B811" s="1"/>
      <c r="C811" s="1"/>
      <c r="D811" s="563" t="s">
        <v>346</v>
      </c>
      <c r="E811" s="574">
        <v>1</v>
      </c>
      <c r="F811" s="574">
        <v>5</v>
      </c>
      <c r="G811" s="670">
        <v>3</v>
      </c>
      <c r="H811" s="671">
        <f t="shared" si="194"/>
        <v>-0.4</v>
      </c>
      <c r="I811" s="1"/>
      <c r="J811" s="1"/>
    </row>
    <row r="812" spans="1:10">
      <c r="A812" s="1"/>
      <c r="B812" s="38" t="s">
        <v>20</v>
      </c>
      <c r="C812" s="1"/>
      <c r="D812" s="404" t="s">
        <v>349</v>
      </c>
      <c r="E812" s="406">
        <v>10</v>
      </c>
      <c r="F812" s="406">
        <v>9</v>
      </c>
      <c r="G812" s="634">
        <v>15</v>
      </c>
      <c r="H812" s="668">
        <f t="shared" si="194"/>
        <v>0.66666666666666663</v>
      </c>
      <c r="I812" s="1"/>
      <c r="J812" s="1"/>
    </row>
    <row r="813" spans="1:10">
      <c r="A813" s="1"/>
      <c r="B813" s="130" t="s">
        <v>21</v>
      </c>
      <c r="C813" s="1"/>
      <c r="D813" s="563" t="s">
        <v>350</v>
      </c>
      <c r="E813" s="574">
        <v>3</v>
      </c>
      <c r="F813" s="574">
        <v>1</v>
      </c>
      <c r="G813" s="670">
        <v>1</v>
      </c>
      <c r="H813" s="671">
        <f t="shared" si="194"/>
        <v>0</v>
      </c>
      <c r="I813" s="1"/>
      <c r="J813" s="1"/>
    </row>
    <row r="814" spans="1:10">
      <c r="A814" s="1"/>
      <c r="B814" s="38" t="s">
        <v>43</v>
      </c>
      <c r="C814" s="1"/>
      <c r="D814" s="404" t="s">
        <v>183</v>
      </c>
      <c r="E814" s="406">
        <v>2</v>
      </c>
      <c r="F814" s="406">
        <v>2</v>
      </c>
      <c r="G814" s="634">
        <v>3</v>
      </c>
      <c r="H814" s="668">
        <f t="shared" si="194"/>
        <v>0.5</v>
      </c>
      <c r="I814" s="1"/>
      <c r="J814" s="1"/>
    </row>
    <row r="815" spans="1:10">
      <c r="A815" s="1"/>
      <c r="B815" s="1"/>
      <c r="C815" s="1"/>
      <c r="D815" s="563" t="s">
        <v>351</v>
      </c>
      <c r="E815" s="574">
        <v>6</v>
      </c>
      <c r="F815" s="574">
        <v>7</v>
      </c>
      <c r="G815" s="670">
        <v>10</v>
      </c>
      <c r="H815" s="671">
        <f t="shared" si="194"/>
        <v>0.42857142857142855</v>
      </c>
      <c r="I815" s="1"/>
      <c r="J815" s="1"/>
    </row>
    <row r="816" spans="1:10">
      <c r="A816" s="1"/>
      <c r="B816" s="1"/>
      <c r="C816" s="1"/>
      <c r="D816" s="404" t="s">
        <v>352</v>
      </c>
      <c r="E816" s="406">
        <v>16</v>
      </c>
      <c r="F816" s="406">
        <v>22</v>
      </c>
      <c r="G816" s="634">
        <v>18</v>
      </c>
      <c r="H816" s="668">
        <f t="shared" si="194"/>
        <v>-0.18181818181818182</v>
      </c>
      <c r="I816" s="1"/>
      <c r="J816" s="1"/>
    </row>
    <row r="817" spans="1:10">
      <c r="A817" s="1"/>
      <c r="B817" s="1"/>
      <c r="C817" s="1"/>
      <c r="D817" s="563" t="s">
        <v>353</v>
      </c>
      <c r="E817" s="574">
        <v>5</v>
      </c>
      <c r="F817" s="574">
        <v>12</v>
      </c>
      <c r="G817" s="670">
        <v>8</v>
      </c>
      <c r="H817" s="671">
        <f t="shared" si="194"/>
        <v>-0.33333333333333331</v>
      </c>
      <c r="I817" s="1"/>
      <c r="J817" s="1"/>
    </row>
    <row r="818" spans="1:10">
      <c r="A818" s="1"/>
      <c r="B818" s="1"/>
      <c r="C818" s="1"/>
      <c r="D818" s="404" t="s">
        <v>355</v>
      </c>
      <c r="E818" s="406">
        <v>3</v>
      </c>
      <c r="F818" s="406">
        <v>1</v>
      </c>
      <c r="G818" s="634">
        <v>9</v>
      </c>
      <c r="H818" s="668">
        <f t="shared" si="194"/>
        <v>8</v>
      </c>
      <c r="I818" s="1"/>
      <c r="J818" s="1"/>
    </row>
    <row r="819" spans="1:10">
      <c r="A819" s="1"/>
      <c r="B819" s="1"/>
      <c r="C819" s="1"/>
      <c r="D819" s="563" t="s">
        <v>356</v>
      </c>
      <c r="E819" s="574">
        <v>5</v>
      </c>
      <c r="F819" s="574">
        <v>8</v>
      </c>
      <c r="G819" s="670">
        <v>14</v>
      </c>
      <c r="H819" s="671">
        <f t="shared" si="194"/>
        <v>0.75</v>
      </c>
      <c r="I819" s="1"/>
      <c r="J819" s="1"/>
    </row>
    <row r="820" spans="1:10">
      <c r="A820" s="1"/>
      <c r="B820" s="1"/>
      <c r="C820" s="1"/>
      <c r="D820" s="404" t="s">
        <v>357</v>
      </c>
      <c r="E820" s="406">
        <v>0</v>
      </c>
      <c r="F820" s="406">
        <v>0</v>
      </c>
      <c r="G820" s="634">
        <v>0</v>
      </c>
      <c r="H820" s="668" t="s">
        <v>166</v>
      </c>
      <c r="I820" s="1"/>
      <c r="J820" s="1"/>
    </row>
    <row r="821" spans="1:10" ht="15.75" customHeight="1">
      <c r="A821" s="1"/>
      <c r="B821" s="1"/>
      <c r="C821" s="1"/>
      <c r="D821" s="591" t="s">
        <v>359</v>
      </c>
      <c r="E821" s="503">
        <v>9</v>
      </c>
      <c r="F821" s="503">
        <v>6</v>
      </c>
      <c r="G821" s="638">
        <v>2</v>
      </c>
      <c r="H821" s="674">
        <f t="shared" ref="H821:H822" si="195">(G821-F821)/F821</f>
        <v>-0.66666666666666663</v>
      </c>
      <c r="I821" s="1"/>
      <c r="J821" s="1"/>
    </row>
    <row r="822" spans="1:10" ht="15.75" customHeight="1">
      <c r="A822" s="1"/>
      <c r="B822" s="1"/>
      <c r="C822" s="1"/>
      <c r="D822" s="439" t="s">
        <v>64</v>
      </c>
      <c r="E822" s="440">
        <f t="shared" ref="E822:F822" si="196">SUM(E809:E821)</f>
        <v>64</v>
      </c>
      <c r="F822" s="440">
        <f t="shared" si="196"/>
        <v>74</v>
      </c>
      <c r="G822" s="543">
        <v>92</v>
      </c>
      <c r="H822" s="676">
        <f t="shared" si="195"/>
        <v>0.24324324324324326</v>
      </c>
      <c r="I822" s="1"/>
      <c r="J822" s="1"/>
    </row>
    <row r="823" spans="1:10" ht="15.75" customHeight="1">
      <c r="A823" s="1"/>
      <c r="B823" s="1"/>
      <c r="C823" s="1"/>
      <c r="D823" s="462" t="s">
        <v>363</v>
      </c>
      <c r="E823" s="1"/>
      <c r="F823" s="1"/>
      <c r="G823" s="1"/>
      <c r="H823" s="4"/>
      <c r="I823" s="1"/>
      <c r="J823" s="1"/>
    </row>
    <row r="824" spans="1:10" ht="15.75" customHeight="1">
      <c r="A824" s="1"/>
      <c r="B824" s="1"/>
      <c r="C824" s="1"/>
      <c r="D824" s="1"/>
      <c r="E824" s="1"/>
      <c r="F824" s="1"/>
      <c r="G824" s="1"/>
      <c r="H824" s="4"/>
      <c r="I824" s="1"/>
      <c r="J824" s="1"/>
    </row>
    <row r="825" spans="1:10" ht="23.25" customHeight="1">
      <c r="A825" s="1"/>
      <c r="B825" s="1"/>
      <c r="C825" s="1"/>
      <c r="D825" s="1095" t="s">
        <v>456</v>
      </c>
      <c r="E825" s="1096"/>
      <c r="F825" s="1096"/>
      <c r="G825" s="1096"/>
      <c r="H825" s="1097"/>
      <c r="I825" s="1"/>
      <c r="J825" s="1"/>
    </row>
    <row r="826" spans="1:10" ht="15.75" customHeight="1">
      <c r="A826" s="1"/>
      <c r="B826" s="1"/>
      <c r="C826" s="1"/>
      <c r="D826" s="1018" t="s">
        <v>24</v>
      </c>
      <c r="E826" s="81" t="s">
        <v>31</v>
      </c>
      <c r="F826" s="198" t="s">
        <v>31</v>
      </c>
      <c r="G826" s="281" t="s">
        <v>31</v>
      </c>
      <c r="H826" s="1098" t="s">
        <v>176</v>
      </c>
      <c r="I826" s="1"/>
      <c r="J826" s="1"/>
    </row>
    <row r="827" spans="1:10" ht="15.75" customHeight="1">
      <c r="A827" s="1"/>
      <c r="B827" s="1"/>
      <c r="C827" s="1"/>
      <c r="D827" s="1019"/>
      <c r="E827" s="280">
        <v>2009</v>
      </c>
      <c r="F827" s="280">
        <v>2010</v>
      </c>
      <c r="G827" s="141">
        <v>2011</v>
      </c>
      <c r="H827" s="1099"/>
      <c r="I827" s="1"/>
      <c r="J827" s="1"/>
    </row>
    <row r="828" spans="1:10" ht="15.75" customHeight="1">
      <c r="A828" s="1"/>
      <c r="B828" s="1"/>
      <c r="C828" s="1"/>
      <c r="D828" s="469" t="s">
        <v>230</v>
      </c>
      <c r="E828" s="471">
        <v>100</v>
      </c>
      <c r="F828" s="471">
        <v>128</v>
      </c>
      <c r="G828" s="633">
        <v>124</v>
      </c>
      <c r="H828" s="379">
        <f t="shared" ref="H828:H829" si="197">(G828-F828)/F828</f>
        <v>-3.125E-2</v>
      </c>
      <c r="I828" s="1"/>
      <c r="J828" s="1"/>
    </row>
    <row r="829" spans="1:10">
      <c r="A829" s="1"/>
      <c r="B829" s="1"/>
      <c r="C829" s="1"/>
      <c r="D829" s="404" t="s">
        <v>232</v>
      </c>
      <c r="E829" s="406">
        <v>84</v>
      </c>
      <c r="F829" s="406">
        <v>89</v>
      </c>
      <c r="G829" s="634">
        <v>70</v>
      </c>
      <c r="H829" s="409">
        <f t="shared" si="197"/>
        <v>-0.21348314606741572</v>
      </c>
      <c r="I829" s="1"/>
      <c r="J829" s="1"/>
    </row>
    <row r="830" spans="1:10" ht="15.75" customHeight="1">
      <c r="A830" s="1"/>
      <c r="B830" s="1"/>
      <c r="C830" s="1"/>
      <c r="D830" s="502" t="s">
        <v>141</v>
      </c>
      <c r="E830" s="503">
        <v>2</v>
      </c>
      <c r="F830" s="503">
        <v>0</v>
      </c>
      <c r="G830" s="680">
        <v>0</v>
      </c>
      <c r="H830" s="437" t="s">
        <v>166</v>
      </c>
      <c r="I830" s="1"/>
      <c r="J830" s="1"/>
    </row>
    <row r="831" spans="1:10" ht="15.75" customHeight="1">
      <c r="A831" s="1"/>
      <c r="B831" s="1"/>
      <c r="C831" s="1"/>
      <c r="D831" s="516" t="s">
        <v>64</v>
      </c>
      <c r="E831" s="627">
        <f t="shared" ref="E831:F831" si="198">SUM(E828:E830)</f>
        <v>186</v>
      </c>
      <c r="F831" s="629">
        <f t="shared" si="198"/>
        <v>217</v>
      </c>
      <c r="G831" s="441">
        <v>194</v>
      </c>
      <c r="H831" s="631">
        <f>(G831-F831)/F831</f>
        <v>-0.10599078341013825</v>
      </c>
      <c r="I831" s="1"/>
      <c r="J831" s="1"/>
    </row>
    <row r="832" spans="1:10" ht="7.5" customHeight="1">
      <c r="A832" s="1"/>
      <c r="B832" s="1"/>
      <c r="C832" s="1"/>
      <c r="D832" s="24"/>
      <c r="E832" s="464"/>
      <c r="F832" s="464"/>
      <c r="G832" s="464"/>
      <c r="H832" s="467"/>
      <c r="I832" s="1"/>
      <c r="J832" s="1"/>
    </row>
    <row r="833" spans="1:10" ht="15.75" customHeight="1">
      <c r="A833" s="1"/>
      <c r="B833" s="1"/>
      <c r="C833" s="1"/>
      <c r="D833" s="469" t="s">
        <v>141</v>
      </c>
      <c r="E833" s="471">
        <v>0</v>
      </c>
      <c r="F833" s="471">
        <v>0</v>
      </c>
      <c r="G833" s="633">
        <v>1</v>
      </c>
      <c r="H833" s="379" t="s">
        <v>166</v>
      </c>
      <c r="I833" s="1"/>
      <c r="J833" s="1"/>
    </row>
    <row r="834" spans="1:10">
      <c r="A834" s="1"/>
      <c r="B834" s="1"/>
      <c r="C834" s="1"/>
      <c r="D834" s="404" t="s">
        <v>189</v>
      </c>
      <c r="E834" s="406">
        <v>121</v>
      </c>
      <c r="F834" s="406">
        <v>148</v>
      </c>
      <c r="G834" s="634">
        <v>134</v>
      </c>
      <c r="H834" s="409">
        <f t="shared" ref="H834:H836" si="199">(G834-F834)/F834</f>
        <v>-9.45945945945946E-2</v>
      </c>
      <c r="I834" s="1"/>
      <c r="J834" s="1"/>
    </row>
    <row r="835" spans="1:10" ht="15.75" customHeight="1">
      <c r="A835" s="1"/>
      <c r="B835" s="1"/>
      <c r="C835" s="1"/>
      <c r="D835" s="502" t="s">
        <v>194</v>
      </c>
      <c r="E835" s="413">
        <v>65</v>
      </c>
      <c r="F835" s="503">
        <v>69</v>
      </c>
      <c r="G835" s="638">
        <v>59</v>
      </c>
      <c r="H835" s="437">
        <f t="shared" si="199"/>
        <v>-0.14492753623188406</v>
      </c>
      <c r="I835" s="1"/>
      <c r="J835" s="1"/>
    </row>
    <row r="836" spans="1:10" ht="15.75" customHeight="1">
      <c r="A836" s="1"/>
      <c r="B836" s="1"/>
      <c r="C836" s="1"/>
      <c r="D836" s="516" t="s">
        <v>64</v>
      </c>
      <c r="E836" s="640">
        <f t="shared" ref="E836:F836" si="200">SUM(E833:E835)</f>
        <v>186</v>
      </c>
      <c r="F836" s="641">
        <f t="shared" si="200"/>
        <v>217</v>
      </c>
      <c r="G836" s="642">
        <v>194</v>
      </c>
      <c r="H836" s="631">
        <f t="shared" si="199"/>
        <v>-0.10599078341013825</v>
      </c>
      <c r="I836" s="1"/>
      <c r="J836" s="1"/>
    </row>
    <row r="837" spans="1:10" ht="7.5" customHeight="1">
      <c r="A837" s="1"/>
      <c r="B837" s="1"/>
      <c r="C837" s="1"/>
      <c r="D837" s="545"/>
      <c r="E837" s="464"/>
      <c r="F837" s="464"/>
      <c r="G837" s="464"/>
      <c r="H837" s="546"/>
      <c r="I837" s="1"/>
      <c r="J837" s="1"/>
    </row>
    <row r="838" spans="1:10" ht="15.75" customHeight="1">
      <c r="A838" s="1"/>
      <c r="B838" s="1"/>
      <c r="C838" s="1"/>
      <c r="D838" s="559" t="s">
        <v>141</v>
      </c>
      <c r="E838" s="471">
        <v>1</v>
      </c>
      <c r="F838" s="471">
        <v>0</v>
      </c>
      <c r="G838" s="633">
        <v>0</v>
      </c>
      <c r="H838" s="666" t="s">
        <v>166</v>
      </c>
      <c r="I838" s="1"/>
      <c r="J838" s="1"/>
    </row>
    <row r="839" spans="1:10">
      <c r="A839" s="1"/>
      <c r="B839" s="1"/>
      <c r="C839" s="1"/>
      <c r="D839" s="404" t="s">
        <v>345</v>
      </c>
      <c r="E839" s="406">
        <v>6</v>
      </c>
      <c r="F839" s="406">
        <v>6</v>
      </c>
      <c r="G839" s="634">
        <v>9</v>
      </c>
      <c r="H839" s="668">
        <f t="shared" ref="H839:H848" si="201">(G839-F839)/F839</f>
        <v>0.5</v>
      </c>
      <c r="I839" s="1"/>
      <c r="J839" s="1"/>
    </row>
    <row r="840" spans="1:10">
      <c r="A840" s="1"/>
      <c r="B840" s="1"/>
      <c r="C840" s="1"/>
      <c r="D840" s="563" t="s">
        <v>346</v>
      </c>
      <c r="E840" s="574">
        <v>17</v>
      </c>
      <c r="F840" s="574">
        <v>20</v>
      </c>
      <c r="G840" s="670">
        <v>1</v>
      </c>
      <c r="H840" s="671">
        <f t="shared" si="201"/>
        <v>-0.95</v>
      </c>
      <c r="I840" s="1"/>
      <c r="J840" s="1"/>
    </row>
    <row r="841" spans="1:10">
      <c r="A841" s="1"/>
      <c r="B841" s="1"/>
      <c r="C841" s="1"/>
      <c r="D841" s="404" t="s">
        <v>349</v>
      </c>
      <c r="E841" s="406">
        <v>56</v>
      </c>
      <c r="F841" s="406">
        <v>66</v>
      </c>
      <c r="G841" s="634">
        <v>72</v>
      </c>
      <c r="H841" s="668">
        <f t="shared" si="201"/>
        <v>9.0909090909090912E-2</v>
      </c>
      <c r="I841" s="1"/>
      <c r="J841" s="1"/>
    </row>
    <row r="842" spans="1:10">
      <c r="A842" s="1"/>
      <c r="B842" s="1"/>
      <c r="C842" s="1"/>
      <c r="D842" s="563" t="s">
        <v>350</v>
      </c>
      <c r="E842" s="574">
        <v>13</v>
      </c>
      <c r="F842" s="574">
        <v>12</v>
      </c>
      <c r="G842" s="670">
        <v>9</v>
      </c>
      <c r="H842" s="671">
        <f t="shared" si="201"/>
        <v>-0.25</v>
      </c>
      <c r="I842" s="1"/>
      <c r="J842" s="1"/>
    </row>
    <row r="843" spans="1:10">
      <c r="A843" s="1"/>
      <c r="B843" s="1"/>
      <c r="C843" s="1"/>
      <c r="D843" s="404" t="s">
        <v>183</v>
      </c>
      <c r="E843" s="406">
        <v>2</v>
      </c>
      <c r="F843" s="406">
        <v>1</v>
      </c>
      <c r="G843" s="634">
        <v>4</v>
      </c>
      <c r="H843" s="668">
        <f t="shared" si="201"/>
        <v>3</v>
      </c>
      <c r="I843" s="1"/>
      <c r="J843" s="1"/>
    </row>
    <row r="844" spans="1:10">
      <c r="A844" s="1"/>
      <c r="B844" s="1"/>
      <c r="C844" s="1"/>
      <c r="D844" s="563" t="s">
        <v>351</v>
      </c>
      <c r="E844" s="574">
        <v>9</v>
      </c>
      <c r="F844" s="574">
        <v>11</v>
      </c>
      <c r="G844" s="670">
        <v>10</v>
      </c>
      <c r="H844" s="671">
        <f t="shared" si="201"/>
        <v>-9.0909090909090912E-2</v>
      </c>
      <c r="I844" s="1"/>
      <c r="J844" s="1"/>
    </row>
    <row r="845" spans="1:10">
      <c r="A845" s="1"/>
      <c r="B845" s="1"/>
      <c r="C845" s="1"/>
      <c r="D845" s="404" t="s">
        <v>352</v>
      </c>
      <c r="E845" s="406">
        <v>34</v>
      </c>
      <c r="F845" s="406">
        <v>45</v>
      </c>
      <c r="G845" s="634">
        <v>27</v>
      </c>
      <c r="H845" s="668">
        <f t="shared" si="201"/>
        <v>-0.4</v>
      </c>
      <c r="I845" s="1"/>
      <c r="J845" s="1"/>
    </row>
    <row r="846" spans="1:10">
      <c r="A846" s="1"/>
      <c r="B846" s="1"/>
      <c r="C846" s="1"/>
      <c r="D846" s="563" t="s">
        <v>353</v>
      </c>
      <c r="E846" s="574">
        <v>8</v>
      </c>
      <c r="F846" s="574">
        <v>6</v>
      </c>
      <c r="G846" s="670">
        <v>14</v>
      </c>
      <c r="H846" s="671">
        <f t="shared" si="201"/>
        <v>1.3333333333333333</v>
      </c>
      <c r="I846" s="1"/>
      <c r="J846" s="1"/>
    </row>
    <row r="847" spans="1:10">
      <c r="A847" s="1"/>
      <c r="B847" s="1"/>
      <c r="C847" s="1"/>
      <c r="D847" s="404" t="s">
        <v>355</v>
      </c>
      <c r="E847" s="406">
        <v>9</v>
      </c>
      <c r="F847" s="406">
        <v>19</v>
      </c>
      <c r="G847" s="634">
        <v>23</v>
      </c>
      <c r="H847" s="668">
        <f t="shared" si="201"/>
        <v>0.21052631578947367</v>
      </c>
      <c r="I847" s="1"/>
      <c r="J847" s="1"/>
    </row>
    <row r="848" spans="1:10">
      <c r="A848" s="1"/>
      <c r="B848" s="1"/>
      <c r="C848" s="1"/>
      <c r="D848" s="563" t="s">
        <v>356</v>
      </c>
      <c r="E848" s="574">
        <v>22</v>
      </c>
      <c r="F848" s="574">
        <v>24</v>
      </c>
      <c r="G848" s="670">
        <v>16</v>
      </c>
      <c r="H848" s="671">
        <f t="shared" si="201"/>
        <v>-0.33333333333333331</v>
      </c>
      <c r="I848" s="1"/>
      <c r="J848" s="1"/>
    </row>
    <row r="849" spans="1:10">
      <c r="A849" s="1"/>
      <c r="B849" s="1"/>
      <c r="C849" s="1"/>
      <c r="D849" s="404" t="s">
        <v>357</v>
      </c>
      <c r="E849" s="406">
        <v>0</v>
      </c>
      <c r="F849" s="406">
        <v>0</v>
      </c>
      <c r="G849" s="634">
        <v>0</v>
      </c>
      <c r="H849" s="668" t="s">
        <v>166</v>
      </c>
      <c r="I849" s="1"/>
      <c r="J849" s="1"/>
    </row>
    <row r="850" spans="1:10" ht="15.75" customHeight="1">
      <c r="A850" s="1"/>
      <c r="B850" s="1"/>
      <c r="C850" s="1"/>
      <c r="D850" s="591" t="s">
        <v>359</v>
      </c>
      <c r="E850" s="503">
        <v>9</v>
      </c>
      <c r="F850" s="503">
        <v>7</v>
      </c>
      <c r="G850" s="638">
        <v>9</v>
      </c>
      <c r="H850" s="674">
        <f t="shared" ref="H850:H851" si="202">(G850-F850)/F850</f>
        <v>0.2857142857142857</v>
      </c>
      <c r="I850" s="1"/>
      <c r="J850" s="1"/>
    </row>
    <row r="851" spans="1:10" ht="15.75" customHeight="1">
      <c r="A851" s="1"/>
      <c r="B851" s="1"/>
      <c r="C851" s="1"/>
      <c r="D851" s="439" t="s">
        <v>64</v>
      </c>
      <c r="E851" s="440">
        <f t="shared" ref="E851:F851" si="203">SUM(E838:E850)</f>
        <v>186</v>
      </c>
      <c r="F851" s="440">
        <f t="shared" si="203"/>
        <v>217</v>
      </c>
      <c r="G851" s="543">
        <v>194</v>
      </c>
      <c r="H851" s="676">
        <f t="shared" si="202"/>
        <v>-0.10599078341013825</v>
      </c>
      <c r="I851" s="1"/>
      <c r="J851" s="1"/>
    </row>
    <row r="852" spans="1:10" ht="15.75" customHeight="1">
      <c r="A852" s="1"/>
      <c r="B852" s="1"/>
      <c r="C852" s="1"/>
      <c r="D852" s="462" t="s">
        <v>363</v>
      </c>
      <c r="E852" s="1"/>
      <c r="F852" s="1"/>
      <c r="G852" s="1"/>
      <c r="H852" s="4"/>
      <c r="I852" s="1"/>
      <c r="J852" s="1"/>
    </row>
    <row r="853" spans="1:10" ht="15.75" customHeight="1">
      <c r="A853" s="1"/>
      <c r="B853" s="1"/>
      <c r="C853" s="1"/>
      <c r="D853" s="1"/>
      <c r="E853" s="1"/>
      <c r="F853" s="1"/>
      <c r="G853" s="1"/>
      <c r="H853" s="4"/>
      <c r="I853" s="1"/>
      <c r="J853" s="1"/>
    </row>
    <row r="854" spans="1:10" ht="23.25" customHeight="1">
      <c r="A854" s="1"/>
      <c r="B854" s="1"/>
      <c r="C854" s="1"/>
      <c r="D854" s="1095" t="s">
        <v>111</v>
      </c>
      <c r="E854" s="1096"/>
      <c r="F854" s="1096"/>
      <c r="G854" s="1096"/>
      <c r="H854" s="1097"/>
      <c r="I854" s="1"/>
      <c r="J854" s="1"/>
    </row>
    <row r="855" spans="1:10" ht="15.75" customHeight="1">
      <c r="A855" s="1"/>
      <c r="B855" s="1"/>
      <c r="C855" s="1"/>
      <c r="D855" s="1018" t="s">
        <v>24</v>
      </c>
      <c r="E855" s="81" t="s">
        <v>31</v>
      </c>
      <c r="F855" s="198" t="s">
        <v>31</v>
      </c>
      <c r="G855" s="281" t="s">
        <v>31</v>
      </c>
      <c r="H855" s="1098" t="s">
        <v>176</v>
      </c>
      <c r="I855" s="1"/>
      <c r="J855" s="1"/>
    </row>
    <row r="856" spans="1:10" ht="15.75" customHeight="1">
      <c r="A856" s="1"/>
      <c r="B856" s="1"/>
      <c r="C856" s="1"/>
      <c r="D856" s="1019"/>
      <c r="E856" s="280">
        <v>2009</v>
      </c>
      <c r="F856" s="280">
        <v>2010</v>
      </c>
      <c r="G856" s="141">
        <v>2011</v>
      </c>
      <c r="H856" s="1099"/>
      <c r="I856" s="1"/>
      <c r="J856" s="1"/>
    </row>
    <row r="857" spans="1:10" ht="15.75" customHeight="1">
      <c r="A857" s="1"/>
      <c r="B857" s="1"/>
      <c r="C857" s="1"/>
      <c r="D857" s="469" t="s">
        <v>230</v>
      </c>
      <c r="E857" s="471">
        <v>30</v>
      </c>
      <c r="F857" s="471">
        <v>54</v>
      </c>
      <c r="G857" s="633">
        <v>65</v>
      </c>
      <c r="H857" s="379">
        <f t="shared" ref="H857:H858" si="204">(G857-F857)/F857</f>
        <v>0.20370370370370369</v>
      </c>
      <c r="I857" s="1"/>
      <c r="J857" s="1"/>
    </row>
    <row r="858" spans="1:10">
      <c r="A858" s="1"/>
      <c r="B858" s="1"/>
      <c r="C858" s="1"/>
      <c r="D858" s="404" t="s">
        <v>232</v>
      </c>
      <c r="E858" s="406">
        <v>33</v>
      </c>
      <c r="F858" s="406">
        <v>32</v>
      </c>
      <c r="G858" s="634">
        <v>47</v>
      </c>
      <c r="H858" s="409">
        <f t="shared" si="204"/>
        <v>0.46875</v>
      </c>
      <c r="I858" s="1"/>
      <c r="J858" s="1"/>
    </row>
    <row r="859" spans="1:10" ht="15.75" customHeight="1">
      <c r="A859" s="1"/>
      <c r="B859" s="1"/>
      <c r="C859" s="1"/>
      <c r="D859" s="502" t="s">
        <v>141</v>
      </c>
      <c r="E859" s="503">
        <v>0</v>
      </c>
      <c r="F859" s="503">
        <v>0</v>
      </c>
      <c r="G859" s="680">
        <v>0</v>
      </c>
      <c r="H859" s="437" t="s">
        <v>166</v>
      </c>
      <c r="I859" s="1"/>
      <c r="J859" s="1"/>
    </row>
    <row r="860" spans="1:10" ht="15.75" customHeight="1">
      <c r="A860" s="1"/>
      <c r="B860" s="1"/>
      <c r="C860" s="1"/>
      <c r="D860" s="516" t="s">
        <v>64</v>
      </c>
      <c r="E860" s="627">
        <f t="shared" ref="E860:F860" si="205">SUM(E857:E859)</f>
        <v>63</v>
      </c>
      <c r="F860" s="629">
        <f t="shared" si="205"/>
        <v>86</v>
      </c>
      <c r="G860" s="441">
        <v>112</v>
      </c>
      <c r="H860" s="631">
        <f>(G860-F860)/F860</f>
        <v>0.30232558139534882</v>
      </c>
      <c r="I860" s="1"/>
      <c r="J860" s="1"/>
    </row>
    <row r="861" spans="1:10" ht="7.5" customHeight="1">
      <c r="A861" s="1"/>
      <c r="B861" s="1"/>
      <c r="C861" s="1"/>
      <c r="D861" s="24"/>
      <c r="E861" s="464"/>
      <c r="F861" s="464"/>
      <c r="G861" s="464"/>
      <c r="H861" s="467"/>
      <c r="I861" s="1"/>
      <c r="J861" s="1"/>
    </row>
    <row r="862" spans="1:10" ht="15.75" customHeight="1">
      <c r="A862" s="1"/>
      <c r="B862" s="1"/>
      <c r="C862" s="1"/>
      <c r="D862" s="469" t="s">
        <v>141</v>
      </c>
      <c r="E862" s="471">
        <v>0</v>
      </c>
      <c r="F862" s="471">
        <v>0</v>
      </c>
      <c r="G862" s="633">
        <v>4</v>
      </c>
      <c r="H862" s="379" t="s">
        <v>166</v>
      </c>
      <c r="I862" s="1"/>
      <c r="J862" s="1"/>
    </row>
    <row r="863" spans="1:10">
      <c r="A863" s="1"/>
      <c r="B863" s="1"/>
      <c r="C863" s="1"/>
      <c r="D863" s="404" t="s">
        <v>189</v>
      </c>
      <c r="E863" s="406">
        <v>39</v>
      </c>
      <c r="F863" s="406">
        <v>55</v>
      </c>
      <c r="G863" s="634">
        <v>76</v>
      </c>
      <c r="H863" s="409">
        <f t="shared" ref="H863:H865" si="206">(G863-F863)/F863</f>
        <v>0.38181818181818183</v>
      </c>
      <c r="I863" s="1"/>
      <c r="J863" s="1"/>
    </row>
    <row r="864" spans="1:10" ht="15.75" customHeight="1">
      <c r="A864" s="1"/>
      <c r="B864" s="1"/>
      <c r="C864" s="1"/>
      <c r="D864" s="502" t="s">
        <v>194</v>
      </c>
      <c r="E864" s="413">
        <v>24</v>
      </c>
      <c r="F864" s="503">
        <v>31</v>
      </c>
      <c r="G864" s="638">
        <v>32</v>
      </c>
      <c r="H864" s="437">
        <f t="shared" si="206"/>
        <v>3.2258064516129031E-2</v>
      </c>
      <c r="I864" s="1"/>
      <c r="J864" s="1"/>
    </row>
    <row r="865" spans="1:10" ht="15.75" customHeight="1">
      <c r="A865" s="1"/>
      <c r="B865" s="1"/>
      <c r="C865" s="1"/>
      <c r="D865" s="516" t="s">
        <v>64</v>
      </c>
      <c r="E865" s="640">
        <f t="shared" ref="E865:F865" si="207">SUM(E862:E864)</f>
        <v>63</v>
      </c>
      <c r="F865" s="641">
        <f t="shared" si="207"/>
        <v>86</v>
      </c>
      <c r="G865" s="642">
        <v>112</v>
      </c>
      <c r="H865" s="631">
        <f t="shared" si="206"/>
        <v>0.30232558139534882</v>
      </c>
      <c r="I865" s="1"/>
      <c r="J865" s="1"/>
    </row>
    <row r="866" spans="1:10" ht="7.5" customHeight="1">
      <c r="A866" s="1"/>
      <c r="B866" s="1"/>
      <c r="C866" s="1"/>
      <c r="D866" s="545"/>
      <c r="E866" s="464"/>
      <c r="F866" s="464"/>
      <c r="G866" s="464"/>
      <c r="H866" s="546"/>
      <c r="I866" s="1"/>
      <c r="J866" s="1"/>
    </row>
    <row r="867" spans="1:10" ht="15.75" customHeight="1">
      <c r="A867" s="1"/>
      <c r="B867" s="1"/>
      <c r="C867" s="1"/>
      <c r="D867" s="559" t="s">
        <v>141</v>
      </c>
      <c r="E867" s="471">
        <v>0</v>
      </c>
      <c r="F867" s="471">
        <v>0</v>
      </c>
      <c r="G867" s="633">
        <v>3</v>
      </c>
      <c r="H867" s="666" t="s">
        <v>166</v>
      </c>
      <c r="I867" s="1"/>
      <c r="J867" s="1"/>
    </row>
    <row r="868" spans="1:10">
      <c r="A868" s="1"/>
      <c r="B868" s="1"/>
      <c r="C868" s="1"/>
      <c r="D868" s="404" t="s">
        <v>345</v>
      </c>
      <c r="E868" s="406">
        <v>4</v>
      </c>
      <c r="F868" s="406">
        <v>2</v>
      </c>
      <c r="G868" s="634">
        <v>1</v>
      </c>
      <c r="H868" s="668">
        <f t="shared" ref="H868:H877" si="208">(G868-F868)/F868</f>
        <v>-0.5</v>
      </c>
      <c r="I868" s="1"/>
      <c r="J868" s="1"/>
    </row>
    <row r="869" spans="1:10">
      <c r="A869" s="1"/>
      <c r="B869" s="1"/>
      <c r="C869" s="1"/>
      <c r="D869" s="563" t="s">
        <v>346</v>
      </c>
      <c r="E869" s="574">
        <v>4</v>
      </c>
      <c r="F869" s="574">
        <v>6</v>
      </c>
      <c r="G869" s="670">
        <v>8</v>
      </c>
      <c r="H869" s="671">
        <f t="shared" si="208"/>
        <v>0.33333333333333331</v>
      </c>
      <c r="I869" s="1"/>
      <c r="J869" s="1"/>
    </row>
    <row r="870" spans="1:10">
      <c r="A870" s="1"/>
      <c r="B870" s="1"/>
      <c r="C870" s="1"/>
      <c r="D870" s="404" t="s">
        <v>349</v>
      </c>
      <c r="E870" s="406">
        <v>4</v>
      </c>
      <c r="F870" s="406">
        <v>3</v>
      </c>
      <c r="G870" s="634">
        <v>10</v>
      </c>
      <c r="H870" s="668">
        <f t="shared" si="208"/>
        <v>2.3333333333333335</v>
      </c>
      <c r="I870" s="1"/>
      <c r="J870" s="1"/>
    </row>
    <row r="871" spans="1:10">
      <c r="A871" s="1"/>
      <c r="B871" s="1"/>
      <c r="C871" s="1"/>
      <c r="D871" s="563" t="s">
        <v>350</v>
      </c>
      <c r="E871" s="574">
        <v>1</v>
      </c>
      <c r="F871" s="574">
        <v>2</v>
      </c>
      <c r="G871" s="670">
        <v>1</v>
      </c>
      <c r="H871" s="671">
        <f t="shared" si="208"/>
        <v>-0.5</v>
      </c>
      <c r="I871" s="1"/>
      <c r="J871" s="1"/>
    </row>
    <row r="872" spans="1:10">
      <c r="A872" s="1"/>
      <c r="B872" s="1"/>
      <c r="C872" s="1"/>
      <c r="D872" s="404" t="s">
        <v>183</v>
      </c>
      <c r="E872" s="406">
        <v>1</v>
      </c>
      <c r="F872" s="406">
        <v>2</v>
      </c>
      <c r="G872" s="634">
        <v>2</v>
      </c>
      <c r="H872" s="668">
        <f t="shared" si="208"/>
        <v>0</v>
      </c>
      <c r="I872" s="1"/>
      <c r="J872" s="1"/>
    </row>
    <row r="873" spans="1:10">
      <c r="A873" s="1"/>
      <c r="B873" s="1"/>
      <c r="C873" s="1"/>
      <c r="D873" s="563" t="s">
        <v>351</v>
      </c>
      <c r="E873" s="574">
        <v>2</v>
      </c>
      <c r="F873" s="574">
        <v>2</v>
      </c>
      <c r="G873" s="670">
        <v>4</v>
      </c>
      <c r="H873" s="671">
        <f t="shared" si="208"/>
        <v>1</v>
      </c>
      <c r="I873" s="1"/>
      <c r="J873" s="1"/>
    </row>
    <row r="874" spans="1:10">
      <c r="A874" s="1"/>
      <c r="B874" s="1"/>
      <c r="C874" s="1"/>
      <c r="D874" s="404" t="s">
        <v>352</v>
      </c>
      <c r="E874" s="406">
        <v>16</v>
      </c>
      <c r="F874" s="406">
        <v>37</v>
      </c>
      <c r="G874" s="634">
        <v>28</v>
      </c>
      <c r="H874" s="668">
        <f t="shared" si="208"/>
        <v>-0.24324324324324326</v>
      </c>
      <c r="I874" s="1"/>
      <c r="J874" s="1"/>
    </row>
    <row r="875" spans="1:10">
      <c r="A875" s="1"/>
      <c r="B875" s="1"/>
      <c r="C875" s="1"/>
      <c r="D875" s="563" t="s">
        <v>353</v>
      </c>
      <c r="E875" s="574">
        <v>12</v>
      </c>
      <c r="F875" s="574">
        <v>10</v>
      </c>
      <c r="G875" s="670">
        <v>10</v>
      </c>
      <c r="H875" s="671">
        <f t="shared" si="208"/>
        <v>0</v>
      </c>
      <c r="I875" s="1"/>
      <c r="J875" s="1"/>
    </row>
    <row r="876" spans="1:10">
      <c r="A876" s="1"/>
      <c r="B876" s="1"/>
      <c r="C876" s="1"/>
      <c r="D876" s="404" t="s">
        <v>355</v>
      </c>
      <c r="E876" s="406">
        <v>5</v>
      </c>
      <c r="F876" s="406">
        <v>10</v>
      </c>
      <c r="G876" s="634">
        <v>17</v>
      </c>
      <c r="H876" s="668">
        <f t="shared" si="208"/>
        <v>0.7</v>
      </c>
      <c r="I876" s="1"/>
      <c r="J876" s="1"/>
    </row>
    <row r="877" spans="1:10">
      <c r="A877" s="1"/>
      <c r="B877" s="1"/>
      <c r="C877" s="1"/>
      <c r="D877" s="563" t="s">
        <v>356</v>
      </c>
      <c r="E877" s="574">
        <v>5</v>
      </c>
      <c r="F877" s="574">
        <v>8</v>
      </c>
      <c r="G877" s="670">
        <v>16</v>
      </c>
      <c r="H877" s="671">
        <f t="shared" si="208"/>
        <v>1</v>
      </c>
      <c r="I877" s="1"/>
      <c r="J877" s="1"/>
    </row>
    <row r="878" spans="1:10">
      <c r="A878" s="1"/>
      <c r="B878" s="1"/>
      <c r="C878" s="1"/>
      <c r="D878" s="404" t="s">
        <v>357</v>
      </c>
      <c r="E878" s="406">
        <v>0</v>
      </c>
      <c r="F878" s="406">
        <v>0</v>
      </c>
      <c r="G878" s="634">
        <v>0</v>
      </c>
      <c r="H878" s="668" t="s">
        <v>166</v>
      </c>
      <c r="I878" s="1"/>
      <c r="J878" s="1"/>
    </row>
    <row r="879" spans="1:10" ht="15.75" customHeight="1">
      <c r="A879" s="1"/>
      <c r="B879" s="1"/>
      <c r="C879" s="1"/>
      <c r="D879" s="591" t="s">
        <v>359</v>
      </c>
      <c r="E879" s="503">
        <v>9</v>
      </c>
      <c r="F879" s="503">
        <v>4</v>
      </c>
      <c r="G879" s="638">
        <v>12</v>
      </c>
      <c r="H879" s="674">
        <f t="shared" ref="H879:H880" si="209">(G879-F879)/F879</f>
        <v>2</v>
      </c>
      <c r="I879" s="1"/>
      <c r="J879" s="1"/>
    </row>
    <row r="880" spans="1:10" ht="15.75" customHeight="1">
      <c r="A880" s="1"/>
      <c r="B880" s="1"/>
      <c r="C880" s="1"/>
      <c r="D880" s="439" t="s">
        <v>64</v>
      </c>
      <c r="E880" s="440">
        <f t="shared" ref="E880:F880" si="210">SUM(E867:E879)</f>
        <v>63</v>
      </c>
      <c r="F880" s="440">
        <f t="shared" si="210"/>
        <v>86</v>
      </c>
      <c r="G880" s="543">
        <v>112</v>
      </c>
      <c r="H880" s="676">
        <f t="shared" si="209"/>
        <v>0.30232558139534882</v>
      </c>
      <c r="I880" s="1"/>
      <c r="J880" s="1"/>
    </row>
    <row r="881" spans="1:10" ht="15.75" customHeight="1">
      <c r="A881" s="1"/>
      <c r="B881" s="1"/>
      <c r="C881" s="1"/>
      <c r="D881" s="462" t="s">
        <v>363</v>
      </c>
      <c r="E881" s="1"/>
      <c r="F881" s="1"/>
      <c r="G881" s="1"/>
      <c r="H881" s="4"/>
      <c r="I881" s="1"/>
      <c r="J881" s="1"/>
    </row>
    <row r="882" spans="1:10" ht="15.75" customHeight="1">
      <c r="A882" s="1"/>
      <c r="B882" s="1"/>
      <c r="C882" s="1"/>
      <c r="D882" s="1"/>
      <c r="E882" s="1"/>
      <c r="F882" s="1"/>
      <c r="G882" s="1"/>
      <c r="H882" s="4"/>
      <c r="I882" s="1"/>
      <c r="J882" s="1"/>
    </row>
    <row r="883" spans="1:10" ht="23.25" customHeight="1">
      <c r="A883" s="1"/>
      <c r="B883" s="1"/>
      <c r="C883" s="1"/>
      <c r="D883" s="1095" t="s">
        <v>113</v>
      </c>
      <c r="E883" s="1096"/>
      <c r="F883" s="1096"/>
      <c r="G883" s="1096"/>
      <c r="H883" s="1097"/>
      <c r="I883" s="1"/>
      <c r="J883" s="1"/>
    </row>
    <row r="884" spans="1:10" ht="15.75" customHeight="1">
      <c r="A884" s="1"/>
      <c r="B884" s="1"/>
      <c r="C884" s="1"/>
      <c r="D884" s="1018" t="s">
        <v>24</v>
      </c>
      <c r="E884" s="81" t="s">
        <v>31</v>
      </c>
      <c r="F884" s="198" t="s">
        <v>31</v>
      </c>
      <c r="G884" s="281" t="s">
        <v>31</v>
      </c>
      <c r="H884" s="1098" t="s">
        <v>176</v>
      </c>
      <c r="I884" s="1"/>
      <c r="J884" s="1"/>
    </row>
    <row r="885" spans="1:10" ht="15.75" customHeight="1">
      <c r="A885" s="1"/>
      <c r="B885" s="1"/>
      <c r="C885" s="1"/>
      <c r="D885" s="1019"/>
      <c r="E885" s="280">
        <v>2009</v>
      </c>
      <c r="F885" s="280">
        <v>2010</v>
      </c>
      <c r="G885" s="141">
        <v>2011</v>
      </c>
      <c r="H885" s="1099"/>
      <c r="I885" s="1"/>
      <c r="J885" s="1"/>
    </row>
    <row r="886" spans="1:10" ht="15.75" customHeight="1">
      <c r="A886" s="1"/>
      <c r="B886" s="1"/>
      <c r="C886" s="1"/>
      <c r="D886" s="469" t="s">
        <v>230</v>
      </c>
      <c r="E886" s="471">
        <v>11</v>
      </c>
      <c r="F886" s="471">
        <v>15</v>
      </c>
      <c r="G886" s="633">
        <v>20</v>
      </c>
      <c r="H886" s="379">
        <f t="shared" ref="H886:H887" si="211">(G886-F886)/F886</f>
        <v>0.33333333333333331</v>
      </c>
      <c r="I886" s="1"/>
      <c r="J886" s="1"/>
    </row>
    <row r="887" spans="1:10">
      <c r="A887" s="1"/>
      <c r="B887" s="1"/>
      <c r="C887" s="1"/>
      <c r="D887" s="404" t="s">
        <v>232</v>
      </c>
      <c r="E887" s="406">
        <v>22</v>
      </c>
      <c r="F887" s="406">
        <v>20</v>
      </c>
      <c r="G887" s="634">
        <v>32</v>
      </c>
      <c r="H887" s="409">
        <f t="shared" si="211"/>
        <v>0.6</v>
      </c>
      <c r="I887" s="1"/>
      <c r="J887" s="1"/>
    </row>
    <row r="888" spans="1:10" ht="15.75" customHeight="1">
      <c r="A888" s="1"/>
      <c r="B888" s="1"/>
      <c r="C888" s="1"/>
      <c r="D888" s="502" t="s">
        <v>141</v>
      </c>
      <c r="E888" s="503">
        <v>0</v>
      </c>
      <c r="F888" s="503">
        <v>0</v>
      </c>
      <c r="G888" s="680">
        <v>0</v>
      </c>
      <c r="H888" s="437" t="s">
        <v>166</v>
      </c>
      <c r="I888" s="1"/>
      <c r="J888" s="1"/>
    </row>
    <row r="889" spans="1:10" ht="15.75" customHeight="1">
      <c r="A889" s="1"/>
      <c r="B889" s="1"/>
      <c r="C889" s="1"/>
      <c r="D889" s="516" t="s">
        <v>64</v>
      </c>
      <c r="E889" s="627">
        <f t="shared" ref="E889:F889" si="212">SUM(E886:E888)</f>
        <v>33</v>
      </c>
      <c r="F889" s="629">
        <f t="shared" si="212"/>
        <v>35</v>
      </c>
      <c r="G889" s="441">
        <v>52</v>
      </c>
      <c r="H889" s="631">
        <f>(G889-F889)/F889</f>
        <v>0.48571428571428571</v>
      </c>
      <c r="I889" s="1"/>
      <c r="J889" s="1"/>
    </row>
    <row r="890" spans="1:10" ht="7.5" customHeight="1">
      <c r="A890" s="1"/>
      <c r="B890" s="1"/>
      <c r="C890" s="1"/>
      <c r="D890" s="24"/>
      <c r="E890" s="464"/>
      <c r="F890" s="464"/>
      <c r="G890" s="464"/>
      <c r="H890" s="467"/>
      <c r="I890" s="1"/>
      <c r="J890" s="1"/>
    </row>
    <row r="891" spans="1:10" ht="15.75" customHeight="1">
      <c r="A891" s="1"/>
      <c r="B891" s="1"/>
      <c r="C891" s="1"/>
      <c r="D891" s="469" t="s">
        <v>141</v>
      </c>
      <c r="E891" s="471">
        <v>0</v>
      </c>
      <c r="F891" s="471">
        <v>0</v>
      </c>
      <c r="G891" s="633">
        <v>2</v>
      </c>
      <c r="H891" s="379" t="s">
        <v>166</v>
      </c>
      <c r="I891" s="1"/>
      <c r="J891" s="1"/>
    </row>
    <row r="892" spans="1:10">
      <c r="A892" s="1"/>
      <c r="B892" s="1"/>
      <c r="C892" s="1"/>
      <c r="D892" s="404" t="s">
        <v>189</v>
      </c>
      <c r="E892" s="406">
        <v>19</v>
      </c>
      <c r="F892" s="406">
        <v>26</v>
      </c>
      <c r="G892" s="634">
        <v>36</v>
      </c>
      <c r="H892" s="409">
        <f t="shared" ref="H892:H894" si="213">(G892-F892)/F892</f>
        <v>0.38461538461538464</v>
      </c>
      <c r="I892" s="1"/>
      <c r="J892" s="1"/>
    </row>
    <row r="893" spans="1:10" ht="15.75" customHeight="1">
      <c r="A893" s="1"/>
      <c r="B893" s="1"/>
      <c r="C893" s="1"/>
      <c r="D893" s="502" t="s">
        <v>194</v>
      </c>
      <c r="E893" s="413">
        <v>14</v>
      </c>
      <c r="F893" s="503">
        <v>9</v>
      </c>
      <c r="G893" s="638">
        <v>14</v>
      </c>
      <c r="H893" s="437">
        <f t="shared" si="213"/>
        <v>0.55555555555555558</v>
      </c>
      <c r="I893" s="1"/>
      <c r="J893" s="1"/>
    </row>
    <row r="894" spans="1:10" ht="15.75" customHeight="1">
      <c r="A894" s="1"/>
      <c r="B894" s="1"/>
      <c r="C894" s="1"/>
      <c r="D894" s="516" t="s">
        <v>64</v>
      </c>
      <c r="E894" s="640">
        <f t="shared" ref="E894:F894" si="214">SUM(E891:E893)</f>
        <v>33</v>
      </c>
      <c r="F894" s="641">
        <f t="shared" si="214"/>
        <v>35</v>
      </c>
      <c r="G894" s="642">
        <v>52</v>
      </c>
      <c r="H894" s="631">
        <f t="shared" si="213"/>
        <v>0.48571428571428571</v>
      </c>
      <c r="I894" s="1"/>
      <c r="J894" s="1"/>
    </row>
    <row r="895" spans="1:10" ht="7.5" customHeight="1">
      <c r="A895" s="1"/>
      <c r="B895" s="1"/>
      <c r="C895" s="1"/>
      <c r="D895" s="545"/>
      <c r="E895" s="464"/>
      <c r="F895" s="464"/>
      <c r="G895" s="464"/>
      <c r="H895" s="546"/>
      <c r="I895" s="1"/>
      <c r="J895" s="1"/>
    </row>
    <row r="896" spans="1:10" ht="15.75" customHeight="1">
      <c r="A896" s="1"/>
      <c r="B896" s="1"/>
      <c r="C896" s="1"/>
      <c r="D896" s="559" t="s">
        <v>141</v>
      </c>
      <c r="E896" s="471">
        <v>0</v>
      </c>
      <c r="F896" s="471">
        <v>0</v>
      </c>
      <c r="G896" s="633">
        <v>0</v>
      </c>
      <c r="H896" s="666" t="s">
        <v>166</v>
      </c>
      <c r="I896" s="1"/>
      <c r="J896" s="1"/>
    </row>
    <row r="897" spans="1:10">
      <c r="A897" s="1"/>
      <c r="B897" s="1"/>
      <c r="C897" s="1"/>
      <c r="D897" s="404" t="s">
        <v>345</v>
      </c>
      <c r="E897" s="406">
        <v>4</v>
      </c>
      <c r="F897" s="406">
        <v>2</v>
      </c>
      <c r="G897" s="634">
        <v>1</v>
      </c>
      <c r="H897" s="668">
        <f t="shared" ref="H897:H899" si="215">(G897-F897)/F897</f>
        <v>-0.5</v>
      </c>
      <c r="I897" s="1"/>
      <c r="J897" s="1"/>
    </row>
    <row r="898" spans="1:10">
      <c r="A898" s="1"/>
      <c r="B898" s="1"/>
      <c r="C898" s="1"/>
      <c r="D898" s="563" t="s">
        <v>346</v>
      </c>
      <c r="E898" s="574">
        <v>0</v>
      </c>
      <c r="F898" s="574">
        <v>2</v>
      </c>
      <c r="G898" s="670">
        <v>3</v>
      </c>
      <c r="H898" s="671">
        <f t="shared" si="215"/>
        <v>0.5</v>
      </c>
      <c r="I898" s="1"/>
      <c r="J898" s="1"/>
    </row>
    <row r="899" spans="1:10">
      <c r="A899" s="1"/>
      <c r="B899" s="1"/>
      <c r="C899" s="1"/>
      <c r="D899" s="404" t="s">
        <v>349</v>
      </c>
      <c r="E899" s="406">
        <v>10</v>
      </c>
      <c r="F899" s="406">
        <v>6</v>
      </c>
      <c r="G899" s="634">
        <v>8</v>
      </c>
      <c r="H899" s="668">
        <f t="shared" si="215"/>
        <v>0.33333333333333331</v>
      </c>
      <c r="I899" s="1"/>
      <c r="J899" s="1"/>
    </row>
    <row r="900" spans="1:10">
      <c r="A900" s="1"/>
      <c r="B900" s="1"/>
      <c r="C900" s="1"/>
      <c r="D900" s="563" t="s">
        <v>350</v>
      </c>
      <c r="E900" s="574">
        <v>0</v>
      </c>
      <c r="F900" s="574">
        <v>0</v>
      </c>
      <c r="G900" s="670">
        <v>2</v>
      </c>
      <c r="H900" s="671" t="s">
        <v>166</v>
      </c>
      <c r="I900" s="1"/>
      <c r="J900" s="1"/>
    </row>
    <row r="901" spans="1:10">
      <c r="A901" s="1"/>
      <c r="B901" s="1"/>
      <c r="C901" s="1"/>
      <c r="D901" s="404" t="s">
        <v>183</v>
      </c>
      <c r="E901" s="406">
        <v>1</v>
      </c>
      <c r="F901" s="406">
        <v>3</v>
      </c>
      <c r="G901" s="634">
        <v>2</v>
      </c>
      <c r="H901" s="668">
        <f>(G901-F901)/F901</f>
        <v>-0.33333333333333331</v>
      </c>
      <c r="I901" s="1"/>
      <c r="J901" s="1"/>
    </row>
    <row r="902" spans="1:10">
      <c r="A902" s="1"/>
      <c r="B902" s="38" t="s">
        <v>20</v>
      </c>
      <c r="C902" s="1"/>
      <c r="D902" s="563" t="s">
        <v>351</v>
      </c>
      <c r="E902" s="574">
        <v>1</v>
      </c>
      <c r="F902" s="574">
        <v>0</v>
      </c>
      <c r="G902" s="670">
        <v>2</v>
      </c>
      <c r="H902" s="671" t="s">
        <v>166</v>
      </c>
      <c r="I902" s="1"/>
      <c r="J902" s="1"/>
    </row>
    <row r="903" spans="1:10">
      <c r="A903" s="1"/>
      <c r="B903" s="130" t="s">
        <v>21</v>
      </c>
      <c r="C903" s="1"/>
      <c r="D903" s="404" t="s">
        <v>352</v>
      </c>
      <c r="E903" s="406">
        <v>5</v>
      </c>
      <c r="F903" s="406">
        <v>4</v>
      </c>
      <c r="G903" s="634">
        <v>9</v>
      </c>
      <c r="H903" s="668">
        <f t="shared" ref="H903:H906" si="216">(G903-F903)/F903</f>
        <v>1.25</v>
      </c>
      <c r="I903" s="1"/>
      <c r="J903" s="1"/>
    </row>
    <row r="904" spans="1:10">
      <c r="A904" s="1"/>
      <c r="B904" s="38" t="s">
        <v>43</v>
      </c>
      <c r="C904" s="1"/>
      <c r="D904" s="563" t="s">
        <v>353</v>
      </c>
      <c r="E904" s="574">
        <v>3</v>
      </c>
      <c r="F904" s="574">
        <v>8</v>
      </c>
      <c r="G904" s="670">
        <v>11</v>
      </c>
      <c r="H904" s="671">
        <f t="shared" si="216"/>
        <v>0.375</v>
      </c>
      <c r="I904" s="1"/>
      <c r="J904" s="1"/>
    </row>
    <row r="905" spans="1:10">
      <c r="A905" s="1"/>
      <c r="B905" s="1"/>
      <c r="C905" s="1"/>
      <c r="D905" s="404" t="s">
        <v>355</v>
      </c>
      <c r="E905" s="406">
        <v>0</v>
      </c>
      <c r="F905" s="406">
        <v>1</v>
      </c>
      <c r="G905" s="634">
        <v>5</v>
      </c>
      <c r="H905" s="668">
        <f t="shared" si="216"/>
        <v>4</v>
      </c>
      <c r="I905" s="1"/>
      <c r="J905" s="1"/>
    </row>
    <row r="906" spans="1:10">
      <c r="A906" s="1"/>
      <c r="B906" s="1"/>
      <c r="C906" s="1"/>
      <c r="D906" s="563" t="s">
        <v>356</v>
      </c>
      <c r="E906" s="574">
        <v>7</v>
      </c>
      <c r="F906" s="574">
        <v>3</v>
      </c>
      <c r="G906" s="670">
        <v>2</v>
      </c>
      <c r="H906" s="671">
        <f t="shared" si="216"/>
        <v>-0.33333333333333331</v>
      </c>
      <c r="I906" s="1"/>
      <c r="J906" s="1"/>
    </row>
    <row r="907" spans="1:10">
      <c r="A907" s="1"/>
      <c r="B907" s="1"/>
      <c r="C907" s="1"/>
      <c r="D907" s="404" t="s">
        <v>357</v>
      </c>
      <c r="E907" s="406">
        <v>0</v>
      </c>
      <c r="F907" s="406">
        <v>0</v>
      </c>
      <c r="G907" s="634">
        <v>0</v>
      </c>
      <c r="H907" s="668" t="s">
        <v>166</v>
      </c>
      <c r="I907" s="1"/>
      <c r="J907" s="1"/>
    </row>
    <row r="908" spans="1:10" ht="15.75" customHeight="1">
      <c r="A908" s="1"/>
      <c r="B908" s="1"/>
      <c r="C908" s="1"/>
      <c r="D908" s="591" t="s">
        <v>359</v>
      </c>
      <c r="E908" s="503">
        <v>2</v>
      </c>
      <c r="F908" s="503">
        <v>6</v>
      </c>
      <c r="G908" s="638">
        <v>7</v>
      </c>
      <c r="H908" s="674">
        <f t="shared" ref="H908:H909" si="217">(G908-F908)/F908</f>
        <v>0.16666666666666666</v>
      </c>
      <c r="I908" s="1"/>
      <c r="J908" s="1"/>
    </row>
    <row r="909" spans="1:10" ht="15.75" customHeight="1">
      <c r="A909" s="1"/>
      <c r="B909" s="1"/>
      <c r="C909" s="1"/>
      <c r="D909" s="439" t="s">
        <v>64</v>
      </c>
      <c r="E909" s="440">
        <f t="shared" ref="E909:F909" si="218">SUM(E896:E908)</f>
        <v>33</v>
      </c>
      <c r="F909" s="440">
        <f t="shared" si="218"/>
        <v>35</v>
      </c>
      <c r="G909" s="543">
        <v>52</v>
      </c>
      <c r="H909" s="676">
        <f t="shared" si="217"/>
        <v>0.48571428571428571</v>
      </c>
      <c r="I909" s="1"/>
      <c r="J909" s="1"/>
    </row>
    <row r="910" spans="1:10" ht="15.75" customHeight="1">
      <c r="A910" s="1"/>
      <c r="B910" s="1"/>
      <c r="C910" s="1"/>
      <c r="D910" s="462" t="s">
        <v>363</v>
      </c>
      <c r="E910" s="1"/>
      <c r="F910" s="1"/>
      <c r="G910" s="1"/>
      <c r="H910" s="4"/>
      <c r="I910" s="1"/>
      <c r="J910" s="1"/>
    </row>
    <row r="911" spans="1:10" ht="15.75" customHeight="1">
      <c r="A911" s="1"/>
      <c r="B911" s="1"/>
      <c r="C911" s="1"/>
      <c r="D911" s="1"/>
      <c r="E911" s="1"/>
      <c r="F911" s="1"/>
      <c r="G911" s="1"/>
      <c r="H911" s="4"/>
      <c r="I911" s="1"/>
      <c r="J911" s="1"/>
    </row>
    <row r="912" spans="1:10" ht="23.25" customHeight="1">
      <c r="A912" s="1"/>
      <c r="B912" s="1"/>
      <c r="C912" s="1"/>
      <c r="D912" s="1095" t="s">
        <v>114</v>
      </c>
      <c r="E912" s="1096"/>
      <c r="F912" s="1096"/>
      <c r="G912" s="1096"/>
      <c r="H912" s="1097"/>
      <c r="I912" s="1"/>
      <c r="J912" s="1"/>
    </row>
    <row r="913" spans="1:10" ht="15.75" customHeight="1">
      <c r="A913" s="1"/>
      <c r="B913" s="1"/>
      <c r="C913" s="1"/>
      <c r="D913" s="1018" t="s">
        <v>24</v>
      </c>
      <c r="E913" s="81" t="s">
        <v>31</v>
      </c>
      <c r="F913" s="198" t="s">
        <v>31</v>
      </c>
      <c r="G913" s="281" t="s">
        <v>31</v>
      </c>
      <c r="H913" s="1098" t="s">
        <v>176</v>
      </c>
      <c r="I913" s="1"/>
      <c r="J913" s="1"/>
    </row>
    <row r="914" spans="1:10" ht="15.75" customHeight="1">
      <c r="A914" s="1"/>
      <c r="B914" s="1"/>
      <c r="C914" s="1"/>
      <c r="D914" s="1019"/>
      <c r="E914" s="280">
        <v>2009</v>
      </c>
      <c r="F914" s="280">
        <v>2010</v>
      </c>
      <c r="G914" s="141">
        <v>2011</v>
      </c>
      <c r="H914" s="1099"/>
      <c r="I914" s="1"/>
      <c r="J914" s="1"/>
    </row>
    <row r="915" spans="1:10" ht="15.75" customHeight="1">
      <c r="A915" s="1"/>
      <c r="B915" s="1"/>
      <c r="C915" s="1"/>
      <c r="D915" s="469" t="s">
        <v>230</v>
      </c>
      <c r="E915" s="471">
        <v>13</v>
      </c>
      <c r="F915" s="471">
        <v>22</v>
      </c>
      <c r="G915" s="633">
        <v>35</v>
      </c>
      <c r="H915" s="379">
        <f t="shared" ref="H915:H916" si="219">(G915-F915)/F915</f>
        <v>0.59090909090909094</v>
      </c>
      <c r="I915" s="1"/>
      <c r="J915" s="1"/>
    </row>
    <row r="916" spans="1:10">
      <c r="A916" s="1"/>
      <c r="B916" s="1"/>
      <c r="C916" s="1"/>
      <c r="D916" s="404" t="s">
        <v>232</v>
      </c>
      <c r="E916" s="406">
        <v>26</v>
      </c>
      <c r="F916" s="406">
        <v>44</v>
      </c>
      <c r="G916" s="634">
        <v>24</v>
      </c>
      <c r="H916" s="409">
        <f t="shared" si="219"/>
        <v>-0.45454545454545453</v>
      </c>
      <c r="I916" s="1"/>
      <c r="J916" s="1"/>
    </row>
    <row r="917" spans="1:10" ht="15.75" customHeight="1">
      <c r="A917" s="1"/>
      <c r="B917" s="1"/>
      <c r="C917" s="1"/>
      <c r="D917" s="502" t="s">
        <v>141</v>
      </c>
      <c r="E917" s="503">
        <v>0</v>
      </c>
      <c r="F917" s="503">
        <v>0</v>
      </c>
      <c r="G917" s="680">
        <v>0</v>
      </c>
      <c r="H917" s="437" t="s">
        <v>166</v>
      </c>
      <c r="I917" s="1"/>
      <c r="J917" s="1"/>
    </row>
    <row r="918" spans="1:10" ht="15.75" customHeight="1">
      <c r="A918" s="1"/>
      <c r="B918" s="1"/>
      <c r="C918" s="1"/>
      <c r="D918" s="516" t="s">
        <v>64</v>
      </c>
      <c r="E918" s="627">
        <f t="shared" ref="E918:F918" si="220">SUM(E915:E917)</f>
        <v>39</v>
      </c>
      <c r="F918" s="629">
        <f t="shared" si="220"/>
        <v>66</v>
      </c>
      <c r="G918" s="441">
        <v>59</v>
      </c>
      <c r="H918" s="631">
        <f>(G918-F918)/F918</f>
        <v>-0.10606060606060606</v>
      </c>
      <c r="I918" s="1"/>
      <c r="J918" s="1"/>
    </row>
    <row r="919" spans="1:10" ht="7.5" customHeight="1">
      <c r="A919" s="1"/>
      <c r="B919" s="1"/>
      <c r="C919" s="1"/>
      <c r="D919" s="24"/>
      <c r="E919" s="464"/>
      <c r="F919" s="464"/>
      <c r="G919" s="464"/>
      <c r="H919" s="467"/>
      <c r="I919" s="1"/>
      <c r="J919" s="1"/>
    </row>
    <row r="920" spans="1:10" ht="15.75" customHeight="1">
      <c r="A920" s="1"/>
      <c r="B920" s="1"/>
      <c r="C920" s="1"/>
      <c r="D920" s="469" t="s">
        <v>141</v>
      </c>
      <c r="E920" s="471">
        <v>0</v>
      </c>
      <c r="F920" s="471">
        <v>0</v>
      </c>
      <c r="G920" s="633">
        <v>0</v>
      </c>
      <c r="H920" s="379" t="s">
        <v>166</v>
      </c>
      <c r="I920" s="1"/>
      <c r="J920" s="1"/>
    </row>
    <row r="921" spans="1:10">
      <c r="A921" s="1"/>
      <c r="B921" s="1"/>
      <c r="C921" s="1"/>
      <c r="D921" s="404" t="s">
        <v>189</v>
      </c>
      <c r="E921" s="406">
        <v>15</v>
      </c>
      <c r="F921" s="406">
        <v>45</v>
      </c>
      <c r="G921" s="634">
        <v>37</v>
      </c>
      <c r="H921" s="409">
        <f t="shared" ref="H921:H923" si="221">(G921-F921)/F921</f>
        <v>-0.17777777777777778</v>
      </c>
      <c r="I921" s="1"/>
      <c r="J921" s="1"/>
    </row>
    <row r="922" spans="1:10" ht="15.75" customHeight="1">
      <c r="A922" s="1"/>
      <c r="B922" s="1"/>
      <c r="C922" s="1"/>
      <c r="D922" s="502" t="s">
        <v>194</v>
      </c>
      <c r="E922" s="413">
        <v>24</v>
      </c>
      <c r="F922" s="503">
        <v>21</v>
      </c>
      <c r="G922" s="638">
        <v>22</v>
      </c>
      <c r="H922" s="437">
        <f t="shared" si="221"/>
        <v>4.7619047619047616E-2</v>
      </c>
      <c r="I922" s="1"/>
      <c r="J922" s="1"/>
    </row>
    <row r="923" spans="1:10" ht="15.75" customHeight="1">
      <c r="A923" s="1"/>
      <c r="B923" s="1"/>
      <c r="C923" s="1"/>
      <c r="D923" s="516" t="s">
        <v>64</v>
      </c>
      <c r="E923" s="640">
        <f t="shared" ref="E923:F923" si="222">SUM(E920:E922)</f>
        <v>39</v>
      </c>
      <c r="F923" s="641">
        <f t="shared" si="222"/>
        <v>66</v>
      </c>
      <c r="G923" s="642">
        <v>59</v>
      </c>
      <c r="H923" s="631">
        <f t="shared" si="221"/>
        <v>-0.10606060606060606</v>
      </c>
      <c r="I923" s="1"/>
      <c r="J923" s="1"/>
    </row>
    <row r="924" spans="1:10" ht="7.5" customHeight="1">
      <c r="A924" s="1"/>
      <c r="B924" s="1"/>
      <c r="C924" s="1"/>
      <c r="D924" s="545"/>
      <c r="E924" s="464"/>
      <c r="F924" s="464"/>
      <c r="G924" s="464"/>
      <c r="H924" s="546"/>
      <c r="I924" s="1"/>
      <c r="J924" s="1"/>
    </row>
    <row r="925" spans="1:10" ht="15.75" customHeight="1">
      <c r="A925" s="1"/>
      <c r="B925" s="1"/>
      <c r="C925" s="1"/>
      <c r="D925" s="559" t="s">
        <v>141</v>
      </c>
      <c r="E925" s="471">
        <v>0</v>
      </c>
      <c r="F925" s="471">
        <v>0</v>
      </c>
      <c r="G925" s="633">
        <v>0</v>
      </c>
      <c r="H925" s="666" t="s">
        <v>166</v>
      </c>
      <c r="I925" s="1"/>
      <c r="J925" s="1"/>
    </row>
    <row r="926" spans="1:10">
      <c r="A926" s="1"/>
      <c r="B926" s="1"/>
      <c r="C926" s="1"/>
      <c r="D926" s="404" t="s">
        <v>345</v>
      </c>
      <c r="E926" s="406">
        <v>2</v>
      </c>
      <c r="F926" s="406">
        <v>6</v>
      </c>
      <c r="G926" s="634">
        <v>6</v>
      </c>
      <c r="H926" s="668">
        <f t="shared" ref="H926:H929" si="223">(G926-F926)/F926</f>
        <v>0</v>
      </c>
      <c r="I926" s="1"/>
      <c r="J926" s="1"/>
    </row>
    <row r="927" spans="1:10">
      <c r="A927" s="1"/>
      <c r="B927" s="1"/>
      <c r="C927" s="1"/>
      <c r="D927" s="563" t="s">
        <v>346</v>
      </c>
      <c r="E927" s="574">
        <v>5</v>
      </c>
      <c r="F927" s="574">
        <v>1</v>
      </c>
      <c r="G927" s="670">
        <v>4</v>
      </c>
      <c r="H927" s="671">
        <f t="shared" si="223"/>
        <v>3</v>
      </c>
      <c r="I927" s="1"/>
      <c r="J927" s="1"/>
    </row>
    <row r="928" spans="1:10">
      <c r="A928" s="1"/>
      <c r="B928" s="1"/>
      <c r="C928" s="1"/>
      <c r="D928" s="404" t="s">
        <v>349</v>
      </c>
      <c r="E928" s="406">
        <v>6</v>
      </c>
      <c r="F928" s="406">
        <v>15</v>
      </c>
      <c r="G928" s="634">
        <v>10</v>
      </c>
      <c r="H928" s="668">
        <f t="shared" si="223"/>
        <v>-0.33333333333333331</v>
      </c>
      <c r="I928" s="1"/>
      <c r="J928" s="1"/>
    </row>
    <row r="929" spans="1:10">
      <c r="A929" s="1"/>
      <c r="B929" s="1"/>
      <c r="C929" s="1"/>
      <c r="D929" s="563" t="s">
        <v>350</v>
      </c>
      <c r="E929" s="574">
        <v>4</v>
      </c>
      <c r="F929" s="574">
        <v>5</v>
      </c>
      <c r="G929" s="670">
        <v>2</v>
      </c>
      <c r="H929" s="671">
        <f t="shared" si="223"/>
        <v>-0.6</v>
      </c>
      <c r="I929" s="1"/>
      <c r="J929" s="1"/>
    </row>
    <row r="930" spans="1:10">
      <c r="A930" s="1"/>
      <c r="B930" s="1"/>
      <c r="C930" s="1"/>
      <c r="D930" s="404" t="s">
        <v>183</v>
      </c>
      <c r="E930" s="406">
        <v>2</v>
      </c>
      <c r="F930" s="406">
        <v>0</v>
      </c>
      <c r="G930" s="634">
        <v>2</v>
      </c>
      <c r="H930" s="668" t="s">
        <v>166</v>
      </c>
      <c r="I930" s="1"/>
      <c r="J930" s="1"/>
    </row>
    <row r="931" spans="1:10">
      <c r="A931" s="1"/>
      <c r="B931" s="1"/>
      <c r="C931" s="1"/>
      <c r="D931" s="563" t="s">
        <v>351</v>
      </c>
      <c r="E931" s="574">
        <v>4</v>
      </c>
      <c r="F931" s="574">
        <v>6</v>
      </c>
      <c r="G931" s="670">
        <v>5</v>
      </c>
      <c r="H931" s="671">
        <f t="shared" ref="H931:H935" si="224">(G931-F931)/F931</f>
        <v>-0.16666666666666666</v>
      </c>
      <c r="I931" s="1"/>
      <c r="J931" s="1"/>
    </row>
    <row r="932" spans="1:10">
      <c r="A932" s="1"/>
      <c r="B932" s="1"/>
      <c r="C932" s="1"/>
      <c r="D932" s="404" t="s">
        <v>352</v>
      </c>
      <c r="E932" s="406">
        <v>7</v>
      </c>
      <c r="F932" s="406">
        <v>9</v>
      </c>
      <c r="G932" s="634">
        <v>7</v>
      </c>
      <c r="H932" s="668">
        <f t="shared" si="224"/>
        <v>-0.22222222222222221</v>
      </c>
      <c r="I932" s="1"/>
      <c r="J932" s="1"/>
    </row>
    <row r="933" spans="1:10">
      <c r="A933" s="1"/>
      <c r="B933" s="1"/>
      <c r="C933" s="1"/>
      <c r="D933" s="563" t="s">
        <v>353</v>
      </c>
      <c r="E933" s="574">
        <v>1</v>
      </c>
      <c r="F933" s="574">
        <v>3</v>
      </c>
      <c r="G933" s="670">
        <v>3</v>
      </c>
      <c r="H933" s="671">
        <f t="shared" si="224"/>
        <v>0</v>
      </c>
      <c r="I933" s="1"/>
      <c r="J933" s="1"/>
    </row>
    <row r="934" spans="1:10">
      <c r="A934" s="1"/>
      <c r="B934" s="1"/>
      <c r="C934" s="1"/>
      <c r="D934" s="404" t="s">
        <v>355</v>
      </c>
      <c r="E934" s="406">
        <v>2</v>
      </c>
      <c r="F934" s="406">
        <v>7</v>
      </c>
      <c r="G934" s="634">
        <v>3</v>
      </c>
      <c r="H934" s="668">
        <f t="shared" si="224"/>
        <v>-0.5714285714285714</v>
      </c>
      <c r="I934" s="1"/>
      <c r="J934" s="1"/>
    </row>
    <row r="935" spans="1:10">
      <c r="A935" s="1"/>
      <c r="B935" s="1"/>
      <c r="C935" s="1"/>
      <c r="D935" s="563" t="s">
        <v>356</v>
      </c>
      <c r="E935" s="574">
        <v>2</v>
      </c>
      <c r="F935" s="574">
        <v>8</v>
      </c>
      <c r="G935" s="670">
        <v>9</v>
      </c>
      <c r="H935" s="671">
        <f t="shared" si="224"/>
        <v>0.125</v>
      </c>
      <c r="I935" s="1"/>
      <c r="J935" s="1"/>
    </row>
    <row r="936" spans="1:10">
      <c r="A936" s="1"/>
      <c r="B936" s="1"/>
      <c r="C936" s="1"/>
      <c r="D936" s="404" t="s">
        <v>357</v>
      </c>
      <c r="E936" s="406">
        <v>0</v>
      </c>
      <c r="F936" s="406">
        <v>0</v>
      </c>
      <c r="G936" s="634">
        <v>1</v>
      </c>
      <c r="H936" s="668" t="s">
        <v>166</v>
      </c>
      <c r="I936" s="1"/>
      <c r="J936" s="1"/>
    </row>
    <row r="937" spans="1:10" ht="15.75" customHeight="1">
      <c r="A937" s="1"/>
      <c r="B937" s="1"/>
      <c r="C937" s="1"/>
      <c r="D937" s="591" t="s">
        <v>359</v>
      </c>
      <c r="E937" s="503">
        <v>4</v>
      </c>
      <c r="F937" s="503">
        <v>6</v>
      </c>
      <c r="G937" s="638">
        <v>7</v>
      </c>
      <c r="H937" s="674">
        <f t="shared" ref="H937:H938" si="225">(G937-F937)/F937</f>
        <v>0.16666666666666666</v>
      </c>
      <c r="I937" s="1"/>
      <c r="J937" s="1"/>
    </row>
    <row r="938" spans="1:10" ht="15.75" customHeight="1">
      <c r="A938" s="1"/>
      <c r="B938" s="1"/>
      <c r="C938" s="1"/>
      <c r="D938" s="439" t="s">
        <v>64</v>
      </c>
      <c r="E938" s="440">
        <f t="shared" ref="E938:F938" si="226">SUM(E925:E937)</f>
        <v>39</v>
      </c>
      <c r="F938" s="440">
        <f t="shared" si="226"/>
        <v>66</v>
      </c>
      <c r="G938" s="543">
        <v>59</v>
      </c>
      <c r="H938" s="676">
        <f t="shared" si="225"/>
        <v>-0.10606060606060606</v>
      </c>
      <c r="I938" s="1"/>
      <c r="J938" s="1"/>
    </row>
    <row r="939" spans="1:10" ht="15.75" customHeight="1">
      <c r="A939" s="1"/>
      <c r="B939" s="1"/>
      <c r="C939" s="1"/>
      <c r="D939" s="462" t="s">
        <v>363</v>
      </c>
      <c r="E939" s="1"/>
      <c r="F939" s="1"/>
      <c r="G939" s="1"/>
      <c r="H939" s="4"/>
      <c r="I939" s="1"/>
      <c r="J939" s="1"/>
    </row>
    <row r="940" spans="1:10" ht="15.75" customHeight="1">
      <c r="A940" s="1"/>
      <c r="B940" s="1"/>
      <c r="C940" s="1"/>
      <c r="D940" s="1"/>
      <c r="E940" s="1"/>
      <c r="F940" s="1"/>
      <c r="G940" s="1"/>
      <c r="H940" s="4"/>
      <c r="I940" s="1"/>
      <c r="J940" s="1"/>
    </row>
    <row r="941" spans="1:10" ht="23.25" customHeight="1">
      <c r="A941" s="1"/>
      <c r="B941" s="1"/>
      <c r="C941" s="1"/>
      <c r="D941" s="1095" t="s">
        <v>469</v>
      </c>
      <c r="E941" s="1096"/>
      <c r="F941" s="1096"/>
      <c r="G941" s="1096"/>
      <c r="H941" s="1097"/>
      <c r="I941" s="1"/>
      <c r="J941" s="1"/>
    </row>
    <row r="942" spans="1:10" ht="15.75" customHeight="1">
      <c r="A942" s="1"/>
      <c r="B942" s="1"/>
      <c r="C942" s="1"/>
      <c r="D942" s="1018" t="s">
        <v>24</v>
      </c>
      <c r="E942" s="81" t="s">
        <v>31</v>
      </c>
      <c r="F942" s="198" t="s">
        <v>31</v>
      </c>
      <c r="G942" s="281" t="s">
        <v>31</v>
      </c>
      <c r="H942" s="1098" t="s">
        <v>176</v>
      </c>
      <c r="I942" s="1"/>
      <c r="J942" s="1"/>
    </row>
    <row r="943" spans="1:10" ht="15.75" customHeight="1">
      <c r="A943" s="1"/>
      <c r="B943" s="1"/>
      <c r="C943" s="1"/>
      <c r="D943" s="1019"/>
      <c r="E943" s="280">
        <v>2009</v>
      </c>
      <c r="F943" s="280">
        <v>2010</v>
      </c>
      <c r="G943" s="141">
        <v>2011</v>
      </c>
      <c r="H943" s="1099"/>
      <c r="I943" s="1"/>
      <c r="J943" s="1"/>
    </row>
    <row r="944" spans="1:10" ht="15.75" customHeight="1">
      <c r="A944" s="1"/>
      <c r="B944" s="1"/>
      <c r="C944" s="1"/>
      <c r="D944" s="469" t="s">
        <v>230</v>
      </c>
      <c r="E944" s="471">
        <v>237</v>
      </c>
      <c r="F944" s="471">
        <v>274</v>
      </c>
      <c r="G944" s="633">
        <v>286</v>
      </c>
      <c r="H944" s="379">
        <f t="shared" ref="H944:H947" si="227">(G944-F944)/F944</f>
        <v>4.3795620437956206E-2</v>
      </c>
      <c r="I944" s="1"/>
      <c r="J944" s="1"/>
    </row>
    <row r="945" spans="1:10">
      <c r="A945" s="1"/>
      <c r="B945" s="1"/>
      <c r="C945" s="1"/>
      <c r="D945" s="404" t="s">
        <v>232</v>
      </c>
      <c r="E945" s="406">
        <v>37</v>
      </c>
      <c r="F945" s="406">
        <v>41</v>
      </c>
      <c r="G945" s="634">
        <v>36</v>
      </c>
      <c r="H945" s="409">
        <f t="shared" si="227"/>
        <v>-0.12195121951219512</v>
      </c>
      <c r="I945" s="1"/>
      <c r="J945" s="1"/>
    </row>
    <row r="946" spans="1:10" ht="15.75" customHeight="1">
      <c r="A946" s="1"/>
      <c r="B946" s="1"/>
      <c r="C946" s="1"/>
      <c r="D946" s="502" t="s">
        <v>141</v>
      </c>
      <c r="E946" s="503">
        <v>3</v>
      </c>
      <c r="F946" s="503">
        <v>1</v>
      </c>
      <c r="G946" s="680">
        <v>0</v>
      </c>
      <c r="H946" s="437">
        <f t="shared" si="227"/>
        <v>-1</v>
      </c>
      <c r="I946" s="1"/>
      <c r="J946" s="1"/>
    </row>
    <row r="947" spans="1:10" ht="15.75" customHeight="1">
      <c r="A947" s="1"/>
      <c r="B947" s="1"/>
      <c r="C947" s="1"/>
      <c r="D947" s="516" t="s">
        <v>64</v>
      </c>
      <c r="E947" s="627">
        <f t="shared" ref="E947:F947" si="228">SUM(E944:E946)</f>
        <v>277</v>
      </c>
      <c r="F947" s="629">
        <f t="shared" si="228"/>
        <v>316</v>
      </c>
      <c r="G947" s="441">
        <v>322</v>
      </c>
      <c r="H947" s="631">
        <f t="shared" si="227"/>
        <v>1.8987341772151899E-2</v>
      </c>
      <c r="I947" s="1"/>
      <c r="J947" s="1"/>
    </row>
    <row r="948" spans="1:10" ht="7.5" customHeight="1">
      <c r="A948" s="1"/>
      <c r="B948" s="1"/>
      <c r="C948" s="1"/>
      <c r="D948" s="24"/>
      <c r="E948" s="464"/>
      <c r="F948" s="464"/>
      <c r="G948" s="464"/>
      <c r="H948" s="467"/>
      <c r="I948" s="1"/>
      <c r="J948" s="1"/>
    </row>
    <row r="949" spans="1:10" ht="15.75" customHeight="1">
      <c r="A949" s="1"/>
      <c r="B949" s="1"/>
      <c r="C949" s="1"/>
      <c r="D949" s="469" t="s">
        <v>141</v>
      </c>
      <c r="E949" s="471">
        <v>1</v>
      </c>
      <c r="F949" s="471">
        <v>0</v>
      </c>
      <c r="G949" s="633">
        <v>2</v>
      </c>
      <c r="H949" s="379" t="s">
        <v>166</v>
      </c>
      <c r="I949" s="1"/>
      <c r="J949" s="1"/>
    </row>
    <row r="950" spans="1:10">
      <c r="A950" s="1"/>
      <c r="B950" s="1"/>
      <c r="C950" s="1"/>
      <c r="D950" s="404" t="s">
        <v>189</v>
      </c>
      <c r="E950" s="406">
        <v>179</v>
      </c>
      <c r="F950" s="406">
        <v>214</v>
      </c>
      <c r="G950" s="634">
        <v>227</v>
      </c>
      <c r="H950" s="409">
        <f t="shared" ref="H950:H952" si="229">(G950-F950)/F950</f>
        <v>6.0747663551401869E-2</v>
      </c>
      <c r="I950" s="1"/>
      <c r="J950" s="1"/>
    </row>
    <row r="951" spans="1:10" ht="15.75" customHeight="1">
      <c r="A951" s="1"/>
      <c r="B951" s="1"/>
      <c r="C951" s="1"/>
      <c r="D951" s="502" t="s">
        <v>194</v>
      </c>
      <c r="E951" s="413">
        <v>97</v>
      </c>
      <c r="F951" s="503">
        <v>102</v>
      </c>
      <c r="G951" s="638">
        <v>93</v>
      </c>
      <c r="H951" s="437">
        <f t="shared" si="229"/>
        <v>-8.8235294117647065E-2</v>
      </c>
      <c r="I951" s="1"/>
      <c r="J951" s="1"/>
    </row>
    <row r="952" spans="1:10" ht="15.75" customHeight="1">
      <c r="A952" s="1"/>
      <c r="B952" s="1"/>
      <c r="C952" s="1"/>
      <c r="D952" s="516" t="s">
        <v>64</v>
      </c>
      <c r="E952" s="640">
        <f t="shared" ref="E952:F952" si="230">SUM(E949:E951)</f>
        <v>277</v>
      </c>
      <c r="F952" s="641">
        <f t="shared" si="230"/>
        <v>316</v>
      </c>
      <c r="G952" s="642">
        <v>322</v>
      </c>
      <c r="H952" s="631">
        <f t="shared" si="229"/>
        <v>1.8987341772151899E-2</v>
      </c>
      <c r="I952" s="1"/>
      <c r="J952" s="1"/>
    </row>
    <row r="953" spans="1:10" ht="7.5" customHeight="1">
      <c r="A953" s="1"/>
      <c r="B953" s="1"/>
      <c r="C953" s="1"/>
      <c r="D953" s="545"/>
      <c r="E953" s="464"/>
      <c r="F953" s="464"/>
      <c r="G953" s="464"/>
      <c r="H953" s="546"/>
      <c r="I953" s="1"/>
      <c r="J953" s="1"/>
    </row>
    <row r="954" spans="1:10" ht="15.75" customHeight="1">
      <c r="A954" s="1"/>
      <c r="B954" s="1"/>
      <c r="C954" s="1"/>
      <c r="D954" s="559" t="s">
        <v>141</v>
      </c>
      <c r="E954" s="471">
        <v>4</v>
      </c>
      <c r="F954" s="471">
        <v>1</v>
      </c>
      <c r="G954" s="633">
        <v>3</v>
      </c>
      <c r="H954" s="666">
        <f t="shared" ref="H954:H955" si="231">(G954-F954)/F954</f>
        <v>2</v>
      </c>
      <c r="I954" s="1"/>
      <c r="J954" s="1"/>
    </row>
    <row r="955" spans="1:10">
      <c r="A955" s="1"/>
      <c r="B955" s="1"/>
      <c r="C955" s="1"/>
      <c r="D955" s="404" t="s">
        <v>345</v>
      </c>
      <c r="E955" s="406">
        <v>18</v>
      </c>
      <c r="F955" s="406">
        <v>32</v>
      </c>
      <c r="G955" s="634">
        <v>23</v>
      </c>
      <c r="H955" s="668">
        <f t="shared" si="231"/>
        <v>-0.28125</v>
      </c>
      <c r="I955" s="1"/>
      <c r="J955" s="1"/>
    </row>
    <row r="956" spans="1:10">
      <c r="A956" s="1"/>
      <c r="B956" s="1"/>
      <c r="C956" s="1"/>
      <c r="D956" s="563" t="s">
        <v>346</v>
      </c>
      <c r="E956" s="574">
        <v>0</v>
      </c>
      <c r="F956" s="574">
        <v>0</v>
      </c>
      <c r="G956" s="670">
        <v>5</v>
      </c>
      <c r="H956" s="671" t="s">
        <v>166</v>
      </c>
      <c r="I956" s="1"/>
      <c r="J956" s="1"/>
    </row>
    <row r="957" spans="1:10">
      <c r="A957" s="1"/>
      <c r="B957" s="1"/>
      <c r="C957" s="1"/>
      <c r="D957" s="404" t="s">
        <v>349</v>
      </c>
      <c r="E957" s="406">
        <v>34</v>
      </c>
      <c r="F957" s="406">
        <v>19</v>
      </c>
      <c r="G957" s="634">
        <v>22</v>
      </c>
      <c r="H957" s="668">
        <f t="shared" ref="H957:H967" si="232">(G957-F957)/F957</f>
        <v>0.15789473684210525</v>
      </c>
      <c r="I957" s="1"/>
      <c r="J957" s="1"/>
    </row>
    <row r="958" spans="1:10">
      <c r="A958" s="1"/>
      <c r="B958" s="1"/>
      <c r="C958" s="1"/>
      <c r="D958" s="563" t="s">
        <v>350</v>
      </c>
      <c r="E958" s="574">
        <v>13</v>
      </c>
      <c r="F958" s="574">
        <v>21</v>
      </c>
      <c r="G958" s="670">
        <v>15</v>
      </c>
      <c r="H958" s="671">
        <f t="shared" si="232"/>
        <v>-0.2857142857142857</v>
      </c>
      <c r="I958" s="1"/>
      <c r="J958" s="1"/>
    </row>
    <row r="959" spans="1:10">
      <c r="A959" s="1"/>
      <c r="B959" s="1"/>
      <c r="C959" s="1"/>
      <c r="D959" s="404" t="s">
        <v>183</v>
      </c>
      <c r="E959" s="406">
        <v>8</v>
      </c>
      <c r="F959" s="406">
        <v>6</v>
      </c>
      <c r="G959" s="634">
        <v>4</v>
      </c>
      <c r="H959" s="668">
        <f t="shared" si="232"/>
        <v>-0.33333333333333331</v>
      </c>
      <c r="I959" s="1"/>
      <c r="J959" s="1"/>
    </row>
    <row r="960" spans="1:10">
      <c r="A960" s="1"/>
      <c r="B960" s="1"/>
      <c r="C960" s="1"/>
      <c r="D960" s="563" t="s">
        <v>351</v>
      </c>
      <c r="E960" s="574">
        <v>5</v>
      </c>
      <c r="F960" s="574">
        <v>8</v>
      </c>
      <c r="G960" s="670">
        <v>8</v>
      </c>
      <c r="H960" s="671">
        <f t="shared" si="232"/>
        <v>0</v>
      </c>
      <c r="I960" s="1"/>
      <c r="J960" s="1"/>
    </row>
    <row r="961" spans="1:10">
      <c r="A961" s="1"/>
      <c r="B961" s="1"/>
      <c r="C961" s="1"/>
      <c r="D961" s="404" t="s">
        <v>352</v>
      </c>
      <c r="E961" s="406">
        <v>109</v>
      </c>
      <c r="F961" s="406">
        <v>111</v>
      </c>
      <c r="G961" s="634">
        <v>115</v>
      </c>
      <c r="H961" s="668">
        <f t="shared" si="232"/>
        <v>3.6036036036036036E-2</v>
      </c>
      <c r="I961" s="1"/>
      <c r="J961" s="1"/>
    </row>
    <row r="962" spans="1:10">
      <c r="A962" s="1"/>
      <c r="B962" s="1"/>
      <c r="C962" s="1"/>
      <c r="D962" s="563" t="s">
        <v>353</v>
      </c>
      <c r="E962" s="574">
        <v>30</v>
      </c>
      <c r="F962" s="574">
        <v>36</v>
      </c>
      <c r="G962" s="670">
        <v>28</v>
      </c>
      <c r="H962" s="671">
        <f t="shared" si="232"/>
        <v>-0.22222222222222221</v>
      </c>
      <c r="I962" s="1"/>
      <c r="J962" s="1"/>
    </row>
    <row r="963" spans="1:10">
      <c r="A963" s="1"/>
      <c r="B963" s="1"/>
      <c r="C963" s="1"/>
      <c r="D963" s="404" t="s">
        <v>355</v>
      </c>
      <c r="E963" s="406">
        <v>14</v>
      </c>
      <c r="F963" s="406">
        <v>27</v>
      </c>
      <c r="G963" s="634">
        <v>43</v>
      </c>
      <c r="H963" s="668">
        <f t="shared" si="232"/>
        <v>0.59259259259259256</v>
      </c>
      <c r="I963" s="1"/>
      <c r="J963" s="1"/>
    </row>
    <row r="964" spans="1:10">
      <c r="A964" s="1"/>
      <c r="B964" s="1"/>
      <c r="C964" s="1"/>
      <c r="D964" s="563" t="s">
        <v>356</v>
      </c>
      <c r="E964" s="574">
        <v>38</v>
      </c>
      <c r="F964" s="574">
        <v>46</v>
      </c>
      <c r="G964" s="670">
        <v>40</v>
      </c>
      <c r="H964" s="671">
        <f t="shared" si="232"/>
        <v>-0.13043478260869565</v>
      </c>
      <c r="I964" s="1"/>
      <c r="J964" s="1"/>
    </row>
    <row r="965" spans="1:10">
      <c r="A965" s="1"/>
      <c r="B965" s="1"/>
      <c r="C965" s="1"/>
      <c r="D965" s="404" t="s">
        <v>357</v>
      </c>
      <c r="E965" s="406">
        <v>0</v>
      </c>
      <c r="F965" s="406">
        <v>1</v>
      </c>
      <c r="G965" s="634">
        <v>2</v>
      </c>
      <c r="H965" s="668">
        <f t="shared" si="232"/>
        <v>1</v>
      </c>
      <c r="I965" s="1"/>
      <c r="J965" s="1"/>
    </row>
    <row r="966" spans="1:10" ht="15.75" customHeight="1">
      <c r="A966" s="1"/>
      <c r="B966" s="1"/>
      <c r="C966" s="1"/>
      <c r="D966" s="591" t="s">
        <v>359</v>
      </c>
      <c r="E966" s="503">
        <v>4</v>
      </c>
      <c r="F966" s="503">
        <v>8</v>
      </c>
      <c r="G966" s="638">
        <v>14</v>
      </c>
      <c r="H966" s="674">
        <f t="shared" si="232"/>
        <v>0.75</v>
      </c>
      <c r="I966" s="1"/>
      <c r="J966" s="1"/>
    </row>
    <row r="967" spans="1:10" ht="15.75" customHeight="1">
      <c r="A967" s="1"/>
      <c r="B967" s="1"/>
      <c r="C967" s="1"/>
      <c r="D967" s="439" t="s">
        <v>64</v>
      </c>
      <c r="E967" s="440">
        <f t="shared" ref="E967:F967" si="233">SUM(E954:E966)</f>
        <v>277</v>
      </c>
      <c r="F967" s="440">
        <f t="shared" si="233"/>
        <v>316</v>
      </c>
      <c r="G967" s="543">
        <v>322</v>
      </c>
      <c r="H967" s="676">
        <f t="shared" si="232"/>
        <v>1.8987341772151899E-2</v>
      </c>
      <c r="I967" s="1"/>
      <c r="J967" s="1"/>
    </row>
    <row r="968" spans="1:10" ht="15.75" customHeight="1">
      <c r="A968" s="1"/>
      <c r="B968" s="1"/>
      <c r="C968" s="1"/>
      <c r="D968" s="462" t="s">
        <v>363</v>
      </c>
      <c r="E968" s="1"/>
      <c r="F968" s="1"/>
      <c r="G968" s="1"/>
      <c r="H968" s="4"/>
      <c r="I968" s="1"/>
      <c r="J968" s="1"/>
    </row>
    <row r="969" spans="1:10" ht="15.75" customHeight="1">
      <c r="A969" s="1"/>
      <c r="B969" s="1"/>
      <c r="C969" s="1"/>
      <c r="D969" s="1"/>
      <c r="E969" s="1"/>
      <c r="F969" s="1"/>
      <c r="G969" s="1"/>
      <c r="H969" s="4"/>
      <c r="I969" s="1"/>
      <c r="J969" s="1"/>
    </row>
    <row r="970" spans="1:10" ht="23.25" customHeight="1">
      <c r="A970" s="1"/>
      <c r="B970" s="1"/>
      <c r="C970" s="1"/>
      <c r="D970" s="1095" t="s">
        <v>116</v>
      </c>
      <c r="E970" s="1096"/>
      <c r="F970" s="1096"/>
      <c r="G970" s="1096"/>
      <c r="H970" s="1097"/>
      <c r="I970" s="1"/>
      <c r="J970" s="1"/>
    </row>
    <row r="971" spans="1:10" ht="15.75" customHeight="1">
      <c r="A971" s="1"/>
      <c r="B971" s="1"/>
      <c r="C971" s="1"/>
      <c r="D971" s="1018" t="s">
        <v>24</v>
      </c>
      <c r="E971" s="81" t="s">
        <v>31</v>
      </c>
      <c r="F971" s="198" t="s">
        <v>31</v>
      </c>
      <c r="G971" s="281" t="s">
        <v>31</v>
      </c>
      <c r="H971" s="1098" t="s">
        <v>176</v>
      </c>
      <c r="I971" s="1"/>
      <c r="J971" s="1"/>
    </row>
    <row r="972" spans="1:10" ht="15.75" customHeight="1">
      <c r="A972" s="1"/>
      <c r="B972" s="1"/>
      <c r="C972" s="1"/>
      <c r="D972" s="1019"/>
      <c r="E972" s="280">
        <v>2009</v>
      </c>
      <c r="F972" s="280">
        <v>2010</v>
      </c>
      <c r="G972" s="141">
        <v>2011</v>
      </c>
      <c r="H972" s="1099"/>
      <c r="I972" s="1"/>
      <c r="J972" s="1"/>
    </row>
    <row r="973" spans="1:10" ht="15.75" customHeight="1">
      <c r="A973" s="1"/>
      <c r="B973" s="1"/>
      <c r="C973" s="1"/>
      <c r="D973" s="469" t="s">
        <v>230</v>
      </c>
      <c r="E973" s="471">
        <v>9</v>
      </c>
      <c r="F973" s="471">
        <v>10</v>
      </c>
      <c r="G973" s="633">
        <v>11</v>
      </c>
      <c r="H973" s="379">
        <f t="shared" ref="H973:H974" si="234">(G973-F973)/F973</f>
        <v>0.1</v>
      </c>
      <c r="I973" s="1"/>
      <c r="J973" s="1"/>
    </row>
    <row r="974" spans="1:10">
      <c r="A974" s="1"/>
      <c r="B974" s="1"/>
      <c r="C974" s="1"/>
      <c r="D974" s="404" t="s">
        <v>232</v>
      </c>
      <c r="E974" s="406">
        <v>10</v>
      </c>
      <c r="F974" s="406">
        <v>17</v>
      </c>
      <c r="G974" s="634">
        <v>9</v>
      </c>
      <c r="H974" s="409">
        <f t="shared" si="234"/>
        <v>-0.47058823529411764</v>
      </c>
      <c r="I974" s="1"/>
      <c r="J974" s="1"/>
    </row>
    <row r="975" spans="1:10" ht="15.75" customHeight="1">
      <c r="A975" s="1"/>
      <c r="B975" s="1"/>
      <c r="C975" s="1"/>
      <c r="D975" s="502" t="s">
        <v>141</v>
      </c>
      <c r="E975" s="503">
        <v>0</v>
      </c>
      <c r="F975" s="503">
        <v>0</v>
      </c>
      <c r="G975" s="680">
        <v>1</v>
      </c>
      <c r="H975" s="437" t="s">
        <v>166</v>
      </c>
      <c r="I975" s="1"/>
      <c r="J975" s="1"/>
    </row>
    <row r="976" spans="1:10" ht="15.75" customHeight="1">
      <c r="A976" s="1"/>
      <c r="B976" s="1"/>
      <c r="C976" s="1"/>
      <c r="D976" s="516" t="s">
        <v>64</v>
      </c>
      <c r="E976" s="627">
        <f t="shared" ref="E976:F976" si="235">SUM(E973:E975)</f>
        <v>19</v>
      </c>
      <c r="F976" s="629">
        <f t="shared" si="235"/>
        <v>27</v>
      </c>
      <c r="G976" s="441">
        <v>21</v>
      </c>
      <c r="H976" s="631">
        <f>(G976-F976)/F976</f>
        <v>-0.22222222222222221</v>
      </c>
      <c r="I976" s="1"/>
      <c r="J976" s="1"/>
    </row>
    <row r="977" spans="1:10" ht="7.5" customHeight="1">
      <c r="A977" s="1"/>
      <c r="B977" s="1"/>
      <c r="C977" s="1"/>
      <c r="D977" s="24"/>
      <c r="E977" s="464"/>
      <c r="F977" s="464"/>
      <c r="G977" s="464"/>
      <c r="H977" s="467"/>
      <c r="I977" s="1"/>
      <c r="J977" s="1"/>
    </row>
    <row r="978" spans="1:10" ht="15.75" customHeight="1">
      <c r="A978" s="1"/>
      <c r="B978" s="1"/>
      <c r="C978" s="1"/>
      <c r="D978" s="469" t="s">
        <v>141</v>
      </c>
      <c r="E978" s="471">
        <v>0</v>
      </c>
      <c r="F978" s="471">
        <v>0</v>
      </c>
      <c r="G978" s="633">
        <v>0</v>
      </c>
      <c r="H978" s="379" t="s">
        <v>166</v>
      </c>
      <c r="I978" s="1"/>
      <c r="J978" s="1"/>
    </row>
    <row r="979" spans="1:10">
      <c r="A979" s="1"/>
      <c r="B979" s="1"/>
      <c r="C979" s="1"/>
      <c r="D979" s="404" t="s">
        <v>189</v>
      </c>
      <c r="E979" s="406">
        <v>12</v>
      </c>
      <c r="F979" s="406">
        <v>15</v>
      </c>
      <c r="G979" s="634">
        <v>11</v>
      </c>
      <c r="H979" s="409">
        <f t="shared" ref="H979:H981" si="236">(G979-F979)/F979</f>
        <v>-0.26666666666666666</v>
      </c>
      <c r="I979" s="1"/>
      <c r="J979" s="1"/>
    </row>
    <row r="980" spans="1:10" ht="15.75" customHeight="1">
      <c r="A980" s="1"/>
      <c r="B980" s="1"/>
      <c r="C980" s="1"/>
      <c r="D980" s="502" t="s">
        <v>194</v>
      </c>
      <c r="E980" s="413">
        <v>7</v>
      </c>
      <c r="F980" s="503">
        <v>12</v>
      </c>
      <c r="G980" s="638">
        <v>10</v>
      </c>
      <c r="H980" s="437">
        <f t="shared" si="236"/>
        <v>-0.16666666666666666</v>
      </c>
      <c r="I980" s="1"/>
      <c r="J980" s="1"/>
    </row>
    <row r="981" spans="1:10" ht="15.75" customHeight="1">
      <c r="A981" s="1"/>
      <c r="B981" s="1"/>
      <c r="C981" s="1"/>
      <c r="D981" s="516" t="s">
        <v>64</v>
      </c>
      <c r="E981" s="640">
        <f t="shared" ref="E981:F981" si="237">SUM(E978:E980)</f>
        <v>19</v>
      </c>
      <c r="F981" s="641">
        <f t="shared" si="237"/>
        <v>27</v>
      </c>
      <c r="G981" s="642">
        <v>21</v>
      </c>
      <c r="H981" s="631">
        <f t="shared" si="236"/>
        <v>-0.22222222222222221</v>
      </c>
      <c r="I981" s="1"/>
      <c r="J981" s="1"/>
    </row>
    <row r="982" spans="1:10" ht="7.5" customHeight="1">
      <c r="A982" s="1"/>
      <c r="B982" s="1"/>
      <c r="C982" s="1"/>
      <c r="D982" s="545"/>
      <c r="E982" s="464"/>
      <c r="F982" s="464"/>
      <c r="G982" s="464"/>
      <c r="H982" s="546"/>
      <c r="I982" s="1"/>
      <c r="J982" s="1"/>
    </row>
    <row r="983" spans="1:10" ht="15.75" customHeight="1">
      <c r="A983" s="1"/>
      <c r="B983" s="1"/>
      <c r="C983" s="1"/>
      <c r="D983" s="559" t="s">
        <v>141</v>
      </c>
      <c r="E983" s="471">
        <v>1</v>
      </c>
      <c r="F983" s="471">
        <v>0</v>
      </c>
      <c r="G983" s="633">
        <v>0</v>
      </c>
      <c r="H983" s="666" t="s">
        <v>166</v>
      </c>
      <c r="I983" s="1"/>
      <c r="J983" s="1"/>
    </row>
    <row r="984" spans="1:10">
      <c r="A984" s="1"/>
      <c r="B984" s="1"/>
      <c r="C984" s="1"/>
      <c r="D984" s="404" t="s">
        <v>345</v>
      </c>
      <c r="E984" s="406">
        <v>1</v>
      </c>
      <c r="F984" s="406">
        <v>2</v>
      </c>
      <c r="G984" s="634">
        <v>3</v>
      </c>
      <c r="H984" s="668">
        <f t="shared" ref="H984:H991" si="238">(G984-F984)/F984</f>
        <v>0.5</v>
      </c>
      <c r="I984" s="1"/>
      <c r="J984" s="1"/>
    </row>
    <row r="985" spans="1:10">
      <c r="A985" s="1"/>
      <c r="B985" s="1"/>
      <c r="C985" s="1"/>
      <c r="D985" s="563" t="s">
        <v>346</v>
      </c>
      <c r="E985" s="574">
        <v>2</v>
      </c>
      <c r="F985" s="574">
        <v>1</v>
      </c>
      <c r="G985" s="670">
        <v>3</v>
      </c>
      <c r="H985" s="671">
        <f t="shared" si="238"/>
        <v>2</v>
      </c>
      <c r="I985" s="1"/>
      <c r="J985" s="1"/>
    </row>
    <row r="986" spans="1:10">
      <c r="A986" s="1"/>
      <c r="B986" s="1"/>
      <c r="C986" s="1"/>
      <c r="D986" s="404" t="s">
        <v>349</v>
      </c>
      <c r="E986" s="406">
        <v>4</v>
      </c>
      <c r="F986" s="406">
        <v>4</v>
      </c>
      <c r="G986" s="634">
        <v>9</v>
      </c>
      <c r="H986" s="668">
        <f t="shared" si="238"/>
        <v>1.25</v>
      </c>
      <c r="I986" s="1"/>
      <c r="J986" s="1"/>
    </row>
    <row r="987" spans="1:10">
      <c r="A987" s="1"/>
      <c r="B987" s="38" t="s">
        <v>20</v>
      </c>
      <c r="C987" s="1"/>
      <c r="D987" s="563" t="s">
        <v>350</v>
      </c>
      <c r="E987" s="574">
        <v>1</v>
      </c>
      <c r="F987" s="574">
        <v>2</v>
      </c>
      <c r="G987" s="670">
        <v>2</v>
      </c>
      <c r="H987" s="671">
        <f t="shared" si="238"/>
        <v>0</v>
      </c>
      <c r="I987" s="1"/>
      <c r="J987" s="1"/>
    </row>
    <row r="988" spans="1:10">
      <c r="A988" s="1"/>
      <c r="B988" s="130" t="s">
        <v>21</v>
      </c>
      <c r="C988" s="1"/>
      <c r="D988" s="404" t="s">
        <v>183</v>
      </c>
      <c r="E988" s="406">
        <v>0</v>
      </c>
      <c r="F988" s="406">
        <v>1</v>
      </c>
      <c r="G988" s="634">
        <v>0</v>
      </c>
      <c r="H988" s="668">
        <f t="shared" si="238"/>
        <v>-1</v>
      </c>
      <c r="I988" s="1"/>
      <c r="J988" s="1"/>
    </row>
    <row r="989" spans="1:10">
      <c r="A989" s="1"/>
      <c r="B989" s="38" t="s">
        <v>43</v>
      </c>
      <c r="C989" s="1"/>
      <c r="D989" s="563" t="s">
        <v>351</v>
      </c>
      <c r="E989" s="574">
        <v>0</v>
      </c>
      <c r="F989" s="574">
        <v>1</v>
      </c>
      <c r="G989" s="670">
        <v>2</v>
      </c>
      <c r="H989" s="671">
        <f t="shared" si="238"/>
        <v>1</v>
      </c>
      <c r="I989" s="1"/>
      <c r="J989" s="1"/>
    </row>
    <row r="990" spans="1:10">
      <c r="A990" s="1"/>
      <c r="B990" s="1"/>
      <c r="C990" s="1"/>
      <c r="D990" s="404" t="s">
        <v>352</v>
      </c>
      <c r="E990" s="406">
        <v>3</v>
      </c>
      <c r="F990" s="406">
        <v>3</v>
      </c>
      <c r="G990" s="634">
        <v>1</v>
      </c>
      <c r="H990" s="668">
        <f t="shared" si="238"/>
        <v>-0.66666666666666663</v>
      </c>
      <c r="I990" s="1"/>
      <c r="J990" s="1"/>
    </row>
    <row r="991" spans="1:10">
      <c r="A991" s="1"/>
      <c r="B991" s="1"/>
      <c r="C991" s="1"/>
      <c r="D991" s="563" t="s">
        <v>353</v>
      </c>
      <c r="E991" s="574">
        <v>2</v>
      </c>
      <c r="F991" s="574">
        <v>6</v>
      </c>
      <c r="G991" s="670">
        <v>0</v>
      </c>
      <c r="H991" s="671">
        <f t="shared" si="238"/>
        <v>-1</v>
      </c>
      <c r="I991" s="1"/>
      <c r="J991" s="1"/>
    </row>
    <row r="992" spans="1:10">
      <c r="A992" s="1"/>
      <c r="B992" s="1"/>
      <c r="C992" s="1"/>
      <c r="D992" s="404" t="s">
        <v>355</v>
      </c>
      <c r="E992" s="406">
        <v>1</v>
      </c>
      <c r="F992" s="406">
        <v>0</v>
      </c>
      <c r="G992" s="634">
        <v>1</v>
      </c>
      <c r="H992" s="668" t="s">
        <v>166</v>
      </c>
      <c r="I992" s="1"/>
      <c r="J992" s="1"/>
    </row>
    <row r="993" spans="1:10">
      <c r="A993" s="1"/>
      <c r="B993" s="1"/>
      <c r="C993" s="1"/>
      <c r="D993" s="563" t="s">
        <v>356</v>
      </c>
      <c r="E993" s="574">
        <v>4</v>
      </c>
      <c r="F993" s="574">
        <v>1</v>
      </c>
      <c r="G993" s="670">
        <v>0</v>
      </c>
      <c r="H993" s="671">
        <f>(G993-F993)/F993</f>
        <v>-1</v>
      </c>
      <c r="I993" s="1"/>
      <c r="J993" s="1"/>
    </row>
    <row r="994" spans="1:10">
      <c r="A994" s="1"/>
      <c r="B994" s="1"/>
      <c r="C994" s="1"/>
      <c r="D994" s="404" t="s">
        <v>357</v>
      </c>
      <c r="E994" s="406">
        <v>0</v>
      </c>
      <c r="F994" s="406">
        <v>0</v>
      </c>
      <c r="G994" s="634">
        <v>0</v>
      </c>
      <c r="H994" s="668" t="s">
        <v>166</v>
      </c>
      <c r="I994" s="1"/>
      <c r="J994" s="1"/>
    </row>
    <row r="995" spans="1:10" ht="15.75" customHeight="1">
      <c r="A995" s="1"/>
      <c r="B995" s="1"/>
      <c r="C995" s="1"/>
      <c r="D995" s="591" t="s">
        <v>359</v>
      </c>
      <c r="E995" s="503">
        <v>0</v>
      </c>
      <c r="F995" s="503">
        <v>6</v>
      </c>
      <c r="G995" s="638">
        <v>0</v>
      </c>
      <c r="H995" s="674">
        <f t="shared" ref="H995:H996" si="239">(G995-F995)/F995</f>
        <v>-1</v>
      </c>
      <c r="I995" s="1"/>
      <c r="J995" s="1"/>
    </row>
    <row r="996" spans="1:10" ht="15.75" customHeight="1">
      <c r="A996" s="1"/>
      <c r="B996" s="1"/>
      <c r="C996" s="1"/>
      <c r="D996" s="439" t="s">
        <v>64</v>
      </c>
      <c r="E996" s="440">
        <f t="shared" ref="E996:F996" si="240">SUM(E983:E995)</f>
        <v>19</v>
      </c>
      <c r="F996" s="440">
        <f t="shared" si="240"/>
        <v>27</v>
      </c>
      <c r="G996" s="543">
        <v>21</v>
      </c>
      <c r="H996" s="676">
        <f t="shared" si="239"/>
        <v>-0.22222222222222221</v>
      </c>
      <c r="I996" s="1"/>
      <c r="J996" s="1"/>
    </row>
    <row r="997" spans="1:10" ht="15.75" customHeight="1">
      <c r="A997" s="1"/>
      <c r="B997" s="1"/>
      <c r="C997" s="1"/>
      <c r="D997" s="462" t="s">
        <v>363</v>
      </c>
      <c r="E997" s="1"/>
      <c r="F997" s="1"/>
      <c r="G997" s="1"/>
      <c r="H997" s="4"/>
      <c r="I997" s="1"/>
      <c r="J997" s="1"/>
    </row>
    <row r="998" spans="1:10" ht="15.75" customHeight="1">
      <c r="A998" s="1"/>
      <c r="B998" s="1"/>
      <c r="C998" s="1"/>
      <c r="D998" s="1"/>
      <c r="E998" s="1"/>
      <c r="F998" s="1"/>
      <c r="G998" s="1"/>
      <c r="H998" s="4"/>
      <c r="I998" s="1"/>
      <c r="J998" s="1"/>
    </row>
    <row r="999" spans="1:10" ht="23.25" customHeight="1">
      <c r="A999" s="1"/>
      <c r="B999" s="1"/>
      <c r="C999" s="1"/>
      <c r="D999" s="1095" t="s">
        <v>117</v>
      </c>
      <c r="E999" s="1096"/>
      <c r="F999" s="1096"/>
      <c r="G999" s="1096"/>
      <c r="H999" s="1097"/>
      <c r="I999" s="1"/>
      <c r="J999" s="1"/>
    </row>
    <row r="1000" spans="1:10" ht="15.75" customHeight="1">
      <c r="A1000" s="1"/>
      <c r="B1000" s="1"/>
      <c r="C1000" s="1"/>
      <c r="D1000" s="1018" t="s">
        <v>24</v>
      </c>
      <c r="E1000" s="81" t="s">
        <v>31</v>
      </c>
      <c r="F1000" s="198" t="s">
        <v>31</v>
      </c>
      <c r="G1000" s="281" t="s">
        <v>31</v>
      </c>
      <c r="H1000" s="1098" t="s">
        <v>176</v>
      </c>
      <c r="I1000" s="1"/>
      <c r="J1000" s="1"/>
    </row>
    <row r="1001" spans="1:10" ht="15.75" customHeight="1">
      <c r="A1001" s="1"/>
      <c r="B1001" s="1"/>
      <c r="C1001" s="1"/>
      <c r="D1001" s="1019"/>
      <c r="E1001" s="280">
        <v>2009</v>
      </c>
      <c r="F1001" s="280">
        <v>2010</v>
      </c>
      <c r="G1001" s="141">
        <v>2011</v>
      </c>
      <c r="H1001" s="1099"/>
      <c r="I1001" s="1"/>
      <c r="J1001" s="1"/>
    </row>
    <row r="1002" spans="1:10" ht="15.75" customHeight="1">
      <c r="A1002" s="1"/>
      <c r="B1002" s="1"/>
      <c r="C1002" s="1"/>
      <c r="D1002" s="469" t="s">
        <v>230</v>
      </c>
      <c r="E1002" s="471">
        <v>363</v>
      </c>
      <c r="F1002" s="471">
        <v>330</v>
      </c>
      <c r="G1002" s="633">
        <v>415</v>
      </c>
      <c r="H1002" s="379">
        <f t="shared" ref="H1002:H1005" si="241">(G1002-F1002)/F1002</f>
        <v>0.25757575757575757</v>
      </c>
      <c r="I1002" s="1"/>
      <c r="J1002" s="1"/>
    </row>
    <row r="1003" spans="1:10">
      <c r="A1003" s="1"/>
      <c r="B1003" s="1"/>
      <c r="C1003" s="1"/>
      <c r="D1003" s="404" t="s">
        <v>232</v>
      </c>
      <c r="E1003" s="406">
        <v>46</v>
      </c>
      <c r="F1003" s="406">
        <v>40</v>
      </c>
      <c r="G1003" s="634">
        <v>29</v>
      </c>
      <c r="H1003" s="409">
        <f t="shared" si="241"/>
        <v>-0.27500000000000002</v>
      </c>
      <c r="I1003" s="1"/>
      <c r="J1003" s="1"/>
    </row>
    <row r="1004" spans="1:10" ht="15.75" customHeight="1">
      <c r="A1004" s="1"/>
      <c r="B1004" s="1"/>
      <c r="C1004" s="1"/>
      <c r="D1004" s="502" t="s">
        <v>141</v>
      </c>
      <c r="E1004" s="503">
        <v>0</v>
      </c>
      <c r="F1004" s="503">
        <v>4</v>
      </c>
      <c r="G1004" s="680">
        <v>3</v>
      </c>
      <c r="H1004" s="437">
        <f t="shared" si="241"/>
        <v>-0.25</v>
      </c>
      <c r="I1004" s="1"/>
      <c r="J1004" s="1"/>
    </row>
    <row r="1005" spans="1:10" ht="15.75" customHeight="1">
      <c r="A1005" s="1"/>
      <c r="B1005" s="1"/>
      <c r="C1005" s="1"/>
      <c r="D1005" s="516" t="s">
        <v>64</v>
      </c>
      <c r="E1005" s="627">
        <f t="shared" ref="E1005:F1005" si="242">SUM(E1002:E1004)</f>
        <v>409</v>
      </c>
      <c r="F1005" s="629">
        <f t="shared" si="242"/>
        <v>374</v>
      </c>
      <c r="G1005" s="441">
        <v>447</v>
      </c>
      <c r="H1005" s="631">
        <f t="shared" si="241"/>
        <v>0.19518716577540107</v>
      </c>
      <c r="I1005" s="1"/>
      <c r="J1005" s="1"/>
    </row>
    <row r="1006" spans="1:10" ht="7.5" customHeight="1">
      <c r="A1006" s="1"/>
      <c r="B1006" s="1"/>
      <c r="C1006" s="1"/>
      <c r="D1006" s="24"/>
      <c r="E1006" s="464"/>
      <c r="F1006" s="464"/>
      <c r="G1006" s="464"/>
      <c r="H1006" s="467"/>
      <c r="I1006" s="1"/>
      <c r="J1006" s="1"/>
    </row>
    <row r="1007" spans="1:10" ht="15.75" customHeight="1">
      <c r="A1007" s="1"/>
      <c r="B1007" s="1"/>
      <c r="C1007" s="1"/>
      <c r="D1007" s="469" t="s">
        <v>141</v>
      </c>
      <c r="E1007" s="471">
        <v>0</v>
      </c>
      <c r="F1007" s="471">
        <v>1</v>
      </c>
      <c r="G1007" s="633">
        <v>2</v>
      </c>
      <c r="H1007" s="379">
        <f t="shared" ref="H1007:H1010" si="243">(G1007-F1007)/F1007</f>
        <v>1</v>
      </c>
      <c r="I1007" s="1"/>
      <c r="J1007" s="1"/>
    </row>
    <row r="1008" spans="1:10">
      <c r="A1008" s="1"/>
      <c r="B1008" s="1"/>
      <c r="C1008" s="1"/>
      <c r="D1008" s="404" t="s">
        <v>189</v>
      </c>
      <c r="E1008" s="406">
        <v>250</v>
      </c>
      <c r="F1008" s="406">
        <v>234</v>
      </c>
      <c r="G1008" s="634">
        <v>308</v>
      </c>
      <c r="H1008" s="409">
        <f t="shared" si="243"/>
        <v>0.31623931623931623</v>
      </c>
      <c r="I1008" s="1"/>
      <c r="J1008" s="1"/>
    </row>
    <row r="1009" spans="1:10" ht="15.75" customHeight="1">
      <c r="A1009" s="1"/>
      <c r="B1009" s="1"/>
      <c r="C1009" s="1"/>
      <c r="D1009" s="502" t="s">
        <v>194</v>
      </c>
      <c r="E1009" s="413">
        <v>159</v>
      </c>
      <c r="F1009" s="503">
        <v>139</v>
      </c>
      <c r="G1009" s="638">
        <v>137</v>
      </c>
      <c r="H1009" s="437">
        <f t="shared" si="243"/>
        <v>-1.4388489208633094E-2</v>
      </c>
      <c r="I1009" s="1"/>
      <c r="J1009" s="1"/>
    </row>
    <row r="1010" spans="1:10" ht="15.75" customHeight="1">
      <c r="A1010" s="1"/>
      <c r="B1010" s="1"/>
      <c r="C1010" s="1"/>
      <c r="D1010" s="516" t="s">
        <v>64</v>
      </c>
      <c r="E1010" s="640">
        <f t="shared" ref="E1010:F1010" si="244">SUM(E1007:E1009)</f>
        <v>409</v>
      </c>
      <c r="F1010" s="641">
        <f t="shared" si="244"/>
        <v>374</v>
      </c>
      <c r="G1010" s="642">
        <v>447</v>
      </c>
      <c r="H1010" s="631">
        <f t="shared" si="243"/>
        <v>0.19518716577540107</v>
      </c>
      <c r="I1010" s="1"/>
      <c r="J1010" s="1"/>
    </row>
    <row r="1011" spans="1:10" ht="7.5" customHeight="1">
      <c r="A1011" s="1"/>
      <c r="B1011" s="1"/>
      <c r="C1011" s="1"/>
      <c r="D1011" s="545"/>
      <c r="E1011" s="464"/>
      <c r="F1011" s="464"/>
      <c r="G1011" s="464"/>
      <c r="H1011" s="546"/>
      <c r="I1011" s="1"/>
      <c r="J1011" s="1"/>
    </row>
    <row r="1012" spans="1:10" ht="15.75" customHeight="1">
      <c r="A1012" s="1"/>
      <c r="B1012" s="1"/>
      <c r="C1012" s="1"/>
      <c r="D1012" s="559" t="s">
        <v>141</v>
      </c>
      <c r="E1012" s="471">
        <v>2</v>
      </c>
      <c r="F1012" s="471">
        <v>1</v>
      </c>
      <c r="G1012" s="633">
        <v>1</v>
      </c>
      <c r="H1012" s="666">
        <f t="shared" ref="H1012:H1022" si="245">(G1012-F1012)/F1012</f>
        <v>0</v>
      </c>
      <c r="I1012" s="1"/>
      <c r="J1012" s="1"/>
    </row>
    <row r="1013" spans="1:10">
      <c r="A1013" s="1"/>
      <c r="B1013" s="1"/>
      <c r="C1013" s="1"/>
      <c r="D1013" s="404" t="s">
        <v>345</v>
      </c>
      <c r="E1013" s="406">
        <v>52</v>
      </c>
      <c r="F1013" s="406">
        <v>41</v>
      </c>
      <c r="G1013" s="634">
        <v>54</v>
      </c>
      <c r="H1013" s="668">
        <f t="shared" si="245"/>
        <v>0.31707317073170732</v>
      </c>
      <c r="I1013" s="1"/>
      <c r="J1013" s="1"/>
    </row>
    <row r="1014" spans="1:10">
      <c r="A1014" s="1"/>
      <c r="B1014" s="1"/>
      <c r="C1014" s="1"/>
      <c r="D1014" s="563" t="s">
        <v>346</v>
      </c>
      <c r="E1014" s="574">
        <v>4</v>
      </c>
      <c r="F1014" s="574">
        <v>1</v>
      </c>
      <c r="G1014" s="670">
        <v>3</v>
      </c>
      <c r="H1014" s="671">
        <f t="shared" si="245"/>
        <v>2</v>
      </c>
      <c r="I1014" s="1"/>
      <c r="J1014" s="1"/>
    </row>
    <row r="1015" spans="1:10">
      <c r="A1015" s="1"/>
      <c r="B1015" s="1"/>
      <c r="C1015" s="1"/>
      <c r="D1015" s="404" t="s">
        <v>349</v>
      </c>
      <c r="E1015" s="406">
        <v>41</v>
      </c>
      <c r="F1015" s="406">
        <v>22</v>
      </c>
      <c r="G1015" s="634">
        <v>45</v>
      </c>
      <c r="H1015" s="668">
        <f t="shared" si="245"/>
        <v>1.0454545454545454</v>
      </c>
      <c r="I1015" s="1"/>
      <c r="J1015" s="1"/>
    </row>
    <row r="1016" spans="1:10">
      <c r="A1016" s="1"/>
      <c r="B1016" s="1"/>
      <c r="C1016" s="1"/>
      <c r="D1016" s="563" t="s">
        <v>350</v>
      </c>
      <c r="E1016" s="574">
        <v>27</v>
      </c>
      <c r="F1016" s="574">
        <v>15</v>
      </c>
      <c r="G1016" s="670">
        <v>18</v>
      </c>
      <c r="H1016" s="671">
        <f t="shared" si="245"/>
        <v>0.2</v>
      </c>
      <c r="I1016" s="1"/>
      <c r="J1016" s="1"/>
    </row>
    <row r="1017" spans="1:10">
      <c r="A1017" s="1"/>
      <c r="B1017" s="38" t="s">
        <v>20</v>
      </c>
      <c r="C1017" s="1"/>
      <c r="D1017" s="404" t="s">
        <v>183</v>
      </c>
      <c r="E1017" s="406">
        <v>1</v>
      </c>
      <c r="F1017" s="406">
        <v>4</v>
      </c>
      <c r="G1017" s="634">
        <v>10</v>
      </c>
      <c r="H1017" s="668">
        <f t="shared" si="245"/>
        <v>1.5</v>
      </c>
      <c r="I1017" s="1"/>
      <c r="J1017" s="1"/>
    </row>
    <row r="1018" spans="1:10">
      <c r="A1018" s="1"/>
      <c r="B1018" s="130" t="s">
        <v>21</v>
      </c>
      <c r="C1018" s="1"/>
      <c r="D1018" s="563" t="s">
        <v>351</v>
      </c>
      <c r="E1018" s="574">
        <v>15</v>
      </c>
      <c r="F1018" s="574">
        <v>3</v>
      </c>
      <c r="G1018" s="670">
        <v>7</v>
      </c>
      <c r="H1018" s="671">
        <f t="shared" si="245"/>
        <v>1.3333333333333333</v>
      </c>
      <c r="I1018" s="1"/>
      <c r="J1018" s="1"/>
    </row>
    <row r="1019" spans="1:10">
      <c r="A1019" s="1"/>
      <c r="B1019" s="38" t="s">
        <v>43</v>
      </c>
      <c r="C1019" s="1"/>
      <c r="D1019" s="404" t="s">
        <v>352</v>
      </c>
      <c r="E1019" s="406">
        <v>73</v>
      </c>
      <c r="F1019" s="406">
        <v>72</v>
      </c>
      <c r="G1019" s="634">
        <v>58</v>
      </c>
      <c r="H1019" s="668">
        <f t="shared" si="245"/>
        <v>-0.19444444444444445</v>
      </c>
      <c r="I1019" s="1"/>
      <c r="J1019" s="1"/>
    </row>
    <row r="1020" spans="1:10">
      <c r="A1020" s="1"/>
      <c r="B1020" s="1"/>
      <c r="C1020" s="1"/>
      <c r="D1020" s="563" t="s">
        <v>353</v>
      </c>
      <c r="E1020" s="574">
        <v>12</v>
      </c>
      <c r="F1020" s="574">
        <v>24</v>
      </c>
      <c r="G1020" s="670">
        <v>26</v>
      </c>
      <c r="H1020" s="671">
        <f t="shared" si="245"/>
        <v>8.3333333333333329E-2</v>
      </c>
      <c r="I1020" s="1"/>
      <c r="J1020" s="1"/>
    </row>
    <row r="1021" spans="1:10">
      <c r="A1021" s="1"/>
      <c r="B1021" s="1"/>
      <c r="C1021" s="1"/>
      <c r="D1021" s="404" t="s">
        <v>355</v>
      </c>
      <c r="E1021" s="406">
        <v>125</v>
      </c>
      <c r="F1021" s="406">
        <v>131</v>
      </c>
      <c r="G1021" s="634">
        <v>163</v>
      </c>
      <c r="H1021" s="668">
        <f t="shared" si="245"/>
        <v>0.24427480916030533</v>
      </c>
      <c r="I1021" s="1"/>
      <c r="J1021" s="1"/>
    </row>
    <row r="1022" spans="1:10">
      <c r="A1022" s="1"/>
      <c r="B1022" s="1"/>
      <c r="C1022" s="1"/>
      <c r="D1022" s="563" t="s">
        <v>356</v>
      </c>
      <c r="E1022" s="574">
        <v>42</v>
      </c>
      <c r="F1022" s="574">
        <v>41</v>
      </c>
      <c r="G1022" s="670">
        <v>49</v>
      </c>
      <c r="H1022" s="671">
        <f t="shared" si="245"/>
        <v>0.1951219512195122</v>
      </c>
      <c r="I1022" s="1"/>
      <c r="J1022" s="1"/>
    </row>
    <row r="1023" spans="1:10">
      <c r="A1023" s="1"/>
      <c r="B1023" s="1"/>
      <c r="C1023" s="1"/>
      <c r="D1023" s="404" t="s">
        <v>357</v>
      </c>
      <c r="E1023" s="406">
        <v>1</v>
      </c>
      <c r="F1023" s="406">
        <v>0</v>
      </c>
      <c r="G1023" s="634">
        <v>0</v>
      </c>
      <c r="H1023" s="668" t="s">
        <v>166</v>
      </c>
      <c r="I1023" s="1"/>
      <c r="J1023" s="1"/>
    </row>
    <row r="1024" spans="1:10" ht="15.75" customHeight="1">
      <c r="A1024" s="1"/>
      <c r="B1024" s="1"/>
      <c r="C1024" s="1"/>
      <c r="D1024" s="591" t="s">
        <v>359</v>
      </c>
      <c r="E1024" s="503">
        <v>14</v>
      </c>
      <c r="F1024" s="503">
        <v>19</v>
      </c>
      <c r="G1024" s="638">
        <v>13</v>
      </c>
      <c r="H1024" s="674">
        <f t="shared" ref="H1024:H1025" si="246">(G1024-F1024)/F1024</f>
        <v>-0.31578947368421051</v>
      </c>
      <c r="I1024" s="1"/>
      <c r="J1024" s="1"/>
    </row>
    <row r="1025" spans="1:10" ht="15.75" customHeight="1">
      <c r="A1025" s="1"/>
      <c r="B1025" s="1"/>
      <c r="C1025" s="1"/>
      <c r="D1025" s="439" t="s">
        <v>64</v>
      </c>
      <c r="E1025" s="440">
        <f t="shared" ref="E1025:F1025" si="247">SUM(E1012:E1024)</f>
        <v>409</v>
      </c>
      <c r="F1025" s="440">
        <f t="shared" si="247"/>
        <v>374</v>
      </c>
      <c r="G1025" s="543">
        <v>447</v>
      </c>
      <c r="H1025" s="676">
        <f t="shared" si="246"/>
        <v>0.19518716577540107</v>
      </c>
      <c r="I1025" s="1"/>
      <c r="J1025" s="1"/>
    </row>
    <row r="1026" spans="1:10" ht="15.75" customHeight="1">
      <c r="A1026" s="1"/>
      <c r="B1026" s="1"/>
      <c r="C1026" s="1"/>
      <c r="D1026" s="462" t="s">
        <v>363</v>
      </c>
      <c r="E1026" s="1"/>
      <c r="F1026" s="1"/>
      <c r="G1026" s="1"/>
      <c r="H1026" s="4"/>
      <c r="I1026" s="1"/>
      <c r="J1026" s="1"/>
    </row>
    <row r="1027" spans="1:10" ht="15.75" customHeight="1">
      <c r="A1027" s="1"/>
      <c r="B1027" s="1"/>
      <c r="C1027" s="1"/>
      <c r="D1027" s="1"/>
      <c r="E1027" s="1"/>
      <c r="F1027" s="1"/>
      <c r="G1027" s="1"/>
      <c r="H1027" s="4"/>
      <c r="I1027" s="1"/>
      <c r="J1027" s="1"/>
    </row>
    <row r="1028" spans="1:10" ht="23.25" customHeight="1">
      <c r="A1028" s="1"/>
      <c r="B1028" s="1"/>
      <c r="C1028" s="1"/>
      <c r="D1028" s="1095" t="s">
        <v>475</v>
      </c>
      <c r="E1028" s="1096"/>
      <c r="F1028" s="1096"/>
      <c r="G1028" s="1096"/>
      <c r="H1028" s="1097"/>
      <c r="I1028" s="1"/>
      <c r="J1028" s="1"/>
    </row>
    <row r="1029" spans="1:10" ht="15.75" customHeight="1">
      <c r="A1029" s="1"/>
      <c r="B1029" s="1"/>
      <c r="C1029" s="1"/>
      <c r="D1029" s="1018" t="s">
        <v>24</v>
      </c>
      <c r="E1029" s="81" t="s">
        <v>31</v>
      </c>
      <c r="F1029" s="198" t="s">
        <v>31</v>
      </c>
      <c r="G1029" s="281" t="s">
        <v>31</v>
      </c>
      <c r="H1029" s="1098" t="s">
        <v>176</v>
      </c>
      <c r="I1029" s="1"/>
      <c r="J1029" s="1"/>
    </row>
    <row r="1030" spans="1:10" ht="15.75" customHeight="1">
      <c r="A1030" s="1"/>
      <c r="B1030" s="1"/>
      <c r="C1030" s="1"/>
      <c r="D1030" s="1019"/>
      <c r="E1030" s="280">
        <v>2009</v>
      </c>
      <c r="F1030" s="280">
        <v>2010</v>
      </c>
      <c r="G1030" s="141">
        <v>2011</v>
      </c>
      <c r="H1030" s="1099"/>
      <c r="I1030" s="1"/>
      <c r="J1030" s="1"/>
    </row>
    <row r="1031" spans="1:10" ht="15.75" customHeight="1">
      <c r="A1031" s="1"/>
      <c r="B1031" s="1"/>
      <c r="C1031" s="1"/>
      <c r="D1031" s="469" t="s">
        <v>230</v>
      </c>
      <c r="E1031" s="471">
        <v>4</v>
      </c>
      <c r="F1031" s="471">
        <v>2</v>
      </c>
      <c r="G1031" s="633">
        <v>8</v>
      </c>
      <c r="H1031" s="379">
        <f t="shared" ref="H1031:H1032" si="248">(G1031-F1031)/F1031</f>
        <v>3</v>
      </c>
      <c r="I1031" s="1"/>
      <c r="J1031" s="1"/>
    </row>
    <row r="1032" spans="1:10">
      <c r="A1032" s="1"/>
      <c r="B1032" s="1"/>
      <c r="C1032" s="1"/>
      <c r="D1032" s="404" t="s">
        <v>232</v>
      </c>
      <c r="E1032" s="406">
        <v>13</v>
      </c>
      <c r="F1032" s="406">
        <v>10</v>
      </c>
      <c r="G1032" s="634">
        <v>17</v>
      </c>
      <c r="H1032" s="409">
        <f t="shared" si="248"/>
        <v>0.7</v>
      </c>
      <c r="I1032" s="1"/>
      <c r="J1032" s="1"/>
    </row>
    <row r="1033" spans="1:10" ht="15.75" customHeight="1">
      <c r="A1033" s="1"/>
      <c r="B1033" s="1"/>
      <c r="C1033" s="1"/>
      <c r="D1033" s="502" t="s">
        <v>141</v>
      </c>
      <c r="E1033" s="503">
        <v>0</v>
      </c>
      <c r="F1033" s="503">
        <v>0</v>
      </c>
      <c r="G1033" s="680">
        <v>1</v>
      </c>
      <c r="H1033" s="437" t="s">
        <v>166</v>
      </c>
      <c r="I1033" s="1"/>
      <c r="J1033" s="1"/>
    </row>
    <row r="1034" spans="1:10" ht="15.75" customHeight="1">
      <c r="A1034" s="1"/>
      <c r="B1034" s="1"/>
      <c r="C1034" s="1"/>
      <c r="D1034" s="516" t="s">
        <v>64</v>
      </c>
      <c r="E1034" s="627">
        <f t="shared" ref="E1034:F1034" si="249">SUM(E1031:E1033)</f>
        <v>17</v>
      </c>
      <c r="F1034" s="629">
        <f t="shared" si="249"/>
        <v>12</v>
      </c>
      <c r="G1034" s="441">
        <v>26</v>
      </c>
      <c r="H1034" s="631">
        <f>(G1034-F1034)/F1034</f>
        <v>1.1666666666666667</v>
      </c>
      <c r="I1034" s="1"/>
      <c r="J1034" s="1"/>
    </row>
    <row r="1035" spans="1:10" ht="7.5" customHeight="1">
      <c r="A1035" s="1"/>
      <c r="B1035" s="1"/>
      <c r="C1035" s="1"/>
      <c r="D1035" s="24"/>
      <c r="E1035" s="464"/>
      <c r="F1035" s="464"/>
      <c r="G1035" s="464"/>
      <c r="H1035" s="467"/>
      <c r="I1035" s="1"/>
      <c r="J1035" s="1"/>
    </row>
    <row r="1036" spans="1:10" ht="15.75" customHeight="1">
      <c r="A1036" s="1"/>
      <c r="B1036" s="1"/>
      <c r="C1036" s="1"/>
      <c r="D1036" s="469" t="s">
        <v>141</v>
      </c>
      <c r="E1036" s="471">
        <v>0</v>
      </c>
      <c r="F1036" s="471">
        <v>0</v>
      </c>
      <c r="G1036" s="633">
        <v>0</v>
      </c>
      <c r="H1036" s="379" t="s">
        <v>166</v>
      </c>
      <c r="I1036" s="1"/>
      <c r="J1036" s="1"/>
    </row>
    <row r="1037" spans="1:10">
      <c r="A1037" s="1"/>
      <c r="B1037" s="1"/>
      <c r="C1037" s="1"/>
      <c r="D1037" s="404" t="s">
        <v>189</v>
      </c>
      <c r="E1037" s="406">
        <v>14</v>
      </c>
      <c r="F1037" s="406">
        <v>7</v>
      </c>
      <c r="G1037" s="634">
        <v>19</v>
      </c>
      <c r="H1037" s="409">
        <f t="shared" ref="H1037:H1039" si="250">(G1037-F1037)/F1037</f>
        <v>1.7142857142857142</v>
      </c>
      <c r="I1037" s="1"/>
      <c r="J1037" s="1"/>
    </row>
    <row r="1038" spans="1:10" ht="15.75" customHeight="1">
      <c r="A1038" s="1"/>
      <c r="B1038" s="1"/>
      <c r="C1038" s="1"/>
      <c r="D1038" s="502" t="s">
        <v>194</v>
      </c>
      <c r="E1038" s="413">
        <v>3</v>
      </c>
      <c r="F1038" s="503">
        <v>5</v>
      </c>
      <c r="G1038" s="638">
        <v>7</v>
      </c>
      <c r="H1038" s="437">
        <f t="shared" si="250"/>
        <v>0.4</v>
      </c>
      <c r="I1038" s="1"/>
      <c r="J1038" s="1"/>
    </row>
    <row r="1039" spans="1:10" ht="15.75" customHeight="1">
      <c r="A1039" s="1"/>
      <c r="B1039" s="1"/>
      <c r="C1039" s="1"/>
      <c r="D1039" s="516" t="s">
        <v>64</v>
      </c>
      <c r="E1039" s="640">
        <f t="shared" ref="E1039:F1039" si="251">SUM(E1036:E1038)</f>
        <v>17</v>
      </c>
      <c r="F1039" s="641">
        <f t="shared" si="251"/>
        <v>12</v>
      </c>
      <c r="G1039" s="642">
        <v>26</v>
      </c>
      <c r="H1039" s="631">
        <f t="shared" si="250"/>
        <v>1.1666666666666667</v>
      </c>
      <c r="I1039" s="1"/>
      <c r="J1039" s="1"/>
    </row>
    <row r="1040" spans="1:10" ht="7.5" customHeight="1">
      <c r="A1040" s="1"/>
      <c r="B1040" s="1"/>
      <c r="C1040" s="1"/>
      <c r="D1040" s="545"/>
      <c r="E1040" s="464"/>
      <c r="F1040" s="464"/>
      <c r="G1040" s="464"/>
      <c r="H1040" s="546"/>
      <c r="I1040" s="1"/>
      <c r="J1040" s="1"/>
    </row>
    <row r="1041" spans="1:10" ht="15.75" customHeight="1">
      <c r="A1041" s="1"/>
      <c r="B1041" s="1"/>
      <c r="C1041" s="1"/>
      <c r="D1041" s="559" t="s">
        <v>141</v>
      </c>
      <c r="E1041" s="471">
        <v>0</v>
      </c>
      <c r="F1041" s="471">
        <v>0</v>
      </c>
      <c r="G1041" s="633">
        <v>0</v>
      </c>
      <c r="H1041" s="666" t="s">
        <v>166</v>
      </c>
      <c r="I1041" s="1"/>
      <c r="J1041" s="1"/>
    </row>
    <row r="1042" spans="1:10">
      <c r="A1042" s="1"/>
      <c r="B1042" s="1"/>
      <c r="C1042" s="1"/>
      <c r="D1042" s="404" t="s">
        <v>345</v>
      </c>
      <c r="E1042" s="406">
        <v>3</v>
      </c>
      <c r="F1042" s="406">
        <v>1</v>
      </c>
      <c r="G1042" s="634">
        <v>0</v>
      </c>
      <c r="H1042" s="668">
        <f t="shared" ref="H1042:H1045" si="252">(G1042-F1042)/F1042</f>
        <v>-1</v>
      </c>
      <c r="I1042" s="1"/>
      <c r="J1042" s="1"/>
    </row>
    <row r="1043" spans="1:10">
      <c r="A1043" s="1"/>
      <c r="B1043" s="1"/>
      <c r="C1043" s="1"/>
      <c r="D1043" s="563" t="s">
        <v>346</v>
      </c>
      <c r="E1043" s="574">
        <v>1</v>
      </c>
      <c r="F1043" s="574">
        <v>1</v>
      </c>
      <c r="G1043" s="670">
        <v>2</v>
      </c>
      <c r="H1043" s="671">
        <f t="shared" si="252"/>
        <v>1</v>
      </c>
      <c r="I1043" s="1"/>
      <c r="J1043" s="1"/>
    </row>
    <row r="1044" spans="1:10">
      <c r="A1044" s="1"/>
      <c r="B1044" s="1"/>
      <c r="C1044" s="1"/>
      <c r="D1044" s="404" t="s">
        <v>349</v>
      </c>
      <c r="E1044" s="406">
        <v>5</v>
      </c>
      <c r="F1044" s="406">
        <v>2</v>
      </c>
      <c r="G1044" s="634">
        <v>3</v>
      </c>
      <c r="H1044" s="668">
        <f t="shared" si="252"/>
        <v>0.5</v>
      </c>
      <c r="I1044" s="1"/>
      <c r="J1044" s="1"/>
    </row>
    <row r="1045" spans="1:10">
      <c r="A1045" s="1"/>
      <c r="B1045" s="1"/>
      <c r="C1045" s="1"/>
      <c r="D1045" s="563" t="s">
        <v>350</v>
      </c>
      <c r="E1045" s="574">
        <v>0</v>
      </c>
      <c r="F1045" s="574">
        <v>1</v>
      </c>
      <c r="G1045" s="670">
        <v>1</v>
      </c>
      <c r="H1045" s="671">
        <f t="shared" si="252"/>
        <v>0</v>
      </c>
      <c r="I1045" s="1"/>
      <c r="J1045" s="1"/>
    </row>
    <row r="1046" spans="1:10">
      <c r="A1046" s="1"/>
      <c r="B1046" s="1"/>
      <c r="C1046" s="1"/>
      <c r="D1046" s="404" t="s">
        <v>183</v>
      </c>
      <c r="E1046" s="406">
        <v>0</v>
      </c>
      <c r="F1046" s="406">
        <v>0</v>
      </c>
      <c r="G1046" s="634">
        <v>1</v>
      </c>
      <c r="H1046" s="668" t="s">
        <v>166</v>
      </c>
      <c r="I1046" s="1"/>
      <c r="J1046" s="1"/>
    </row>
    <row r="1047" spans="1:10">
      <c r="A1047" s="1"/>
      <c r="B1047" s="1"/>
      <c r="C1047" s="1"/>
      <c r="D1047" s="563" t="s">
        <v>351</v>
      </c>
      <c r="E1047" s="574">
        <v>0</v>
      </c>
      <c r="F1047" s="574">
        <v>4</v>
      </c>
      <c r="G1047" s="670">
        <v>2</v>
      </c>
      <c r="H1047" s="671">
        <f t="shared" ref="H1047:H1049" si="253">(G1047-F1047)/F1047</f>
        <v>-0.5</v>
      </c>
      <c r="I1047" s="1"/>
      <c r="J1047" s="1"/>
    </row>
    <row r="1048" spans="1:10">
      <c r="A1048" s="1"/>
      <c r="B1048" s="1"/>
      <c r="C1048" s="1"/>
      <c r="D1048" s="404" t="s">
        <v>352</v>
      </c>
      <c r="E1048" s="406">
        <v>2</v>
      </c>
      <c r="F1048" s="406">
        <v>1</v>
      </c>
      <c r="G1048" s="634">
        <v>5</v>
      </c>
      <c r="H1048" s="668">
        <f t="shared" si="253"/>
        <v>4</v>
      </c>
      <c r="I1048" s="1"/>
      <c r="J1048" s="1"/>
    </row>
    <row r="1049" spans="1:10">
      <c r="A1049" s="1"/>
      <c r="B1049" s="1"/>
      <c r="C1049" s="1"/>
      <c r="D1049" s="563" t="s">
        <v>353</v>
      </c>
      <c r="E1049" s="574">
        <v>0</v>
      </c>
      <c r="F1049" s="574">
        <v>1</v>
      </c>
      <c r="G1049" s="670">
        <v>0</v>
      </c>
      <c r="H1049" s="671">
        <f t="shared" si="253"/>
        <v>-1</v>
      </c>
      <c r="I1049" s="1"/>
      <c r="J1049" s="1"/>
    </row>
    <row r="1050" spans="1:10">
      <c r="A1050" s="1"/>
      <c r="B1050" s="1"/>
      <c r="C1050" s="1"/>
      <c r="D1050" s="404" t="s">
        <v>355</v>
      </c>
      <c r="E1050" s="406">
        <v>0</v>
      </c>
      <c r="F1050" s="406">
        <v>0</v>
      </c>
      <c r="G1050" s="634">
        <v>0</v>
      </c>
      <c r="H1050" s="668" t="s">
        <v>166</v>
      </c>
      <c r="I1050" s="1"/>
      <c r="J1050" s="1"/>
    </row>
    <row r="1051" spans="1:10">
      <c r="A1051" s="1"/>
      <c r="B1051" s="1"/>
      <c r="C1051" s="1"/>
      <c r="D1051" s="563" t="s">
        <v>356</v>
      </c>
      <c r="E1051" s="574">
        <v>0</v>
      </c>
      <c r="F1051" s="574">
        <v>0</v>
      </c>
      <c r="G1051" s="670">
        <v>2</v>
      </c>
      <c r="H1051" s="671" t="s">
        <v>166</v>
      </c>
      <c r="I1051" s="1"/>
      <c r="J1051" s="1"/>
    </row>
    <row r="1052" spans="1:10">
      <c r="A1052" s="1"/>
      <c r="B1052" s="1"/>
      <c r="C1052" s="1"/>
      <c r="D1052" s="404" t="s">
        <v>357</v>
      </c>
      <c r="E1052" s="406">
        <v>0</v>
      </c>
      <c r="F1052" s="406">
        <v>0</v>
      </c>
      <c r="G1052" s="634">
        <v>0</v>
      </c>
      <c r="H1052" s="668" t="s">
        <v>166</v>
      </c>
      <c r="I1052" s="1"/>
      <c r="J1052" s="1"/>
    </row>
    <row r="1053" spans="1:10" ht="15.75" customHeight="1">
      <c r="A1053" s="1"/>
      <c r="B1053" s="1"/>
      <c r="C1053" s="1"/>
      <c r="D1053" s="591" t="s">
        <v>359</v>
      </c>
      <c r="E1053" s="503">
        <v>6</v>
      </c>
      <c r="F1053" s="503">
        <v>1</v>
      </c>
      <c r="G1053" s="638">
        <v>10</v>
      </c>
      <c r="H1053" s="674">
        <f t="shared" ref="H1053:H1054" si="254">(G1053-F1053)/F1053</f>
        <v>9</v>
      </c>
      <c r="I1053" s="1"/>
      <c r="J1053" s="1"/>
    </row>
    <row r="1054" spans="1:10" ht="15.75" customHeight="1">
      <c r="A1054" s="1"/>
      <c r="B1054" s="1"/>
      <c r="C1054" s="1"/>
      <c r="D1054" s="439" t="s">
        <v>64</v>
      </c>
      <c r="E1054" s="440">
        <f t="shared" ref="E1054:F1054" si="255">SUM(E1041:E1053)</f>
        <v>17</v>
      </c>
      <c r="F1054" s="440">
        <f t="shared" si="255"/>
        <v>12</v>
      </c>
      <c r="G1054" s="543">
        <v>26</v>
      </c>
      <c r="H1054" s="676">
        <f t="shared" si="254"/>
        <v>1.1666666666666667</v>
      </c>
      <c r="I1054" s="1"/>
      <c r="J1054" s="1"/>
    </row>
    <row r="1055" spans="1:10" ht="15.75" customHeight="1">
      <c r="A1055" s="1"/>
      <c r="B1055" s="1"/>
      <c r="C1055" s="1"/>
      <c r="D1055" s="462" t="s">
        <v>363</v>
      </c>
      <c r="E1055" s="1"/>
      <c r="F1055" s="1"/>
      <c r="G1055" s="1"/>
      <c r="H1055" s="4"/>
      <c r="I1055" s="1"/>
      <c r="J1055" s="1"/>
    </row>
    <row r="1056" spans="1:10" ht="15.75" customHeight="1">
      <c r="A1056" s="1"/>
      <c r="B1056" s="1"/>
      <c r="C1056" s="1"/>
      <c r="D1056" s="1"/>
      <c r="E1056" s="1"/>
      <c r="F1056" s="1"/>
      <c r="G1056" s="1"/>
      <c r="H1056" s="4"/>
      <c r="I1056" s="1"/>
      <c r="J1056" s="1"/>
    </row>
    <row r="1057" spans="1:10" ht="24" customHeight="1">
      <c r="A1057" s="1"/>
      <c r="B1057" s="1"/>
      <c r="C1057" s="1"/>
      <c r="D1057" s="1095" t="s">
        <v>119</v>
      </c>
      <c r="E1057" s="1096"/>
      <c r="F1057" s="1096"/>
      <c r="G1057" s="1096"/>
      <c r="H1057" s="1097"/>
      <c r="I1057" s="1"/>
      <c r="J1057" s="1"/>
    </row>
    <row r="1058" spans="1:10" ht="15.75" customHeight="1">
      <c r="A1058" s="1"/>
      <c r="B1058" s="1"/>
      <c r="C1058" s="1"/>
      <c r="D1058" s="1018" t="s">
        <v>24</v>
      </c>
      <c r="E1058" s="81" t="s">
        <v>31</v>
      </c>
      <c r="F1058" s="198" t="s">
        <v>31</v>
      </c>
      <c r="G1058" s="281" t="s">
        <v>31</v>
      </c>
      <c r="H1058" s="1098" t="s">
        <v>176</v>
      </c>
      <c r="I1058" s="1"/>
      <c r="J1058" s="1"/>
    </row>
    <row r="1059" spans="1:10" ht="15.75" customHeight="1">
      <c r="A1059" s="1"/>
      <c r="B1059" s="1"/>
      <c r="C1059" s="1"/>
      <c r="D1059" s="1019"/>
      <c r="E1059" s="280">
        <v>2009</v>
      </c>
      <c r="F1059" s="280">
        <v>2010</v>
      </c>
      <c r="G1059" s="141">
        <v>2011</v>
      </c>
      <c r="H1059" s="1099"/>
      <c r="I1059" s="1"/>
      <c r="J1059" s="1"/>
    </row>
    <row r="1060" spans="1:10" ht="15.75" customHeight="1">
      <c r="A1060" s="1"/>
      <c r="B1060" s="1"/>
      <c r="C1060" s="1"/>
      <c r="D1060" s="469" t="s">
        <v>230</v>
      </c>
      <c r="E1060" s="471">
        <v>7060</v>
      </c>
      <c r="F1060" s="471">
        <v>7786</v>
      </c>
      <c r="G1060" s="633">
        <v>8188</v>
      </c>
      <c r="H1060" s="379">
        <f t="shared" ref="H1060:H1063" si="256">(G1060-F1060)/F1060</f>
        <v>5.1631132802465965E-2</v>
      </c>
      <c r="I1060" s="1"/>
      <c r="J1060" s="1"/>
    </row>
    <row r="1061" spans="1:10">
      <c r="A1061" s="1"/>
      <c r="B1061" s="1"/>
      <c r="C1061" s="1"/>
      <c r="D1061" s="404" t="s">
        <v>232</v>
      </c>
      <c r="E1061" s="406">
        <v>97</v>
      </c>
      <c r="F1061" s="406">
        <v>164</v>
      </c>
      <c r="G1061" s="634">
        <v>91</v>
      </c>
      <c r="H1061" s="409">
        <f t="shared" si="256"/>
        <v>-0.4451219512195122</v>
      </c>
      <c r="I1061" s="1"/>
      <c r="J1061" s="1"/>
    </row>
    <row r="1062" spans="1:10" ht="15.75" customHeight="1">
      <c r="A1062" s="1"/>
      <c r="B1062" s="1"/>
      <c r="C1062" s="1"/>
      <c r="D1062" s="502" t="s">
        <v>141</v>
      </c>
      <c r="E1062" s="503">
        <v>4</v>
      </c>
      <c r="F1062" s="503">
        <v>15</v>
      </c>
      <c r="G1062" s="680">
        <v>16</v>
      </c>
      <c r="H1062" s="437">
        <f t="shared" si="256"/>
        <v>6.6666666666666666E-2</v>
      </c>
      <c r="I1062" s="1"/>
      <c r="J1062" s="1"/>
    </row>
    <row r="1063" spans="1:10" ht="15.75" customHeight="1">
      <c r="A1063" s="1"/>
      <c r="B1063" s="1"/>
      <c r="C1063" s="1"/>
      <c r="D1063" s="516" t="s">
        <v>64</v>
      </c>
      <c r="E1063" s="627">
        <f t="shared" ref="E1063:F1063" si="257">SUM(E1060:E1062)</f>
        <v>7161</v>
      </c>
      <c r="F1063" s="629">
        <f t="shared" si="257"/>
        <v>7965</v>
      </c>
      <c r="G1063" s="441">
        <v>8295</v>
      </c>
      <c r="H1063" s="631">
        <f t="shared" si="256"/>
        <v>4.1431261770244823E-2</v>
      </c>
      <c r="I1063" s="1"/>
      <c r="J1063" s="1"/>
    </row>
    <row r="1064" spans="1:10" ht="7.5" customHeight="1">
      <c r="A1064" s="1"/>
      <c r="B1064" s="1"/>
      <c r="C1064" s="1"/>
      <c r="D1064" s="24"/>
      <c r="E1064" s="464"/>
      <c r="F1064" s="464"/>
      <c r="G1064" s="464"/>
      <c r="H1064" s="467"/>
      <c r="I1064" s="1"/>
      <c r="J1064" s="1"/>
    </row>
    <row r="1065" spans="1:10" ht="15.75" customHeight="1">
      <c r="A1065" s="1"/>
      <c r="B1065" s="1"/>
      <c r="C1065" s="1"/>
      <c r="D1065" s="469" t="s">
        <v>141</v>
      </c>
      <c r="E1065" s="471">
        <v>12</v>
      </c>
      <c r="F1065" s="471">
        <v>21</v>
      </c>
      <c r="G1065" s="633">
        <v>90</v>
      </c>
      <c r="H1065" s="379">
        <f t="shared" ref="H1065:H1068" si="258">(G1065-F1065)/F1065</f>
        <v>3.2857142857142856</v>
      </c>
      <c r="I1065" s="1"/>
      <c r="J1065" s="1"/>
    </row>
    <row r="1066" spans="1:10">
      <c r="A1066" s="1"/>
      <c r="B1066" s="1"/>
      <c r="C1066" s="1"/>
      <c r="D1066" s="404" t="s">
        <v>189</v>
      </c>
      <c r="E1066" s="406">
        <v>4804</v>
      </c>
      <c r="F1066" s="406">
        <v>5249</v>
      </c>
      <c r="G1066" s="634">
        <v>5324</v>
      </c>
      <c r="H1066" s="409">
        <f t="shared" si="258"/>
        <v>1.4288435892550962E-2</v>
      </c>
      <c r="I1066" s="1"/>
      <c r="J1066" s="1"/>
    </row>
    <row r="1067" spans="1:10" ht="15.75" customHeight="1">
      <c r="A1067" s="1"/>
      <c r="B1067" s="1"/>
      <c r="C1067" s="1"/>
      <c r="D1067" s="502" t="s">
        <v>194</v>
      </c>
      <c r="E1067" s="413">
        <v>2345</v>
      </c>
      <c r="F1067" s="503">
        <v>2695</v>
      </c>
      <c r="G1067" s="638">
        <v>2881</v>
      </c>
      <c r="H1067" s="437">
        <f t="shared" si="258"/>
        <v>6.9016697588126161E-2</v>
      </c>
      <c r="I1067" s="1"/>
      <c r="J1067" s="1"/>
    </row>
    <row r="1068" spans="1:10" ht="15.75" customHeight="1">
      <c r="A1068" s="1"/>
      <c r="B1068" s="1"/>
      <c r="C1068" s="1"/>
      <c r="D1068" s="516" t="s">
        <v>64</v>
      </c>
      <c r="E1068" s="640">
        <f t="shared" ref="E1068:F1068" si="259">SUM(E1065:E1067)</f>
        <v>7161</v>
      </c>
      <c r="F1068" s="641">
        <f t="shared" si="259"/>
        <v>7965</v>
      </c>
      <c r="G1068" s="642">
        <v>8295</v>
      </c>
      <c r="H1068" s="631">
        <f t="shared" si="258"/>
        <v>4.1431261770244823E-2</v>
      </c>
      <c r="I1068" s="1"/>
      <c r="J1068" s="1"/>
    </row>
    <row r="1069" spans="1:10" ht="7.5" customHeight="1">
      <c r="A1069" s="1"/>
      <c r="B1069" s="1"/>
      <c r="C1069" s="1"/>
      <c r="D1069" s="545"/>
      <c r="E1069" s="464"/>
      <c r="F1069" s="464"/>
      <c r="G1069" s="464"/>
      <c r="H1069" s="546"/>
      <c r="I1069" s="1"/>
      <c r="J1069" s="1"/>
    </row>
    <row r="1070" spans="1:10" ht="15.75" customHeight="1">
      <c r="A1070" s="1"/>
      <c r="B1070" s="1"/>
      <c r="C1070" s="1"/>
      <c r="D1070" s="559" t="s">
        <v>141</v>
      </c>
      <c r="E1070" s="471">
        <v>141</v>
      </c>
      <c r="F1070" s="471">
        <v>85</v>
      </c>
      <c r="G1070" s="633">
        <v>98</v>
      </c>
      <c r="H1070" s="666">
        <f t="shared" ref="H1070:H1083" si="260">(G1070-F1070)/F1070</f>
        <v>0.15294117647058825</v>
      </c>
      <c r="I1070" s="1"/>
      <c r="J1070" s="1"/>
    </row>
    <row r="1071" spans="1:10">
      <c r="A1071" s="1"/>
      <c r="B1071" s="1"/>
      <c r="C1071" s="1"/>
      <c r="D1071" s="404" t="s">
        <v>345</v>
      </c>
      <c r="E1071" s="406">
        <v>664</v>
      </c>
      <c r="F1071" s="406">
        <v>779</v>
      </c>
      <c r="G1071" s="634">
        <v>776</v>
      </c>
      <c r="H1071" s="668">
        <f t="shared" si="260"/>
        <v>-3.8510911424903724E-3</v>
      </c>
      <c r="I1071" s="1"/>
      <c r="J1071" s="1"/>
    </row>
    <row r="1072" spans="1:10">
      <c r="A1072" s="1"/>
      <c r="B1072" s="1"/>
      <c r="C1072" s="1"/>
      <c r="D1072" s="563" t="s">
        <v>346</v>
      </c>
      <c r="E1072" s="574">
        <v>12</v>
      </c>
      <c r="F1072" s="574">
        <v>15</v>
      </c>
      <c r="G1072" s="670">
        <v>10</v>
      </c>
      <c r="H1072" s="671">
        <f t="shared" si="260"/>
        <v>-0.33333333333333331</v>
      </c>
      <c r="I1072" s="1"/>
      <c r="J1072" s="1"/>
    </row>
    <row r="1073" spans="1:10">
      <c r="A1073" s="1"/>
      <c r="B1073" s="1"/>
      <c r="C1073" s="1"/>
      <c r="D1073" s="404" t="s">
        <v>349</v>
      </c>
      <c r="E1073" s="406">
        <v>438</v>
      </c>
      <c r="F1073" s="406">
        <v>466</v>
      </c>
      <c r="G1073" s="634">
        <v>521</v>
      </c>
      <c r="H1073" s="668">
        <f t="shared" si="260"/>
        <v>0.11802575107296137</v>
      </c>
      <c r="I1073" s="1"/>
      <c r="J1073" s="1"/>
    </row>
    <row r="1074" spans="1:10">
      <c r="A1074" s="1"/>
      <c r="B1074" s="1"/>
      <c r="C1074" s="1"/>
      <c r="D1074" s="563" t="s">
        <v>350</v>
      </c>
      <c r="E1074" s="574">
        <v>301</v>
      </c>
      <c r="F1074" s="574">
        <v>360</v>
      </c>
      <c r="G1074" s="670">
        <v>368</v>
      </c>
      <c r="H1074" s="671">
        <f t="shared" si="260"/>
        <v>2.2222222222222223E-2</v>
      </c>
      <c r="I1074" s="1"/>
      <c r="J1074" s="1"/>
    </row>
    <row r="1075" spans="1:10">
      <c r="A1075" s="1"/>
      <c r="B1075" s="1"/>
      <c r="C1075" s="1"/>
      <c r="D1075" s="404" t="s">
        <v>183</v>
      </c>
      <c r="E1075" s="406">
        <v>46</v>
      </c>
      <c r="F1075" s="406">
        <v>77</v>
      </c>
      <c r="G1075" s="634">
        <v>109</v>
      </c>
      <c r="H1075" s="668">
        <f t="shared" si="260"/>
        <v>0.41558441558441561</v>
      </c>
      <c r="I1075" s="1"/>
      <c r="J1075" s="1"/>
    </row>
    <row r="1076" spans="1:10">
      <c r="A1076" s="1"/>
      <c r="B1076" s="1"/>
      <c r="C1076" s="1"/>
      <c r="D1076" s="563" t="s">
        <v>351</v>
      </c>
      <c r="E1076" s="574">
        <v>42</v>
      </c>
      <c r="F1076" s="574">
        <v>67</v>
      </c>
      <c r="G1076" s="670">
        <v>85</v>
      </c>
      <c r="H1076" s="671">
        <f t="shared" si="260"/>
        <v>0.26865671641791045</v>
      </c>
      <c r="I1076" s="1"/>
      <c r="J1076" s="1"/>
    </row>
    <row r="1077" spans="1:10">
      <c r="A1077" s="1"/>
      <c r="B1077" s="1"/>
      <c r="C1077" s="1"/>
      <c r="D1077" s="404" t="s">
        <v>352</v>
      </c>
      <c r="E1077" s="406">
        <v>1426</v>
      </c>
      <c r="F1077" s="406">
        <v>1332</v>
      </c>
      <c r="G1077" s="634">
        <v>1456</v>
      </c>
      <c r="H1077" s="668">
        <f t="shared" si="260"/>
        <v>9.3093093093093091E-2</v>
      </c>
      <c r="I1077" s="1"/>
      <c r="J1077" s="1"/>
    </row>
    <row r="1078" spans="1:10">
      <c r="A1078" s="1"/>
      <c r="B1078" s="1"/>
      <c r="C1078" s="1"/>
      <c r="D1078" s="563" t="s">
        <v>353</v>
      </c>
      <c r="E1078" s="574">
        <v>246</v>
      </c>
      <c r="F1078" s="574">
        <v>283</v>
      </c>
      <c r="G1078" s="670">
        <v>290</v>
      </c>
      <c r="H1078" s="671">
        <f t="shared" si="260"/>
        <v>2.4734982332155476E-2</v>
      </c>
      <c r="I1078" s="1"/>
      <c r="J1078" s="1"/>
    </row>
    <row r="1079" spans="1:10">
      <c r="A1079" s="1"/>
      <c r="B1079" s="1"/>
      <c r="C1079" s="1"/>
      <c r="D1079" s="404" t="s">
        <v>355</v>
      </c>
      <c r="E1079" s="406">
        <v>2534</v>
      </c>
      <c r="F1079" s="406">
        <v>3009</v>
      </c>
      <c r="G1079" s="634">
        <v>3142</v>
      </c>
      <c r="H1079" s="668">
        <f t="shared" si="260"/>
        <v>4.4200731139913595E-2</v>
      </c>
      <c r="I1079" s="1"/>
      <c r="J1079" s="1"/>
    </row>
    <row r="1080" spans="1:10">
      <c r="A1080" s="1"/>
      <c r="B1080" s="1"/>
      <c r="C1080" s="1"/>
      <c r="D1080" s="563" t="s">
        <v>356</v>
      </c>
      <c r="E1080" s="574">
        <v>1148</v>
      </c>
      <c r="F1080" s="574">
        <v>1309</v>
      </c>
      <c r="G1080" s="670">
        <v>1265</v>
      </c>
      <c r="H1080" s="671">
        <f t="shared" si="260"/>
        <v>-3.3613445378151259E-2</v>
      </c>
      <c r="I1080" s="1"/>
      <c r="J1080" s="1"/>
    </row>
    <row r="1081" spans="1:10">
      <c r="A1081" s="1"/>
      <c r="B1081" s="1"/>
      <c r="C1081" s="1"/>
      <c r="D1081" s="404" t="s">
        <v>357</v>
      </c>
      <c r="E1081" s="406">
        <v>109</v>
      </c>
      <c r="F1081" s="406">
        <v>133</v>
      </c>
      <c r="G1081" s="634">
        <v>140</v>
      </c>
      <c r="H1081" s="668">
        <f t="shared" si="260"/>
        <v>5.2631578947368418E-2</v>
      </c>
      <c r="I1081" s="1"/>
      <c r="J1081" s="1"/>
    </row>
    <row r="1082" spans="1:10" ht="15.75" customHeight="1">
      <c r="A1082" s="1"/>
      <c r="B1082" s="1"/>
      <c r="C1082" s="1"/>
      <c r="D1082" s="591" t="s">
        <v>359</v>
      </c>
      <c r="E1082" s="503">
        <v>54</v>
      </c>
      <c r="F1082" s="503">
        <v>50</v>
      </c>
      <c r="G1082" s="638">
        <v>35</v>
      </c>
      <c r="H1082" s="674">
        <f t="shared" si="260"/>
        <v>-0.3</v>
      </c>
      <c r="I1082" s="1"/>
      <c r="J1082" s="1"/>
    </row>
    <row r="1083" spans="1:10" ht="15.75" customHeight="1">
      <c r="A1083" s="1"/>
      <c r="B1083" s="1"/>
      <c r="C1083" s="1"/>
      <c r="D1083" s="439" t="s">
        <v>64</v>
      </c>
      <c r="E1083" s="440">
        <f t="shared" ref="E1083:F1083" si="261">SUM(E1070:E1082)</f>
        <v>7161</v>
      </c>
      <c r="F1083" s="440">
        <f t="shared" si="261"/>
        <v>7965</v>
      </c>
      <c r="G1083" s="543">
        <v>8295</v>
      </c>
      <c r="H1083" s="676">
        <f t="shared" si="260"/>
        <v>4.1431261770244823E-2</v>
      </c>
      <c r="I1083" s="1"/>
      <c r="J1083" s="1"/>
    </row>
    <row r="1084" spans="1:10" ht="15.75" customHeight="1">
      <c r="A1084" s="1"/>
      <c r="B1084" s="1"/>
      <c r="C1084" s="1"/>
      <c r="D1084" s="462" t="s">
        <v>363</v>
      </c>
      <c r="E1084" s="1"/>
      <c r="F1084" s="1"/>
      <c r="G1084" s="1"/>
      <c r="H1084" s="4"/>
      <c r="I1084" s="1"/>
      <c r="J1084" s="1"/>
    </row>
    <row r="1085" spans="1:10" ht="15.75" customHeight="1">
      <c r="A1085" s="1"/>
      <c r="B1085" s="1"/>
      <c r="C1085" s="1"/>
      <c r="D1085" s="1"/>
      <c r="E1085" s="1"/>
      <c r="F1085" s="1"/>
      <c r="G1085" s="1"/>
      <c r="H1085" s="4"/>
      <c r="I1085" s="1"/>
      <c r="J1085" s="1"/>
    </row>
    <row r="1086" spans="1:10" ht="23.25" customHeight="1">
      <c r="A1086" s="1"/>
      <c r="B1086" s="1"/>
      <c r="C1086" s="1"/>
      <c r="D1086" s="1095" t="s">
        <v>477</v>
      </c>
      <c r="E1086" s="1096"/>
      <c r="F1086" s="1096"/>
      <c r="G1086" s="1096"/>
      <c r="H1086" s="1097"/>
      <c r="I1086" s="1"/>
      <c r="J1086" s="1"/>
    </row>
    <row r="1087" spans="1:10" ht="15.75" customHeight="1">
      <c r="A1087" s="1"/>
      <c r="B1087" s="1"/>
      <c r="C1087" s="1"/>
      <c r="D1087" s="1018" t="s">
        <v>24</v>
      </c>
      <c r="E1087" s="81" t="s">
        <v>31</v>
      </c>
      <c r="F1087" s="198" t="s">
        <v>31</v>
      </c>
      <c r="G1087" s="281" t="s">
        <v>31</v>
      </c>
      <c r="H1087" s="1098" t="s">
        <v>176</v>
      </c>
      <c r="I1087" s="1"/>
      <c r="J1087" s="1"/>
    </row>
    <row r="1088" spans="1:10" ht="15.75" customHeight="1">
      <c r="A1088" s="1"/>
      <c r="B1088" s="1"/>
      <c r="C1088" s="1"/>
      <c r="D1088" s="1019"/>
      <c r="E1088" s="280">
        <v>2009</v>
      </c>
      <c r="F1088" s="280">
        <v>2010</v>
      </c>
      <c r="G1088" s="141">
        <v>2011</v>
      </c>
      <c r="H1088" s="1099"/>
      <c r="I1088" s="1"/>
      <c r="J1088" s="1"/>
    </row>
    <row r="1089" spans="1:10" ht="15.75" customHeight="1">
      <c r="A1089" s="1"/>
      <c r="B1089" s="1"/>
      <c r="C1089" s="1"/>
      <c r="D1089" s="469" t="s">
        <v>230</v>
      </c>
      <c r="E1089" s="471">
        <v>84</v>
      </c>
      <c r="F1089" s="471">
        <v>98</v>
      </c>
      <c r="G1089" s="633">
        <v>102</v>
      </c>
      <c r="H1089" s="379">
        <f t="shared" ref="H1089:H1092" si="262">(G1089-F1089)/F1089</f>
        <v>4.0816326530612242E-2</v>
      </c>
      <c r="I1089" s="1"/>
      <c r="J1089" s="1"/>
    </row>
    <row r="1090" spans="1:10">
      <c r="A1090" s="1"/>
      <c r="B1090" s="1"/>
      <c r="C1090" s="1"/>
      <c r="D1090" s="404" t="s">
        <v>232</v>
      </c>
      <c r="E1090" s="406">
        <v>13</v>
      </c>
      <c r="F1090" s="406">
        <v>19</v>
      </c>
      <c r="G1090" s="634">
        <v>13</v>
      </c>
      <c r="H1090" s="409">
        <f t="shared" si="262"/>
        <v>-0.31578947368421051</v>
      </c>
      <c r="I1090" s="1"/>
      <c r="J1090" s="1"/>
    </row>
    <row r="1091" spans="1:10" ht="15.75" customHeight="1">
      <c r="A1091" s="1"/>
      <c r="B1091" s="1"/>
      <c r="C1091" s="1"/>
      <c r="D1091" s="502" t="s">
        <v>141</v>
      </c>
      <c r="E1091" s="503">
        <v>1</v>
      </c>
      <c r="F1091" s="503">
        <v>3</v>
      </c>
      <c r="G1091" s="680">
        <v>0</v>
      </c>
      <c r="H1091" s="437">
        <f t="shared" si="262"/>
        <v>-1</v>
      </c>
      <c r="I1091" s="1"/>
      <c r="J1091" s="1"/>
    </row>
    <row r="1092" spans="1:10" ht="15.75" customHeight="1">
      <c r="A1092" s="1"/>
      <c r="B1092" s="1"/>
      <c r="C1092" s="1"/>
      <c r="D1092" s="516" t="s">
        <v>64</v>
      </c>
      <c r="E1092" s="627">
        <f t="shared" ref="E1092:F1092" si="263">SUM(E1089:E1091)</f>
        <v>98</v>
      </c>
      <c r="F1092" s="629">
        <f t="shared" si="263"/>
        <v>120</v>
      </c>
      <c r="G1092" s="441">
        <v>115</v>
      </c>
      <c r="H1092" s="631">
        <f t="shared" si="262"/>
        <v>-4.1666666666666664E-2</v>
      </c>
      <c r="I1092" s="1"/>
      <c r="J1092" s="1"/>
    </row>
    <row r="1093" spans="1:10" ht="7.5" customHeight="1">
      <c r="A1093" s="1"/>
      <c r="B1093" s="1"/>
      <c r="C1093" s="1"/>
      <c r="D1093" s="24"/>
      <c r="E1093" s="464"/>
      <c r="F1093" s="464"/>
      <c r="G1093" s="464"/>
      <c r="H1093" s="467"/>
      <c r="I1093" s="1"/>
      <c r="J1093" s="1"/>
    </row>
    <row r="1094" spans="1:10" ht="15.75" customHeight="1">
      <c r="A1094" s="1"/>
      <c r="B1094" s="1"/>
      <c r="C1094" s="1"/>
      <c r="D1094" s="469" t="s">
        <v>141</v>
      </c>
      <c r="E1094" s="471">
        <v>0</v>
      </c>
      <c r="F1094" s="471">
        <v>0</v>
      </c>
      <c r="G1094" s="633">
        <v>3</v>
      </c>
      <c r="H1094" s="379" t="s">
        <v>166</v>
      </c>
      <c r="I1094" s="1"/>
      <c r="J1094" s="1"/>
    </row>
    <row r="1095" spans="1:10">
      <c r="A1095" s="1"/>
      <c r="B1095" s="1"/>
      <c r="C1095" s="1"/>
      <c r="D1095" s="404" t="s">
        <v>189</v>
      </c>
      <c r="E1095" s="406">
        <v>71</v>
      </c>
      <c r="F1095" s="406">
        <v>81</v>
      </c>
      <c r="G1095" s="634">
        <v>76</v>
      </c>
      <c r="H1095" s="409">
        <f t="shared" ref="H1095:H1097" si="264">(G1095-F1095)/F1095</f>
        <v>-6.1728395061728392E-2</v>
      </c>
      <c r="I1095" s="1"/>
      <c r="J1095" s="1"/>
    </row>
    <row r="1096" spans="1:10" ht="15.75" customHeight="1">
      <c r="A1096" s="1"/>
      <c r="B1096" s="1"/>
      <c r="C1096" s="1"/>
      <c r="D1096" s="502" t="s">
        <v>194</v>
      </c>
      <c r="E1096" s="413">
        <v>27</v>
      </c>
      <c r="F1096" s="503">
        <v>39</v>
      </c>
      <c r="G1096" s="638">
        <v>36</v>
      </c>
      <c r="H1096" s="437">
        <f t="shared" si="264"/>
        <v>-7.6923076923076927E-2</v>
      </c>
      <c r="I1096" s="1"/>
      <c r="J1096" s="1"/>
    </row>
    <row r="1097" spans="1:10" ht="15.75" customHeight="1">
      <c r="A1097" s="1"/>
      <c r="B1097" s="1"/>
      <c r="C1097" s="1"/>
      <c r="D1097" s="516" t="s">
        <v>64</v>
      </c>
      <c r="E1097" s="640">
        <f t="shared" ref="E1097:F1097" si="265">SUM(E1094:E1096)</f>
        <v>98</v>
      </c>
      <c r="F1097" s="641">
        <f t="shared" si="265"/>
        <v>120</v>
      </c>
      <c r="G1097" s="642">
        <v>115</v>
      </c>
      <c r="H1097" s="631">
        <f t="shared" si="264"/>
        <v>-4.1666666666666664E-2</v>
      </c>
      <c r="I1097" s="1"/>
      <c r="J1097" s="1"/>
    </row>
    <row r="1098" spans="1:10" ht="7.5" customHeight="1">
      <c r="A1098" s="1"/>
      <c r="B1098" s="1"/>
      <c r="C1098" s="1"/>
      <c r="D1098" s="545"/>
      <c r="E1098" s="464"/>
      <c r="F1098" s="464"/>
      <c r="G1098" s="464"/>
      <c r="H1098" s="546"/>
      <c r="I1098" s="1"/>
      <c r="J1098" s="1"/>
    </row>
    <row r="1099" spans="1:10" ht="15.75" customHeight="1">
      <c r="A1099" s="1"/>
      <c r="B1099" s="1"/>
      <c r="C1099" s="1"/>
      <c r="D1099" s="559" t="s">
        <v>141</v>
      </c>
      <c r="E1099" s="471">
        <v>0</v>
      </c>
      <c r="F1099" s="471">
        <v>0</v>
      </c>
      <c r="G1099" s="633">
        <v>0</v>
      </c>
      <c r="H1099" s="666" t="s">
        <v>166</v>
      </c>
      <c r="I1099" s="1"/>
      <c r="J1099" s="1"/>
    </row>
    <row r="1100" spans="1:10">
      <c r="A1100" s="1"/>
      <c r="B1100" s="1"/>
      <c r="C1100" s="1"/>
      <c r="D1100" s="404" t="s">
        <v>345</v>
      </c>
      <c r="E1100" s="406">
        <v>6</v>
      </c>
      <c r="F1100" s="406">
        <v>9</v>
      </c>
      <c r="G1100" s="634">
        <v>6</v>
      </c>
      <c r="H1100" s="668">
        <f t="shared" ref="H1100:H1109" si="266">(G1100-F1100)/F1100</f>
        <v>-0.33333333333333331</v>
      </c>
      <c r="I1100" s="1"/>
      <c r="J1100" s="1"/>
    </row>
    <row r="1101" spans="1:10">
      <c r="A1101" s="1"/>
      <c r="B1101" s="1"/>
      <c r="C1101" s="1"/>
      <c r="D1101" s="563" t="s">
        <v>346</v>
      </c>
      <c r="E1101" s="574">
        <v>0</v>
      </c>
      <c r="F1101" s="574">
        <v>2</v>
      </c>
      <c r="G1101" s="670">
        <v>1</v>
      </c>
      <c r="H1101" s="671">
        <f t="shared" si="266"/>
        <v>-0.5</v>
      </c>
      <c r="I1101" s="1"/>
      <c r="J1101" s="1"/>
    </row>
    <row r="1102" spans="1:10">
      <c r="A1102" s="1"/>
      <c r="B1102" s="1"/>
      <c r="C1102" s="1"/>
      <c r="D1102" s="404" t="s">
        <v>349</v>
      </c>
      <c r="E1102" s="406">
        <v>10</v>
      </c>
      <c r="F1102" s="406">
        <v>8</v>
      </c>
      <c r="G1102" s="634">
        <v>16</v>
      </c>
      <c r="H1102" s="668">
        <f t="shared" si="266"/>
        <v>1</v>
      </c>
      <c r="I1102" s="1"/>
      <c r="J1102" s="1"/>
    </row>
    <row r="1103" spans="1:10">
      <c r="A1103" s="1"/>
      <c r="B1103" s="1"/>
      <c r="C1103" s="1"/>
      <c r="D1103" s="563" t="s">
        <v>350</v>
      </c>
      <c r="E1103" s="574">
        <v>5</v>
      </c>
      <c r="F1103" s="574">
        <v>6</v>
      </c>
      <c r="G1103" s="670">
        <v>5</v>
      </c>
      <c r="H1103" s="671">
        <f t="shared" si="266"/>
        <v>-0.16666666666666666</v>
      </c>
      <c r="I1103" s="1"/>
      <c r="J1103" s="1"/>
    </row>
    <row r="1104" spans="1:10">
      <c r="A1104" s="1"/>
      <c r="B1104" s="1"/>
      <c r="C1104" s="1"/>
      <c r="D1104" s="404" t="s">
        <v>183</v>
      </c>
      <c r="E1104" s="406">
        <v>4</v>
      </c>
      <c r="F1104" s="406">
        <v>3</v>
      </c>
      <c r="G1104" s="634">
        <v>2</v>
      </c>
      <c r="H1104" s="668">
        <f t="shared" si="266"/>
        <v>-0.33333333333333331</v>
      </c>
      <c r="I1104" s="1"/>
      <c r="J1104" s="1"/>
    </row>
    <row r="1105" spans="1:10">
      <c r="A1105" s="1"/>
      <c r="B1105" s="1"/>
      <c r="C1105" s="1"/>
      <c r="D1105" s="563" t="s">
        <v>351</v>
      </c>
      <c r="E1105" s="574">
        <v>3</v>
      </c>
      <c r="F1105" s="574">
        <v>9</v>
      </c>
      <c r="G1105" s="670">
        <v>4</v>
      </c>
      <c r="H1105" s="671">
        <f t="shared" si="266"/>
        <v>-0.55555555555555558</v>
      </c>
      <c r="I1105" s="1"/>
      <c r="J1105" s="1"/>
    </row>
    <row r="1106" spans="1:10">
      <c r="A1106" s="1"/>
      <c r="B1106" s="1"/>
      <c r="C1106" s="1"/>
      <c r="D1106" s="404" t="s">
        <v>352</v>
      </c>
      <c r="E1106" s="406">
        <v>27</v>
      </c>
      <c r="F1106" s="406">
        <v>32</v>
      </c>
      <c r="G1106" s="634">
        <v>27</v>
      </c>
      <c r="H1106" s="668">
        <f t="shared" si="266"/>
        <v>-0.15625</v>
      </c>
      <c r="I1106" s="1"/>
      <c r="J1106" s="1"/>
    </row>
    <row r="1107" spans="1:10">
      <c r="A1107" s="1"/>
      <c r="B1107" s="1"/>
      <c r="C1107" s="1"/>
      <c r="D1107" s="563" t="s">
        <v>353</v>
      </c>
      <c r="E1107" s="574">
        <v>11</v>
      </c>
      <c r="F1107" s="574">
        <v>9</v>
      </c>
      <c r="G1107" s="670">
        <v>9</v>
      </c>
      <c r="H1107" s="671">
        <f t="shared" si="266"/>
        <v>0</v>
      </c>
      <c r="I1107" s="1"/>
      <c r="J1107" s="1"/>
    </row>
    <row r="1108" spans="1:10">
      <c r="A1108" s="1"/>
      <c r="B1108" s="1"/>
      <c r="C1108" s="1"/>
      <c r="D1108" s="404" t="s">
        <v>355</v>
      </c>
      <c r="E1108" s="406">
        <v>23</v>
      </c>
      <c r="F1108" s="406">
        <v>25</v>
      </c>
      <c r="G1108" s="634">
        <v>32</v>
      </c>
      <c r="H1108" s="668">
        <f t="shared" si="266"/>
        <v>0.28000000000000003</v>
      </c>
      <c r="I1108" s="1"/>
      <c r="J1108" s="1"/>
    </row>
    <row r="1109" spans="1:10">
      <c r="A1109" s="1"/>
      <c r="B1109" s="1"/>
      <c r="C1109" s="1"/>
      <c r="D1109" s="563" t="s">
        <v>356</v>
      </c>
      <c r="E1109" s="574">
        <v>8</v>
      </c>
      <c r="F1109" s="574">
        <v>8</v>
      </c>
      <c r="G1109" s="670">
        <v>11</v>
      </c>
      <c r="H1109" s="671">
        <f t="shared" si="266"/>
        <v>0.375</v>
      </c>
      <c r="I1109" s="1"/>
      <c r="J1109" s="1"/>
    </row>
    <row r="1110" spans="1:10">
      <c r="A1110" s="1"/>
      <c r="B1110" s="1"/>
      <c r="C1110" s="1"/>
      <c r="D1110" s="404" t="s">
        <v>357</v>
      </c>
      <c r="E1110" s="406">
        <v>0</v>
      </c>
      <c r="F1110" s="406">
        <v>0</v>
      </c>
      <c r="G1110" s="634">
        <v>0</v>
      </c>
      <c r="H1110" s="668" t="s">
        <v>166</v>
      </c>
      <c r="I1110" s="1"/>
      <c r="J1110" s="1"/>
    </row>
    <row r="1111" spans="1:10" ht="15.75" customHeight="1">
      <c r="A1111" s="1"/>
      <c r="B1111" s="1"/>
      <c r="C1111" s="1"/>
      <c r="D1111" s="591" t="s">
        <v>359</v>
      </c>
      <c r="E1111" s="503">
        <v>1</v>
      </c>
      <c r="F1111" s="503">
        <v>9</v>
      </c>
      <c r="G1111" s="638">
        <v>2</v>
      </c>
      <c r="H1111" s="674">
        <f t="shared" ref="H1111:H1112" si="267">(G1111-F1111)/F1111</f>
        <v>-0.77777777777777779</v>
      </c>
      <c r="I1111" s="1"/>
      <c r="J1111" s="1"/>
    </row>
    <row r="1112" spans="1:10" ht="15.75" customHeight="1">
      <c r="A1112" s="1"/>
      <c r="B1112" s="1"/>
      <c r="C1112" s="1"/>
      <c r="D1112" s="439" t="s">
        <v>64</v>
      </c>
      <c r="E1112" s="440">
        <f t="shared" ref="E1112:F1112" si="268">SUM(E1099:E1111)</f>
        <v>98</v>
      </c>
      <c r="F1112" s="440">
        <f t="shared" si="268"/>
        <v>120</v>
      </c>
      <c r="G1112" s="543">
        <v>115</v>
      </c>
      <c r="H1112" s="676">
        <f t="shared" si="267"/>
        <v>-4.1666666666666664E-2</v>
      </c>
      <c r="I1112" s="1"/>
      <c r="J1112" s="1"/>
    </row>
    <row r="1113" spans="1:10" ht="15.75" customHeight="1">
      <c r="A1113" s="1"/>
      <c r="B1113" s="1"/>
      <c r="C1113" s="1"/>
      <c r="D1113" s="462" t="s">
        <v>363</v>
      </c>
      <c r="E1113" s="1"/>
      <c r="F1113" s="1"/>
      <c r="G1113" s="1"/>
      <c r="H1113" s="4"/>
      <c r="I1113" s="1"/>
      <c r="J1113" s="1"/>
    </row>
    <row r="1114" spans="1:10" ht="15.75" customHeight="1">
      <c r="A1114" s="1"/>
      <c r="B1114" s="1"/>
      <c r="C1114" s="1"/>
      <c r="D1114" s="1"/>
      <c r="E1114" s="1"/>
      <c r="F1114" s="1"/>
      <c r="G1114" s="1"/>
      <c r="H1114" s="4"/>
      <c r="I1114" s="1"/>
      <c r="J1114" s="1"/>
    </row>
    <row r="1115" spans="1:10" ht="23.25" customHeight="1">
      <c r="A1115" s="1"/>
      <c r="B1115" s="1"/>
      <c r="C1115" s="1"/>
      <c r="D1115" s="1095" t="s">
        <v>121</v>
      </c>
      <c r="E1115" s="1096"/>
      <c r="F1115" s="1096"/>
      <c r="G1115" s="1096"/>
      <c r="H1115" s="1097"/>
      <c r="I1115" s="1"/>
      <c r="J1115" s="1"/>
    </row>
    <row r="1116" spans="1:10" ht="15.75" customHeight="1">
      <c r="A1116" s="1"/>
      <c r="B1116" s="1"/>
      <c r="C1116" s="1"/>
      <c r="D1116" s="1018" t="s">
        <v>24</v>
      </c>
      <c r="E1116" s="81" t="s">
        <v>31</v>
      </c>
      <c r="F1116" s="198" t="s">
        <v>31</v>
      </c>
      <c r="G1116" s="281" t="s">
        <v>31</v>
      </c>
      <c r="H1116" s="1098" t="s">
        <v>176</v>
      </c>
      <c r="I1116" s="1"/>
      <c r="J1116" s="1"/>
    </row>
    <row r="1117" spans="1:10" ht="15.75" customHeight="1">
      <c r="A1117" s="1"/>
      <c r="B1117" s="1"/>
      <c r="C1117" s="1"/>
      <c r="D1117" s="1019"/>
      <c r="E1117" s="280">
        <v>2009</v>
      </c>
      <c r="F1117" s="280">
        <v>2010</v>
      </c>
      <c r="G1117" s="141">
        <v>2011</v>
      </c>
      <c r="H1117" s="1099"/>
      <c r="I1117" s="1"/>
      <c r="J1117" s="1"/>
    </row>
    <row r="1118" spans="1:10" ht="15.75" customHeight="1">
      <c r="A1118" s="1"/>
      <c r="B1118" s="1"/>
      <c r="C1118" s="1"/>
      <c r="D1118" s="469" t="s">
        <v>230</v>
      </c>
      <c r="E1118" s="471">
        <v>9</v>
      </c>
      <c r="F1118" s="471">
        <v>7</v>
      </c>
      <c r="G1118" s="633">
        <v>6</v>
      </c>
      <c r="H1118" s="379">
        <f t="shared" ref="H1118:H1119" si="269">(G1118-F1118)/F1118</f>
        <v>-0.14285714285714285</v>
      </c>
      <c r="I1118" s="1"/>
      <c r="J1118" s="1"/>
    </row>
    <row r="1119" spans="1:10">
      <c r="A1119" s="1"/>
      <c r="B1119" s="1"/>
      <c r="C1119" s="1"/>
      <c r="D1119" s="404" t="s">
        <v>232</v>
      </c>
      <c r="E1119" s="406">
        <v>10</v>
      </c>
      <c r="F1119" s="406">
        <v>12</v>
      </c>
      <c r="G1119" s="634">
        <v>14</v>
      </c>
      <c r="H1119" s="409">
        <f t="shared" si="269"/>
        <v>0.16666666666666666</v>
      </c>
      <c r="I1119" s="1"/>
      <c r="J1119" s="1"/>
    </row>
    <row r="1120" spans="1:10" ht="15.75" customHeight="1">
      <c r="A1120" s="1"/>
      <c r="B1120" s="1"/>
      <c r="C1120" s="1"/>
      <c r="D1120" s="502" t="s">
        <v>141</v>
      </c>
      <c r="E1120" s="503">
        <v>1</v>
      </c>
      <c r="F1120" s="503">
        <v>0</v>
      </c>
      <c r="G1120" s="680">
        <v>0</v>
      </c>
      <c r="H1120" s="437" t="s">
        <v>166</v>
      </c>
      <c r="I1120" s="1"/>
      <c r="J1120" s="1"/>
    </row>
    <row r="1121" spans="1:10" ht="15.75" customHeight="1">
      <c r="A1121" s="1"/>
      <c r="B1121" s="1"/>
      <c r="C1121" s="1"/>
      <c r="D1121" s="516" t="s">
        <v>64</v>
      </c>
      <c r="E1121" s="627">
        <f t="shared" ref="E1121:F1121" si="270">SUM(E1118:E1120)</f>
        <v>20</v>
      </c>
      <c r="F1121" s="629">
        <f t="shared" si="270"/>
        <v>19</v>
      </c>
      <c r="G1121" s="441">
        <v>20</v>
      </c>
      <c r="H1121" s="631">
        <f>(G1121-F1121)/F1121</f>
        <v>5.2631578947368418E-2</v>
      </c>
      <c r="I1121" s="1"/>
      <c r="J1121" s="1"/>
    </row>
    <row r="1122" spans="1:10" ht="7.5" customHeight="1">
      <c r="A1122" s="1"/>
      <c r="B1122" s="1"/>
      <c r="C1122" s="1"/>
      <c r="D1122" s="24"/>
      <c r="E1122" s="464"/>
      <c r="F1122" s="464"/>
      <c r="G1122" s="464"/>
      <c r="H1122" s="467"/>
      <c r="I1122" s="1"/>
      <c r="J1122" s="1"/>
    </row>
    <row r="1123" spans="1:10" ht="15.75" customHeight="1">
      <c r="A1123" s="1"/>
      <c r="B1123" s="1"/>
      <c r="C1123" s="1"/>
      <c r="D1123" s="469" t="s">
        <v>141</v>
      </c>
      <c r="E1123" s="471">
        <v>0</v>
      </c>
      <c r="F1123" s="471">
        <v>0</v>
      </c>
      <c r="G1123" s="633">
        <v>0</v>
      </c>
      <c r="H1123" s="379" t="s">
        <v>166</v>
      </c>
      <c r="I1123" s="1"/>
      <c r="J1123" s="1"/>
    </row>
    <row r="1124" spans="1:10">
      <c r="A1124" s="1"/>
      <c r="B1124" s="1"/>
      <c r="C1124" s="1"/>
      <c r="D1124" s="404" t="s">
        <v>189</v>
      </c>
      <c r="E1124" s="406">
        <v>10</v>
      </c>
      <c r="F1124" s="406">
        <v>6</v>
      </c>
      <c r="G1124" s="634">
        <v>18</v>
      </c>
      <c r="H1124" s="409">
        <f t="shared" ref="H1124:H1126" si="271">(G1124-F1124)/F1124</f>
        <v>2</v>
      </c>
      <c r="I1124" s="1"/>
      <c r="J1124" s="1"/>
    </row>
    <row r="1125" spans="1:10" ht="15.75" customHeight="1">
      <c r="A1125" s="1"/>
      <c r="B1125" s="1"/>
      <c r="C1125" s="1"/>
      <c r="D1125" s="502" t="s">
        <v>194</v>
      </c>
      <c r="E1125" s="413">
        <v>10</v>
      </c>
      <c r="F1125" s="503">
        <v>13</v>
      </c>
      <c r="G1125" s="638">
        <v>2</v>
      </c>
      <c r="H1125" s="437">
        <f t="shared" si="271"/>
        <v>-0.84615384615384615</v>
      </c>
      <c r="I1125" s="1"/>
      <c r="J1125" s="1"/>
    </row>
    <row r="1126" spans="1:10" ht="15.75" customHeight="1">
      <c r="A1126" s="1"/>
      <c r="B1126" s="1"/>
      <c r="C1126" s="1"/>
      <c r="D1126" s="516" t="s">
        <v>64</v>
      </c>
      <c r="E1126" s="640">
        <f t="shared" ref="E1126:F1126" si="272">SUM(E1123:E1125)</f>
        <v>20</v>
      </c>
      <c r="F1126" s="641">
        <f t="shared" si="272"/>
        <v>19</v>
      </c>
      <c r="G1126" s="642">
        <v>20</v>
      </c>
      <c r="H1126" s="631">
        <f t="shared" si="271"/>
        <v>5.2631578947368418E-2</v>
      </c>
      <c r="I1126" s="1"/>
      <c r="J1126" s="1"/>
    </row>
    <row r="1127" spans="1:10" ht="7.5" customHeight="1">
      <c r="A1127" s="1"/>
      <c r="B1127" s="1"/>
      <c r="C1127" s="1"/>
      <c r="D1127" s="545"/>
      <c r="E1127" s="464"/>
      <c r="F1127" s="464"/>
      <c r="G1127" s="464"/>
      <c r="H1127" s="546"/>
      <c r="I1127" s="1"/>
      <c r="J1127" s="1"/>
    </row>
    <row r="1128" spans="1:10" ht="15.75" customHeight="1">
      <c r="A1128" s="1"/>
      <c r="B1128" s="1"/>
      <c r="C1128" s="1"/>
      <c r="D1128" s="559" t="s">
        <v>141</v>
      </c>
      <c r="E1128" s="471">
        <v>0</v>
      </c>
      <c r="F1128" s="471">
        <v>0</v>
      </c>
      <c r="G1128" s="633">
        <v>0</v>
      </c>
      <c r="H1128" s="666" t="s">
        <v>166</v>
      </c>
      <c r="I1128" s="1"/>
      <c r="J1128" s="1"/>
    </row>
    <row r="1129" spans="1:10">
      <c r="A1129" s="1"/>
      <c r="B1129" s="1"/>
      <c r="C1129" s="1"/>
      <c r="D1129" s="404" t="s">
        <v>345</v>
      </c>
      <c r="E1129" s="406">
        <v>4</v>
      </c>
      <c r="F1129" s="406">
        <v>1</v>
      </c>
      <c r="G1129" s="634">
        <v>1</v>
      </c>
      <c r="H1129" s="668">
        <f>(G1129-F1129)/F1129</f>
        <v>0</v>
      </c>
      <c r="I1129" s="1"/>
      <c r="J1129" s="1"/>
    </row>
    <row r="1130" spans="1:10">
      <c r="A1130" s="1"/>
      <c r="B1130" s="1"/>
      <c r="C1130" s="1"/>
      <c r="D1130" s="563" t="s">
        <v>346</v>
      </c>
      <c r="E1130" s="574">
        <v>0</v>
      </c>
      <c r="F1130" s="574">
        <v>0</v>
      </c>
      <c r="G1130" s="670">
        <v>1</v>
      </c>
      <c r="H1130" s="671" t="s">
        <v>166</v>
      </c>
      <c r="I1130" s="1"/>
      <c r="J1130" s="1"/>
    </row>
    <row r="1131" spans="1:10">
      <c r="A1131" s="1"/>
      <c r="B1131" s="1"/>
      <c r="C1131" s="1"/>
      <c r="D1131" s="404" t="s">
        <v>349</v>
      </c>
      <c r="E1131" s="406">
        <v>4</v>
      </c>
      <c r="F1131" s="406">
        <v>2</v>
      </c>
      <c r="G1131" s="634">
        <v>4</v>
      </c>
      <c r="H1131" s="668">
        <f t="shared" ref="H1131:H1132" si="273">(G1131-F1131)/F1131</f>
        <v>1</v>
      </c>
      <c r="I1131" s="1"/>
      <c r="J1131" s="1"/>
    </row>
    <row r="1132" spans="1:10">
      <c r="A1132" s="1"/>
      <c r="B1132" s="1"/>
      <c r="C1132" s="1"/>
      <c r="D1132" s="563" t="s">
        <v>350</v>
      </c>
      <c r="E1132" s="574">
        <v>1</v>
      </c>
      <c r="F1132" s="574">
        <v>3</v>
      </c>
      <c r="G1132" s="670">
        <v>1</v>
      </c>
      <c r="H1132" s="671">
        <f t="shared" si="273"/>
        <v>-0.66666666666666663</v>
      </c>
      <c r="I1132" s="1"/>
      <c r="J1132" s="1"/>
    </row>
    <row r="1133" spans="1:10">
      <c r="A1133" s="1"/>
      <c r="B1133" s="38" t="s">
        <v>20</v>
      </c>
      <c r="C1133" s="1"/>
      <c r="D1133" s="404" t="s">
        <v>183</v>
      </c>
      <c r="E1133" s="406">
        <v>0</v>
      </c>
      <c r="F1133" s="406">
        <v>0</v>
      </c>
      <c r="G1133" s="634">
        <v>1</v>
      </c>
      <c r="H1133" s="668" t="s">
        <v>166</v>
      </c>
      <c r="I1133" s="1"/>
      <c r="J1133" s="1"/>
    </row>
    <row r="1134" spans="1:10">
      <c r="A1134" s="1"/>
      <c r="B1134" s="130" t="s">
        <v>21</v>
      </c>
      <c r="C1134" s="1"/>
      <c r="D1134" s="563" t="s">
        <v>351</v>
      </c>
      <c r="E1134" s="574">
        <v>2</v>
      </c>
      <c r="F1134" s="574">
        <v>4</v>
      </c>
      <c r="G1134" s="670">
        <v>1</v>
      </c>
      <c r="H1134" s="671">
        <f t="shared" ref="H1134:H1136" si="274">(G1134-F1134)/F1134</f>
        <v>-0.75</v>
      </c>
      <c r="I1134" s="1"/>
      <c r="J1134" s="1"/>
    </row>
    <row r="1135" spans="1:10">
      <c r="A1135" s="1"/>
      <c r="B1135" s="38" t="s">
        <v>43</v>
      </c>
      <c r="C1135" s="1"/>
      <c r="D1135" s="404" t="s">
        <v>352</v>
      </c>
      <c r="E1135" s="406">
        <v>4</v>
      </c>
      <c r="F1135" s="406">
        <v>5</v>
      </c>
      <c r="G1135" s="634">
        <v>3</v>
      </c>
      <c r="H1135" s="668">
        <f t="shared" si="274"/>
        <v>-0.4</v>
      </c>
      <c r="I1135" s="1"/>
      <c r="J1135" s="1"/>
    </row>
    <row r="1136" spans="1:10">
      <c r="A1136" s="1"/>
      <c r="B1136" s="1"/>
      <c r="C1136" s="1"/>
      <c r="D1136" s="563" t="s">
        <v>353</v>
      </c>
      <c r="E1136" s="574">
        <v>0</v>
      </c>
      <c r="F1136" s="574">
        <v>1</v>
      </c>
      <c r="G1136" s="670">
        <v>6</v>
      </c>
      <c r="H1136" s="671">
        <f t="shared" si="274"/>
        <v>5</v>
      </c>
      <c r="I1136" s="1"/>
      <c r="J1136" s="1"/>
    </row>
    <row r="1137" spans="1:10">
      <c r="A1137" s="1"/>
      <c r="B1137" s="1"/>
      <c r="C1137" s="1"/>
      <c r="D1137" s="404" t="s">
        <v>355</v>
      </c>
      <c r="E1137" s="406">
        <v>1</v>
      </c>
      <c r="F1137" s="406">
        <v>0</v>
      </c>
      <c r="G1137" s="634">
        <v>0</v>
      </c>
      <c r="H1137" s="668" t="s">
        <v>166</v>
      </c>
      <c r="I1137" s="1"/>
      <c r="J1137" s="1"/>
    </row>
    <row r="1138" spans="1:10">
      <c r="A1138" s="1"/>
      <c r="B1138" s="1"/>
      <c r="C1138" s="1"/>
      <c r="D1138" s="563" t="s">
        <v>356</v>
      </c>
      <c r="E1138" s="574">
        <v>1</v>
      </c>
      <c r="F1138" s="574">
        <v>1</v>
      </c>
      <c r="G1138" s="670">
        <v>2</v>
      </c>
      <c r="H1138" s="671">
        <f>(G1138-F1138)/F1138</f>
        <v>1</v>
      </c>
      <c r="I1138" s="1"/>
      <c r="J1138" s="1"/>
    </row>
    <row r="1139" spans="1:10">
      <c r="A1139" s="1"/>
      <c r="B1139" s="1"/>
      <c r="C1139" s="1"/>
      <c r="D1139" s="404" t="s">
        <v>357</v>
      </c>
      <c r="E1139" s="406">
        <v>1</v>
      </c>
      <c r="F1139" s="406">
        <v>0</v>
      </c>
      <c r="G1139" s="634">
        <v>0</v>
      </c>
      <c r="H1139" s="668" t="s">
        <v>166</v>
      </c>
      <c r="I1139" s="1"/>
      <c r="J1139" s="1"/>
    </row>
    <row r="1140" spans="1:10" ht="15.75" customHeight="1">
      <c r="A1140" s="1"/>
      <c r="B1140" s="1"/>
      <c r="C1140" s="1"/>
      <c r="D1140" s="591" t="s">
        <v>359</v>
      </c>
      <c r="E1140" s="503">
        <v>2</v>
      </c>
      <c r="F1140" s="503">
        <v>2</v>
      </c>
      <c r="G1140" s="638">
        <v>0</v>
      </c>
      <c r="H1140" s="674">
        <f t="shared" ref="H1140:H1141" si="275">(G1140-F1140)/F1140</f>
        <v>-1</v>
      </c>
      <c r="I1140" s="1"/>
      <c r="J1140" s="1"/>
    </row>
    <row r="1141" spans="1:10" ht="15.75" customHeight="1">
      <c r="A1141" s="1"/>
      <c r="B1141" s="1"/>
      <c r="C1141" s="1"/>
      <c r="D1141" s="439" t="s">
        <v>64</v>
      </c>
      <c r="E1141" s="440">
        <f t="shared" ref="E1141:F1141" si="276">SUM(E1128:E1140)</f>
        <v>20</v>
      </c>
      <c r="F1141" s="440">
        <f t="shared" si="276"/>
        <v>19</v>
      </c>
      <c r="G1141" s="543">
        <v>20</v>
      </c>
      <c r="H1141" s="676">
        <f t="shared" si="275"/>
        <v>5.2631578947368418E-2</v>
      </c>
      <c r="I1141" s="1"/>
      <c r="J1141" s="1"/>
    </row>
    <row r="1142" spans="1:10" ht="15.75" customHeight="1">
      <c r="A1142" s="1"/>
      <c r="B1142" s="1"/>
      <c r="C1142" s="1"/>
      <c r="D1142" s="462" t="s">
        <v>363</v>
      </c>
      <c r="E1142" s="1"/>
      <c r="F1142" s="1"/>
      <c r="G1142" s="1"/>
      <c r="H1142" s="4"/>
      <c r="I1142" s="1"/>
      <c r="J1142" s="1"/>
    </row>
    <row r="1143" spans="1:10" ht="15.75" customHeight="1">
      <c r="A1143" s="1"/>
      <c r="B1143" s="1"/>
      <c r="C1143" s="1"/>
      <c r="D1143" s="1"/>
      <c r="E1143" s="1"/>
      <c r="F1143" s="1"/>
      <c r="G1143" s="1"/>
      <c r="H1143" s="4"/>
      <c r="I1143" s="1"/>
      <c r="J1143" s="1"/>
    </row>
    <row r="1144" spans="1:10" ht="23.25" customHeight="1">
      <c r="A1144" s="1"/>
      <c r="B1144" s="1"/>
      <c r="C1144" s="1"/>
      <c r="D1144" s="1095" t="s">
        <v>122</v>
      </c>
      <c r="E1144" s="1096"/>
      <c r="F1144" s="1096"/>
      <c r="G1144" s="1096"/>
      <c r="H1144" s="1097"/>
      <c r="I1144" s="1"/>
      <c r="J1144" s="1"/>
    </row>
    <row r="1145" spans="1:10" ht="15.75" customHeight="1">
      <c r="A1145" s="1"/>
      <c r="B1145" s="1"/>
      <c r="C1145" s="1"/>
      <c r="D1145" s="1018" t="s">
        <v>24</v>
      </c>
      <c r="E1145" s="81" t="s">
        <v>31</v>
      </c>
      <c r="F1145" s="198" t="s">
        <v>31</v>
      </c>
      <c r="G1145" s="281" t="s">
        <v>31</v>
      </c>
      <c r="H1145" s="1098" t="s">
        <v>176</v>
      </c>
      <c r="I1145" s="1"/>
      <c r="J1145" s="1"/>
    </row>
    <row r="1146" spans="1:10" ht="15.75" customHeight="1">
      <c r="A1146" s="1"/>
      <c r="B1146" s="1"/>
      <c r="C1146" s="1"/>
      <c r="D1146" s="1019"/>
      <c r="E1146" s="280">
        <v>2009</v>
      </c>
      <c r="F1146" s="280">
        <v>2010</v>
      </c>
      <c r="G1146" s="141">
        <v>2011</v>
      </c>
      <c r="H1146" s="1099"/>
      <c r="I1146" s="1"/>
      <c r="J1146" s="1"/>
    </row>
    <row r="1147" spans="1:10" ht="15.75" customHeight="1">
      <c r="A1147" s="1"/>
      <c r="B1147" s="1"/>
      <c r="C1147" s="1"/>
      <c r="D1147" s="469" t="s">
        <v>230</v>
      </c>
      <c r="E1147" s="471">
        <v>0</v>
      </c>
      <c r="F1147" s="471">
        <v>4</v>
      </c>
      <c r="G1147" s="633">
        <v>0</v>
      </c>
      <c r="H1147" s="379">
        <f t="shared" ref="H1147:H1148" si="277">(G1147-F1147)/F1147</f>
        <v>-1</v>
      </c>
      <c r="I1147" s="1"/>
      <c r="J1147" s="1"/>
    </row>
    <row r="1148" spans="1:10">
      <c r="A1148" s="1"/>
      <c r="B1148" s="1"/>
      <c r="C1148" s="1"/>
      <c r="D1148" s="404" t="s">
        <v>232</v>
      </c>
      <c r="E1148" s="406">
        <v>10</v>
      </c>
      <c r="F1148" s="406">
        <v>8</v>
      </c>
      <c r="G1148" s="634">
        <v>9</v>
      </c>
      <c r="H1148" s="409">
        <f t="shared" si="277"/>
        <v>0.125</v>
      </c>
      <c r="I1148" s="1"/>
      <c r="J1148" s="1"/>
    </row>
    <row r="1149" spans="1:10" ht="15.75" customHeight="1">
      <c r="A1149" s="1"/>
      <c r="B1149" s="1"/>
      <c r="C1149" s="1"/>
      <c r="D1149" s="502" t="s">
        <v>141</v>
      </c>
      <c r="E1149" s="503">
        <v>0</v>
      </c>
      <c r="F1149" s="503">
        <v>0</v>
      </c>
      <c r="G1149" s="680">
        <v>0</v>
      </c>
      <c r="H1149" s="437" t="s">
        <v>166</v>
      </c>
      <c r="I1149" s="1"/>
      <c r="J1149" s="1"/>
    </row>
    <row r="1150" spans="1:10" ht="15.75" customHeight="1">
      <c r="A1150" s="1"/>
      <c r="B1150" s="1"/>
      <c r="C1150" s="1"/>
      <c r="D1150" s="516" t="s">
        <v>64</v>
      </c>
      <c r="E1150" s="627">
        <f t="shared" ref="E1150:F1150" si="278">SUM(E1147:E1149)</f>
        <v>10</v>
      </c>
      <c r="F1150" s="629">
        <f t="shared" si="278"/>
        <v>12</v>
      </c>
      <c r="G1150" s="441">
        <v>9</v>
      </c>
      <c r="H1150" s="631">
        <f>(G1150-F1150)/F1150</f>
        <v>-0.25</v>
      </c>
      <c r="I1150" s="1"/>
      <c r="J1150" s="1"/>
    </row>
    <row r="1151" spans="1:10" ht="7.5" customHeight="1">
      <c r="A1151" s="1"/>
      <c r="B1151" s="1"/>
      <c r="C1151" s="1"/>
      <c r="D1151" s="24"/>
      <c r="E1151" s="464"/>
      <c r="F1151" s="464"/>
      <c r="G1151" s="464"/>
      <c r="H1151" s="467"/>
      <c r="I1151" s="1"/>
      <c r="J1151" s="1"/>
    </row>
    <row r="1152" spans="1:10" ht="15.75" customHeight="1">
      <c r="A1152" s="1"/>
      <c r="B1152" s="1"/>
      <c r="C1152" s="1"/>
      <c r="D1152" s="469" t="s">
        <v>141</v>
      </c>
      <c r="E1152" s="471">
        <v>0</v>
      </c>
      <c r="F1152" s="471">
        <v>0</v>
      </c>
      <c r="G1152" s="633">
        <v>0</v>
      </c>
      <c r="H1152" s="379" t="s">
        <v>166</v>
      </c>
      <c r="I1152" s="1"/>
      <c r="J1152" s="1"/>
    </row>
    <row r="1153" spans="1:10">
      <c r="A1153" s="1"/>
      <c r="B1153" s="1"/>
      <c r="C1153" s="1"/>
      <c r="D1153" s="404" t="s">
        <v>189</v>
      </c>
      <c r="E1153" s="406">
        <v>4</v>
      </c>
      <c r="F1153" s="406">
        <v>9</v>
      </c>
      <c r="G1153" s="634">
        <v>4</v>
      </c>
      <c r="H1153" s="409">
        <f t="shared" ref="H1153:H1155" si="279">(G1153-F1153)/F1153</f>
        <v>-0.55555555555555558</v>
      </c>
      <c r="I1153" s="1"/>
      <c r="J1153" s="1"/>
    </row>
    <row r="1154" spans="1:10" ht="15.75" customHeight="1">
      <c r="A1154" s="1"/>
      <c r="B1154" s="1"/>
      <c r="C1154" s="1"/>
      <c r="D1154" s="502" t="s">
        <v>194</v>
      </c>
      <c r="E1154" s="413">
        <v>6</v>
      </c>
      <c r="F1154" s="503">
        <v>3</v>
      </c>
      <c r="G1154" s="638">
        <v>5</v>
      </c>
      <c r="H1154" s="437">
        <f t="shared" si="279"/>
        <v>0.66666666666666663</v>
      </c>
      <c r="I1154" s="1"/>
      <c r="J1154" s="1"/>
    </row>
    <row r="1155" spans="1:10" ht="15.75" customHeight="1">
      <c r="A1155" s="1"/>
      <c r="B1155" s="1"/>
      <c r="C1155" s="1"/>
      <c r="D1155" s="516" t="s">
        <v>64</v>
      </c>
      <c r="E1155" s="640">
        <f t="shared" ref="E1155:F1155" si="280">SUM(E1152:E1154)</f>
        <v>10</v>
      </c>
      <c r="F1155" s="641">
        <f t="shared" si="280"/>
        <v>12</v>
      </c>
      <c r="G1155" s="642">
        <v>9</v>
      </c>
      <c r="H1155" s="631">
        <f t="shared" si="279"/>
        <v>-0.25</v>
      </c>
      <c r="I1155" s="1"/>
      <c r="J1155" s="1"/>
    </row>
    <row r="1156" spans="1:10" ht="7.5" customHeight="1">
      <c r="A1156" s="1"/>
      <c r="B1156" s="1"/>
      <c r="C1156" s="1"/>
      <c r="D1156" s="545"/>
      <c r="E1156" s="464"/>
      <c r="F1156" s="464"/>
      <c r="G1156" s="464"/>
      <c r="H1156" s="546"/>
      <c r="I1156" s="1"/>
      <c r="J1156" s="1"/>
    </row>
    <row r="1157" spans="1:10" ht="15.75" customHeight="1">
      <c r="A1157" s="1"/>
      <c r="B1157" s="1"/>
      <c r="C1157" s="1"/>
      <c r="D1157" s="559" t="s">
        <v>141</v>
      </c>
      <c r="E1157" s="471">
        <v>0</v>
      </c>
      <c r="F1157" s="471">
        <v>0</v>
      </c>
      <c r="G1157" s="633">
        <v>0</v>
      </c>
      <c r="H1157" s="666" t="s">
        <v>166</v>
      </c>
      <c r="I1157" s="1"/>
      <c r="J1157" s="1"/>
    </row>
    <row r="1158" spans="1:10">
      <c r="A1158" s="1"/>
      <c r="B1158" s="1"/>
      <c r="C1158" s="1"/>
      <c r="D1158" s="404" t="s">
        <v>345</v>
      </c>
      <c r="E1158" s="406">
        <v>0</v>
      </c>
      <c r="F1158" s="406">
        <v>1</v>
      </c>
      <c r="G1158" s="634">
        <v>1</v>
      </c>
      <c r="H1158" s="668">
        <f>(G1158-F1158)/F1158</f>
        <v>0</v>
      </c>
      <c r="I1158" s="1"/>
      <c r="J1158" s="1"/>
    </row>
    <row r="1159" spans="1:10">
      <c r="A1159" s="1"/>
      <c r="B1159" s="1"/>
      <c r="C1159" s="1"/>
      <c r="D1159" s="563" t="s">
        <v>346</v>
      </c>
      <c r="E1159" s="574">
        <v>0</v>
      </c>
      <c r="F1159" s="574">
        <v>0</v>
      </c>
      <c r="G1159" s="670">
        <v>0</v>
      </c>
      <c r="H1159" s="671" t="s">
        <v>166</v>
      </c>
      <c r="I1159" s="1"/>
      <c r="J1159" s="1"/>
    </row>
    <row r="1160" spans="1:10">
      <c r="A1160" s="1"/>
      <c r="B1160" s="1"/>
      <c r="C1160" s="1"/>
      <c r="D1160" s="404" t="s">
        <v>349</v>
      </c>
      <c r="E1160" s="406">
        <v>4</v>
      </c>
      <c r="F1160" s="406">
        <v>4</v>
      </c>
      <c r="G1160" s="634">
        <v>3</v>
      </c>
      <c r="H1160" s="668">
        <f t="shared" ref="H1160:H1161" si="281">(G1160-F1160)/F1160</f>
        <v>-0.25</v>
      </c>
      <c r="I1160" s="1"/>
      <c r="J1160" s="1"/>
    </row>
    <row r="1161" spans="1:10">
      <c r="A1161" s="1"/>
      <c r="B1161" s="1"/>
      <c r="C1161" s="1"/>
      <c r="D1161" s="563" t="s">
        <v>350</v>
      </c>
      <c r="E1161" s="574">
        <v>3</v>
      </c>
      <c r="F1161" s="574">
        <v>1</v>
      </c>
      <c r="G1161" s="670">
        <v>0</v>
      </c>
      <c r="H1161" s="671">
        <f t="shared" si="281"/>
        <v>-1</v>
      </c>
      <c r="I1161" s="1"/>
      <c r="J1161" s="1"/>
    </row>
    <row r="1162" spans="1:10">
      <c r="A1162" s="1"/>
      <c r="B1162" s="1"/>
      <c r="C1162" s="1"/>
      <c r="D1162" s="404" t="s">
        <v>183</v>
      </c>
      <c r="E1162" s="406">
        <v>0</v>
      </c>
      <c r="F1162" s="406">
        <v>0</v>
      </c>
      <c r="G1162" s="634">
        <v>0</v>
      </c>
      <c r="H1162" s="668" t="s">
        <v>166</v>
      </c>
      <c r="I1162" s="1"/>
      <c r="J1162" s="1"/>
    </row>
    <row r="1163" spans="1:10">
      <c r="A1163" s="1"/>
      <c r="B1163" s="1"/>
      <c r="C1163" s="1"/>
      <c r="D1163" s="563" t="s">
        <v>351</v>
      </c>
      <c r="E1163" s="574">
        <v>1</v>
      </c>
      <c r="F1163" s="574">
        <v>0</v>
      </c>
      <c r="G1163" s="670">
        <v>0</v>
      </c>
      <c r="H1163" s="671" t="s">
        <v>166</v>
      </c>
      <c r="I1163" s="1"/>
      <c r="J1163" s="1"/>
    </row>
    <row r="1164" spans="1:10">
      <c r="A1164" s="1"/>
      <c r="B1164" s="1"/>
      <c r="C1164" s="1"/>
      <c r="D1164" s="404" t="s">
        <v>352</v>
      </c>
      <c r="E1164" s="406">
        <v>1</v>
      </c>
      <c r="F1164" s="406">
        <v>1</v>
      </c>
      <c r="G1164" s="634">
        <v>0</v>
      </c>
      <c r="H1164" s="668">
        <f t="shared" ref="H1164:H1167" si="282">(G1164-F1164)/F1164</f>
        <v>-1</v>
      </c>
      <c r="I1164" s="1"/>
      <c r="J1164" s="1"/>
    </row>
    <row r="1165" spans="1:10">
      <c r="A1165" s="1"/>
      <c r="B1165" s="1"/>
      <c r="C1165" s="1"/>
      <c r="D1165" s="563" t="s">
        <v>353</v>
      </c>
      <c r="E1165" s="574">
        <v>1</v>
      </c>
      <c r="F1165" s="574">
        <v>1</v>
      </c>
      <c r="G1165" s="670">
        <v>1</v>
      </c>
      <c r="H1165" s="671">
        <f t="shared" si="282"/>
        <v>0</v>
      </c>
      <c r="I1165" s="1"/>
      <c r="J1165" s="1"/>
    </row>
    <row r="1166" spans="1:10">
      <c r="A1166" s="1"/>
      <c r="B1166" s="1"/>
      <c r="C1166" s="1"/>
      <c r="D1166" s="404" t="s">
        <v>355</v>
      </c>
      <c r="E1166" s="406">
        <v>0</v>
      </c>
      <c r="F1166" s="406">
        <v>1</v>
      </c>
      <c r="G1166" s="634">
        <v>0</v>
      </c>
      <c r="H1166" s="668">
        <f t="shared" si="282"/>
        <v>-1</v>
      </c>
      <c r="I1166" s="1"/>
      <c r="J1166" s="1"/>
    </row>
    <row r="1167" spans="1:10">
      <c r="A1167" s="1"/>
      <c r="B1167" s="1"/>
      <c r="C1167" s="1"/>
      <c r="D1167" s="563" t="s">
        <v>356</v>
      </c>
      <c r="E1167" s="574">
        <v>0</v>
      </c>
      <c r="F1167" s="574">
        <v>1</v>
      </c>
      <c r="G1167" s="670">
        <v>0</v>
      </c>
      <c r="H1167" s="671">
        <f t="shared" si="282"/>
        <v>-1</v>
      </c>
      <c r="I1167" s="1"/>
      <c r="J1167" s="1"/>
    </row>
    <row r="1168" spans="1:10">
      <c r="A1168" s="1"/>
      <c r="B1168" s="1"/>
      <c r="C1168" s="1"/>
      <c r="D1168" s="404" t="s">
        <v>357</v>
      </c>
      <c r="E1168" s="406">
        <v>0</v>
      </c>
      <c r="F1168" s="406">
        <v>0</v>
      </c>
      <c r="G1168" s="634">
        <v>0</v>
      </c>
      <c r="H1168" s="668" t="s">
        <v>166</v>
      </c>
      <c r="I1168" s="1"/>
      <c r="J1168" s="1"/>
    </row>
    <row r="1169" spans="1:10" ht="15.75" customHeight="1">
      <c r="A1169" s="1"/>
      <c r="B1169" s="1"/>
      <c r="C1169" s="1"/>
      <c r="D1169" s="591" t="s">
        <v>359</v>
      </c>
      <c r="E1169" s="503">
        <v>0</v>
      </c>
      <c r="F1169" s="503">
        <v>2</v>
      </c>
      <c r="G1169" s="638">
        <v>4</v>
      </c>
      <c r="H1169" s="674">
        <f t="shared" ref="H1169:H1170" si="283">(G1169-F1169)/F1169</f>
        <v>1</v>
      </c>
      <c r="I1169" s="1"/>
      <c r="J1169" s="1"/>
    </row>
    <row r="1170" spans="1:10" ht="15.75" customHeight="1">
      <c r="A1170" s="1"/>
      <c r="B1170" s="1"/>
      <c r="C1170" s="1"/>
      <c r="D1170" s="439" t="s">
        <v>64</v>
      </c>
      <c r="E1170" s="440">
        <f t="shared" ref="E1170:F1170" si="284">SUM(E1157:E1169)</f>
        <v>10</v>
      </c>
      <c r="F1170" s="440">
        <f t="shared" si="284"/>
        <v>12</v>
      </c>
      <c r="G1170" s="543">
        <v>9</v>
      </c>
      <c r="H1170" s="676">
        <f t="shared" si="283"/>
        <v>-0.25</v>
      </c>
      <c r="I1170" s="1"/>
      <c r="J1170" s="1"/>
    </row>
    <row r="1171" spans="1:10" ht="15.75" customHeight="1">
      <c r="A1171" s="1"/>
      <c r="B1171" s="1"/>
      <c r="C1171" s="1"/>
      <c r="D1171" s="462" t="s">
        <v>363</v>
      </c>
      <c r="E1171" s="1"/>
      <c r="F1171" s="1"/>
      <c r="G1171" s="1"/>
      <c r="H1171" s="4"/>
      <c r="I1171" s="1"/>
      <c r="J1171" s="1"/>
    </row>
    <row r="1172" spans="1:10" ht="15.75" customHeight="1">
      <c r="A1172" s="1"/>
      <c r="B1172" s="1"/>
      <c r="C1172" s="1"/>
      <c r="D1172" s="1"/>
      <c r="E1172" s="1"/>
      <c r="F1172" s="1"/>
      <c r="G1172" s="1"/>
      <c r="H1172" s="4"/>
      <c r="I1172" s="1"/>
      <c r="J1172" s="1"/>
    </row>
    <row r="1173" spans="1:10" ht="23.25" customHeight="1">
      <c r="A1173" s="1"/>
      <c r="B1173" s="1"/>
      <c r="C1173" s="1"/>
      <c r="D1173" s="1095" t="s">
        <v>124</v>
      </c>
      <c r="E1173" s="1096"/>
      <c r="F1173" s="1096"/>
      <c r="G1173" s="1096"/>
      <c r="H1173" s="1097"/>
      <c r="I1173" s="1"/>
      <c r="J1173" s="1"/>
    </row>
    <row r="1174" spans="1:10" ht="15.75" customHeight="1">
      <c r="A1174" s="1"/>
      <c r="B1174" s="1"/>
      <c r="C1174" s="1"/>
      <c r="D1174" s="1018" t="s">
        <v>24</v>
      </c>
      <c r="E1174" s="81" t="s">
        <v>31</v>
      </c>
      <c r="F1174" s="198" t="s">
        <v>31</v>
      </c>
      <c r="G1174" s="281" t="s">
        <v>31</v>
      </c>
      <c r="H1174" s="1098" t="s">
        <v>176</v>
      </c>
      <c r="I1174" s="1"/>
      <c r="J1174" s="1"/>
    </row>
    <row r="1175" spans="1:10" ht="15.75" customHeight="1">
      <c r="A1175" s="1"/>
      <c r="B1175" s="1"/>
      <c r="C1175" s="1"/>
      <c r="D1175" s="1019"/>
      <c r="E1175" s="280">
        <v>2009</v>
      </c>
      <c r="F1175" s="280">
        <v>2010</v>
      </c>
      <c r="G1175" s="141">
        <v>2011</v>
      </c>
      <c r="H1175" s="1099"/>
      <c r="I1175" s="1"/>
      <c r="J1175" s="1"/>
    </row>
    <row r="1176" spans="1:10" ht="15.75" customHeight="1">
      <c r="A1176" s="1"/>
      <c r="B1176" s="1"/>
      <c r="C1176" s="1"/>
      <c r="D1176" s="469" t="s">
        <v>230</v>
      </c>
      <c r="E1176" s="471">
        <v>697</v>
      </c>
      <c r="F1176" s="471">
        <v>717</v>
      </c>
      <c r="G1176" s="633">
        <v>845</v>
      </c>
      <c r="H1176" s="379">
        <f t="shared" ref="H1176:H1179" si="285">(G1176-F1176)/F1176</f>
        <v>0.17852161785216178</v>
      </c>
      <c r="I1176" s="1"/>
      <c r="J1176" s="1"/>
    </row>
    <row r="1177" spans="1:10">
      <c r="A1177" s="1"/>
      <c r="B1177" s="1"/>
      <c r="C1177" s="1"/>
      <c r="D1177" s="404" t="s">
        <v>232</v>
      </c>
      <c r="E1177" s="406">
        <v>96</v>
      </c>
      <c r="F1177" s="406">
        <v>135</v>
      </c>
      <c r="G1177" s="634">
        <v>91</v>
      </c>
      <c r="H1177" s="409">
        <f t="shared" si="285"/>
        <v>-0.32592592592592595</v>
      </c>
      <c r="I1177" s="1"/>
      <c r="J1177" s="1"/>
    </row>
    <row r="1178" spans="1:10" ht="15.75" customHeight="1">
      <c r="A1178" s="1"/>
      <c r="B1178" s="1"/>
      <c r="C1178" s="1"/>
      <c r="D1178" s="502" t="s">
        <v>141</v>
      </c>
      <c r="E1178" s="503">
        <v>1</v>
      </c>
      <c r="F1178" s="503">
        <v>1</v>
      </c>
      <c r="G1178" s="680">
        <v>1</v>
      </c>
      <c r="H1178" s="437">
        <f t="shared" si="285"/>
        <v>0</v>
      </c>
      <c r="I1178" s="1"/>
      <c r="J1178" s="1"/>
    </row>
    <row r="1179" spans="1:10" ht="15.75" customHeight="1">
      <c r="A1179" s="1"/>
      <c r="B1179" s="1"/>
      <c r="C1179" s="1"/>
      <c r="D1179" s="516" t="s">
        <v>64</v>
      </c>
      <c r="E1179" s="627">
        <f t="shared" ref="E1179:F1179" si="286">SUM(E1176:E1178)</f>
        <v>794</v>
      </c>
      <c r="F1179" s="629">
        <f t="shared" si="286"/>
        <v>853</v>
      </c>
      <c r="G1179" s="441">
        <v>937</v>
      </c>
      <c r="H1179" s="631">
        <f t="shared" si="285"/>
        <v>9.8475967174677603E-2</v>
      </c>
      <c r="I1179" s="1"/>
      <c r="J1179" s="1"/>
    </row>
    <row r="1180" spans="1:10" ht="7.5" customHeight="1">
      <c r="A1180" s="1"/>
      <c r="B1180" s="1"/>
      <c r="C1180" s="1"/>
      <c r="D1180" s="24"/>
      <c r="E1180" s="464"/>
      <c r="F1180" s="464"/>
      <c r="G1180" s="464"/>
      <c r="H1180" s="467"/>
      <c r="I1180" s="1"/>
      <c r="J1180" s="1"/>
    </row>
    <row r="1181" spans="1:10" ht="15.75" customHeight="1">
      <c r="A1181" s="1"/>
      <c r="B1181" s="1"/>
      <c r="C1181" s="1"/>
      <c r="D1181" s="469" t="s">
        <v>141</v>
      </c>
      <c r="E1181" s="471">
        <v>1</v>
      </c>
      <c r="F1181" s="471">
        <v>0</v>
      </c>
      <c r="G1181" s="633">
        <v>3</v>
      </c>
      <c r="H1181" s="379" t="s">
        <v>166</v>
      </c>
      <c r="I1181" s="1"/>
      <c r="J1181" s="1"/>
    </row>
    <row r="1182" spans="1:10">
      <c r="A1182" s="1"/>
      <c r="B1182" s="1"/>
      <c r="C1182" s="1"/>
      <c r="D1182" s="404" t="s">
        <v>189</v>
      </c>
      <c r="E1182" s="406">
        <v>533</v>
      </c>
      <c r="F1182" s="406">
        <v>613</v>
      </c>
      <c r="G1182" s="634">
        <v>632</v>
      </c>
      <c r="H1182" s="409">
        <f t="shared" ref="H1182:H1184" si="287">(G1182-F1182)/F1182</f>
        <v>3.0995106035889071E-2</v>
      </c>
      <c r="I1182" s="1"/>
      <c r="J1182" s="1"/>
    </row>
    <row r="1183" spans="1:10" ht="15.75" customHeight="1">
      <c r="A1183" s="1"/>
      <c r="B1183" s="1"/>
      <c r="C1183" s="1"/>
      <c r="D1183" s="502" t="s">
        <v>194</v>
      </c>
      <c r="E1183" s="413">
        <v>260</v>
      </c>
      <c r="F1183" s="503">
        <v>240</v>
      </c>
      <c r="G1183" s="638">
        <v>302</v>
      </c>
      <c r="H1183" s="437">
        <f t="shared" si="287"/>
        <v>0.25833333333333336</v>
      </c>
      <c r="I1183" s="1"/>
      <c r="J1183" s="1"/>
    </row>
    <row r="1184" spans="1:10" ht="15.75" customHeight="1">
      <c r="A1184" s="1"/>
      <c r="B1184" s="1"/>
      <c r="C1184" s="1"/>
      <c r="D1184" s="516" t="s">
        <v>64</v>
      </c>
      <c r="E1184" s="640">
        <f t="shared" ref="E1184:F1184" si="288">SUM(E1181:E1183)</f>
        <v>794</v>
      </c>
      <c r="F1184" s="641">
        <f t="shared" si="288"/>
        <v>853</v>
      </c>
      <c r="G1184" s="642">
        <v>937</v>
      </c>
      <c r="H1184" s="631">
        <f t="shared" si="287"/>
        <v>9.8475967174677603E-2</v>
      </c>
      <c r="I1184" s="1"/>
      <c r="J1184" s="1"/>
    </row>
    <row r="1185" spans="1:10" ht="7.5" customHeight="1">
      <c r="A1185" s="1"/>
      <c r="B1185" s="1"/>
      <c r="C1185" s="1"/>
      <c r="D1185" s="545"/>
      <c r="E1185" s="464"/>
      <c r="F1185" s="464"/>
      <c r="G1185" s="464"/>
      <c r="H1185" s="546"/>
      <c r="I1185" s="1"/>
      <c r="J1185" s="1"/>
    </row>
    <row r="1186" spans="1:10" ht="15.75" customHeight="1">
      <c r="A1186" s="1"/>
      <c r="B1186" s="1"/>
      <c r="C1186" s="1"/>
      <c r="D1186" s="559" t="s">
        <v>141</v>
      </c>
      <c r="E1186" s="471">
        <v>0</v>
      </c>
      <c r="F1186" s="471">
        <v>0</v>
      </c>
      <c r="G1186" s="633">
        <v>2</v>
      </c>
      <c r="H1186" s="666" t="s">
        <v>166</v>
      </c>
      <c r="I1186" s="1"/>
      <c r="J1186" s="1"/>
    </row>
    <row r="1187" spans="1:10">
      <c r="A1187" s="1"/>
      <c r="B1187" s="1"/>
      <c r="C1187" s="1"/>
      <c r="D1187" s="404" t="s">
        <v>345</v>
      </c>
      <c r="E1187" s="406">
        <v>74</v>
      </c>
      <c r="F1187" s="406">
        <v>65</v>
      </c>
      <c r="G1187" s="634">
        <v>64</v>
      </c>
      <c r="H1187" s="668">
        <f t="shared" ref="H1187:H1199" si="289">(G1187-F1187)/F1187</f>
        <v>-1.5384615384615385E-2</v>
      </c>
      <c r="I1187" s="1"/>
      <c r="J1187" s="1"/>
    </row>
    <row r="1188" spans="1:10">
      <c r="A1188" s="1"/>
      <c r="B1188" s="1"/>
      <c r="C1188" s="1"/>
      <c r="D1188" s="563" t="s">
        <v>346</v>
      </c>
      <c r="E1188" s="574">
        <v>12</v>
      </c>
      <c r="F1188" s="574">
        <v>15</v>
      </c>
      <c r="G1188" s="670">
        <v>18</v>
      </c>
      <c r="H1188" s="671">
        <f t="shared" si="289"/>
        <v>0.2</v>
      </c>
      <c r="I1188" s="1"/>
      <c r="J1188" s="1"/>
    </row>
    <row r="1189" spans="1:10">
      <c r="A1189" s="1"/>
      <c r="B1189" s="1"/>
      <c r="C1189" s="1"/>
      <c r="D1189" s="404" t="s">
        <v>349</v>
      </c>
      <c r="E1189" s="406">
        <v>76</v>
      </c>
      <c r="F1189" s="406">
        <v>83</v>
      </c>
      <c r="G1189" s="634">
        <v>97</v>
      </c>
      <c r="H1189" s="668">
        <f t="shared" si="289"/>
        <v>0.16867469879518071</v>
      </c>
      <c r="I1189" s="1"/>
      <c r="J1189" s="1"/>
    </row>
    <row r="1190" spans="1:10">
      <c r="A1190" s="1"/>
      <c r="B1190" s="1"/>
      <c r="C1190" s="1"/>
      <c r="D1190" s="563" t="s">
        <v>350</v>
      </c>
      <c r="E1190" s="574">
        <v>46</v>
      </c>
      <c r="F1190" s="574">
        <v>37</v>
      </c>
      <c r="G1190" s="670">
        <v>51</v>
      </c>
      <c r="H1190" s="671">
        <f t="shared" si="289"/>
        <v>0.3783783783783784</v>
      </c>
      <c r="I1190" s="1"/>
      <c r="J1190" s="1"/>
    </row>
    <row r="1191" spans="1:10">
      <c r="A1191" s="1"/>
      <c r="B1191" s="1"/>
      <c r="C1191" s="1"/>
      <c r="D1191" s="404" t="s">
        <v>183</v>
      </c>
      <c r="E1191" s="406">
        <v>3</v>
      </c>
      <c r="F1191" s="406">
        <v>3</v>
      </c>
      <c r="G1191" s="634">
        <v>9</v>
      </c>
      <c r="H1191" s="668">
        <f t="shared" si="289"/>
        <v>2</v>
      </c>
      <c r="I1191" s="1"/>
      <c r="J1191" s="1"/>
    </row>
    <row r="1192" spans="1:10">
      <c r="A1192" s="1"/>
      <c r="B1192" s="1"/>
      <c r="C1192" s="1"/>
      <c r="D1192" s="563" t="s">
        <v>351</v>
      </c>
      <c r="E1192" s="574">
        <v>16</v>
      </c>
      <c r="F1192" s="574">
        <v>22</v>
      </c>
      <c r="G1192" s="670">
        <v>33</v>
      </c>
      <c r="H1192" s="671">
        <f t="shared" si="289"/>
        <v>0.5</v>
      </c>
      <c r="I1192" s="1"/>
      <c r="J1192" s="1"/>
    </row>
    <row r="1193" spans="1:10">
      <c r="A1193" s="1"/>
      <c r="B1193" s="1"/>
      <c r="C1193" s="1"/>
      <c r="D1193" s="404" t="s">
        <v>352</v>
      </c>
      <c r="E1193" s="406">
        <v>179</v>
      </c>
      <c r="F1193" s="406">
        <v>157</v>
      </c>
      <c r="G1193" s="634">
        <v>154</v>
      </c>
      <c r="H1193" s="668">
        <f t="shared" si="289"/>
        <v>-1.9108280254777069E-2</v>
      </c>
      <c r="I1193" s="1"/>
      <c r="J1193" s="1"/>
    </row>
    <row r="1194" spans="1:10">
      <c r="A1194" s="1"/>
      <c r="B1194" s="1"/>
      <c r="C1194" s="1"/>
      <c r="D1194" s="563" t="s">
        <v>353</v>
      </c>
      <c r="E1194" s="574">
        <v>20</v>
      </c>
      <c r="F1194" s="574">
        <v>25</v>
      </c>
      <c r="G1194" s="670">
        <v>32</v>
      </c>
      <c r="H1194" s="671">
        <f t="shared" si="289"/>
        <v>0.28000000000000003</v>
      </c>
      <c r="I1194" s="1"/>
      <c r="J1194" s="1"/>
    </row>
    <row r="1195" spans="1:10">
      <c r="A1195" s="1"/>
      <c r="B1195" s="1"/>
      <c r="C1195" s="1"/>
      <c r="D1195" s="404" t="s">
        <v>355</v>
      </c>
      <c r="E1195" s="406">
        <v>254</v>
      </c>
      <c r="F1195" s="406">
        <v>307</v>
      </c>
      <c r="G1195" s="634">
        <v>343</v>
      </c>
      <c r="H1195" s="668">
        <f t="shared" si="289"/>
        <v>0.11726384364820847</v>
      </c>
      <c r="I1195" s="1"/>
      <c r="J1195" s="1"/>
    </row>
    <row r="1196" spans="1:10">
      <c r="A1196" s="1"/>
      <c r="B1196" s="1"/>
      <c r="C1196" s="1"/>
      <c r="D1196" s="563" t="s">
        <v>356</v>
      </c>
      <c r="E1196" s="574">
        <v>88</v>
      </c>
      <c r="F1196" s="574">
        <v>112</v>
      </c>
      <c r="G1196" s="670">
        <v>115</v>
      </c>
      <c r="H1196" s="671">
        <f t="shared" si="289"/>
        <v>2.6785714285714284E-2</v>
      </c>
      <c r="I1196" s="1"/>
      <c r="J1196" s="1"/>
    </row>
    <row r="1197" spans="1:10">
      <c r="A1197" s="1"/>
      <c r="B1197" s="1"/>
      <c r="C1197" s="1"/>
      <c r="D1197" s="404" t="s">
        <v>357</v>
      </c>
      <c r="E1197" s="406">
        <v>4</v>
      </c>
      <c r="F1197" s="406">
        <v>4</v>
      </c>
      <c r="G1197" s="634">
        <v>0</v>
      </c>
      <c r="H1197" s="668">
        <f t="shared" si="289"/>
        <v>-1</v>
      </c>
      <c r="I1197" s="1"/>
      <c r="J1197" s="1"/>
    </row>
    <row r="1198" spans="1:10" ht="15.75" customHeight="1">
      <c r="A1198" s="1"/>
      <c r="B1198" s="1"/>
      <c r="C1198" s="1"/>
      <c r="D1198" s="591" t="s">
        <v>359</v>
      </c>
      <c r="E1198" s="503">
        <v>22</v>
      </c>
      <c r="F1198" s="503">
        <v>23</v>
      </c>
      <c r="G1198" s="638">
        <v>19</v>
      </c>
      <c r="H1198" s="674">
        <f t="shared" si="289"/>
        <v>-0.17391304347826086</v>
      </c>
      <c r="I1198" s="1"/>
      <c r="J1198" s="1"/>
    </row>
    <row r="1199" spans="1:10" ht="15.75" customHeight="1">
      <c r="A1199" s="1"/>
      <c r="B1199" s="1"/>
      <c r="C1199" s="1"/>
      <c r="D1199" s="439" t="s">
        <v>64</v>
      </c>
      <c r="E1199" s="440">
        <f t="shared" ref="E1199:F1199" si="290">SUM(E1186:E1198)</f>
        <v>794</v>
      </c>
      <c r="F1199" s="440">
        <f t="shared" si="290"/>
        <v>853</v>
      </c>
      <c r="G1199" s="543">
        <v>937</v>
      </c>
      <c r="H1199" s="676">
        <f t="shared" si="289"/>
        <v>9.8475967174677603E-2</v>
      </c>
      <c r="I1199" s="1"/>
      <c r="J1199" s="1"/>
    </row>
    <row r="1200" spans="1:10" ht="15.75" customHeight="1">
      <c r="A1200" s="1"/>
      <c r="B1200" s="1"/>
      <c r="C1200" s="1"/>
      <c r="D1200" s="462" t="s">
        <v>363</v>
      </c>
      <c r="E1200" s="1"/>
      <c r="F1200" s="1"/>
      <c r="G1200" s="1"/>
      <c r="H1200" s="4"/>
      <c r="I1200" s="1"/>
      <c r="J1200" s="1"/>
    </row>
    <row r="1201" spans="1:10" ht="15.75" customHeight="1">
      <c r="A1201" s="1"/>
      <c r="B1201" s="1"/>
      <c r="C1201" s="1"/>
      <c r="D1201" s="1"/>
      <c r="E1201" s="1"/>
      <c r="F1201" s="1"/>
      <c r="G1201" s="1"/>
      <c r="H1201" s="4"/>
      <c r="I1201" s="1"/>
      <c r="J1201" s="1"/>
    </row>
    <row r="1202" spans="1:10" ht="23.25" customHeight="1">
      <c r="A1202" s="1"/>
      <c r="B1202" s="1"/>
      <c r="C1202" s="1"/>
      <c r="D1202" s="1095" t="s">
        <v>479</v>
      </c>
      <c r="E1202" s="1096"/>
      <c r="F1202" s="1096"/>
      <c r="G1202" s="1096"/>
      <c r="H1202" s="1097"/>
      <c r="I1202" s="1"/>
      <c r="J1202" s="1"/>
    </row>
    <row r="1203" spans="1:10" ht="15.75" customHeight="1">
      <c r="A1203" s="1"/>
      <c r="B1203" s="1"/>
      <c r="C1203" s="1"/>
      <c r="D1203" s="1018" t="s">
        <v>24</v>
      </c>
      <c r="E1203" s="81" t="s">
        <v>31</v>
      </c>
      <c r="F1203" s="198" t="s">
        <v>31</v>
      </c>
      <c r="G1203" s="281" t="s">
        <v>31</v>
      </c>
      <c r="H1203" s="1098" t="s">
        <v>176</v>
      </c>
      <c r="I1203" s="1"/>
      <c r="J1203" s="1"/>
    </row>
    <row r="1204" spans="1:10" ht="15.75" customHeight="1">
      <c r="A1204" s="1"/>
      <c r="B1204" s="1"/>
      <c r="C1204" s="1"/>
      <c r="D1204" s="1019"/>
      <c r="E1204" s="280">
        <v>2009</v>
      </c>
      <c r="F1204" s="280">
        <v>2010</v>
      </c>
      <c r="G1204" s="141">
        <v>2011</v>
      </c>
      <c r="H1204" s="1099"/>
      <c r="I1204" s="1"/>
      <c r="J1204" s="1"/>
    </row>
    <row r="1205" spans="1:10" ht="15.75" customHeight="1">
      <c r="A1205" s="1"/>
      <c r="B1205" s="1"/>
      <c r="C1205" s="1"/>
      <c r="D1205" s="469" t="s">
        <v>230</v>
      </c>
      <c r="E1205" s="471">
        <v>36</v>
      </c>
      <c r="F1205" s="471">
        <v>23</v>
      </c>
      <c r="G1205" s="633">
        <v>55</v>
      </c>
      <c r="H1205" s="379">
        <f t="shared" ref="H1205:H1206" si="291">(G1205-F1205)/F1205</f>
        <v>1.3913043478260869</v>
      </c>
      <c r="I1205" s="1"/>
      <c r="J1205" s="1"/>
    </row>
    <row r="1206" spans="1:10">
      <c r="A1206" s="1"/>
      <c r="B1206" s="1"/>
      <c r="C1206" s="1"/>
      <c r="D1206" s="404" t="s">
        <v>232</v>
      </c>
      <c r="E1206" s="406">
        <v>44</v>
      </c>
      <c r="F1206" s="406">
        <v>52</v>
      </c>
      <c r="G1206" s="634">
        <v>34</v>
      </c>
      <c r="H1206" s="409">
        <f t="shared" si="291"/>
        <v>-0.34615384615384615</v>
      </c>
      <c r="I1206" s="1"/>
      <c r="J1206" s="1"/>
    </row>
    <row r="1207" spans="1:10" ht="15.75" customHeight="1">
      <c r="A1207" s="1"/>
      <c r="B1207" s="1"/>
      <c r="C1207" s="1"/>
      <c r="D1207" s="502" t="s">
        <v>141</v>
      </c>
      <c r="E1207" s="503">
        <v>1</v>
      </c>
      <c r="F1207" s="503">
        <v>0</v>
      </c>
      <c r="G1207" s="680">
        <v>1</v>
      </c>
      <c r="H1207" s="437" t="s">
        <v>166</v>
      </c>
      <c r="I1207" s="1"/>
      <c r="J1207" s="1"/>
    </row>
    <row r="1208" spans="1:10" ht="15.75" customHeight="1">
      <c r="A1208" s="1"/>
      <c r="B1208" s="1"/>
      <c r="C1208" s="1"/>
      <c r="D1208" s="516" t="s">
        <v>64</v>
      </c>
      <c r="E1208" s="627">
        <f t="shared" ref="E1208:F1208" si="292">SUM(E1205:E1207)</f>
        <v>81</v>
      </c>
      <c r="F1208" s="629">
        <f t="shared" si="292"/>
        <v>75</v>
      </c>
      <c r="G1208" s="441">
        <v>90</v>
      </c>
      <c r="H1208" s="631">
        <f>(G1208-F1208)/F1208</f>
        <v>0.2</v>
      </c>
      <c r="I1208" s="1"/>
      <c r="J1208" s="1"/>
    </row>
    <row r="1209" spans="1:10" ht="7.5" customHeight="1">
      <c r="A1209" s="1"/>
      <c r="B1209" s="1"/>
      <c r="C1209" s="1"/>
      <c r="D1209" s="24"/>
      <c r="E1209" s="464"/>
      <c r="F1209" s="464"/>
      <c r="G1209" s="464"/>
      <c r="H1209" s="467"/>
      <c r="I1209" s="1"/>
      <c r="J1209" s="1"/>
    </row>
    <row r="1210" spans="1:10" ht="15.75" customHeight="1">
      <c r="A1210" s="1"/>
      <c r="B1210" s="1"/>
      <c r="C1210" s="1"/>
      <c r="D1210" s="469" t="s">
        <v>141</v>
      </c>
      <c r="E1210" s="471">
        <v>0</v>
      </c>
      <c r="F1210" s="471">
        <v>0</v>
      </c>
      <c r="G1210" s="633">
        <v>0</v>
      </c>
      <c r="H1210" s="379" t="s">
        <v>166</v>
      </c>
      <c r="I1210" s="1"/>
      <c r="J1210" s="1"/>
    </row>
    <row r="1211" spans="1:10">
      <c r="A1211" s="1"/>
      <c r="B1211" s="1"/>
      <c r="C1211" s="1"/>
      <c r="D1211" s="404" t="s">
        <v>189</v>
      </c>
      <c r="E1211" s="406">
        <v>44</v>
      </c>
      <c r="F1211" s="406">
        <v>51</v>
      </c>
      <c r="G1211" s="634">
        <v>57</v>
      </c>
      <c r="H1211" s="409">
        <f t="shared" ref="H1211:H1213" si="293">(G1211-F1211)/F1211</f>
        <v>0.11764705882352941</v>
      </c>
      <c r="I1211" s="1"/>
      <c r="J1211" s="1"/>
    </row>
    <row r="1212" spans="1:10" ht="15.75" customHeight="1">
      <c r="A1212" s="1"/>
      <c r="B1212" s="1"/>
      <c r="C1212" s="1"/>
      <c r="D1212" s="502" t="s">
        <v>194</v>
      </c>
      <c r="E1212" s="413">
        <v>37</v>
      </c>
      <c r="F1212" s="503">
        <v>24</v>
      </c>
      <c r="G1212" s="638">
        <v>33</v>
      </c>
      <c r="H1212" s="437">
        <f t="shared" si="293"/>
        <v>0.375</v>
      </c>
      <c r="I1212" s="1"/>
      <c r="J1212" s="1"/>
    </row>
    <row r="1213" spans="1:10" ht="15.75" customHeight="1">
      <c r="A1213" s="1"/>
      <c r="B1213" s="1"/>
      <c r="C1213" s="1"/>
      <c r="D1213" s="516" t="s">
        <v>64</v>
      </c>
      <c r="E1213" s="640">
        <f t="shared" ref="E1213:F1213" si="294">SUM(E1210:E1212)</f>
        <v>81</v>
      </c>
      <c r="F1213" s="641">
        <f t="shared" si="294"/>
        <v>75</v>
      </c>
      <c r="G1213" s="642">
        <v>90</v>
      </c>
      <c r="H1213" s="631">
        <f t="shared" si="293"/>
        <v>0.2</v>
      </c>
      <c r="I1213" s="1"/>
      <c r="J1213" s="1"/>
    </row>
    <row r="1214" spans="1:10" ht="7.5" customHeight="1">
      <c r="A1214" s="1"/>
      <c r="B1214" s="1"/>
      <c r="C1214" s="1"/>
      <c r="D1214" s="545"/>
      <c r="E1214" s="464"/>
      <c r="F1214" s="464"/>
      <c r="G1214" s="464"/>
      <c r="H1214" s="546"/>
      <c r="I1214" s="1"/>
      <c r="J1214" s="1"/>
    </row>
    <row r="1215" spans="1:10" ht="15.75" customHeight="1">
      <c r="A1215" s="1"/>
      <c r="B1215" s="1"/>
      <c r="C1215" s="1"/>
      <c r="D1215" s="559" t="s">
        <v>141</v>
      </c>
      <c r="E1215" s="471">
        <v>1</v>
      </c>
      <c r="F1215" s="471">
        <v>0</v>
      </c>
      <c r="G1215" s="633">
        <v>0</v>
      </c>
      <c r="H1215" s="666" t="s">
        <v>166</v>
      </c>
      <c r="I1215" s="1"/>
      <c r="J1215" s="1"/>
    </row>
    <row r="1216" spans="1:10">
      <c r="A1216" s="1"/>
      <c r="B1216" s="1"/>
      <c r="C1216" s="1"/>
      <c r="D1216" s="404" t="s">
        <v>345</v>
      </c>
      <c r="E1216" s="406">
        <v>7</v>
      </c>
      <c r="F1216" s="406">
        <v>5</v>
      </c>
      <c r="G1216" s="634">
        <v>10</v>
      </c>
      <c r="H1216" s="668">
        <f t="shared" ref="H1216:H1219" si="295">(G1216-F1216)/F1216</f>
        <v>1</v>
      </c>
      <c r="I1216" s="1"/>
      <c r="J1216" s="1"/>
    </row>
    <row r="1217" spans="1:10">
      <c r="A1217" s="1"/>
      <c r="B1217" s="1"/>
      <c r="C1217" s="1"/>
      <c r="D1217" s="563" t="s">
        <v>346</v>
      </c>
      <c r="E1217" s="574">
        <v>3</v>
      </c>
      <c r="F1217" s="574">
        <v>5</v>
      </c>
      <c r="G1217" s="670">
        <v>2</v>
      </c>
      <c r="H1217" s="671">
        <f t="shared" si="295"/>
        <v>-0.6</v>
      </c>
      <c r="I1217" s="1"/>
      <c r="J1217" s="1"/>
    </row>
    <row r="1218" spans="1:10">
      <c r="A1218" s="1"/>
      <c r="B1218" s="1"/>
      <c r="C1218" s="1"/>
      <c r="D1218" s="404" t="s">
        <v>349</v>
      </c>
      <c r="E1218" s="406">
        <v>21</v>
      </c>
      <c r="F1218" s="406">
        <v>18</v>
      </c>
      <c r="G1218" s="634">
        <v>19</v>
      </c>
      <c r="H1218" s="668">
        <f t="shared" si="295"/>
        <v>5.5555555555555552E-2</v>
      </c>
      <c r="I1218" s="1"/>
      <c r="J1218" s="1"/>
    </row>
    <row r="1219" spans="1:10">
      <c r="A1219" s="1"/>
      <c r="B1219" s="1"/>
      <c r="C1219" s="1"/>
      <c r="D1219" s="563" t="s">
        <v>350</v>
      </c>
      <c r="E1219" s="574">
        <v>9</v>
      </c>
      <c r="F1219" s="574">
        <v>3</v>
      </c>
      <c r="G1219" s="670">
        <v>5</v>
      </c>
      <c r="H1219" s="671">
        <f t="shared" si="295"/>
        <v>0.66666666666666663</v>
      </c>
      <c r="I1219" s="1"/>
      <c r="J1219" s="1"/>
    </row>
    <row r="1220" spans="1:10">
      <c r="A1220" s="1"/>
      <c r="B1220" s="38" t="s">
        <v>20</v>
      </c>
      <c r="C1220" s="1"/>
      <c r="D1220" s="404" t="s">
        <v>183</v>
      </c>
      <c r="E1220" s="406">
        <v>1</v>
      </c>
      <c r="F1220" s="406">
        <v>0</v>
      </c>
      <c r="G1220" s="634">
        <v>1</v>
      </c>
      <c r="H1220" s="668" t="s">
        <v>166</v>
      </c>
      <c r="I1220" s="1"/>
      <c r="J1220" s="1"/>
    </row>
    <row r="1221" spans="1:10">
      <c r="A1221" s="1"/>
      <c r="B1221" s="130" t="s">
        <v>21</v>
      </c>
      <c r="C1221" s="1"/>
      <c r="D1221" s="563" t="s">
        <v>351</v>
      </c>
      <c r="E1221" s="574">
        <v>1</v>
      </c>
      <c r="F1221" s="574">
        <v>9</v>
      </c>
      <c r="G1221" s="670">
        <v>7</v>
      </c>
      <c r="H1221" s="671">
        <f t="shared" ref="H1221:H1225" si="296">(G1221-F1221)/F1221</f>
        <v>-0.22222222222222221</v>
      </c>
      <c r="I1221" s="1"/>
      <c r="J1221" s="1"/>
    </row>
    <row r="1222" spans="1:10">
      <c r="A1222" s="1"/>
      <c r="B1222" s="38" t="s">
        <v>43</v>
      </c>
      <c r="C1222" s="1"/>
      <c r="D1222" s="404" t="s">
        <v>352</v>
      </c>
      <c r="E1222" s="406">
        <v>18</v>
      </c>
      <c r="F1222" s="406">
        <v>13</v>
      </c>
      <c r="G1222" s="634">
        <v>15</v>
      </c>
      <c r="H1222" s="668">
        <f t="shared" si="296"/>
        <v>0.15384615384615385</v>
      </c>
      <c r="I1222" s="1"/>
      <c r="J1222" s="1"/>
    </row>
    <row r="1223" spans="1:10">
      <c r="A1223" s="1"/>
      <c r="B1223" s="1"/>
      <c r="C1223" s="1"/>
      <c r="D1223" s="563" t="s">
        <v>353</v>
      </c>
      <c r="E1223" s="574">
        <v>4</v>
      </c>
      <c r="F1223" s="574">
        <v>8</v>
      </c>
      <c r="G1223" s="670">
        <v>1</v>
      </c>
      <c r="H1223" s="671">
        <f t="shared" si="296"/>
        <v>-0.875</v>
      </c>
      <c r="I1223" s="1"/>
      <c r="J1223" s="1"/>
    </row>
    <row r="1224" spans="1:10">
      <c r="A1224" s="1"/>
      <c r="B1224" s="1"/>
      <c r="C1224" s="1"/>
      <c r="D1224" s="404" t="s">
        <v>355</v>
      </c>
      <c r="E1224" s="406">
        <v>2</v>
      </c>
      <c r="F1224" s="406">
        <v>3</v>
      </c>
      <c r="G1224" s="634">
        <v>11</v>
      </c>
      <c r="H1224" s="668">
        <f t="shared" si="296"/>
        <v>2.6666666666666665</v>
      </c>
      <c r="I1224" s="1"/>
      <c r="J1224" s="1"/>
    </row>
    <row r="1225" spans="1:10">
      <c r="A1225" s="1"/>
      <c r="B1225" s="1"/>
      <c r="C1225" s="1"/>
      <c r="D1225" s="563" t="s">
        <v>356</v>
      </c>
      <c r="E1225" s="574">
        <v>11</v>
      </c>
      <c r="F1225" s="574">
        <v>4</v>
      </c>
      <c r="G1225" s="670">
        <v>11</v>
      </c>
      <c r="H1225" s="671">
        <f t="shared" si="296"/>
        <v>1.75</v>
      </c>
      <c r="I1225" s="1"/>
      <c r="J1225" s="1"/>
    </row>
    <row r="1226" spans="1:10">
      <c r="A1226" s="1"/>
      <c r="B1226" s="1"/>
      <c r="C1226" s="1"/>
      <c r="D1226" s="404" t="s">
        <v>357</v>
      </c>
      <c r="E1226" s="406">
        <v>0</v>
      </c>
      <c r="F1226" s="406">
        <v>0</v>
      </c>
      <c r="G1226" s="634">
        <v>0</v>
      </c>
      <c r="H1226" s="668" t="s">
        <v>166</v>
      </c>
      <c r="I1226" s="1"/>
      <c r="J1226" s="1"/>
    </row>
    <row r="1227" spans="1:10" ht="15.75" customHeight="1">
      <c r="A1227" s="1"/>
      <c r="B1227" s="1"/>
      <c r="C1227" s="1"/>
      <c r="D1227" s="591" t="s">
        <v>359</v>
      </c>
      <c r="E1227" s="503">
        <v>3</v>
      </c>
      <c r="F1227" s="503">
        <v>7</v>
      </c>
      <c r="G1227" s="638">
        <v>8</v>
      </c>
      <c r="H1227" s="674">
        <f t="shared" ref="H1227:H1228" si="297">(G1227-F1227)/F1227</f>
        <v>0.14285714285714285</v>
      </c>
      <c r="I1227" s="1"/>
      <c r="J1227" s="1"/>
    </row>
    <row r="1228" spans="1:10" ht="15.75" customHeight="1">
      <c r="A1228" s="1"/>
      <c r="B1228" s="1"/>
      <c r="C1228" s="1"/>
      <c r="D1228" s="439" t="s">
        <v>64</v>
      </c>
      <c r="E1228" s="440">
        <f t="shared" ref="E1228:F1228" si="298">SUM(E1215:E1227)</f>
        <v>81</v>
      </c>
      <c r="F1228" s="440">
        <f t="shared" si="298"/>
        <v>75</v>
      </c>
      <c r="G1228" s="543">
        <v>90</v>
      </c>
      <c r="H1228" s="676">
        <f t="shared" si="297"/>
        <v>0.2</v>
      </c>
      <c r="I1228" s="1"/>
      <c r="J1228" s="1"/>
    </row>
    <row r="1229" spans="1:10" ht="15.75" customHeight="1">
      <c r="A1229" s="1"/>
      <c r="B1229" s="1"/>
      <c r="C1229" s="1"/>
      <c r="D1229" s="462" t="s">
        <v>363</v>
      </c>
      <c r="E1229" s="1"/>
      <c r="F1229" s="1"/>
      <c r="G1229" s="1"/>
      <c r="H1229" s="4"/>
      <c r="I1229" s="1"/>
      <c r="J1229" s="1"/>
    </row>
    <row r="1230" spans="1:10" ht="15.75" customHeight="1">
      <c r="A1230" s="1"/>
      <c r="B1230" s="1"/>
      <c r="C1230" s="1"/>
      <c r="D1230" s="1"/>
      <c r="E1230" s="1"/>
      <c r="F1230" s="1"/>
      <c r="G1230" s="1"/>
      <c r="H1230" s="4"/>
      <c r="I1230" s="1"/>
      <c r="J1230" s="1"/>
    </row>
    <row r="1231" spans="1:10" ht="23.25" customHeight="1">
      <c r="A1231" s="1"/>
      <c r="B1231" s="1"/>
      <c r="C1231" s="1"/>
      <c r="D1231" s="1095" t="s">
        <v>398</v>
      </c>
      <c r="E1231" s="1096"/>
      <c r="F1231" s="1096"/>
      <c r="G1231" s="1096"/>
      <c r="H1231" s="1097"/>
      <c r="I1231" s="1"/>
      <c r="J1231" s="1"/>
    </row>
    <row r="1232" spans="1:10" ht="15.75" customHeight="1">
      <c r="A1232" s="1"/>
      <c r="B1232" s="1"/>
      <c r="C1232" s="1"/>
      <c r="D1232" s="1018" t="s">
        <v>24</v>
      </c>
      <c r="E1232" s="81" t="s">
        <v>31</v>
      </c>
      <c r="F1232" s="198" t="s">
        <v>31</v>
      </c>
      <c r="G1232" s="281" t="s">
        <v>31</v>
      </c>
      <c r="H1232" s="1098" t="s">
        <v>176</v>
      </c>
      <c r="I1232" s="1"/>
      <c r="J1232" s="1"/>
    </row>
    <row r="1233" spans="1:10" ht="15.75" customHeight="1">
      <c r="A1233" s="1"/>
      <c r="B1233" s="1"/>
      <c r="C1233" s="1"/>
      <c r="D1233" s="1019"/>
      <c r="E1233" s="280">
        <v>2009</v>
      </c>
      <c r="F1233" s="280">
        <v>2010</v>
      </c>
      <c r="G1233" s="141">
        <v>2011</v>
      </c>
      <c r="H1233" s="1099"/>
      <c r="I1233" s="1"/>
      <c r="J1233" s="1"/>
    </row>
    <row r="1234" spans="1:10" ht="15.75" customHeight="1">
      <c r="A1234" s="1"/>
      <c r="B1234" s="1"/>
      <c r="C1234" s="1"/>
      <c r="D1234" s="469" t="s">
        <v>230</v>
      </c>
      <c r="E1234" s="471">
        <v>8</v>
      </c>
      <c r="F1234" s="471">
        <v>9</v>
      </c>
      <c r="G1234" s="633">
        <v>17</v>
      </c>
      <c r="H1234" s="379">
        <f t="shared" ref="H1234:H1235" si="299">(G1234-F1234)/F1234</f>
        <v>0.88888888888888884</v>
      </c>
      <c r="I1234" s="1"/>
      <c r="J1234" s="1"/>
    </row>
    <row r="1235" spans="1:10">
      <c r="A1235" s="1"/>
      <c r="B1235" s="1"/>
      <c r="C1235" s="1"/>
      <c r="D1235" s="404" t="s">
        <v>232</v>
      </c>
      <c r="E1235" s="406">
        <v>25</v>
      </c>
      <c r="F1235" s="406">
        <v>21</v>
      </c>
      <c r="G1235" s="634">
        <v>33</v>
      </c>
      <c r="H1235" s="409">
        <f t="shared" si="299"/>
        <v>0.5714285714285714</v>
      </c>
      <c r="I1235" s="1"/>
      <c r="J1235" s="1"/>
    </row>
    <row r="1236" spans="1:10" ht="15.75" customHeight="1">
      <c r="A1236" s="1"/>
      <c r="B1236" s="1"/>
      <c r="C1236" s="1"/>
      <c r="D1236" s="502" t="s">
        <v>141</v>
      </c>
      <c r="E1236" s="503">
        <v>0</v>
      </c>
      <c r="F1236" s="503">
        <v>0</v>
      </c>
      <c r="G1236" s="680">
        <v>0</v>
      </c>
      <c r="H1236" s="437" t="s">
        <v>166</v>
      </c>
      <c r="I1236" s="1"/>
      <c r="J1236" s="1"/>
    </row>
    <row r="1237" spans="1:10" ht="15.75" customHeight="1">
      <c r="A1237" s="1"/>
      <c r="B1237" s="1"/>
      <c r="C1237" s="1"/>
      <c r="D1237" s="516" t="s">
        <v>64</v>
      </c>
      <c r="E1237" s="627">
        <f t="shared" ref="E1237:F1237" si="300">SUM(E1234:E1236)</f>
        <v>33</v>
      </c>
      <c r="F1237" s="629">
        <f t="shared" si="300"/>
        <v>30</v>
      </c>
      <c r="G1237" s="441">
        <v>50</v>
      </c>
      <c r="H1237" s="631">
        <f>(G1237-F1237)/F1237</f>
        <v>0.66666666666666663</v>
      </c>
      <c r="I1237" s="1"/>
      <c r="J1237" s="1"/>
    </row>
    <row r="1238" spans="1:10" ht="7.5" customHeight="1">
      <c r="A1238" s="1"/>
      <c r="B1238" s="1"/>
      <c r="C1238" s="1"/>
      <c r="D1238" s="24"/>
      <c r="E1238" s="464"/>
      <c r="F1238" s="464"/>
      <c r="G1238" s="464"/>
      <c r="H1238" s="467"/>
      <c r="I1238" s="1"/>
      <c r="J1238" s="1"/>
    </row>
    <row r="1239" spans="1:10" ht="15.75" customHeight="1">
      <c r="A1239" s="1"/>
      <c r="B1239" s="1"/>
      <c r="C1239" s="1"/>
      <c r="D1239" s="469" t="s">
        <v>141</v>
      </c>
      <c r="E1239" s="471">
        <v>0</v>
      </c>
      <c r="F1239" s="471">
        <v>0</v>
      </c>
      <c r="G1239" s="633">
        <v>0</v>
      </c>
      <c r="H1239" s="379" t="s">
        <v>166</v>
      </c>
      <c r="I1239" s="1"/>
      <c r="J1239" s="1"/>
    </row>
    <row r="1240" spans="1:10">
      <c r="A1240" s="1"/>
      <c r="B1240" s="1"/>
      <c r="C1240" s="1"/>
      <c r="D1240" s="404" t="s">
        <v>189</v>
      </c>
      <c r="E1240" s="406">
        <v>21</v>
      </c>
      <c r="F1240" s="406">
        <v>16</v>
      </c>
      <c r="G1240" s="634">
        <v>31</v>
      </c>
      <c r="H1240" s="409">
        <f t="shared" ref="H1240:H1242" si="301">(G1240-F1240)/F1240</f>
        <v>0.9375</v>
      </c>
      <c r="I1240" s="1"/>
      <c r="J1240" s="1"/>
    </row>
    <row r="1241" spans="1:10" ht="15.75" customHeight="1">
      <c r="A1241" s="1"/>
      <c r="B1241" s="1"/>
      <c r="C1241" s="1"/>
      <c r="D1241" s="502" t="s">
        <v>194</v>
      </c>
      <c r="E1241" s="413">
        <v>12</v>
      </c>
      <c r="F1241" s="503">
        <v>14</v>
      </c>
      <c r="G1241" s="638">
        <v>19</v>
      </c>
      <c r="H1241" s="437">
        <f t="shared" si="301"/>
        <v>0.35714285714285715</v>
      </c>
      <c r="I1241" s="1"/>
      <c r="J1241" s="1"/>
    </row>
    <row r="1242" spans="1:10" ht="15.75" customHeight="1">
      <c r="A1242" s="1"/>
      <c r="B1242" s="1"/>
      <c r="C1242" s="1"/>
      <c r="D1242" s="516" t="s">
        <v>64</v>
      </c>
      <c r="E1242" s="640">
        <f t="shared" ref="E1242:F1242" si="302">SUM(E1239:E1241)</f>
        <v>33</v>
      </c>
      <c r="F1242" s="641">
        <f t="shared" si="302"/>
        <v>30</v>
      </c>
      <c r="G1242" s="642">
        <v>50</v>
      </c>
      <c r="H1242" s="631">
        <f t="shared" si="301"/>
        <v>0.66666666666666663</v>
      </c>
      <c r="I1242" s="1"/>
      <c r="J1242" s="1"/>
    </row>
    <row r="1243" spans="1:10" ht="7.5" customHeight="1">
      <c r="A1243" s="1"/>
      <c r="B1243" s="1"/>
      <c r="C1243" s="1"/>
      <c r="D1243" s="545"/>
      <c r="E1243" s="464"/>
      <c r="F1243" s="464"/>
      <c r="G1243" s="464"/>
      <c r="H1243" s="546"/>
      <c r="I1243" s="1"/>
      <c r="J1243" s="1"/>
    </row>
    <row r="1244" spans="1:10" ht="15.75" customHeight="1">
      <c r="A1244" s="1"/>
      <c r="B1244" s="1"/>
      <c r="C1244" s="1"/>
      <c r="D1244" s="559" t="s">
        <v>141</v>
      </c>
      <c r="E1244" s="471">
        <v>0</v>
      </c>
      <c r="F1244" s="471">
        <v>0</v>
      </c>
      <c r="G1244" s="633">
        <v>0</v>
      </c>
      <c r="H1244" s="666" t="s">
        <v>166</v>
      </c>
      <c r="I1244" s="1"/>
      <c r="J1244" s="1"/>
    </row>
    <row r="1245" spans="1:10">
      <c r="A1245" s="1"/>
      <c r="B1245" s="1"/>
      <c r="C1245" s="1"/>
      <c r="D1245" s="404" t="s">
        <v>345</v>
      </c>
      <c r="E1245" s="406">
        <v>3</v>
      </c>
      <c r="F1245" s="406">
        <v>6</v>
      </c>
      <c r="G1245" s="634">
        <v>2</v>
      </c>
      <c r="H1245" s="668">
        <f>(G1245-F1245)/F1245</f>
        <v>-0.66666666666666663</v>
      </c>
      <c r="I1245" s="1"/>
      <c r="J1245" s="1"/>
    </row>
    <row r="1246" spans="1:10">
      <c r="A1246" s="1"/>
      <c r="B1246" s="1"/>
      <c r="C1246" s="1"/>
      <c r="D1246" s="563" t="s">
        <v>346</v>
      </c>
      <c r="E1246" s="574">
        <v>0</v>
      </c>
      <c r="F1246" s="574">
        <v>0</v>
      </c>
      <c r="G1246" s="670">
        <v>1</v>
      </c>
      <c r="H1246" s="671" t="s">
        <v>166</v>
      </c>
      <c r="I1246" s="1"/>
      <c r="J1246" s="1"/>
    </row>
    <row r="1247" spans="1:10">
      <c r="A1247" s="1"/>
      <c r="B1247" s="1"/>
      <c r="C1247" s="1"/>
      <c r="D1247" s="404" t="s">
        <v>349</v>
      </c>
      <c r="E1247" s="406">
        <v>11</v>
      </c>
      <c r="F1247" s="406">
        <v>7</v>
      </c>
      <c r="G1247" s="634">
        <v>16</v>
      </c>
      <c r="H1247" s="668">
        <f t="shared" ref="H1247:H1248" si="303">(G1247-F1247)/F1247</f>
        <v>1.2857142857142858</v>
      </c>
      <c r="I1247" s="1"/>
      <c r="J1247" s="1"/>
    </row>
    <row r="1248" spans="1:10">
      <c r="A1248" s="1"/>
      <c r="B1248" s="1"/>
      <c r="C1248" s="1"/>
      <c r="D1248" s="563" t="s">
        <v>350</v>
      </c>
      <c r="E1248" s="574">
        <v>3</v>
      </c>
      <c r="F1248" s="574">
        <v>2</v>
      </c>
      <c r="G1248" s="670">
        <v>4</v>
      </c>
      <c r="H1248" s="671">
        <f t="shared" si="303"/>
        <v>1</v>
      </c>
      <c r="I1248" s="1"/>
      <c r="J1248" s="1"/>
    </row>
    <row r="1249" spans="1:10">
      <c r="A1249" s="1"/>
      <c r="B1249" s="1"/>
      <c r="C1249" s="1"/>
      <c r="D1249" s="404" t="s">
        <v>183</v>
      </c>
      <c r="E1249" s="406">
        <v>1</v>
      </c>
      <c r="F1249" s="406">
        <v>0</v>
      </c>
      <c r="G1249" s="634">
        <v>2</v>
      </c>
      <c r="H1249" s="668" t="s">
        <v>166</v>
      </c>
      <c r="I1249" s="1"/>
      <c r="J1249" s="1"/>
    </row>
    <row r="1250" spans="1:10">
      <c r="A1250" s="1"/>
      <c r="B1250" s="1"/>
      <c r="C1250" s="1"/>
      <c r="D1250" s="563" t="s">
        <v>351</v>
      </c>
      <c r="E1250" s="574">
        <v>2</v>
      </c>
      <c r="F1250" s="574">
        <v>4</v>
      </c>
      <c r="G1250" s="670">
        <v>7</v>
      </c>
      <c r="H1250" s="671">
        <f t="shared" ref="H1250:H1254" si="304">(G1250-F1250)/F1250</f>
        <v>0.75</v>
      </c>
      <c r="I1250" s="1"/>
      <c r="J1250" s="1"/>
    </row>
    <row r="1251" spans="1:10">
      <c r="A1251" s="1"/>
      <c r="B1251" s="1"/>
      <c r="C1251" s="1"/>
      <c r="D1251" s="404" t="s">
        <v>352</v>
      </c>
      <c r="E1251" s="406">
        <v>3</v>
      </c>
      <c r="F1251" s="406">
        <v>3</v>
      </c>
      <c r="G1251" s="634">
        <v>5</v>
      </c>
      <c r="H1251" s="668">
        <f t="shared" si="304"/>
        <v>0.66666666666666663</v>
      </c>
      <c r="I1251" s="1"/>
      <c r="J1251" s="1"/>
    </row>
    <row r="1252" spans="1:10">
      <c r="A1252" s="1"/>
      <c r="B1252" s="1"/>
      <c r="C1252" s="1"/>
      <c r="D1252" s="563" t="s">
        <v>353</v>
      </c>
      <c r="E1252" s="574">
        <v>5</v>
      </c>
      <c r="F1252" s="574">
        <v>1</v>
      </c>
      <c r="G1252" s="670">
        <v>1</v>
      </c>
      <c r="H1252" s="671">
        <f t="shared" si="304"/>
        <v>0</v>
      </c>
      <c r="I1252" s="1"/>
      <c r="J1252" s="1"/>
    </row>
    <row r="1253" spans="1:10">
      <c r="A1253" s="1"/>
      <c r="B1253" s="1"/>
      <c r="C1253" s="1"/>
      <c r="D1253" s="404" t="s">
        <v>355</v>
      </c>
      <c r="E1253" s="406">
        <v>1</v>
      </c>
      <c r="F1253" s="406">
        <v>1</v>
      </c>
      <c r="G1253" s="634">
        <v>2</v>
      </c>
      <c r="H1253" s="668">
        <f t="shared" si="304"/>
        <v>1</v>
      </c>
      <c r="I1253" s="1"/>
      <c r="J1253" s="1"/>
    </row>
    <row r="1254" spans="1:10">
      <c r="A1254" s="1"/>
      <c r="B1254" s="1"/>
      <c r="C1254" s="1"/>
      <c r="D1254" s="563" t="s">
        <v>356</v>
      </c>
      <c r="E1254" s="574">
        <v>2</v>
      </c>
      <c r="F1254" s="574">
        <v>2</v>
      </c>
      <c r="G1254" s="670">
        <v>5</v>
      </c>
      <c r="H1254" s="671">
        <f t="shared" si="304"/>
        <v>1.5</v>
      </c>
      <c r="I1254" s="1"/>
      <c r="J1254" s="1"/>
    </row>
    <row r="1255" spans="1:10">
      <c r="A1255" s="1"/>
      <c r="B1255" s="1"/>
      <c r="C1255" s="1"/>
      <c r="D1255" s="404" t="s">
        <v>357</v>
      </c>
      <c r="E1255" s="406">
        <v>0</v>
      </c>
      <c r="F1255" s="406">
        <v>0</v>
      </c>
      <c r="G1255" s="634">
        <v>0</v>
      </c>
      <c r="H1255" s="668" t="s">
        <v>166</v>
      </c>
      <c r="I1255" s="1"/>
      <c r="J1255" s="1"/>
    </row>
    <row r="1256" spans="1:10" ht="15.75" customHeight="1">
      <c r="A1256" s="1"/>
      <c r="B1256" s="1"/>
      <c r="C1256" s="1"/>
      <c r="D1256" s="591" t="s">
        <v>359</v>
      </c>
      <c r="E1256" s="503">
        <v>2</v>
      </c>
      <c r="F1256" s="503">
        <v>4</v>
      </c>
      <c r="G1256" s="638">
        <v>5</v>
      </c>
      <c r="H1256" s="674">
        <f t="shared" ref="H1256:H1257" si="305">(G1256-F1256)/F1256</f>
        <v>0.25</v>
      </c>
      <c r="I1256" s="1"/>
      <c r="J1256" s="1"/>
    </row>
    <row r="1257" spans="1:10" ht="15.75" customHeight="1">
      <c r="A1257" s="1"/>
      <c r="B1257" s="1"/>
      <c r="C1257" s="1"/>
      <c r="D1257" s="439" t="s">
        <v>64</v>
      </c>
      <c r="E1257" s="440">
        <f t="shared" ref="E1257:F1257" si="306">SUM(E1244:E1256)</f>
        <v>33</v>
      </c>
      <c r="F1257" s="440">
        <f t="shared" si="306"/>
        <v>30</v>
      </c>
      <c r="G1257" s="543">
        <v>50</v>
      </c>
      <c r="H1257" s="676">
        <f t="shared" si="305"/>
        <v>0.66666666666666663</v>
      </c>
      <c r="I1257" s="1"/>
      <c r="J1257" s="1"/>
    </row>
    <row r="1258" spans="1:10" ht="15.75" customHeight="1">
      <c r="A1258" s="1"/>
      <c r="B1258" s="1"/>
      <c r="C1258" s="1"/>
      <c r="D1258" s="462" t="s">
        <v>363</v>
      </c>
      <c r="E1258" s="1"/>
      <c r="F1258" s="1"/>
      <c r="G1258" s="1"/>
      <c r="H1258" s="4"/>
      <c r="I1258" s="1"/>
      <c r="J1258" s="1"/>
    </row>
    <row r="1259" spans="1:10" ht="15.75" customHeight="1">
      <c r="A1259" s="1"/>
      <c r="B1259" s="1"/>
      <c r="C1259" s="1"/>
      <c r="D1259" s="1"/>
      <c r="E1259" s="1"/>
      <c r="F1259" s="1"/>
      <c r="G1259" s="1"/>
      <c r="H1259" s="4"/>
      <c r="I1259" s="1"/>
      <c r="J1259" s="1"/>
    </row>
    <row r="1260" spans="1:10" ht="24" customHeight="1">
      <c r="A1260" s="1"/>
      <c r="B1260" s="1"/>
      <c r="C1260" s="1"/>
      <c r="D1260" s="1095" t="s">
        <v>480</v>
      </c>
      <c r="E1260" s="1096"/>
      <c r="F1260" s="1096"/>
      <c r="G1260" s="1096"/>
      <c r="H1260" s="1097"/>
      <c r="I1260" s="1"/>
      <c r="J1260" s="1"/>
    </row>
    <row r="1261" spans="1:10" ht="15.75" customHeight="1">
      <c r="A1261" s="1"/>
      <c r="B1261" s="1"/>
      <c r="C1261" s="1"/>
      <c r="D1261" s="1018" t="s">
        <v>24</v>
      </c>
      <c r="E1261" s="81" t="s">
        <v>31</v>
      </c>
      <c r="F1261" s="198" t="s">
        <v>31</v>
      </c>
      <c r="G1261" s="281" t="s">
        <v>31</v>
      </c>
      <c r="H1261" s="1098" t="s">
        <v>176</v>
      </c>
      <c r="I1261" s="1"/>
      <c r="J1261" s="1"/>
    </row>
    <row r="1262" spans="1:10" ht="15.75" customHeight="1">
      <c r="A1262" s="1"/>
      <c r="B1262" s="1"/>
      <c r="C1262" s="1"/>
      <c r="D1262" s="1019"/>
      <c r="E1262" s="280">
        <v>2009</v>
      </c>
      <c r="F1262" s="280">
        <v>2010</v>
      </c>
      <c r="G1262" s="141">
        <v>2011</v>
      </c>
      <c r="H1262" s="1099"/>
      <c r="I1262" s="1"/>
      <c r="J1262" s="1"/>
    </row>
    <row r="1263" spans="1:10" ht="15.75" customHeight="1">
      <c r="A1263" s="1"/>
      <c r="B1263" s="1"/>
      <c r="C1263" s="1"/>
      <c r="D1263" s="469" t="s">
        <v>230</v>
      </c>
      <c r="E1263" s="471">
        <v>48</v>
      </c>
      <c r="F1263" s="471">
        <v>44</v>
      </c>
      <c r="G1263" s="633">
        <v>84</v>
      </c>
      <c r="H1263" s="379">
        <f t="shared" ref="H1263:H1264" si="307">(G1263-F1263)/F1263</f>
        <v>0.90909090909090906</v>
      </c>
      <c r="I1263" s="1"/>
      <c r="J1263" s="1"/>
    </row>
    <row r="1264" spans="1:10">
      <c r="A1264" s="1"/>
      <c r="B1264" s="1"/>
      <c r="C1264" s="1"/>
      <c r="D1264" s="404" t="s">
        <v>232</v>
      </c>
      <c r="E1264" s="406">
        <v>33</v>
      </c>
      <c r="F1264" s="406">
        <v>38</v>
      </c>
      <c r="G1264" s="634">
        <v>45</v>
      </c>
      <c r="H1264" s="409">
        <f t="shared" si="307"/>
        <v>0.18421052631578946</v>
      </c>
      <c r="I1264" s="1"/>
      <c r="J1264" s="1"/>
    </row>
    <row r="1265" spans="1:10" ht="15.75" customHeight="1">
      <c r="A1265" s="1"/>
      <c r="B1265" s="1"/>
      <c r="C1265" s="1"/>
      <c r="D1265" s="502" t="s">
        <v>141</v>
      </c>
      <c r="E1265" s="503">
        <v>0</v>
      </c>
      <c r="F1265" s="503">
        <v>0</v>
      </c>
      <c r="G1265" s="680">
        <v>1</v>
      </c>
      <c r="H1265" s="437" t="s">
        <v>166</v>
      </c>
      <c r="I1265" s="1"/>
      <c r="J1265" s="1"/>
    </row>
    <row r="1266" spans="1:10" ht="15.75" customHeight="1">
      <c r="A1266" s="1"/>
      <c r="B1266" s="1"/>
      <c r="C1266" s="1"/>
      <c r="D1266" s="516" t="s">
        <v>64</v>
      </c>
      <c r="E1266" s="627">
        <f t="shared" ref="E1266:F1266" si="308">SUM(E1263:E1265)</f>
        <v>81</v>
      </c>
      <c r="F1266" s="629">
        <f t="shared" si="308"/>
        <v>82</v>
      </c>
      <c r="G1266" s="441">
        <v>130</v>
      </c>
      <c r="H1266" s="631">
        <f>(G1266-F1266)/F1266</f>
        <v>0.58536585365853655</v>
      </c>
      <c r="I1266" s="1"/>
      <c r="J1266" s="1"/>
    </row>
    <row r="1267" spans="1:10" ht="7.5" customHeight="1">
      <c r="A1267" s="1"/>
      <c r="B1267" s="1"/>
      <c r="C1267" s="1"/>
      <c r="D1267" s="24"/>
      <c r="E1267" s="464"/>
      <c r="F1267" s="464"/>
      <c r="G1267" s="464"/>
      <c r="H1267" s="467"/>
      <c r="I1267" s="1"/>
      <c r="J1267" s="1"/>
    </row>
    <row r="1268" spans="1:10" ht="15.75" customHeight="1">
      <c r="A1268" s="1"/>
      <c r="B1268" s="1"/>
      <c r="C1268" s="1"/>
      <c r="D1268" s="469" t="s">
        <v>141</v>
      </c>
      <c r="E1268" s="471">
        <v>0</v>
      </c>
      <c r="F1268" s="471">
        <v>0</v>
      </c>
      <c r="G1268" s="633">
        <v>1</v>
      </c>
      <c r="H1268" s="379" t="s">
        <v>166</v>
      </c>
      <c r="I1268" s="1"/>
      <c r="J1268" s="1"/>
    </row>
    <row r="1269" spans="1:10">
      <c r="A1269" s="1"/>
      <c r="B1269" s="1"/>
      <c r="C1269" s="1"/>
      <c r="D1269" s="404" t="s">
        <v>189</v>
      </c>
      <c r="E1269" s="406">
        <v>57</v>
      </c>
      <c r="F1269" s="406">
        <v>52</v>
      </c>
      <c r="G1269" s="634">
        <v>88</v>
      </c>
      <c r="H1269" s="409">
        <f t="shared" ref="H1269:H1271" si="309">(G1269-F1269)/F1269</f>
        <v>0.69230769230769229</v>
      </c>
      <c r="I1269" s="1"/>
      <c r="J1269" s="1"/>
    </row>
    <row r="1270" spans="1:10" ht="15.75" customHeight="1">
      <c r="A1270" s="1"/>
      <c r="B1270" s="1"/>
      <c r="C1270" s="1"/>
      <c r="D1270" s="502" t="s">
        <v>194</v>
      </c>
      <c r="E1270" s="413">
        <v>24</v>
      </c>
      <c r="F1270" s="503">
        <v>30</v>
      </c>
      <c r="G1270" s="638">
        <v>41</v>
      </c>
      <c r="H1270" s="437">
        <f t="shared" si="309"/>
        <v>0.36666666666666664</v>
      </c>
      <c r="I1270" s="1"/>
      <c r="J1270" s="1"/>
    </row>
    <row r="1271" spans="1:10" ht="15.75" customHeight="1">
      <c r="A1271" s="1"/>
      <c r="B1271" s="1"/>
      <c r="C1271" s="1"/>
      <c r="D1271" s="516" t="s">
        <v>64</v>
      </c>
      <c r="E1271" s="640">
        <f t="shared" ref="E1271:F1271" si="310">SUM(E1268:E1270)</f>
        <v>81</v>
      </c>
      <c r="F1271" s="641">
        <f t="shared" si="310"/>
        <v>82</v>
      </c>
      <c r="G1271" s="642">
        <v>130</v>
      </c>
      <c r="H1271" s="631">
        <f t="shared" si="309"/>
        <v>0.58536585365853655</v>
      </c>
      <c r="I1271" s="1"/>
      <c r="J1271" s="1"/>
    </row>
    <row r="1272" spans="1:10" ht="7.5" customHeight="1">
      <c r="A1272" s="1"/>
      <c r="B1272" s="1"/>
      <c r="C1272" s="1"/>
      <c r="D1272" s="545"/>
      <c r="E1272" s="464"/>
      <c r="F1272" s="464"/>
      <c r="G1272" s="464"/>
      <c r="H1272" s="546"/>
      <c r="I1272" s="1"/>
      <c r="J1272" s="1"/>
    </row>
    <row r="1273" spans="1:10" ht="15.75" customHeight="1">
      <c r="A1273" s="1"/>
      <c r="B1273" s="1"/>
      <c r="C1273" s="1"/>
      <c r="D1273" s="559" t="s">
        <v>141</v>
      </c>
      <c r="E1273" s="471">
        <v>2</v>
      </c>
      <c r="F1273" s="471">
        <v>0</v>
      </c>
      <c r="G1273" s="633">
        <v>0</v>
      </c>
      <c r="H1273" s="666" t="s">
        <v>166</v>
      </c>
      <c r="I1273" s="1"/>
      <c r="J1273" s="1"/>
    </row>
    <row r="1274" spans="1:10">
      <c r="A1274" s="1"/>
      <c r="B1274" s="1"/>
      <c r="C1274" s="1"/>
      <c r="D1274" s="404" t="s">
        <v>345</v>
      </c>
      <c r="E1274" s="406">
        <v>4</v>
      </c>
      <c r="F1274" s="406">
        <v>4</v>
      </c>
      <c r="G1274" s="634">
        <v>9</v>
      </c>
      <c r="H1274" s="668">
        <f t="shared" ref="H1274:H1286" si="311">(G1274-F1274)/F1274</f>
        <v>1.25</v>
      </c>
      <c r="I1274" s="1"/>
      <c r="J1274" s="1"/>
    </row>
    <row r="1275" spans="1:10">
      <c r="A1275" s="1"/>
      <c r="B1275" s="1"/>
      <c r="C1275" s="1"/>
      <c r="D1275" s="563" t="s">
        <v>346</v>
      </c>
      <c r="E1275" s="574">
        <v>6</v>
      </c>
      <c r="F1275" s="574">
        <v>3</v>
      </c>
      <c r="G1275" s="670">
        <v>5</v>
      </c>
      <c r="H1275" s="671">
        <f t="shared" si="311"/>
        <v>0.66666666666666663</v>
      </c>
      <c r="I1275" s="1"/>
      <c r="J1275" s="1"/>
    </row>
    <row r="1276" spans="1:10">
      <c r="A1276" s="1"/>
      <c r="B1276" s="1"/>
      <c r="C1276" s="1"/>
      <c r="D1276" s="404" t="s">
        <v>349</v>
      </c>
      <c r="E1276" s="406">
        <v>7</v>
      </c>
      <c r="F1276" s="406">
        <v>16</v>
      </c>
      <c r="G1276" s="634">
        <v>20</v>
      </c>
      <c r="H1276" s="668">
        <f t="shared" si="311"/>
        <v>0.25</v>
      </c>
      <c r="I1276" s="1"/>
      <c r="J1276" s="1"/>
    </row>
    <row r="1277" spans="1:10">
      <c r="A1277" s="1"/>
      <c r="B1277" s="1"/>
      <c r="C1277" s="1"/>
      <c r="D1277" s="563" t="s">
        <v>350</v>
      </c>
      <c r="E1277" s="574">
        <v>6</v>
      </c>
      <c r="F1277" s="574">
        <v>3</v>
      </c>
      <c r="G1277" s="670">
        <v>2</v>
      </c>
      <c r="H1277" s="671">
        <f t="shared" si="311"/>
        <v>-0.33333333333333331</v>
      </c>
      <c r="I1277" s="1"/>
      <c r="J1277" s="1"/>
    </row>
    <row r="1278" spans="1:10">
      <c r="A1278" s="1"/>
      <c r="B1278" s="1"/>
      <c r="C1278" s="1"/>
      <c r="D1278" s="404" t="s">
        <v>183</v>
      </c>
      <c r="E1278" s="406">
        <v>3</v>
      </c>
      <c r="F1278" s="406">
        <v>2</v>
      </c>
      <c r="G1278" s="634">
        <v>1</v>
      </c>
      <c r="H1278" s="668">
        <f t="shared" si="311"/>
        <v>-0.5</v>
      </c>
      <c r="I1278" s="1"/>
      <c r="J1278" s="1"/>
    </row>
    <row r="1279" spans="1:10">
      <c r="A1279" s="1"/>
      <c r="B1279" s="1"/>
      <c r="C1279" s="1"/>
      <c r="D1279" s="563" t="s">
        <v>351</v>
      </c>
      <c r="E1279" s="574">
        <v>3</v>
      </c>
      <c r="F1279" s="574">
        <v>1</v>
      </c>
      <c r="G1279" s="670">
        <v>5</v>
      </c>
      <c r="H1279" s="671">
        <f t="shared" si="311"/>
        <v>4</v>
      </c>
      <c r="I1279" s="1"/>
      <c r="J1279" s="1"/>
    </row>
    <row r="1280" spans="1:10">
      <c r="A1280" s="1"/>
      <c r="B1280" s="1"/>
      <c r="C1280" s="1"/>
      <c r="D1280" s="404" t="s">
        <v>352</v>
      </c>
      <c r="E1280" s="406">
        <v>20</v>
      </c>
      <c r="F1280" s="406">
        <v>27</v>
      </c>
      <c r="G1280" s="634">
        <v>35</v>
      </c>
      <c r="H1280" s="668">
        <f t="shared" si="311"/>
        <v>0.29629629629629628</v>
      </c>
      <c r="I1280" s="1"/>
      <c r="J1280" s="1"/>
    </row>
    <row r="1281" spans="1:10">
      <c r="A1281" s="1"/>
      <c r="B1281" s="1"/>
      <c r="C1281" s="1"/>
      <c r="D1281" s="563" t="s">
        <v>353</v>
      </c>
      <c r="E1281" s="574">
        <v>13</v>
      </c>
      <c r="F1281" s="574">
        <v>7</v>
      </c>
      <c r="G1281" s="670">
        <v>13</v>
      </c>
      <c r="H1281" s="671">
        <f t="shared" si="311"/>
        <v>0.8571428571428571</v>
      </c>
      <c r="I1281" s="1"/>
      <c r="J1281" s="1"/>
    </row>
    <row r="1282" spans="1:10">
      <c r="A1282" s="1"/>
      <c r="B1282" s="1"/>
      <c r="C1282" s="1"/>
      <c r="D1282" s="404" t="s">
        <v>355</v>
      </c>
      <c r="E1282" s="406">
        <v>5</v>
      </c>
      <c r="F1282" s="406">
        <v>4</v>
      </c>
      <c r="G1282" s="634">
        <v>12</v>
      </c>
      <c r="H1282" s="668">
        <f t="shared" si="311"/>
        <v>2</v>
      </c>
      <c r="I1282" s="1"/>
      <c r="J1282" s="1"/>
    </row>
    <row r="1283" spans="1:10">
      <c r="A1283" s="1"/>
      <c r="B1283" s="1"/>
      <c r="C1283" s="1"/>
      <c r="D1283" s="563" t="s">
        <v>356</v>
      </c>
      <c r="E1283" s="574">
        <v>5</v>
      </c>
      <c r="F1283" s="574">
        <v>6</v>
      </c>
      <c r="G1283" s="670">
        <v>11</v>
      </c>
      <c r="H1283" s="671">
        <f t="shared" si="311"/>
        <v>0.83333333333333337</v>
      </c>
      <c r="I1283" s="1"/>
      <c r="J1283" s="1"/>
    </row>
    <row r="1284" spans="1:10">
      <c r="A1284" s="1"/>
      <c r="B1284" s="1"/>
      <c r="C1284" s="1"/>
      <c r="D1284" s="404" t="s">
        <v>357</v>
      </c>
      <c r="E1284" s="406">
        <v>0</v>
      </c>
      <c r="F1284" s="406">
        <v>1</v>
      </c>
      <c r="G1284" s="634">
        <v>0</v>
      </c>
      <c r="H1284" s="668">
        <f t="shared" si="311"/>
        <v>-1</v>
      </c>
      <c r="I1284" s="1"/>
      <c r="J1284" s="1"/>
    </row>
    <row r="1285" spans="1:10" ht="15.75" customHeight="1">
      <c r="A1285" s="1"/>
      <c r="B1285" s="1"/>
      <c r="C1285" s="1"/>
      <c r="D1285" s="591" t="s">
        <v>359</v>
      </c>
      <c r="E1285" s="503">
        <v>7</v>
      </c>
      <c r="F1285" s="503">
        <v>8</v>
      </c>
      <c r="G1285" s="638">
        <v>17</v>
      </c>
      <c r="H1285" s="674">
        <f t="shared" si="311"/>
        <v>1.125</v>
      </c>
      <c r="I1285" s="1"/>
      <c r="J1285" s="1"/>
    </row>
    <row r="1286" spans="1:10" ht="15.75" customHeight="1">
      <c r="A1286" s="1"/>
      <c r="B1286" s="1"/>
      <c r="C1286" s="1"/>
      <c r="D1286" s="439" t="s">
        <v>64</v>
      </c>
      <c r="E1286" s="440">
        <f t="shared" ref="E1286:F1286" si="312">SUM(E1273:E1285)</f>
        <v>81</v>
      </c>
      <c r="F1286" s="440">
        <f t="shared" si="312"/>
        <v>82</v>
      </c>
      <c r="G1286" s="543">
        <v>130</v>
      </c>
      <c r="H1286" s="676">
        <f t="shared" si="311"/>
        <v>0.58536585365853655</v>
      </c>
      <c r="I1286" s="1"/>
      <c r="J1286" s="1"/>
    </row>
    <row r="1287" spans="1:10" ht="15.75" customHeight="1">
      <c r="A1287" s="1"/>
      <c r="B1287" s="1"/>
      <c r="C1287" s="1"/>
      <c r="D1287" s="462" t="s">
        <v>363</v>
      </c>
      <c r="E1287" s="1"/>
      <c r="F1287" s="1"/>
      <c r="G1287" s="1"/>
      <c r="H1287" s="4"/>
      <c r="I1287" s="1"/>
      <c r="J1287" s="1"/>
    </row>
    <row r="1288" spans="1:10" ht="15.75" customHeight="1">
      <c r="A1288" s="1"/>
      <c r="B1288" s="1"/>
      <c r="C1288" s="1"/>
      <c r="D1288" s="1"/>
      <c r="E1288" s="1"/>
      <c r="F1288" s="1"/>
      <c r="G1288" s="1"/>
      <c r="H1288" s="4"/>
      <c r="I1288" s="1"/>
      <c r="J1288" s="1"/>
    </row>
    <row r="1289" spans="1:10" ht="23.25" customHeight="1">
      <c r="A1289" s="1"/>
      <c r="B1289" s="1"/>
      <c r="C1289" s="1"/>
      <c r="D1289" s="1095" t="s">
        <v>481</v>
      </c>
      <c r="E1289" s="1096"/>
      <c r="F1289" s="1096"/>
      <c r="G1289" s="1096"/>
      <c r="H1289" s="1097"/>
      <c r="I1289" s="1"/>
      <c r="J1289" s="1"/>
    </row>
    <row r="1290" spans="1:10" ht="15.75" customHeight="1">
      <c r="A1290" s="1"/>
      <c r="B1290" s="1"/>
      <c r="C1290" s="1"/>
      <c r="D1290" s="1018" t="s">
        <v>24</v>
      </c>
      <c r="E1290" s="81" t="s">
        <v>31</v>
      </c>
      <c r="F1290" s="198" t="s">
        <v>31</v>
      </c>
      <c r="G1290" s="281" t="s">
        <v>31</v>
      </c>
      <c r="H1290" s="1098" t="s">
        <v>176</v>
      </c>
      <c r="I1290" s="1"/>
      <c r="J1290" s="1"/>
    </row>
    <row r="1291" spans="1:10" ht="15.75" customHeight="1">
      <c r="A1291" s="1"/>
      <c r="B1291" s="1"/>
      <c r="C1291" s="1"/>
      <c r="D1291" s="1019"/>
      <c r="E1291" s="280">
        <v>2009</v>
      </c>
      <c r="F1291" s="280">
        <v>2010</v>
      </c>
      <c r="G1291" s="141">
        <v>2011</v>
      </c>
      <c r="H1291" s="1099"/>
      <c r="I1291" s="1"/>
      <c r="J1291" s="1"/>
    </row>
    <row r="1292" spans="1:10" ht="15.75" customHeight="1">
      <c r="A1292" s="1"/>
      <c r="B1292" s="1"/>
      <c r="C1292" s="1"/>
      <c r="D1292" s="469" t="s">
        <v>230</v>
      </c>
      <c r="E1292" s="471">
        <v>48</v>
      </c>
      <c r="F1292" s="471">
        <v>84</v>
      </c>
      <c r="G1292" s="633">
        <v>120</v>
      </c>
      <c r="H1292" s="379">
        <f t="shared" ref="H1292:H1293" si="313">(G1292-F1292)/F1292</f>
        <v>0.42857142857142855</v>
      </c>
      <c r="I1292" s="1"/>
      <c r="J1292" s="1"/>
    </row>
    <row r="1293" spans="1:10">
      <c r="A1293" s="1"/>
      <c r="B1293" s="1"/>
      <c r="C1293" s="1"/>
      <c r="D1293" s="404" t="s">
        <v>232</v>
      </c>
      <c r="E1293" s="406">
        <v>44</v>
      </c>
      <c r="F1293" s="406">
        <v>65</v>
      </c>
      <c r="G1293" s="634">
        <v>62</v>
      </c>
      <c r="H1293" s="409">
        <f t="shared" si="313"/>
        <v>-4.6153846153846156E-2</v>
      </c>
      <c r="I1293" s="1"/>
      <c r="J1293" s="1"/>
    </row>
    <row r="1294" spans="1:10" ht="15.75" customHeight="1">
      <c r="A1294" s="1"/>
      <c r="B1294" s="1"/>
      <c r="C1294" s="1"/>
      <c r="D1294" s="502" t="s">
        <v>141</v>
      </c>
      <c r="E1294" s="503">
        <v>0</v>
      </c>
      <c r="F1294" s="503">
        <v>0</v>
      </c>
      <c r="G1294" s="680">
        <v>1</v>
      </c>
      <c r="H1294" s="437" t="s">
        <v>166</v>
      </c>
      <c r="I1294" s="1"/>
      <c r="J1294" s="1"/>
    </row>
    <row r="1295" spans="1:10" ht="15.75" customHeight="1">
      <c r="A1295" s="1"/>
      <c r="B1295" s="1"/>
      <c r="C1295" s="1"/>
      <c r="D1295" s="516" t="s">
        <v>64</v>
      </c>
      <c r="E1295" s="627">
        <f t="shared" ref="E1295:F1295" si="314">SUM(E1292:E1294)</f>
        <v>92</v>
      </c>
      <c r="F1295" s="629">
        <f t="shared" si="314"/>
        <v>149</v>
      </c>
      <c r="G1295" s="441">
        <v>183</v>
      </c>
      <c r="H1295" s="631">
        <f>(G1295-F1295)/F1295</f>
        <v>0.22818791946308725</v>
      </c>
      <c r="I1295" s="1"/>
      <c r="J1295" s="1"/>
    </row>
    <row r="1296" spans="1:10" ht="7.5" customHeight="1">
      <c r="A1296" s="1"/>
      <c r="B1296" s="1"/>
      <c r="C1296" s="1"/>
      <c r="D1296" s="24"/>
      <c r="E1296" s="464"/>
      <c r="F1296" s="464"/>
      <c r="G1296" s="464"/>
      <c r="H1296" s="467"/>
      <c r="I1296" s="1"/>
      <c r="J1296" s="1"/>
    </row>
    <row r="1297" spans="1:10" ht="15.75" customHeight="1">
      <c r="A1297" s="1"/>
      <c r="B1297" s="1"/>
      <c r="C1297" s="1"/>
      <c r="D1297" s="469" t="s">
        <v>141</v>
      </c>
      <c r="E1297" s="471">
        <v>1</v>
      </c>
      <c r="F1297" s="471">
        <v>0</v>
      </c>
      <c r="G1297" s="633">
        <v>1</v>
      </c>
      <c r="H1297" s="379" t="s">
        <v>166</v>
      </c>
      <c r="I1297" s="1"/>
      <c r="J1297" s="1"/>
    </row>
    <row r="1298" spans="1:10">
      <c r="A1298" s="1"/>
      <c r="B1298" s="1"/>
      <c r="C1298" s="1"/>
      <c r="D1298" s="404" t="s">
        <v>189</v>
      </c>
      <c r="E1298" s="406">
        <v>52</v>
      </c>
      <c r="F1298" s="406">
        <v>92</v>
      </c>
      <c r="G1298" s="634">
        <v>114</v>
      </c>
      <c r="H1298" s="409">
        <f t="shared" ref="H1298:H1300" si="315">(G1298-F1298)/F1298</f>
        <v>0.2391304347826087</v>
      </c>
      <c r="I1298" s="1"/>
      <c r="J1298" s="1"/>
    </row>
    <row r="1299" spans="1:10" ht="15.75" customHeight="1">
      <c r="A1299" s="1"/>
      <c r="B1299" s="1"/>
      <c r="C1299" s="1"/>
      <c r="D1299" s="502" t="s">
        <v>194</v>
      </c>
      <c r="E1299" s="413">
        <v>39</v>
      </c>
      <c r="F1299" s="503">
        <v>57</v>
      </c>
      <c r="G1299" s="638">
        <v>68</v>
      </c>
      <c r="H1299" s="437">
        <f t="shared" si="315"/>
        <v>0.19298245614035087</v>
      </c>
      <c r="I1299" s="1"/>
      <c r="J1299" s="1"/>
    </row>
    <row r="1300" spans="1:10" ht="15.75" customHeight="1">
      <c r="A1300" s="1"/>
      <c r="B1300" s="1"/>
      <c r="C1300" s="1"/>
      <c r="D1300" s="516" t="s">
        <v>64</v>
      </c>
      <c r="E1300" s="640">
        <f t="shared" ref="E1300:F1300" si="316">SUM(E1297:E1299)</f>
        <v>92</v>
      </c>
      <c r="F1300" s="641">
        <f t="shared" si="316"/>
        <v>149</v>
      </c>
      <c r="G1300" s="642">
        <v>183</v>
      </c>
      <c r="H1300" s="631">
        <f t="shared" si="315"/>
        <v>0.22818791946308725</v>
      </c>
      <c r="I1300" s="1"/>
      <c r="J1300" s="1"/>
    </row>
    <row r="1301" spans="1:10" ht="7.5" customHeight="1">
      <c r="A1301" s="1"/>
      <c r="B1301" s="1"/>
      <c r="C1301" s="1"/>
      <c r="D1301" s="545"/>
      <c r="E1301" s="464"/>
      <c r="F1301" s="464"/>
      <c r="G1301" s="464"/>
      <c r="H1301" s="546"/>
      <c r="I1301" s="1"/>
      <c r="J1301" s="1"/>
    </row>
    <row r="1302" spans="1:10" ht="15.75" customHeight="1">
      <c r="A1302" s="1"/>
      <c r="B1302" s="1"/>
      <c r="C1302" s="1"/>
      <c r="D1302" s="559" t="s">
        <v>141</v>
      </c>
      <c r="E1302" s="471">
        <v>1</v>
      </c>
      <c r="F1302" s="471">
        <v>1</v>
      </c>
      <c r="G1302" s="633">
        <v>2</v>
      </c>
      <c r="H1302" s="666">
        <f t="shared" ref="H1302:H1312" si="317">(G1302-F1302)/F1302</f>
        <v>1</v>
      </c>
      <c r="I1302" s="1"/>
      <c r="J1302" s="1"/>
    </row>
    <row r="1303" spans="1:10">
      <c r="A1303" s="1"/>
      <c r="B1303" s="1"/>
      <c r="C1303" s="1"/>
      <c r="D1303" s="404" t="s">
        <v>345</v>
      </c>
      <c r="E1303" s="406">
        <v>1</v>
      </c>
      <c r="F1303" s="406">
        <v>7</v>
      </c>
      <c r="G1303" s="634">
        <v>7</v>
      </c>
      <c r="H1303" s="668">
        <f t="shared" si="317"/>
        <v>0</v>
      </c>
      <c r="I1303" s="1"/>
      <c r="J1303" s="1"/>
    </row>
    <row r="1304" spans="1:10">
      <c r="A1304" s="1"/>
      <c r="B1304" s="1"/>
      <c r="C1304" s="1"/>
      <c r="D1304" s="563" t="s">
        <v>346</v>
      </c>
      <c r="E1304" s="574">
        <v>2</v>
      </c>
      <c r="F1304" s="574">
        <v>5</v>
      </c>
      <c r="G1304" s="670">
        <v>2</v>
      </c>
      <c r="H1304" s="671">
        <f t="shared" si="317"/>
        <v>-0.6</v>
      </c>
      <c r="I1304" s="1"/>
      <c r="J1304" s="1"/>
    </row>
    <row r="1305" spans="1:10">
      <c r="A1305" s="1"/>
      <c r="B1305" s="1"/>
      <c r="C1305" s="1"/>
      <c r="D1305" s="404" t="s">
        <v>349</v>
      </c>
      <c r="E1305" s="406">
        <v>13</v>
      </c>
      <c r="F1305" s="406">
        <v>20</v>
      </c>
      <c r="G1305" s="634">
        <v>20</v>
      </c>
      <c r="H1305" s="668">
        <f t="shared" si="317"/>
        <v>0</v>
      </c>
      <c r="I1305" s="1"/>
      <c r="J1305" s="1"/>
    </row>
    <row r="1306" spans="1:10">
      <c r="A1306" s="1"/>
      <c r="B1306" s="1"/>
      <c r="C1306" s="1"/>
      <c r="D1306" s="563" t="s">
        <v>350</v>
      </c>
      <c r="E1306" s="574">
        <v>10</v>
      </c>
      <c r="F1306" s="574">
        <v>8</v>
      </c>
      <c r="G1306" s="670">
        <v>6</v>
      </c>
      <c r="H1306" s="671">
        <f t="shared" si="317"/>
        <v>-0.25</v>
      </c>
      <c r="I1306" s="1"/>
      <c r="J1306" s="1"/>
    </row>
    <row r="1307" spans="1:10">
      <c r="A1307" s="1"/>
      <c r="B1307" s="38" t="s">
        <v>20</v>
      </c>
      <c r="C1307" s="1"/>
      <c r="D1307" s="404" t="s">
        <v>183</v>
      </c>
      <c r="E1307" s="406">
        <v>1</v>
      </c>
      <c r="F1307" s="406">
        <v>3</v>
      </c>
      <c r="G1307" s="634">
        <v>2</v>
      </c>
      <c r="H1307" s="668">
        <f t="shared" si="317"/>
        <v>-0.33333333333333331</v>
      </c>
      <c r="I1307" s="1"/>
      <c r="J1307" s="1"/>
    </row>
    <row r="1308" spans="1:10">
      <c r="A1308" s="1"/>
      <c r="B1308" s="130" t="s">
        <v>21</v>
      </c>
      <c r="C1308" s="1"/>
      <c r="D1308" s="563" t="s">
        <v>351</v>
      </c>
      <c r="E1308" s="574">
        <v>3</v>
      </c>
      <c r="F1308" s="574">
        <v>7</v>
      </c>
      <c r="G1308" s="670">
        <v>15</v>
      </c>
      <c r="H1308" s="671">
        <f t="shared" si="317"/>
        <v>1.1428571428571428</v>
      </c>
      <c r="I1308" s="1"/>
      <c r="J1308" s="1"/>
    </row>
    <row r="1309" spans="1:10">
      <c r="A1309" s="1"/>
      <c r="B1309" s="38" t="s">
        <v>43</v>
      </c>
      <c r="C1309" s="1"/>
      <c r="D1309" s="404" t="s">
        <v>352</v>
      </c>
      <c r="E1309" s="406">
        <v>25</v>
      </c>
      <c r="F1309" s="406">
        <v>45</v>
      </c>
      <c r="G1309" s="634">
        <v>58</v>
      </c>
      <c r="H1309" s="668">
        <f t="shared" si="317"/>
        <v>0.28888888888888886</v>
      </c>
      <c r="I1309" s="1"/>
      <c r="J1309" s="1"/>
    </row>
    <row r="1310" spans="1:10">
      <c r="A1310" s="1"/>
      <c r="B1310" s="1"/>
      <c r="C1310" s="1"/>
      <c r="D1310" s="563" t="s">
        <v>353</v>
      </c>
      <c r="E1310" s="574">
        <v>16</v>
      </c>
      <c r="F1310" s="574">
        <v>13</v>
      </c>
      <c r="G1310" s="670">
        <v>19</v>
      </c>
      <c r="H1310" s="671">
        <f t="shared" si="317"/>
        <v>0.46153846153846156</v>
      </c>
      <c r="I1310" s="1"/>
      <c r="J1310" s="1"/>
    </row>
    <row r="1311" spans="1:10">
      <c r="A1311" s="1"/>
      <c r="B1311" s="1"/>
      <c r="C1311" s="1"/>
      <c r="D1311" s="404" t="s">
        <v>355</v>
      </c>
      <c r="E1311" s="406">
        <v>4</v>
      </c>
      <c r="F1311" s="406">
        <v>17</v>
      </c>
      <c r="G1311" s="634">
        <v>17</v>
      </c>
      <c r="H1311" s="668">
        <f t="shared" si="317"/>
        <v>0</v>
      </c>
      <c r="I1311" s="1"/>
      <c r="J1311" s="1"/>
    </row>
    <row r="1312" spans="1:10">
      <c r="A1312" s="1"/>
      <c r="B1312" s="1"/>
      <c r="C1312" s="1"/>
      <c r="D1312" s="563" t="s">
        <v>356</v>
      </c>
      <c r="E1312" s="574">
        <v>11</v>
      </c>
      <c r="F1312" s="574">
        <v>20</v>
      </c>
      <c r="G1312" s="670">
        <v>25</v>
      </c>
      <c r="H1312" s="671">
        <f t="shared" si="317"/>
        <v>0.25</v>
      </c>
      <c r="I1312" s="1"/>
      <c r="J1312" s="1"/>
    </row>
    <row r="1313" spans="1:10">
      <c r="A1313" s="1"/>
      <c r="B1313" s="1"/>
      <c r="C1313" s="1"/>
      <c r="D1313" s="404" t="s">
        <v>357</v>
      </c>
      <c r="E1313" s="406">
        <v>0</v>
      </c>
      <c r="F1313" s="406">
        <v>0</v>
      </c>
      <c r="G1313" s="634">
        <v>0</v>
      </c>
      <c r="H1313" s="668" t="s">
        <v>166</v>
      </c>
      <c r="I1313" s="1"/>
      <c r="J1313" s="1"/>
    </row>
    <row r="1314" spans="1:10" ht="15.75" customHeight="1">
      <c r="A1314" s="1"/>
      <c r="B1314" s="1"/>
      <c r="C1314" s="1"/>
      <c r="D1314" s="591" t="s">
        <v>359</v>
      </c>
      <c r="E1314" s="503">
        <v>5</v>
      </c>
      <c r="F1314" s="503">
        <v>3</v>
      </c>
      <c r="G1314" s="638">
        <v>10</v>
      </c>
      <c r="H1314" s="674">
        <f t="shared" ref="H1314:H1315" si="318">(G1314-F1314)/F1314</f>
        <v>2.3333333333333335</v>
      </c>
      <c r="I1314" s="1"/>
      <c r="J1314" s="1"/>
    </row>
    <row r="1315" spans="1:10" ht="15.75" customHeight="1">
      <c r="A1315" s="1"/>
      <c r="B1315" s="1"/>
      <c r="C1315" s="1"/>
      <c r="D1315" s="439" t="s">
        <v>64</v>
      </c>
      <c r="E1315" s="440">
        <f t="shared" ref="E1315:F1315" si="319">SUM(E1302:E1314)</f>
        <v>92</v>
      </c>
      <c r="F1315" s="440">
        <f t="shared" si="319"/>
        <v>149</v>
      </c>
      <c r="G1315" s="543">
        <v>183</v>
      </c>
      <c r="H1315" s="676">
        <f t="shared" si="318"/>
        <v>0.22818791946308725</v>
      </c>
      <c r="I1315" s="1"/>
      <c r="J1315" s="1"/>
    </row>
    <row r="1316" spans="1:10" ht="15.75" customHeight="1">
      <c r="A1316" s="1"/>
      <c r="B1316" s="1"/>
      <c r="C1316" s="1"/>
      <c r="D1316" s="462" t="s">
        <v>363</v>
      </c>
      <c r="E1316" s="1"/>
      <c r="F1316" s="1"/>
      <c r="G1316" s="1"/>
      <c r="H1316" s="4"/>
      <c r="I1316" s="1"/>
      <c r="J1316" s="1"/>
    </row>
    <row r="1317" spans="1:10" ht="15.75" customHeight="1">
      <c r="A1317" s="1"/>
      <c r="B1317" s="1"/>
      <c r="C1317" s="1"/>
      <c r="D1317" s="1"/>
      <c r="E1317" s="1"/>
      <c r="F1317" s="1"/>
      <c r="G1317" s="1"/>
      <c r="H1317" s="4"/>
      <c r="I1317" s="1"/>
      <c r="J1317" s="1"/>
    </row>
    <row r="1318" spans="1:10" ht="23.25" customHeight="1">
      <c r="A1318" s="1"/>
      <c r="B1318" s="1"/>
      <c r="C1318" s="1"/>
      <c r="D1318" s="1095" t="s">
        <v>130</v>
      </c>
      <c r="E1318" s="1096"/>
      <c r="F1318" s="1096"/>
      <c r="G1318" s="1096"/>
      <c r="H1318" s="1097"/>
      <c r="I1318" s="1"/>
      <c r="J1318" s="1"/>
    </row>
    <row r="1319" spans="1:10" ht="15.75" customHeight="1">
      <c r="A1319" s="1"/>
      <c r="B1319" s="1"/>
      <c r="C1319" s="1"/>
      <c r="D1319" s="1018" t="s">
        <v>24</v>
      </c>
      <c r="E1319" s="81" t="s">
        <v>31</v>
      </c>
      <c r="F1319" s="198" t="s">
        <v>31</v>
      </c>
      <c r="G1319" s="281" t="s">
        <v>31</v>
      </c>
      <c r="H1319" s="1098" t="s">
        <v>176</v>
      </c>
      <c r="I1319" s="1"/>
      <c r="J1319" s="1"/>
    </row>
    <row r="1320" spans="1:10" ht="15.75" customHeight="1">
      <c r="A1320" s="1"/>
      <c r="B1320" s="1"/>
      <c r="C1320" s="1"/>
      <c r="D1320" s="1019"/>
      <c r="E1320" s="280">
        <v>2009</v>
      </c>
      <c r="F1320" s="280">
        <v>2010</v>
      </c>
      <c r="G1320" s="141">
        <v>2011</v>
      </c>
      <c r="H1320" s="1099"/>
      <c r="I1320" s="1"/>
      <c r="J1320" s="1"/>
    </row>
    <row r="1321" spans="1:10" ht="15.75" customHeight="1">
      <c r="A1321" s="1"/>
      <c r="B1321" s="1"/>
      <c r="C1321" s="1"/>
      <c r="D1321" s="469" t="s">
        <v>230</v>
      </c>
      <c r="E1321" s="471">
        <v>19</v>
      </c>
      <c r="F1321" s="471">
        <v>25</v>
      </c>
      <c r="G1321" s="633">
        <v>35</v>
      </c>
      <c r="H1321" s="379">
        <f t="shared" ref="H1321:H1322" si="320">(G1321-F1321)/F1321</f>
        <v>0.4</v>
      </c>
      <c r="I1321" s="1"/>
      <c r="J1321" s="1"/>
    </row>
    <row r="1322" spans="1:10">
      <c r="A1322" s="1"/>
      <c r="B1322" s="1"/>
      <c r="C1322" s="1"/>
      <c r="D1322" s="404" t="s">
        <v>232</v>
      </c>
      <c r="E1322" s="406">
        <v>38</v>
      </c>
      <c r="F1322" s="406">
        <v>38</v>
      </c>
      <c r="G1322" s="634">
        <v>53</v>
      </c>
      <c r="H1322" s="409">
        <f t="shared" si="320"/>
        <v>0.39473684210526316</v>
      </c>
      <c r="I1322" s="1"/>
      <c r="J1322" s="1"/>
    </row>
    <row r="1323" spans="1:10" ht="15.75" customHeight="1">
      <c r="A1323" s="1"/>
      <c r="B1323" s="1"/>
      <c r="C1323" s="1"/>
      <c r="D1323" s="502" t="s">
        <v>141</v>
      </c>
      <c r="E1323" s="503">
        <v>0</v>
      </c>
      <c r="F1323" s="503">
        <v>0</v>
      </c>
      <c r="G1323" s="680">
        <v>1</v>
      </c>
      <c r="H1323" s="437" t="s">
        <v>166</v>
      </c>
      <c r="I1323" s="1"/>
      <c r="J1323" s="1"/>
    </row>
    <row r="1324" spans="1:10" ht="15.75" customHeight="1">
      <c r="A1324" s="1"/>
      <c r="B1324" s="1"/>
      <c r="C1324" s="1"/>
      <c r="D1324" s="516" t="s">
        <v>64</v>
      </c>
      <c r="E1324" s="627">
        <f t="shared" ref="E1324:F1324" si="321">SUM(E1321:E1323)</f>
        <v>57</v>
      </c>
      <c r="F1324" s="629">
        <f t="shared" si="321"/>
        <v>63</v>
      </c>
      <c r="G1324" s="441">
        <v>89</v>
      </c>
      <c r="H1324" s="631">
        <f>(G1324-F1324)/F1324</f>
        <v>0.41269841269841268</v>
      </c>
      <c r="I1324" s="1"/>
      <c r="J1324" s="1"/>
    </row>
    <row r="1325" spans="1:10" ht="7.5" customHeight="1">
      <c r="A1325" s="1"/>
      <c r="B1325" s="1"/>
      <c r="C1325" s="1"/>
      <c r="D1325" s="24"/>
      <c r="E1325" s="464"/>
      <c r="F1325" s="464"/>
      <c r="G1325" s="464"/>
      <c r="H1325" s="467"/>
      <c r="I1325" s="1"/>
      <c r="J1325" s="1"/>
    </row>
    <row r="1326" spans="1:10" ht="15.75" customHeight="1">
      <c r="A1326" s="1"/>
      <c r="B1326" s="1"/>
      <c r="C1326" s="1"/>
      <c r="D1326" s="469" t="s">
        <v>141</v>
      </c>
      <c r="E1326" s="471">
        <v>2</v>
      </c>
      <c r="F1326" s="471">
        <v>0</v>
      </c>
      <c r="G1326" s="633">
        <v>2</v>
      </c>
      <c r="H1326" s="379" t="s">
        <v>166</v>
      </c>
      <c r="I1326" s="1"/>
      <c r="J1326" s="1"/>
    </row>
    <row r="1327" spans="1:10">
      <c r="A1327" s="1"/>
      <c r="B1327" s="1"/>
      <c r="C1327" s="1"/>
      <c r="D1327" s="404" t="s">
        <v>189</v>
      </c>
      <c r="E1327" s="406">
        <v>46</v>
      </c>
      <c r="F1327" s="406">
        <v>41</v>
      </c>
      <c r="G1327" s="634">
        <v>52</v>
      </c>
      <c r="H1327" s="409">
        <f t="shared" ref="H1327:H1329" si="322">(G1327-F1327)/F1327</f>
        <v>0.26829268292682928</v>
      </c>
      <c r="I1327" s="1"/>
      <c r="J1327" s="1"/>
    </row>
    <row r="1328" spans="1:10" ht="15.75" customHeight="1">
      <c r="A1328" s="1"/>
      <c r="B1328" s="1"/>
      <c r="C1328" s="1"/>
      <c r="D1328" s="502" t="s">
        <v>194</v>
      </c>
      <c r="E1328" s="413">
        <v>9</v>
      </c>
      <c r="F1328" s="503">
        <v>22</v>
      </c>
      <c r="G1328" s="638">
        <v>35</v>
      </c>
      <c r="H1328" s="437">
        <f t="shared" si="322"/>
        <v>0.59090909090909094</v>
      </c>
      <c r="I1328" s="1"/>
      <c r="J1328" s="1"/>
    </row>
    <row r="1329" spans="1:10" ht="15.75" customHeight="1">
      <c r="A1329" s="1"/>
      <c r="B1329" s="1"/>
      <c r="C1329" s="1"/>
      <c r="D1329" s="516" t="s">
        <v>64</v>
      </c>
      <c r="E1329" s="640">
        <f t="shared" ref="E1329:F1329" si="323">SUM(E1326:E1328)</f>
        <v>57</v>
      </c>
      <c r="F1329" s="641">
        <f t="shared" si="323"/>
        <v>63</v>
      </c>
      <c r="G1329" s="642">
        <v>89</v>
      </c>
      <c r="H1329" s="631">
        <f t="shared" si="322"/>
        <v>0.41269841269841268</v>
      </c>
      <c r="I1329" s="1"/>
      <c r="J1329" s="1"/>
    </row>
    <row r="1330" spans="1:10" ht="7.5" customHeight="1">
      <c r="A1330" s="1"/>
      <c r="B1330" s="1"/>
      <c r="C1330" s="1"/>
      <c r="D1330" s="545"/>
      <c r="E1330" s="464"/>
      <c r="F1330" s="464"/>
      <c r="G1330" s="464"/>
      <c r="H1330" s="546"/>
      <c r="I1330" s="1"/>
      <c r="J1330" s="1"/>
    </row>
    <row r="1331" spans="1:10" ht="15.75" customHeight="1">
      <c r="A1331" s="1"/>
      <c r="B1331" s="1"/>
      <c r="C1331" s="1"/>
      <c r="D1331" s="559" t="s">
        <v>141</v>
      </c>
      <c r="E1331" s="471">
        <v>1</v>
      </c>
      <c r="F1331" s="471">
        <v>0</v>
      </c>
      <c r="G1331" s="633">
        <v>0</v>
      </c>
      <c r="H1331" s="666" t="s">
        <v>166</v>
      </c>
      <c r="I1331" s="1"/>
      <c r="J1331" s="1"/>
    </row>
    <row r="1332" spans="1:10">
      <c r="A1332" s="1"/>
      <c r="B1332" s="1"/>
      <c r="C1332" s="1"/>
      <c r="D1332" s="404" t="s">
        <v>345</v>
      </c>
      <c r="E1332" s="406">
        <v>2</v>
      </c>
      <c r="F1332" s="406">
        <v>4</v>
      </c>
      <c r="G1332" s="634">
        <v>8</v>
      </c>
      <c r="H1332" s="668">
        <f t="shared" ref="H1332:H1341" si="324">(G1332-F1332)/F1332</f>
        <v>1</v>
      </c>
      <c r="I1332" s="1"/>
      <c r="J1332" s="1"/>
    </row>
    <row r="1333" spans="1:10">
      <c r="A1333" s="1"/>
      <c r="B1333" s="1"/>
      <c r="C1333" s="1"/>
      <c r="D1333" s="563" t="s">
        <v>346</v>
      </c>
      <c r="E1333" s="574">
        <v>3</v>
      </c>
      <c r="F1333" s="574">
        <v>1</v>
      </c>
      <c r="G1333" s="670">
        <v>0</v>
      </c>
      <c r="H1333" s="671">
        <f t="shared" si="324"/>
        <v>-1</v>
      </c>
      <c r="I1333" s="1"/>
      <c r="J1333" s="1"/>
    </row>
    <row r="1334" spans="1:10">
      <c r="A1334" s="1"/>
      <c r="B1334" s="1"/>
      <c r="C1334" s="1"/>
      <c r="D1334" s="404" t="s">
        <v>349</v>
      </c>
      <c r="E1334" s="406">
        <v>13</v>
      </c>
      <c r="F1334" s="406">
        <v>14</v>
      </c>
      <c r="G1334" s="634">
        <v>15</v>
      </c>
      <c r="H1334" s="668">
        <f t="shared" si="324"/>
        <v>7.1428571428571425E-2</v>
      </c>
      <c r="I1334" s="1"/>
      <c r="J1334" s="1"/>
    </row>
    <row r="1335" spans="1:10">
      <c r="A1335" s="1"/>
      <c r="B1335" s="1"/>
      <c r="C1335" s="1"/>
      <c r="D1335" s="563" t="s">
        <v>350</v>
      </c>
      <c r="E1335" s="574">
        <v>2</v>
      </c>
      <c r="F1335" s="574">
        <v>2</v>
      </c>
      <c r="G1335" s="670">
        <v>6</v>
      </c>
      <c r="H1335" s="671">
        <f t="shared" si="324"/>
        <v>2</v>
      </c>
      <c r="I1335" s="1"/>
      <c r="J1335" s="1"/>
    </row>
    <row r="1336" spans="1:10">
      <c r="A1336" s="1"/>
      <c r="B1336" s="1"/>
      <c r="C1336" s="1"/>
      <c r="D1336" s="404" t="s">
        <v>183</v>
      </c>
      <c r="E1336" s="406">
        <v>3</v>
      </c>
      <c r="F1336" s="406">
        <v>3</v>
      </c>
      <c r="G1336" s="634">
        <v>1</v>
      </c>
      <c r="H1336" s="668">
        <f t="shared" si="324"/>
        <v>-0.66666666666666663</v>
      </c>
      <c r="I1336" s="1"/>
      <c r="J1336" s="1"/>
    </row>
    <row r="1337" spans="1:10">
      <c r="A1337" s="1"/>
      <c r="B1337" s="1"/>
      <c r="C1337" s="1"/>
      <c r="D1337" s="563" t="s">
        <v>351</v>
      </c>
      <c r="E1337" s="574">
        <v>1</v>
      </c>
      <c r="F1337" s="574">
        <v>5</v>
      </c>
      <c r="G1337" s="670">
        <v>6</v>
      </c>
      <c r="H1337" s="671">
        <f t="shared" si="324"/>
        <v>0.2</v>
      </c>
      <c r="I1337" s="1"/>
      <c r="J1337" s="1"/>
    </row>
    <row r="1338" spans="1:10">
      <c r="A1338" s="1"/>
      <c r="B1338" s="1"/>
      <c r="C1338" s="1"/>
      <c r="D1338" s="404" t="s">
        <v>352</v>
      </c>
      <c r="E1338" s="406">
        <v>10</v>
      </c>
      <c r="F1338" s="406">
        <v>14</v>
      </c>
      <c r="G1338" s="634">
        <v>16</v>
      </c>
      <c r="H1338" s="668">
        <f t="shared" si="324"/>
        <v>0.14285714285714285</v>
      </c>
      <c r="I1338" s="1"/>
      <c r="J1338" s="1"/>
    </row>
    <row r="1339" spans="1:10">
      <c r="A1339" s="1"/>
      <c r="B1339" s="1"/>
      <c r="C1339" s="1"/>
      <c r="D1339" s="563" t="s">
        <v>353</v>
      </c>
      <c r="E1339" s="574">
        <v>6</v>
      </c>
      <c r="F1339" s="574">
        <v>8</v>
      </c>
      <c r="G1339" s="670">
        <v>11</v>
      </c>
      <c r="H1339" s="671">
        <f t="shared" si="324"/>
        <v>0.375</v>
      </c>
      <c r="I1339" s="1"/>
      <c r="J1339" s="1"/>
    </row>
    <row r="1340" spans="1:10">
      <c r="A1340" s="1"/>
      <c r="B1340" s="1"/>
      <c r="C1340" s="1"/>
      <c r="D1340" s="404" t="s">
        <v>355</v>
      </c>
      <c r="E1340" s="406">
        <v>2</v>
      </c>
      <c r="F1340" s="406">
        <v>5</v>
      </c>
      <c r="G1340" s="634">
        <v>5</v>
      </c>
      <c r="H1340" s="668">
        <f t="shared" si="324"/>
        <v>0</v>
      </c>
      <c r="I1340" s="1"/>
      <c r="J1340" s="1"/>
    </row>
    <row r="1341" spans="1:10">
      <c r="A1341" s="1"/>
      <c r="B1341" s="1"/>
      <c r="C1341" s="1"/>
      <c r="D1341" s="563" t="s">
        <v>356</v>
      </c>
      <c r="E1341" s="574">
        <v>6</v>
      </c>
      <c r="F1341" s="574">
        <v>4</v>
      </c>
      <c r="G1341" s="670">
        <v>12</v>
      </c>
      <c r="H1341" s="671">
        <f t="shared" si="324"/>
        <v>2</v>
      </c>
      <c r="I1341" s="1"/>
      <c r="J1341" s="1"/>
    </row>
    <row r="1342" spans="1:10">
      <c r="A1342" s="1"/>
      <c r="B1342" s="1"/>
      <c r="C1342" s="1"/>
      <c r="D1342" s="404" t="s">
        <v>357</v>
      </c>
      <c r="E1342" s="406">
        <v>0</v>
      </c>
      <c r="F1342" s="406">
        <v>0</v>
      </c>
      <c r="G1342" s="634">
        <v>0</v>
      </c>
      <c r="H1342" s="668" t="s">
        <v>166</v>
      </c>
      <c r="I1342" s="1"/>
      <c r="J1342" s="1"/>
    </row>
    <row r="1343" spans="1:10" ht="15.75" customHeight="1">
      <c r="A1343" s="1"/>
      <c r="B1343" s="1"/>
      <c r="C1343" s="1"/>
      <c r="D1343" s="591" t="s">
        <v>359</v>
      </c>
      <c r="E1343" s="503">
        <v>8</v>
      </c>
      <c r="F1343" s="503">
        <v>3</v>
      </c>
      <c r="G1343" s="638">
        <v>9</v>
      </c>
      <c r="H1343" s="674">
        <f t="shared" ref="H1343:H1344" si="325">(G1343-F1343)/F1343</f>
        <v>2</v>
      </c>
      <c r="I1343" s="1"/>
      <c r="J1343" s="1"/>
    </row>
    <row r="1344" spans="1:10" ht="15.75" customHeight="1">
      <c r="A1344" s="1"/>
      <c r="B1344" s="1"/>
      <c r="C1344" s="1"/>
      <c r="D1344" s="439" t="s">
        <v>64</v>
      </c>
      <c r="E1344" s="440">
        <f t="shared" ref="E1344:F1344" si="326">SUM(E1331:E1343)</f>
        <v>57</v>
      </c>
      <c r="F1344" s="440">
        <f t="shared" si="326"/>
        <v>63</v>
      </c>
      <c r="G1344" s="543">
        <v>89</v>
      </c>
      <c r="H1344" s="676">
        <f t="shared" si="325"/>
        <v>0.41269841269841268</v>
      </c>
      <c r="I1344" s="1"/>
      <c r="J1344" s="1"/>
    </row>
    <row r="1345" spans="1:10" ht="15.75" customHeight="1">
      <c r="A1345" s="1"/>
      <c r="B1345" s="1"/>
      <c r="C1345" s="1"/>
      <c r="D1345" s="462" t="s">
        <v>363</v>
      </c>
      <c r="E1345" s="1"/>
      <c r="F1345" s="1"/>
      <c r="G1345" s="1"/>
      <c r="H1345" s="4"/>
      <c r="I1345" s="1"/>
      <c r="J1345" s="1"/>
    </row>
    <row r="1346" spans="1:10" ht="15.75" customHeight="1">
      <c r="A1346" s="1"/>
      <c r="B1346" s="1"/>
      <c r="C1346" s="1"/>
      <c r="D1346" s="1"/>
      <c r="E1346" s="1"/>
      <c r="F1346" s="1"/>
      <c r="G1346" s="1"/>
      <c r="H1346" s="4"/>
      <c r="I1346" s="1"/>
      <c r="J1346" s="1"/>
    </row>
    <row r="1347" spans="1:10" ht="23.25" customHeight="1">
      <c r="A1347" s="1"/>
      <c r="B1347" s="1"/>
      <c r="C1347" s="1"/>
      <c r="D1347" s="1095" t="s">
        <v>482</v>
      </c>
      <c r="E1347" s="1096"/>
      <c r="F1347" s="1096"/>
      <c r="G1347" s="1096"/>
      <c r="H1347" s="1097"/>
      <c r="I1347" s="1"/>
      <c r="J1347" s="1"/>
    </row>
    <row r="1348" spans="1:10" ht="15.75" customHeight="1">
      <c r="A1348" s="1"/>
      <c r="B1348" s="1"/>
      <c r="C1348" s="1"/>
      <c r="D1348" s="1018" t="s">
        <v>24</v>
      </c>
      <c r="E1348" s="81" t="s">
        <v>31</v>
      </c>
      <c r="F1348" s="198" t="s">
        <v>31</v>
      </c>
      <c r="G1348" s="281" t="s">
        <v>31</v>
      </c>
      <c r="H1348" s="1098" t="s">
        <v>176</v>
      </c>
      <c r="I1348" s="1"/>
      <c r="J1348" s="1"/>
    </row>
    <row r="1349" spans="1:10" ht="15.75" customHeight="1">
      <c r="A1349" s="1"/>
      <c r="B1349" s="1"/>
      <c r="C1349" s="1"/>
      <c r="D1349" s="1019"/>
      <c r="E1349" s="280">
        <v>2009</v>
      </c>
      <c r="F1349" s="280">
        <v>2010</v>
      </c>
      <c r="G1349" s="141">
        <v>2011</v>
      </c>
      <c r="H1349" s="1099"/>
      <c r="I1349" s="1"/>
      <c r="J1349" s="1"/>
    </row>
    <row r="1350" spans="1:10" ht="15.75" customHeight="1">
      <c r="A1350" s="1"/>
      <c r="B1350" s="1"/>
      <c r="C1350" s="1"/>
      <c r="D1350" s="469" t="s">
        <v>230</v>
      </c>
      <c r="E1350" s="471">
        <v>13</v>
      </c>
      <c r="F1350" s="471">
        <v>10</v>
      </c>
      <c r="G1350" s="633">
        <v>18</v>
      </c>
      <c r="H1350" s="379">
        <f t="shared" ref="H1350:H1351" si="327">(G1350-F1350)/F1350</f>
        <v>0.8</v>
      </c>
      <c r="I1350" s="1"/>
      <c r="J1350" s="1"/>
    </row>
    <row r="1351" spans="1:10">
      <c r="A1351" s="1"/>
      <c r="B1351" s="1"/>
      <c r="C1351" s="1"/>
      <c r="D1351" s="404" t="s">
        <v>232</v>
      </c>
      <c r="E1351" s="406">
        <v>13</v>
      </c>
      <c r="F1351" s="406">
        <v>16</v>
      </c>
      <c r="G1351" s="634">
        <v>24</v>
      </c>
      <c r="H1351" s="409">
        <f t="shared" si="327"/>
        <v>0.5</v>
      </c>
      <c r="I1351" s="1"/>
      <c r="J1351" s="1"/>
    </row>
    <row r="1352" spans="1:10" ht="15.75" customHeight="1">
      <c r="A1352" s="1"/>
      <c r="B1352" s="1"/>
      <c r="C1352" s="1"/>
      <c r="D1352" s="502" t="s">
        <v>141</v>
      </c>
      <c r="E1352" s="503">
        <v>0</v>
      </c>
      <c r="F1352" s="503">
        <v>0</v>
      </c>
      <c r="G1352" s="680">
        <v>0</v>
      </c>
      <c r="H1352" s="437" t="s">
        <v>166</v>
      </c>
      <c r="I1352" s="1"/>
      <c r="J1352" s="1"/>
    </row>
    <row r="1353" spans="1:10" ht="15.75" customHeight="1">
      <c r="A1353" s="1"/>
      <c r="B1353" s="1"/>
      <c r="C1353" s="1"/>
      <c r="D1353" s="516" t="s">
        <v>64</v>
      </c>
      <c r="E1353" s="627">
        <f t="shared" ref="E1353:F1353" si="328">SUM(E1350:E1352)</f>
        <v>26</v>
      </c>
      <c r="F1353" s="629">
        <f t="shared" si="328"/>
        <v>26</v>
      </c>
      <c r="G1353" s="441">
        <v>42</v>
      </c>
      <c r="H1353" s="631">
        <f>(G1353-F1353)/F1353</f>
        <v>0.61538461538461542</v>
      </c>
      <c r="I1353" s="1"/>
      <c r="J1353" s="1"/>
    </row>
    <row r="1354" spans="1:10" ht="7.5" customHeight="1">
      <c r="A1354" s="1"/>
      <c r="B1354" s="1"/>
      <c r="C1354" s="1"/>
      <c r="D1354" s="24"/>
      <c r="E1354" s="464"/>
      <c r="F1354" s="464"/>
      <c r="G1354" s="464"/>
      <c r="H1354" s="467"/>
      <c r="I1354" s="1"/>
      <c r="J1354" s="1"/>
    </row>
    <row r="1355" spans="1:10" ht="15.75" customHeight="1">
      <c r="A1355" s="1"/>
      <c r="B1355" s="1"/>
      <c r="C1355" s="1"/>
      <c r="D1355" s="469" t="s">
        <v>141</v>
      </c>
      <c r="E1355" s="471">
        <v>0</v>
      </c>
      <c r="F1355" s="471">
        <v>0</v>
      </c>
      <c r="G1355" s="633">
        <v>0</v>
      </c>
      <c r="H1355" s="379" t="s">
        <v>166</v>
      </c>
      <c r="I1355" s="1"/>
      <c r="J1355" s="1"/>
    </row>
    <row r="1356" spans="1:10">
      <c r="A1356" s="1"/>
      <c r="B1356" s="1"/>
      <c r="C1356" s="1"/>
      <c r="D1356" s="404" t="s">
        <v>189</v>
      </c>
      <c r="E1356" s="406">
        <v>19</v>
      </c>
      <c r="F1356" s="406">
        <v>12</v>
      </c>
      <c r="G1356" s="634">
        <v>22</v>
      </c>
      <c r="H1356" s="409">
        <f t="shared" ref="H1356:H1358" si="329">(G1356-F1356)/F1356</f>
        <v>0.83333333333333337</v>
      </c>
      <c r="I1356" s="1"/>
      <c r="J1356" s="1"/>
    </row>
    <row r="1357" spans="1:10" ht="15.75" customHeight="1">
      <c r="A1357" s="1"/>
      <c r="B1357" s="1"/>
      <c r="C1357" s="1"/>
      <c r="D1357" s="502" t="s">
        <v>194</v>
      </c>
      <c r="E1357" s="413">
        <v>7</v>
      </c>
      <c r="F1357" s="503">
        <v>14</v>
      </c>
      <c r="G1357" s="638">
        <v>20</v>
      </c>
      <c r="H1357" s="437">
        <f t="shared" si="329"/>
        <v>0.42857142857142855</v>
      </c>
      <c r="I1357" s="1"/>
      <c r="J1357" s="1"/>
    </row>
    <row r="1358" spans="1:10" ht="15.75" customHeight="1">
      <c r="A1358" s="1"/>
      <c r="B1358" s="1"/>
      <c r="C1358" s="1"/>
      <c r="D1358" s="516" t="s">
        <v>64</v>
      </c>
      <c r="E1358" s="640">
        <f t="shared" ref="E1358:F1358" si="330">SUM(E1355:E1357)</f>
        <v>26</v>
      </c>
      <c r="F1358" s="641">
        <f t="shared" si="330"/>
        <v>26</v>
      </c>
      <c r="G1358" s="642">
        <v>42</v>
      </c>
      <c r="H1358" s="631">
        <f t="shared" si="329"/>
        <v>0.61538461538461542</v>
      </c>
      <c r="I1358" s="1"/>
      <c r="J1358" s="1"/>
    </row>
    <row r="1359" spans="1:10" ht="7.5" customHeight="1">
      <c r="A1359" s="1"/>
      <c r="B1359" s="1"/>
      <c r="C1359" s="1"/>
      <c r="D1359" s="545"/>
      <c r="E1359" s="464"/>
      <c r="F1359" s="464"/>
      <c r="G1359" s="464"/>
      <c r="H1359" s="546"/>
      <c r="I1359" s="1"/>
      <c r="J1359" s="1"/>
    </row>
    <row r="1360" spans="1:10" ht="15.75" customHeight="1">
      <c r="A1360" s="1"/>
      <c r="B1360" s="1"/>
      <c r="C1360" s="1"/>
      <c r="D1360" s="559" t="s">
        <v>141</v>
      </c>
      <c r="E1360" s="471">
        <v>0</v>
      </c>
      <c r="F1360" s="471">
        <v>0</v>
      </c>
      <c r="G1360" s="633">
        <v>0</v>
      </c>
      <c r="H1360" s="666" t="s">
        <v>166</v>
      </c>
      <c r="I1360" s="1"/>
      <c r="J1360" s="1"/>
    </row>
    <row r="1361" spans="1:10">
      <c r="A1361" s="1"/>
      <c r="B1361" s="1"/>
      <c r="C1361" s="1"/>
      <c r="D1361" s="404" t="s">
        <v>345</v>
      </c>
      <c r="E1361" s="406">
        <v>9</v>
      </c>
      <c r="F1361" s="406">
        <v>1</v>
      </c>
      <c r="G1361" s="634">
        <v>4</v>
      </c>
      <c r="H1361" s="668">
        <f t="shared" ref="H1361:H1364" si="331">(G1361-F1361)/F1361</f>
        <v>3</v>
      </c>
      <c r="I1361" s="1"/>
      <c r="J1361" s="1"/>
    </row>
    <row r="1362" spans="1:10">
      <c r="A1362" s="1"/>
      <c r="B1362" s="1"/>
      <c r="C1362" s="1"/>
      <c r="D1362" s="563" t="s">
        <v>346</v>
      </c>
      <c r="E1362" s="574">
        <v>0</v>
      </c>
      <c r="F1362" s="574">
        <v>1</v>
      </c>
      <c r="G1362" s="670">
        <v>1</v>
      </c>
      <c r="H1362" s="671">
        <f t="shared" si="331"/>
        <v>0</v>
      </c>
      <c r="I1362" s="1"/>
      <c r="J1362" s="1"/>
    </row>
    <row r="1363" spans="1:10">
      <c r="A1363" s="1"/>
      <c r="B1363" s="1"/>
      <c r="C1363" s="1"/>
      <c r="D1363" s="404" t="s">
        <v>349</v>
      </c>
      <c r="E1363" s="406">
        <v>5</v>
      </c>
      <c r="F1363" s="406">
        <v>7</v>
      </c>
      <c r="G1363" s="634">
        <v>10</v>
      </c>
      <c r="H1363" s="668">
        <f t="shared" si="331"/>
        <v>0.42857142857142855</v>
      </c>
      <c r="I1363" s="1"/>
      <c r="J1363" s="1"/>
    </row>
    <row r="1364" spans="1:10">
      <c r="A1364" s="1"/>
      <c r="B1364" s="1"/>
      <c r="C1364" s="1"/>
      <c r="D1364" s="563" t="s">
        <v>350</v>
      </c>
      <c r="E1364" s="574">
        <v>2</v>
      </c>
      <c r="F1364" s="574">
        <v>4</v>
      </c>
      <c r="G1364" s="670">
        <v>6</v>
      </c>
      <c r="H1364" s="671">
        <f t="shared" si="331"/>
        <v>0.5</v>
      </c>
      <c r="I1364" s="1"/>
      <c r="J1364" s="1"/>
    </row>
    <row r="1365" spans="1:10">
      <c r="A1365" s="1"/>
      <c r="B1365" s="1"/>
      <c r="C1365" s="1"/>
      <c r="D1365" s="404" t="s">
        <v>183</v>
      </c>
      <c r="E1365" s="406">
        <v>0</v>
      </c>
      <c r="F1365" s="406">
        <v>0</v>
      </c>
      <c r="G1365" s="634">
        <v>2</v>
      </c>
      <c r="H1365" s="668" t="s">
        <v>166</v>
      </c>
      <c r="I1365" s="1"/>
      <c r="J1365" s="1"/>
    </row>
    <row r="1366" spans="1:10">
      <c r="A1366" s="1"/>
      <c r="B1366" s="1"/>
      <c r="C1366" s="1"/>
      <c r="D1366" s="563" t="s">
        <v>351</v>
      </c>
      <c r="E1366" s="574">
        <v>2</v>
      </c>
      <c r="F1366" s="574">
        <v>3</v>
      </c>
      <c r="G1366" s="670">
        <v>5</v>
      </c>
      <c r="H1366" s="671">
        <f t="shared" ref="H1366:H1370" si="332">(G1366-F1366)/F1366</f>
        <v>0.66666666666666663</v>
      </c>
      <c r="I1366" s="1"/>
      <c r="J1366" s="1"/>
    </row>
    <row r="1367" spans="1:10">
      <c r="A1367" s="1"/>
      <c r="B1367" s="1"/>
      <c r="C1367" s="1"/>
      <c r="D1367" s="404" t="s">
        <v>352</v>
      </c>
      <c r="E1367" s="406">
        <v>1</v>
      </c>
      <c r="F1367" s="406">
        <v>3</v>
      </c>
      <c r="G1367" s="634">
        <v>7</v>
      </c>
      <c r="H1367" s="668">
        <f t="shared" si="332"/>
        <v>1.3333333333333333</v>
      </c>
      <c r="I1367" s="1"/>
      <c r="J1367" s="1"/>
    </row>
    <row r="1368" spans="1:10">
      <c r="A1368" s="1"/>
      <c r="B1368" s="1"/>
      <c r="C1368" s="1"/>
      <c r="D1368" s="563" t="s">
        <v>353</v>
      </c>
      <c r="E1368" s="574">
        <v>1</v>
      </c>
      <c r="F1368" s="574">
        <v>2</v>
      </c>
      <c r="G1368" s="670">
        <v>1</v>
      </c>
      <c r="H1368" s="671">
        <f t="shared" si="332"/>
        <v>-0.5</v>
      </c>
      <c r="I1368" s="1"/>
      <c r="J1368" s="1"/>
    </row>
    <row r="1369" spans="1:10">
      <c r="A1369" s="1"/>
      <c r="B1369" s="1"/>
      <c r="C1369" s="1"/>
      <c r="D1369" s="404" t="s">
        <v>355</v>
      </c>
      <c r="E1369" s="406">
        <v>1</v>
      </c>
      <c r="F1369" s="406">
        <v>3</v>
      </c>
      <c r="G1369" s="634">
        <v>4</v>
      </c>
      <c r="H1369" s="668">
        <f t="shared" si="332"/>
        <v>0.33333333333333331</v>
      </c>
      <c r="I1369" s="1"/>
      <c r="J1369" s="1"/>
    </row>
    <row r="1370" spans="1:10">
      <c r="A1370" s="1"/>
      <c r="B1370" s="1"/>
      <c r="C1370" s="1"/>
      <c r="D1370" s="563" t="s">
        <v>356</v>
      </c>
      <c r="E1370" s="574">
        <v>4</v>
      </c>
      <c r="F1370" s="574">
        <v>2</v>
      </c>
      <c r="G1370" s="670">
        <v>2</v>
      </c>
      <c r="H1370" s="671">
        <f t="shared" si="332"/>
        <v>0</v>
      </c>
      <c r="I1370" s="1"/>
      <c r="J1370" s="1"/>
    </row>
    <row r="1371" spans="1:10">
      <c r="A1371" s="1"/>
      <c r="B1371" s="1"/>
      <c r="C1371" s="1"/>
      <c r="D1371" s="404" t="s">
        <v>357</v>
      </c>
      <c r="E1371" s="406">
        <v>0</v>
      </c>
      <c r="F1371" s="406">
        <v>0</v>
      </c>
      <c r="G1371" s="634">
        <v>0</v>
      </c>
      <c r="H1371" s="668" t="s">
        <v>166</v>
      </c>
      <c r="I1371" s="1"/>
      <c r="J1371" s="1"/>
    </row>
    <row r="1372" spans="1:10" ht="15.75" customHeight="1">
      <c r="A1372" s="1"/>
      <c r="B1372" s="1"/>
      <c r="C1372" s="1"/>
      <c r="D1372" s="591" t="s">
        <v>359</v>
      </c>
      <c r="E1372" s="503">
        <v>1</v>
      </c>
      <c r="F1372" s="503">
        <v>0</v>
      </c>
      <c r="G1372" s="638">
        <v>0</v>
      </c>
      <c r="H1372" s="674" t="s">
        <v>166</v>
      </c>
      <c r="I1372" s="1"/>
      <c r="J1372" s="1"/>
    </row>
    <row r="1373" spans="1:10" ht="15.75" customHeight="1">
      <c r="A1373" s="1"/>
      <c r="B1373" s="1"/>
      <c r="C1373" s="1"/>
      <c r="D1373" s="439" t="s">
        <v>64</v>
      </c>
      <c r="E1373" s="440">
        <f t="shared" ref="E1373:F1373" si="333">SUM(E1360:E1372)</f>
        <v>26</v>
      </c>
      <c r="F1373" s="440">
        <f t="shared" si="333"/>
        <v>26</v>
      </c>
      <c r="G1373" s="543">
        <v>42</v>
      </c>
      <c r="H1373" s="676">
        <f>(G1373-F1373)/F1373</f>
        <v>0.61538461538461542</v>
      </c>
      <c r="I1373" s="1"/>
      <c r="J1373" s="1"/>
    </row>
    <row r="1374" spans="1:10" ht="15.75" customHeight="1">
      <c r="A1374" s="1"/>
      <c r="B1374" s="1"/>
      <c r="C1374" s="1"/>
      <c r="D1374" s="462" t="s">
        <v>363</v>
      </c>
      <c r="E1374" s="1"/>
      <c r="F1374" s="1"/>
      <c r="G1374" s="1"/>
      <c r="H1374" s="4"/>
      <c r="I1374" s="1"/>
      <c r="J1374" s="1"/>
    </row>
    <row r="1375" spans="1:10" ht="15.75" customHeight="1">
      <c r="A1375" s="1"/>
      <c r="B1375" s="1"/>
      <c r="C1375" s="1"/>
      <c r="D1375" s="1"/>
      <c r="E1375" s="1"/>
      <c r="F1375" s="1"/>
      <c r="G1375" s="1"/>
      <c r="H1375" s="4"/>
      <c r="I1375" s="1"/>
      <c r="J1375" s="1"/>
    </row>
    <row r="1376" spans="1:10" ht="23.25" customHeight="1">
      <c r="A1376" s="1"/>
      <c r="B1376" s="1"/>
      <c r="C1376" s="1"/>
      <c r="D1376" s="1095" t="s">
        <v>133</v>
      </c>
      <c r="E1376" s="1096"/>
      <c r="F1376" s="1096"/>
      <c r="G1376" s="1096"/>
      <c r="H1376" s="1097"/>
      <c r="I1376" s="1"/>
      <c r="J1376" s="1"/>
    </row>
    <row r="1377" spans="1:10" ht="15.75" customHeight="1">
      <c r="A1377" s="1"/>
      <c r="B1377" s="1"/>
      <c r="C1377" s="1"/>
      <c r="D1377" s="1018" t="s">
        <v>24</v>
      </c>
      <c r="E1377" s="81" t="s">
        <v>31</v>
      </c>
      <c r="F1377" s="198" t="s">
        <v>31</v>
      </c>
      <c r="G1377" s="281" t="s">
        <v>31</v>
      </c>
      <c r="H1377" s="1098" t="s">
        <v>176</v>
      </c>
      <c r="I1377" s="1"/>
      <c r="J1377" s="1"/>
    </row>
    <row r="1378" spans="1:10" ht="15.75" customHeight="1">
      <c r="A1378" s="1"/>
      <c r="B1378" s="1"/>
      <c r="C1378" s="1"/>
      <c r="D1378" s="1019"/>
      <c r="E1378" s="280">
        <v>2009</v>
      </c>
      <c r="F1378" s="280">
        <v>2010</v>
      </c>
      <c r="G1378" s="141">
        <v>2011</v>
      </c>
      <c r="H1378" s="1099"/>
      <c r="I1378" s="1"/>
      <c r="J1378" s="1"/>
    </row>
    <row r="1379" spans="1:10" ht="15.75" customHeight="1">
      <c r="A1379" s="1"/>
      <c r="B1379" s="1"/>
      <c r="C1379" s="1"/>
      <c r="D1379" s="469" t="s">
        <v>230</v>
      </c>
      <c r="E1379" s="471">
        <v>16</v>
      </c>
      <c r="F1379" s="471">
        <v>11</v>
      </c>
      <c r="G1379" s="633">
        <v>26</v>
      </c>
      <c r="H1379" s="379">
        <f t="shared" ref="H1379:H1380" si="334">(G1379-F1379)/F1379</f>
        <v>1.3636363636363635</v>
      </c>
      <c r="I1379" s="1"/>
      <c r="J1379" s="1"/>
    </row>
    <row r="1380" spans="1:10">
      <c r="A1380" s="1"/>
      <c r="B1380" s="1"/>
      <c r="C1380" s="1"/>
      <c r="D1380" s="404" t="s">
        <v>232</v>
      </c>
      <c r="E1380" s="406">
        <v>35</v>
      </c>
      <c r="F1380" s="406">
        <v>30</v>
      </c>
      <c r="G1380" s="634">
        <v>50</v>
      </c>
      <c r="H1380" s="409">
        <f t="shared" si="334"/>
        <v>0.66666666666666663</v>
      </c>
      <c r="I1380" s="1"/>
      <c r="J1380" s="1"/>
    </row>
    <row r="1381" spans="1:10" ht="15.75" customHeight="1">
      <c r="A1381" s="1"/>
      <c r="B1381" s="1"/>
      <c r="C1381" s="1"/>
      <c r="D1381" s="502" t="s">
        <v>141</v>
      </c>
      <c r="E1381" s="503">
        <v>1</v>
      </c>
      <c r="F1381" s="503">
        <v>0</v>
      </c>
      <c r="G1381" s="680">
        <v>1</v>
      </c>
      <c r="H1381" s="437" t="s">
        <v>166</v>
      </c>
      <c r="I1381" s="1"/>
      <c r="J1381" s="1"/>
    </row>
    <row r="1382" spans="1:10" ht="15.75" customHeight="1">
      <c r="A1382" s="1"/>
      <c r="B1382" s="1"/>
      <c r="C1382" s="1"/>
      <c r="D1382" s="516" t="s">
        <v>64</v>
      </c>
      <c r="E1382" s="627">
        <f t="shared" ref="E1382:F1382" si="335">SUM(E1379:E1381)</f>
        <v>52</v>
      </c>
      <c r="F1382" s="629">
        <f t="shared" si="335"/>
        <v>41</v>
      </c>
      <c r="G1382" s="441">
        <v>77</v>
      </c>
      <c r="H1382" s="631">
        <f>(G1382-F1382)/F1382</f>
        <v>0.87804878048780488</v>
      </c>
      <c r="I1382" s="1"/>
      <c r="J1382" s="1"/>
    </row>
    <row r="1383" spans="1:10" ht="7.5" customHeight="1">
      <c r="A1383" s="1"/>
      <c r="B1383" s="1"/>
      <c r="C1383" s="1"/>
      <c r="D1383" s="24"/>
      <c r="E1383" s="464"/>
      <c r="F1383" s="464"/>
      <c r="G1383" s="464"/>
      <c r="H1383" s="467"/>
      <c r="I1383" s="1"/>
      <c r="J1383" s="1"/>
    </row>
    <row r="1384" spans="1:10" ht="15.75" customHeight="1">
      <c r="A1384" s="1"/>
      <c r="B1384" s="1"/>
      <c r="C1384" s="1"/>
      <c r="D1384" s="469" t="s">
        <v>141</v>
      </c>
      <c r="E1384" s="471">
        <v>0</v>
      </c>
      <c r="F1384" s="471">
        <v>0</v>
      </c>
      <c r="G1384" s="633">
        <v>0</v>
      </c>
      <c r="H1384" s="379" t="s">
        <v>166</v>
      </c>
      <c r="I1384" s="1"/>
      <c r="J1384" s="1"/>
    </row>
    <row r="1385" spans="1:10">
      <c r="A1385" s="1"/>
      <c r="B1385" s="1"/>
      <c r="C1385" s="1"/>
      <c r="D1385" s="404" t="s">
        <v>189</v>
      </c>
      <c r="E1385" s="406">
        <v>35</v>
      </c>
      <c r="F1385" s="406">
        <v>25</v>
      </c>
      <c r="G1385" s="634">
        <v>49</v>
      </c>
      <c r="H1385" s="409">
        <f t="shared" ref="H1385:H1387" si="336">(G1385-F1385)/F1385</f>
        <v>0.96</v>
      </c>
      <c r="I1385" s="1"/>
      <c r="J1385" s="1"/>
    </row>
    <row r="1386" spans="1:10" ht="15.75" customHeight="1">
      <c r="A1386" s="1"/>
      <c r="B1386" s="1"/>
      <c r="C1386" s="1"/>
      <c r="D1386" s="502" t="s">
        <v>194</v>
      </c>
      <c r="E1386" s="413">
        <v>17</v>
      </c>
      <c r="F1386" s="503">
        <v>16</v>
      </c>
      <c r="G1386" s="638">
        <v>28</v>
      </c>
      <c r="H1386" s="437">
        <f t="shared" si="336"/>
        <v>0.75</v>
      </c>
      <c r="I1386" s="1"/>
      <c r="J1386" s="1"/>
    </row>
    <row r="1387" spans="1:10" ht="15.75" customHeight="1">
      <c r="A1387" s="1"/>
      <c r="B1387" s="1"/>
      <c r="C1387" s="1"/>
      <c r="D1387" s="516" t="s">
        <v>64</v>
      </c>
      <c r="E1387" s="640">
        <f t="shared" ref="E1387:F1387" si="337">SUM(E1384:E1386)</f>
        <v>52</v>
      </c>
      <c r="F1387" s="641">
        <f t="shared" si="337"/>
        <v>41</v>
      </c>
      <c r="G1387" s="642">
        <v>77</v>
      </c>
      <c r="H1387" s="631">
        <f t="shared" si="336"/>
        <v>0.87804878048780488</v>
      </c>
      <c r="I1387" s="1"/>
      <c r="J1387" s="1"/>
    </row>
    <row r="1388" spans="1:10" ht="7.5" customHeight="1">
      <c r="A1388" s="1"/>
      <c r="B1388" s="1"/>
      <c r="C1388" s="1"/>
      <c r="D1388" s="545"/>
      <c r="E1388" s="464"/>
      <c r="F1388" s="464"/>
      <c r="G1388" s="464"/>
      <c r="H1388" s="546"/>
      <c r="I1388" s="1"/>
      <c r="J1388" s="1"/>
    </row>
    <row r="1389" spans="1:10" ht="15.75" customHeight="1">
      <c r="A1389" s="1"/>
      <c r="B1389" s="1"/>
      <c r="C1389" s="1"/>
      <c r="D1389" s="559" t="s">
        <v>141</v>
      </c>
      <c r="E1389" s="471">
        <v>0</v>
      </c>
      <c r="F1389" s="471">
        <v>0</v>
      </c>
      <c r="G1389" s="633">
        <v>0</v>
      </c>
      <c r="H1389" s="666" t="s">
        <v>166</v>
      </c>
      <c r="I1389" s="1"/>
      <c r="J1389" s="1"/>
    </row>
    <row r="1390" spans="1:10">
      <c r="A1390" s="1"/>
      <c r="B1390" s="1"/>
      <c r="C1390" s="1"/>
      <c r="D1390" s="404" t="s">
        <v>345</v>
      </c>
      <c r="E1390" s="406">
        <v>4</v>
      </c>
      <c r="F1390" s="406">
        <v>2</v>
      </c>
      <c r="G1390" s="634">
        <v>4</v>
      </c>
      <c r="H1390" s="668">
        <f t="shared" ref="H1390:H1399" si="338">(G1390-F1390)/F1390</f>
        <v>1</v>
      </c>
      <c r="I1390" s="1"/>
      <c r="J1390" s="1"/>
    </row>
    <row r="1391" spans="1:10">
      <c r="A1391" s="1"/>
      <c r="B1391" s="1"/>
      <c r="C1391" s="1"/>
      <c r="D1391" s="563" t="s">
        <v>346</v>
      </c>
      <c r="E1391" s="574">
        <v>4</v>
      </c>
      <c r="F1391" s="574">
        <v>2</v>
      </c>
      <c r="G1391" s="670">
        <v>12</v>
      </c>
      <c r="H1391" s="671">
        <f t="shared" si="338"/>
        <v>5</v>
      </c>
      <c r="I1391" s="1"/>
      <c r="J1391" s="1"/>
    </row>
    <row r="1392" spans="1:10">
      <c r="A1392" s="1"/>
      <c r="B1392" s="1"/>
      <c r="C1392" s="1"/>
      <c r="D1392" s="404" t="s">
        <v>349</v>
      </c>
      <c r="E1392" s="406">
        <v>5</v>
      </c>
      <c r="F1392" s="406">
        <v>6</v>
      </c>
      <c r="G1392" s="634">
        <v>20</v>
      </c>
      <c r="H1392" s="668">
        <f t="shared" si="338"/>
        <v>2.3333333333333335</v>
      </c>
      <c r="I1392" s="1"/>
      <c r="J1392" s="1"/>
    </row>
    <row r="1393" spans="1:10">
      <c r="A1393" s="1"/>
      <c r="B1393" s="1"/>
      <c r="C1393" s="1"/>
      <c r="D1393" s="563" t="s">
        <v>350</v>
      </c>
      <c r="E1393" s="574">
        <v>5</v>
      </c>
      <c r="F1393" s="574">
        <v>4</v>
      </c>
      <c r="G1393" s="670">
        <v>1</v>
      </c>
      <c r="H1393" s="671">
        <f t="shared" si="338"/>
        <v>-0.75</v>
      </c>
      <c r="I1393" s="1"/>
      <c r="J1393" s="1"/>
    </row>
    <row r="1394" spans="1:10">
      <c r="A1394" s="1"/>
      <c r="B1394" s="38" t="s">
        <v>20</v>
      </c>
      <c r="C1394" s="1"/>
      <c r="D1394" s="404" t="s">
        <v>183</v>
      </c>
      <c r="E1394" s="406">
        <v>0</v>
      </c>
      <c r="F1394" s="406">
        <v>1</v>
      </c>
      <c r="G1394" s="634">
        <v>1</v>
      </c>
      <c r="H1394" s="668">
        <f t="shared" si="338"/>
        <v>0</v>
      </c>
      <c r="I1394" s="1"/>
      <c r="J1394" s="1"/>
    </row>
    <row r="1395" spans="1:10">
      <c r="A1395" s="1"/>
      <c r="B1395" s="130" t="s">
        <v>21</v>
      </c>
      <c r="C1395" s="1"/>
      <c r="D1395" s="563" t="s">
        <v>351</v>
      </c>
      <c r="E1395" s="574">
        <v>6</v>
      </c>
      <c r="F1395" s="574">
        <v>7</v>
      </c>
      <c r="G1395" s="670">
        <v>13</v>
      </c>
      <c r="H1395" s="671">
        <f t="shared" si="338"/>
        <v>0.8571428571428571</v>
      </c>
      <c r="I1395" s="1"/>
      <c r="J1395" s="1"/>
    </row>
    <row r="1396" spans="1:10">
      <c r="A1396" s="1"/>
      <c r="B1396" s="38" t="s">
        <v>43</v>
      </c>
      <c r="C1396" s="1"/>
      <c r="D1396" s="404" t="s">
        <v>352</v>
      </c>
      <c r="E1396" s="406">
        <v>11</v>
      </c>
      <c r="F1396" s="406">
        <v>8</v>
      </c>
      <c r="G1396" s="634">
        <v>10</v>
      </c>
      <c r="H1396" s="668">
        <f t="shared" si="338"/>
        <v>0.25</v>
      </c>
      <c r="I1396" s="1"/>
      <c r="J1396" s="1"/>
    </row>
    <row r="1397" spans="1:10">
      <c r="A1397" s="1"/>
      <c r="B1397" s="1"/>
      <c r="C1397" s="1"/>
      <c r="D1397" s="563" t="s">
        <v>353</v>
      </c>
      <c r="E1397" s="574">
        <v>9</v>
      </c>
      <c r="F1397" s="574">
        <v>4</v>
      </c>
      <c r="G1397" s="670">
        <v>2</v>
      </c>
      <c r="H1397" s="671">
        <f t="shared" si="338"/>
        <v>-0.5</v>
      </c>
      <c r="I1397" s="1"/>
      <c r="J1397" s="1"/>
    </row>
    <row r="1398" spans="1:10">
      <c r="A1398" s="1"/>
      <c r="B1398" s="1"/>
      <c r="C1398" s="1"/>
      <c r="D1398" s="404" t="s">
        <v>355</v>
      </c>
      <c r="E1398" s="406">
        <v>1</v>
      </c>
      <c r="F1398" s="406">
        <v>1</v>
      </c>
      <c r="G1398" s="634">
        <v>3</v>
      </c>
      <c r="H1398" s="668">
        <f t="shared" si="338"/>
        <v>2</v>
      </c>
      <c r="I1398" s="1"/>
      <c r="J1398" s="1"/>
    </row>
    <row r="1399" spans="1:10">
      <c r="A1399" s="1"/>
      <c r="B1399" s="1"/>
      <c r="C1399" s="1"/>
      <c r="D1399" s="563" t="s">
        <v>356</v>
      </c>
      <c r="E1399" s="574">
        <v>3</v>
      </c>
      <c r="F1399" s="574">
        <v>2</v>
      </c>
      <c r="G1399" s="670">
        <v>2</v>
      </c>
      <c r="H1399" s="671">
        <f t="shared" si="338"/>
        <v>0</v>
      </c>
      <c r="I1399" s="1"/>
      <c r="J1399" s="1"/>
    </row>
    <row r="1400" spans="1:10">
      <c r="A1400" s="1"/>
      <c r="B1400" s="1"/>
      <c r="C1400" s="1"/>
      <c r="D1400" s="404" t="s">
        <v>357</v>
      </c>
      <c r="E1400" s="406">
        <v>0</v>
      </c>
      <c r="F1400" s="406">
        <v>0</v>
      </c>
      <c r="G1400" s="634">
        <v>0</v>
      </c>
      <c r="H1400" s="668" t="s">
        <v>166</v>
      </c>
      <c r="I1400" s="1"/>
      <c r="J1400" s="1"/>
    </row>
    <row r="1401" spans="1:10" ht="15.75" customHeight="1">
      <c r="A1401" s="1"/>
      <c r="B1401" s="1"/>
      <c r="C1401" s="1"/>
      <c r="D1401" s="591" t="s">
        <v>359</v>
      </c>
      <c r="E1401" s="503">
        <v>4</v>
      </c>
      <c r="F1401" s="503">
        <v>4</v>
      </c>
      <c r="G1401" s="638">
        <v>9</v>
      </c>
      <c r="H1401" s="674">
        <f t="shared" ref="H1401:H1402" si="339">(G1401-F1401)/F1401</f>
        <v>1.25</v>
      </c>
      <c r="I1401" s="1"/>
      <c r="J1401" s="1"/>
    </row>
    <row r="1402" spans="1:10" ht="15.75" customHeight="1">
      <c r="A1402" s="1"/>
      <c r="B1402" s="1"/>
      <c r="C1402" s="1"/>
      <c r="D1402" s="439" t="s">
        <v>64</v>
      </c>
      <c r="E1402" s="440">
        <f t="shared" ref="E1402:F1402" si="340">SUM(E1389:E1401)</f>
        <v>52</v>
      </c>
      <c r="F1402" s="440">
        <f t="shared" si="340"/>
        <v>41</v>
      </c>
      <c r="G1402" s="543">
        <v>77</v>
      </c>
      <c r="H1402" s="676">
        <f t="shared" si="339"/>
        <v>0.87804878048780488</v>
      </c>
      <c r="I1402" s="1"/>
      <c r="J1402" s="1"/>
    </row>
    <row r="1403" spans="1:10" ht="15.75" customHeight="1">
      <c r="A1403" s="1"/>
      <c r="B1403" s="1"/>
      <c r="C1403" s="1"/>
      <c r="D1403" s="462" t="s">
        <v>363</v>
      </c>
      <c r="E1403" s="1"/>
      <c r="F1403" s="1"/>
      <c r="G1403" s="1"/>
      <c r="H1403" s="4"/>
      <c r="I1403" s="1"/>
      <c r="J1403" s="1"/>
    </row>
    <row r="1404" spans="1:10" ht="15.75" customHeight="1">
      <c r="A1404" s="1"/>
      <c r="B1404" s="1"/>
      <c r="C1404" s="1"/>
      <c r="D1404" s="1"/>
      <c r="E1404" s="1"/>
      <c r="F1404" s="1"/>
      <c r="G1404" s="1"/>
      <c r="H1404" s="4"/>
      <c r="I1404" s="1"/>
      <c r="J1404" s="1"/>
    </row>
    <row r="1405" spans="1:10" ht="23.25" customHeight="1">
      <c r="A1405" s="1"/>
      <c r="B1405" s="1"/>
      <c r="C1405" s="1"/>
      <c r="D1405" s="1095" t="s">
        <v>134</v>
      </c>
      <c r="E1405" s="1096"/>
      <c r="F1405" s="1096"/>
      <c r="G1405" s="1096"/>
      <c r="H1405" s="1097"/>
      <c r="I1405" s="1"/>
      <c r="J1405" s="1"/>
    </row>
    <row r="1406" spans="1:10" ht="15.75" customHeight="1">
      <c r="A1406" s="1"/>
      <c r="B1406" s="1"/>
      <c r="C1406" s="1"/>
      <c r="D1406" s="1018" t="s">
        <v>24</v>
      </c>
      <c r="E1406" s="81" t="s">
        <v>31</v>
      </c>
      <c r="F1406" s="198" t="s">
        <v>31</v>
      </c>
      <c r="G1406" s="281" t="s">
        <v>31</v>
      </c>
      <c r="H1406" s="1098" t="s">
        <v>176</v>
      </c>
      <c r="I1406" s="1"/>
      <c r="J1406" s="1"/>
    </row>
    <row r="1407" spans="1:10" ht="15.75" customHeight="1">
      <c r="A1407" s="1"/>
      <c r="B1407" s="1"/>
      <c r="C1407" s="1"/>
      <c r="D1407" s="1019"/>
      <c r="E1407" s="280">
        <v>2009</v>
      </c>
      <c r="F1407" s="280">
        <v>2010</v>
      </c>
      <c r="G1407" s="141">
        <v>2011</v>
      </c>
      <c r="H1407" s="1099"/>
      <c r="I1407" s="1"/>
      <c r="J1407" s="1"/>
    </row>
    <row r="1408" spans="1:10" ht="15.75" customHeight="1">
      <c r="A1408" s="1"/>
      <c r="B1408" s="1"/>
      <c r="C1408" s="1"/>
      <c r="D1408" s="469" t="s">
        <v>230</v>
      </c>
      <c r="E1408" s="471">
        <v>30</v>
      </c>
      <c r="F1408" s="471">
        <v>17</v>
      </c>
      <c r="G1408" s="633">
        <v>26</v>
      </c>
      <c r="H1408" s="379">
        <f t="shared" ref="H1408:H1409" si="341">(G1408-F1408)/F1408</f>
        <v>0.52941176470588236</v>
      </c>
      <c r="I1408" s="1"/>
      <c r="J1408" s="1"/>
    </row>
    <row r="1409" spans="1:10">
      <c r="A1409" s="1"/>
      <c r="B1409" s="1"/>
      <c r="C1409" s="1"/>
      <c r="D1409" s="404" t="s">
        <v>232</v>
      </c>
      <c r="E1409" s="406">
        <v>20</v>
      </c>
      <c r="F1409" s="406">
        <v>24</v>
      </c>
      <c r="G1409" s="634">
        <v>30</v>
      </c>
      <c r="H1409" s="409">
        <f t="shared" si="341"/>
        <v>0.25</v>
      </c>
      <c r="I1409" s="1"/>
      <c r="J1409" s="1"/>
    </row>
    <row r="1410" spans="1:10" ht="15.75" customHeight="1">
      <c r="A1410" s="1"/>
      <c r="B1410" s="1"/>
      <c r="C1410" s="1"/>
      <c r="D1410" s="502" t="s">
        <v>141</v>
      </c>
      <c r="E1410" s="503">
        <v>1</v>
      </c>
      <c r="F1410" s="503">
        <v>0</v>
      </c>
      <c r="G1410" s="680">
        <v>0</v>
      </c>
      <c r="H1410" s="437" t="s">
        <v>166</v>
      </c>
      <c r="I1410" s="1"/>
      <c r="J1410" s="1"/>
    </row>
    <row r="1411" spans="1:10" ht="15.75" customHeight="1">
      <c r="A1411" s="1"/>
      <c r="B1411" s="1"/>
      <c r="C1411" s="1"/>
      <c r="D1411" s="516" t="s">
        <v>64</v>
      </c>
      <c r="E1411" s="627">
        <f t="shared" ref="E1411:F1411" si="342">SUM(E1408:E1410)</f>
        <v>51</v>
      </c>
      <c r="F1411" s="629">
        <f t="shared" si="342"/>
        <v>41</v>
      </c>
      <c r="G1411" s="441">
        <v>56</v>
      </c>
      <c r="H1411" s="631">
        <f>(G1411-F1411)/F1411</f>
        <v>0.36585365853658536</v>
      </c>
      <c r="I1411" s="1"/>
      <c r="J1411" s="1"/>
    </row>
    <row r="1412" spans="1:10" ht="7.5" customHeight="1">
      <c r="A1412" s="1"/>
      <c r="B1412" s="1"/>
      <c r="C1412" s="1"/>
      <c r="D1412" s="24"/>
      <c r="E1412" s="464"/>
      <c r="F1412" s="464"/>
      <c r="G1412" s="464"/>
      <c r="H1412" s="467"/>
      <c r="I1412" s="1"/>
      <c r="J1412" s="1"/>
    </row>
    <row r="1413" spans="1:10" ht="15.75" customHeight="1">
      <c r="A1413" s="1"/>
      <c r="B1413" s="1"/>
      <c r="C1413" s="1"/>
      <c r="D1413" s="469" t="s">
        <v>141</v>
      </c>
      <c r="E1413" s="471">
        <v>0</v>
      </c>
      <c r="F1413" s="471">
        <v>1</v>
      </c>
      <c r="G1413" s="633">
        <v>1</v>
      </c>
      <c r="H1413" s="379">
        <f t="shared" ref="H1413:H1416" si="343">(G1413-F1413)/F1413</f>
        <v>0</v>
      </c>
      <c r="I1413" s="1"/>
      <c r="J1413" s="1"/>
    </row>
    <row r="1414" spans="1:10">
      <c r="A1414" s="1"/>
      <c r="B1414" s="1"/>
      <c r="C1414" s="1"/>
      <c r="D1414" s="404" t="s">
        <v>189</v>
      </c>
      <c r="E1414" s="406">
        <v>33</v>
      </c>
      <c r="F1414" s="406">
        <v>26</v>
      </c>
      <c r="G1414" s="634">
        <v>30</v>
      </c>
      <c r="H1414" s="409">
        <f t="shared" si="343"/>
        <v>0.15384615384615385</v>
      </c>
      <c r="I1414" s="1"/>
      <c r="J1414" s="1"/>
    </row>
    <row r="1415" spans="1:10" ht="15.75" customHeight="1">
      <c r="A1415" s="1"/>
      <c r="B1415" s="1"/>
      <c r="C1415" s="1"/>
      <c r="D1415" s="502" t="s">
        <v>194</v>
      </c>
      <c r="E1415" s="413">
        <v>18</v>
      </c>
      <c r="F1415" s="503">
        <v>14</v>
      </c>
      <c r="G1415" s="638">
        <v>25</v>
      </c>
      <c r="H1415" s="437">
        <f t="shared" si="343"/>
        <v>0.7857142857142857</v>
      </c>
      <c r="I1415" s="1"/>
      <c r="J1415" s="1"/>
    </row>
    <row r="1416" spans="1:10" ht="15.75" customHeight="1">
      <c r="A1416" s="1"/>
      <c r="B1416" s="1"/>
      <c r="C1416" s="1"/>
      <c r="D1416" s="516" t="s">
        <v>64</v>
      </c>
      <c r="E1416" s="640">
        <f t="shared" ref="E1416:F1416" si="344">SUM(E1413:E1415)</f>
        <v>51</v>
      </c>
      <c r="F1416" s="641">
        <f t="shared" si="344"/>
        <v>41</v>
      </c>
      <c r="G1416" s="642">
        <v>56</v>
      </c>
      <c r="H1416" s="631">
        <f t="shared" si="343"/>
        <v>0.36585365853658536</v>
      </c>
      <c r="I1416" s="1"/>
      <c r="J1416" s="1"/>
    </row>
    <row r="1417" spans="1:10" ht="7.5" customHeight="1">
      <c r="A1417" s="1"/>
      <c r="B1417" s="1"/>
      <c r="C1417" s="1"/>
      <c r="D1417" s="545"/>
      <c r="E1417" s="464"/>
      <c r="F1417" s="464"/>
      <c r="G1417" s="464"/>
      <c r="H1417" s="546"/>
      <c r="I1417" s="1"/>
      <c r="J1417" s="1"/>
    </row>
    <row r="1418" spans="1:10" ht="15.75" customHeight="1">
      <c r="A1418" s="1"/>
      <c r="B1418" s="1"/>
      <c r="C1418" s="1"/>
      <c r="D1418" s="559" t="s">
        <v>141</v>
      </c>
      <c r="E1418" s="471">
        <v>2</v>
      </c>
      <c r="F1418" s="471">
        <v>0</v>
      </c>
      <c r="G1418" s="633">
        <v>0</v>
      </c>
      <c r="H1418" s="666" t="s">
        <v>166</v>
      </c>
      <c r="I1418" s="1"/>
      <c r="J1418" s="1"/>
    </row>
    <row r="1419" spans="1:10">
      <c r="A1419" s="1"/>
      <c r="B1419" s="1"/>
      <c r="C1419" s="1"/>
      <c r="D1419" s="404" t="s">
        <v>345</v>
      </c>
      <c r="E1419" s="406">
        <v>2</v>
      </c>
      <c r="F1419" s="406">
        <v>0</v>
      </c>
      <c r="G1419" s="634">
        <v>3</v>
      </c>
      <c r="H1419" s="668" t="s">
        <v>166</v>
      </c>
      <c r="I1419" s="1"/>
      <c r="J1419" s="1"/>
    </row>
    <row r="1420" spans="1:10">
      <c r="A1420" s="1"/>
      <c r="B1420" s="1"/>
      <c r="C1420" s="1"/>
      <c r="D1420" s="563" t="s">
        <v>346</v>
      </c>
      <c r="E1420" s="574">
        <v>2</v>
      </c>
      <c r="F1420" s="574">
        <v>0</v>
      </c>
      <c r="G1420" s="670">
        <v>4</v>
      </c>
      <c r="H1420" s="671" t="s">
        <v>166</v>
      </c>
      <c r="I1420" s="1"/>
      <c r="J1420" s="1"/>
    </row>
    <row r="1421" spans="1:10">
      <c r="A1421" s="1"/>
      <c r="B1421" s="1"/>
      <c r="C1421" s="1"/>
      <c r="D1421" s="404" t="s">
        <v>349</v>
      </c>
      <c r="E1421" s="406">
        <v>6</v>
      </c>
      <c r="F1421" s="406">
        <v>13</v>
      </c>
      <c r="G1421" s="634">
        <v>13</v>
      </c>
      <c r="H1421" s="668">
        <f t="shared" ref="H1421:H1422" si="345">(G1421-F1421)/F1421</f>
        <v>0</v>
      </c>
      <c r="I1421" s="1"/>
      <c r="J1421" s="1"/>
    </row>
    <row r="1422" spans="1:10">
      <c r="A1422" s="1"/>
      <c r="B1422" s="1"/>
      <c r="C1422" s="1"/>
      <c r="D1422" s="563" t="s">
        <v>350</v>
      </c>
      <c r="E1422" s="574">
        <v>2</v>
      </c>
      <c r="F1422" s="574">
        <v>2</v>
      </c>
      <c r="G1422" s="670">
        <v>6</v>
      </c>
      <c r="H1422" s="671">
        <f t="shared" si="345"/>
        <v>2</v>
      </c>
      <c r="I1422" s="1"/>
      <c r="J1422" s="1"/>
    </row>
    <row r="1423" spans="1:10">
      <c r="A1423" s="1"/>
      <c r="B1423" s="1"/>
      <c r="C1423" s="1"/>
      <c r="D1423" s="404" t="s">
        <v>183</v>
      </c>
      <c r="E1423" s="406">
        <v>3</v>
      </c>
      <c r="F1423" s="406">
        <v>0</v>
      </c>
      <c r="G1423" s="634">
        <v>1</v>
      </c>
      <c r="H1423" s="668" t="s">
        <v>166</v>
      </c>
      <c r="I1423" s="1"/>
      <c r="J1423" s="1"/>
    </row>
    <row r="1424" spans="1:10">
      <c r="A1424" s="1"/>
      <c r="B1424" s="1"/>
      <c r="C1424" s="1"/>
      <c r="D1424" s="563" t="s">
        <v>351</v>
      </c>
      <c r="E1424" s="574">
        <v>6</v>
      </c>
      <c r="F1424" s="574">
        <v>2</v>
      </c>
      <c r="G1424" s="670">
        <v>7</v>
      </c>
      <c r="H1424" s="671">
        <f t="shared" ref="H1424:H1428" si="346">(G1424-F1424)/F1424</f>
        <v>2.5</v>
      </c>
      <c r="I1424" s="1"/>
      <c r="J1424" s="1"/>
    </row>
    <row r="1425" spans="1:10">
      <c r="A1425" s="1"/>
      <c r="B1425" s="1"/>
      <c r="C1425" s="1"/>
      <c r="D1425" s="404" t="s">
        <v>352</v>
      </c>
      <c r="E1425" s="406">
        <v>13</v>
      </c>
      <c r="F1425" s="406">
        <v>6</v>
      </c>
      <c r="G1425" s="634">
        <v>5</v>
      </c>
      <c r="H1425" s="668">
        <f t="shared" si="346"/>
        <v>-0.16666666666666666</v>
      </c>
      <c r="I1425" s="1"/>
      <c r="J1425" s="1"/>
    </row>
    <row r="1426" spans="1:10">
      <c r="A1426" s="1"/>
      <c r="B1426" s="1"/>
      <c r="C1426" s="1"/>
      <c r="D1426" s="563" t="s">
        <v>353</v>
      </c>
      <c r="E1426" s="574">
        <v>3</v>
      </c>
      <c r="F1426" s="574">
        <v>9</v>
      </c>
      <c r="G1426" s="670">
        <v>4</v>
      </c>
      <c r="H1426" s="671">
        <f t="shared" si="346"/>
        <v>-0.55555555555555558</v>
      </c>
      <c r="I1426" s="1"/>
      <c r="J1426" s="1"/>
    </row>
    <row r="1427" spans="1:10">
      <c r="A1427" s="1"/>
      <c r="B1427" s="1"/>
      <c r="C1427" s="1"/>
      <c r="D1427" s="404" t="s">
        <v>355</v>
      </c>
      <c r="E1427" s="406">
        <v>4</v>
      </c>
      <c r="F1427" s="406">
        <v>4</v>
      </c>
      <c r="G1427" s="634">
        <v>6</v>
      </c>
      <c r="H1427" s="668">
        <f t="shared" si="346"/>
        <v>0.5</v>
      </c>
      <c r="I1427" s="1"/>
      <c r="J1427" s="1"/>
    </row>
    <row r="1428" spans="1:10">
      <c r="A1428" s="1"/>
      <c r="B1428" s="1"/>
      <c r="C1428" s="1"/>
      <c r="D1428" s="563" t="s">
        <v>356</v>
      </c>
      <c r="E1428" s="574">
        <v>4</v>
      </c>
      <c r="F1428" s="574">
        <v>4</v>
      </c>
      <c r="G1428" s="670">
        <v>3</v>
      </c>
      <c r="H1428" s="671">
        <f t="shared" si="346"/>
        <v>-0.25</v>
      </c>
      <c r="I1428" s="1"/>
      <c r="J1428" s="1"/>
    </row>
    <row r="1429" spans="1:10">
      <c r="A1429" s="1"/>
      <c r="B1429" s="1"/>
      <c r="C1429" s="1"/>
      <c r="D1429" s="404" t="s">
        <v>357</v>
      </c>
      <c r="E1429" s="406">
        <v>0</v>
      </c>
      <c r="F1429" s="406">
        <v>0</v>
      </c>
      <c r="G1429" s="634">
        <v>0</v>
      </c>
      <c r="H1429" s="668" t="s">
        <v>166</v>
      </c>
      <c r="I1429" s="1"/>
      <c r="J1429" s="1"/>
    </row>
    <row r="1430" spans="1:10" ht="15.75" customHeight="1">
      <c r="A1430" s="1"/>
      <c r="B1430" s="1"/>
      <c r="C1430" s="1"/>
      <c r="D1430" s="591" t="s">
        <v>359</v>
      </c>
      <c r="E1430" s="503">
        <v>4</v>
      </c>
      <c r="F1430" s="503">
        <v>1</v>
      </c>
      <c r="G1430" s="638">
        <v>4</v>
      </c>
      <c r="H1430" s="674">
        <f t="shared" ref="H1430:H1431" si="347">(G1430-F1430)/F1430</f>
        <v>3</v>
      </c>
      <c r="I1430" s="1"/>
      <c r="J1430" s="1"/>
    </row>
    <row r="1431" spans="1:10" ht="15.75" customHeight="1">
      <c r="A1431" s="1"/>
      <c r="B1431" s="1"/>
      <c r="C1431" s="1"/>
      <c r="D1431" s="439" t="s">
        <v>64</v>
      </c>
      <c r="E1431" s="440">
        <f t="shared" ref="E1431:F1431" si="348">SUM(E1418:E1430)</f>
        <v>51</v>
      </c>
      <c r="F1431" s="440">
        <f t="shared" si="348"/>
        <v>41</v>
      </c>
      <c r="G1431" s="543">
        <v>56</v>
      </c>
      <c r="H1431" s="676">
        <f t="shared" si="347"/>
        <v>0.36585365853658536</v>
      </c>
      <c r="I1431" s="1"/>
      <c r="J1431" s="1"/>
    </row>
    <row r="1432" spans="1:10" ht="15.75" customHeight="1">
      <c r="A1432" s="1"/>
      <c r="B1432" s="1"/>
      <c r="C1432" s="1"/>
      <c r="D1432" s="462" t="s">
        <v>363</v>
      </c>
      <c r="E1432" s="1"/>
      <c r="F1432" s="1"/>
      <c r="G1432" s="1"/>
      <c r="H1432" s="4"/>
      <c r="I1432" s="1"/>
      <c r="J1432" s="1"/>
    </row>
    <row r="1433" spans="1:10" ht="15.75" customHeight="1">
      <c r="A1433" s="1"/>
      <c r="B1433" s="1"/>
      <c r="C1433" s="1"/>
      <c r="D1433" s="1"/>
      <c r="E1433" s="1"/>
      <c r="F1433" s="1"/>
      <c r="G1433" s="1"/>
      <c r="H1433" s="4"/>
      <c r="I1433" s="1"/>
      <c r="J1433" s="1"/>
    </row>
    <row r="1434" spans="1:10" ht="23.25" customHeight="1">
      <c r="A1434" s="1"/>
      <c r="B1434" s="1"/>
      <c r="C1434" s="1"/>
      <c r="D1434" s="1095" t="s">
        <v>156</v>
      </c>
      <c r="E1434" s="1096"/>
      <c r="F1434" s="1096"/>
      <c r="G1434" s="1096"/>
      <c r="H1434" s="1097"/>
      <c r="I1434" s="1"/>
      <c r="J1434" s="1"/>
    </row>
    <row r="1435" spans="1:10" ht="15.75" customHeight="1">
      <c r="A1435" s="1"/>
      <c r="B1435" s="1"/>
      <c r="C1435" s="1"/>
      <c r="D1435" s="1018" t="s">
        <v>24</v>
      </c>
      <c r="E1435" s="81" t="s">
        <v>31</v>
      </c>
      <c r="F1435" s="198" t="s">
        <v>31</v>
      </c>
      <c r="G1435" s="281" t="s">
        <v>31</v>
      </c>
      <c r="H1435" s="1098" t="s">
        <v>176</v>
      </c>
      <c r="I1435" s="1"/>
      <c r="J1435" s="1"/>
    </row>
    <row r="1436" spans="1:10" ht="15.75" customHeight="1">
      <c r="A1436" s="1"/>
      <c r="B1436" s="1"/>
      <c r="C1436" s="1"/>
      <c r="D1436" s="1019"/>
      <c r="E1436" s="280">
        <v>2009</v>
      </c>
      <c r="F1436" s="280">
        <v>2010</v>
      </c>
      <c r="G1436" s="141">
        <v>2011</v>
      </c>
      <c r="H1436" s="1099"/>
      <c r="I1436" s="1"/>
      <c r="J1436" s="1"/>
    </row>
    <row r="1437" spans="1:10" ht="15.75" customHeight="1">
      <c r="A1437" s="1"/>
      <c r="B1437" s="1"/>
      <c r="C1437" s="1"/>
      <c r="D1437" s="469" t="s">
        <v>230</v>
      </c>
      <c r="E1437" s="471">
        <v>32</v>
      </c>
      <c r="F1437" s="471">
        <v>23</v>
      </c>
      <c r="G1437" s="633">
        <v>29</v>
      </c>
      <c r="H1437" s="379">
        <f t="shared" ref="H1437:H1438" si="349">(G1437-F1437)/F1437</f>
        <v>0.2608695652173913</v>
      </c>
      <c r="I1437" s="1"/>
      <c r="J1437" s="1"/>
    </row>
    <row r="1438" spans="1:10">
      <c r="A1438" s="1"/>
      <c r="B1438" s="1"/>
      <c r="C1438" s="1"/>
      <c r="D1438" s="404" t="s">
        <v>232</v>
      </c>
      <c r="E1438" s="406">
        <v>39</v>
      </c>
      <c r="F1438" s="406">
        <v>45</v>
      </c>
      <c r="G1438" s="634">
        <v>38</v>
      </c>
      <c r="H1438" s="409">
        <f t="shared" si="349"/>
        <v>-0.15555555555555556</v>
      </c>
      <c r="I1438" s="1"/>
      <c r="J1438" s="1"/>
    </row>
    <row r="1439" spans="1:10" ht="15.75" customHeight="1">
      <c r="A1439" s="1"/>
      <c r="B1439" s="1"/>
      <c r="C1439" s="1"/>
      <c r="D1439" s="502" t="s">
        <v>141</v>
      </c>
      <c r="E1439" s="503">
        <v>0</v>
      </c>
      <c r="F1439" s="503">
        <v>0</v>
      </c>
      <c r="G1439" s="680">
        <v>1</v>
      </c>
      <c r="H1439" s="437" t="s">
        <v>166</v>
      </c>
      <c r="I1439" s="1"/>
      <c r="J1439" s="1"/>
    </row>
    <row r="1440" spans="1:10" ht="15.75" customHeight="1">
      <c r="A1440" s="1"/>
      <c r="B1440" s="1"/>
      <c r="C1440" s="1"/>
      <c r="D1440" s="516" t="s">
        <v>64</v>
      </c>
      <c r="E1440" s="627">
        <f t="shared" ref="E1440:F1440" si="350">SUM(E1437:E1439)</f>
        <v>71</v>
      </c>
      <c r="F1440" s="629">
        <f t="shared" si="350"/>
        <v>68</v>
      </c>
      <c r="G1440" s="441">
        <v>68</v>
      </c>
      <c r="H1440" s="631">
        <f>(G1440-F1440)/F1440</f>
        <v>0</v>
      </c>
      <c r="I1440" s="1"/>
      <c r="J1440" s="1"/>
    </row>
    <row r="1441" spans="1:10" ht="7.5" customHeight="1">
      <c r="A1441" s="1"/>
      <c r="B1441" s="1"/>
      <c r="C1441" s="1"/>
      <c r="D1441" s="24"/>
      <c r="E1441" s="464"/>
      <c r="F1441" s="464"/>
      <c r="G1441" s="464"/>
      <c r="H1441" s="467"/>
      <c r="I1441" s="1"/>
      <c r="J1441" s="1"/>
    </row>
    <row r="1442" spans="1:10" ht="15.75" customHeight="1">
      <c r="A1442" s="1"/>
      <c r="B1442" s="1"/>
      <c r="C1442" s="1"/>
      <c r="D1442" s="469" t="s">
        <v>141</v>
      </c>
      <c r="E1442" s="471">
        <v>0</v>
      </c>
      <c r="F1442" s="471">
        <v>2</v>
      </c>
      <c r="G1442" s="633">
        <v>0</v>
      </c>
      <c r="H1442" s="379">
        <f t="shared" ref="H1442:H1445" si="351">(G1442-F1442)/F1442</f>
        <v>-1</v>
      </c>
      <c r="I1442" s="1"/>
      <c r="J1442" s="1"/>
    </row>
    <row r="1443" spans="1:10">
      <c r="A1443" s="1"/>
      <c r="B1443" s="1"/>
      <c r="C1443" s="1"/>
      <c r="D1443" s="404" t="s">
        <v>189</v>
      </c>
      <c r="E1443" s="406">
        <v>48</v>
      </c>
      <c r="F1443" s="406">
        <v>43</v>
      </c>
      <c r="G1443" s="634">
        <v>36</v>
      </c>
      <c r="H1443" s="409">
        <f t="shared" si="351"/>
        <v>-0.16279069767441862</v>
      </c>
      <c r="I1443" s="1"/>
      <c r="J1443" s="1"/>
    </row>
    <row r="1444" spans="1:10" ht="15.75" customHeight="1">
      <c r="A1444" s="1"/>
      <c r="B1444" s="1"/>
      <c r="C1444" s="1"/>
      <c r="D1444" s="502" t="s">
        <v>194</v>
      </c>
      <c r="E1444" s="413">
        <v>23</v>
      </c>
      <c r="F1444" s="503">
        <v>23</v>
      </c>
      <c r="G1444" s="638">
        <v>32</v>
      </c>
      <c r="H1444" s="437">
        <f t="shared" si="351"/>
        <v>0.39130434782608697</v>
      </c>
      <c r="I1444" s="1"/>
      <c r="J1444" s="1"/>
    </row>
    <row r="1445" spans="1:10" ht="15.75" customHeight="1">
      <c r="A1445" s="1"/>
      <c r="B1445" s="1"/>
      <c r="C1445" s="1"/>
      <c r="D1445" s="516" t="s">
        <v>64</v>
      </c>
      <c r="E1445" s="640">
        <f t="shared" ref="E1445:F1445" si="352">SUM(E1442:E1444)</f>
        <v>71</v>
      </c>
      <c r="F1445" s="641">
        <f t="shared" si="352"/>
        <v>68</v>
      </c>
      <c r="G1445" s="642">
        <v>68</v>
      </c>
      <c r="H1445" s="631">
        <f t="shared" si="351"/>
        <v>0</v>
      </c>
      <c r="I1445" s="1"/>
      <c r="J1445" s="1"/>
    </row>
    <row r="1446" spans="1:10" ht="7.5" customHeight="1">
      <c r="A1446" s="1"/>
      <c r="B1446" s="1"/>
      <c r="C1446" s="1"/>
      <c r="D1446" s="545"/>
      <c r="E1446" s="464"/>
      <c r="F1446" s="464"/>
      <c r="G1446" s="464"/>
      <c r="H1446" s="546"/>
      <c r="I1446" s="1"/>
      <c r="J1446" s="1"/>
    </row>
    <row r="1447" spans="1:10" ht="15.75" customHeight="1">
      <c r="A1447" s="1"/>
      <c r="B1447" s="1"/>
      <c r="C1447" s="1"/>
      <c r="D1447" s="559" t="s">
        <v>141</v>
      </c>
      <c r="E1447" s="471">
        <v>0</v>
      </c>
      <c r="F1447" s="471">
        <v>0</v>
      </c>
      <c r="G1447" s="633">
        <v>0</v>
      </c>
      <c r="H1447" s="666" t="s">
        <v>166</v>
      </c>
      <c r="I1447" s="1"/>
      <c r="J1447" s="1"/>
    </row>
    <row r="1448" spans="1:10">
      <c r="A1448" s="1"/>
      <c r="B1448" s="1"/>
      <c r="C1448" s="1"/>
      <c r="D1448" s="404" t="s">
        <v>345</v>
      </c>
      <c r="E1448" s="406">
        <v>7</v>
      </c>
      <c r="F1448" s="406">
        <v>0</v>
      </c>
      <c r="G1448" s="634">
        <v>6</v>
      </c>
      <c r="H1448" s="668" t="s">
        <v>166</v>
      </c>
      <c r="I1448" s="1"/>
      <c r="J1448" s="1"/>
    </row>
    <row r="1449" spans="1:10">
      <c r="A1449" s="1"/>
      <c r="B1449" s="1"/>
      <c r="C1449" s="1"/>
      <c r="D1449" s="563" t="s">
        <v>346</v>
      </c>
      <c r="E1449" s="574">
        <v>4</v>
      </c>
      <c r="F1449" s="574">
        <v>1</v>
      </c>
      <c r="G1449" s="670">
        <v>2</v>
      </c>
      <c r="H1449" s="671">
        <f t="shared" ref="H1449:H1451" si="353">(G1449-F1449)/F1449</f>
        <v>1</v>
      </c>
      <c r="I1449" s="1"/>
      <c r="J1449" s="1"/>
    </row>
    <row r="1450" spans="1:10">
      <c r="A1450" s="1"/>
      <c r="B1450" s="1"/>
      <c r="C1450" s="1"/>
      <c r="D1450" s="404" t="s">
        <v>349</v>
      </c>
      <c r="E1450" s="406">
        <v>10</v>
      </c>
      <c r="F1450" s="406">
        <v>19</v>
      </c>
      <c r="G1450" s="634">
        <v>10</v>
      </c>
      <c r="H1450" s="668">
        <f t="shared" si="353"/>
        <v>-0.47368421052631576</v>
      </c>
      <c r="I1450" s="1"/>
      <c r="J1450" s="1"/>
    </row>
    <row r="1451" spans="1:10">
      <c r="A1451" s="1"/>
      <c r="B1451" s="1"/>
      <c r="C1451" s="1"/>
      <c r="D1451" s="563" t="s">
        <v>350</v>
      </c>
      <c r="E1451" s="574">
        <v>4</v>
      </c>
      <c r="F1451" s="574">
        <v>8</v>
      </c>
      <c r="G1451" s="670">
        <v>2</v>
      </c>
      <c r="H1451" s="671">
        <f t="shared" si="353"/>
        <v>-0.75</v>
      </c>
      <c r="I1451" s="1"/>
      <c r="J1451" s="1"/>
    </row>
    <row r="1452" spans="1:10">
      <c r="A1452" s="1"/>
      <c r="B1452" s="1"/>
      <c r="C1452" s="1"/>
      <c r="D1452" s="404" t="s">
        <v>183</v>
      </c>
      <c r="E1452" s="406">
        <v>3</v>
      </c>
      <c r="F1452" s="406">
        <v>0</v>
      </c>
      <c r="G1452" s="634">
        <v>3</v>
      </c>
      <c r="H1452" s="668" t="s">
        <v>166</v>
      </c>
      <c r="I1452" s="1"/>
      <c r="J1452" s="1"/>
    </row>
    <row r="1453" spans="1:10">
      <c r="A1453" s="1"/>
      <c r="B1453" s="1"/>
      <c r="C1453" s="1"/>
      <c r="D1453" s="563" t="s">
        <v>351</v>
      </c>
      <c r="E1453" s="574">
        <v>5</v>
      </c>
      <c r="F1453" s="574">
        <v>4</v>
      </c>
      <c r="G1453" s="670">
        <v>7</v>
      </c>
      <c r="H1453" s="671">
        <f t="shared" ref="H1453:H1457" si="354">(G1453-F1453)/F1453</f>
        <v>0.75</v>
      </c>
      <c r="I1453" s="1"/>
      <c r="J1453" s="1"/>
    </row>
    <row r="1454" spans="1:10">
      <c r="A1454" s="1"/>
      <c r="B1454" s="1"/>
      <c r="C1454" s="1"/>
      <c r="D1454" s="404" t="s">
        <v>352</v>
      </c>
      <c r="E1454" s="406">
        <v>15</v>
      </c>
      <c r="F1454" s="406">
        <v>12</v>
      </c>
      <c r="G1454" s="634">
        <v>12</v>
      </c>
      <c r="H1454" s="668">
        <f t="shared" si="354"/>
        <v>0</v>
      </c>
      <c r="I1454" s="1"/>
      <c r="J1454" s="1"/>
    </row>
    <row r="1455" spans="1:10">
      <c r="A1455" s="1"/>
      <c r="B1455" s="1"/>
      <c r="C1455" s="1"/>
      <c r="D1455" s="563" t="s">
        <v>353</v>
      </c>
      <c r="E1455" s="574">
        <v>8</v>
      </c>
      <c r="F1455" s="574">
        <v>6</v>
      </c>
      <c r="G1455" s="670">
        <v>11</v>
      </c>
      <c r="H1455" s="671">
        <f t="shared" si="354"/>
        <v>0.83333333333333337</v>
      </c>
      <c r="I1455" s="1"/>
      <c r="J1455" s="1"/>
    </row>
    <row r="1456" spans="1:10">
      <c r="A1456" s="1"/>
      <c r="B1456" s="1"/>
      <c r="C1456" s="1"/>
      <c r="D1456" s="404" t="s">
        <v>355</v>
      </c>
      <c r="E1456" s="406">
        <v>4</v>
      </c>
      <c r="F1456" s="406">
        <v>5</v>
      </c>
      <c r="G1456" s="634">
        <v>3</v>
      </c>
      <c r="H1456" s="668">
        <f t="shared" si="354"/>
        <v>-0.4</v>
      </c>
      <c r="I1456" s="1"/>
      <c r="J1456" s="1"/>
    </row>
    <row r="1457" spans="1:10">
      <c r="A1457" s="1"/>
      <c r="B1457" s="1"/>
      <c r="C1457" s="1"/>
      <c r="D1457" s="563" t="s">
        <v>356</v>
      </c>
      <c r="E1457" s="574">
        <v>7</v>
      </c>
      <c r="F1457" s="574">
        <v>6</v>
      </c>
      <c r="G1457" s="670">
        <v>5</v>
      </c>
      <c r="H1457" s="671">
        <f t="shared" si="354"/>
        <v>-0.16666666666666666</v>
      </c>
      <c r="I1457" s="1"/>
      <c r="J1457" s="1"/>
    </row>
    <row r="1458" spans="1:10">
      <c r="A1458" s="1"/>
      <c r="B1458" s="1"/>
      <c r="C1458" s="1"/>
      <c r="D1458" s="404" t="s">
        <v>357</v>
      </c>
      <c r="E1458" s="406">
        <v>0</v>
      </c>
      <c r="F1458" s="406">
        <v>0</v>
      </c>
      <c r="G1458" s="634">
        <v>0</v>
      </c>
      <c r="H1458" s="668" t="s">
        <v>166</v>
      </c>
      <c r="I1458" s="1"/>
      <c r="J1458" s="1"/>
    </row>
    <row r="1459" spans="1:10" ht="15.75" customHeight="1">
      <c r="A1459" s="1"/>
      <c r="B1459" s="1"/>
      <c r="C1459" s="1"/>
      <c r="D1459" s="591" t="s">
        <v>359</v>
      </c>
      <c r="E1459" s="503">
        <v>4</v>
      </c>
      <c r="F1459" s="503">
        <v>7</v>
      </c>
      <c r="G1459" s="638">
        <v>7</v>
      </c>
      <c r="H1459" s="674">
        <f t="shared" ref="H1459:H1460" si="355">(G1459-F1459)/F1459</f>
        <v>0</v>
      </c>
      <c r="I1459" s="1"/>
      <c r="J1459" s="1"/>
    </row>
    <row r="1460" spans="1:10" ht="15.75" customHeight="1">
      <c r="A1460" s="1"/>
      <c r="B1460" s="1"/>
      <c r="C1460" s="1"/>
      <c r="D1460" s="439" t="s">
        <v>64</v>
      </c>
      <c r="E1460" s="440">
        <f t="shared" ref="E1460:F1460" si="356">SUM(E1447:E1459)</f>
        <v>71</v>
      </c>
      <c r="F1460" s="440">
        <f t="shared" si="356"/>
        <v>68</v>
      </c>
      <c r="G1460" s="543">
        <v>68</v>
      </c>
      <c r="H1460" s="676">
        <f t="shared" si="355"/>
        <v>0</v>
      </c>
      <c r="I1460" s="1"/>
      <c r="J1460" s="1"/>
    </row>
    <row r="1461" spans="1:10" ht="15.75" customHeight="1">
      <c r="A1461" s="1"/>
      <c r="B1461" s="1"/>
      <c r="C1461" s="1"/>
      <c r="D1461" s="462" t="s">
        <v>363</v>
      </c>
      <c r="E1461" s="1"/>
      <c r="F1461" s="1"/>
      <c r="G1461" s="1"/>
      <c r="H1461" s="4"/>
      <c r="I1461" s="1"/>
      <c r="J1461" s="1"/>
    </row>
    <row r="1462" spans="1:10" ht="15.75" customHeight="1">
      <c r="A1462" s="1"/>
      <c r="B1462" s="1"/>
      <c r="C1462" s="1"/>
      <c r="D1462" s="1"/>
      <c r="E1462" s="1"/>
      <c r="F1462" s="1"/>
      <c r="G1462" s="1"/>
      <c r="H1462" s="4"/>
      <c r="I1462" s="1"/>
      <c r="J1462" s="1"/>
    </row>
    <row r="1463" spans="1:10" ht="23.25" customHeight="1">
      <c r="A1463" s="1"/>
      <c r="B1463" s="1"/>
      <c r="C1463" s="1"/>
      <c r="D1463" s="1095" t="s">
        <v>421</v>
      </c>
      <c r="E1463" s="1096"/>
      <c r="F1463" s="1096"/>
      <c r="G1463" s="1096"/>
      <c r="H1463" s="1097"/>
      <c r="I1463" s="1"/>
      <c r="J1463" s="1"/>
    </row>
    <row r="1464" spans="1:10" ht="15.75" customHeight="1">
      <c r="A1464" s="1"/>
      <c r="B1464" s="1"/>
      <c r="C1464" s="1"/>
      <c r="D1464" s="1018" t="s">
        <v>24</v>
      </c>
      <c r="E1464" s="81" t="s">
        <v>31</v>
      </c>
      <c r="F1464" s="198" t="s">
        <v>31</v>
      </c>
      <c r="G1464" s="281" t="s">
        <v>31</v>
      </c>
      <c r="H1464" s="1098" t="s">
        <v>176</v>
      </c>
      <c r="I1464" s="1"/>
      <c r="J1464" s="1"/>
    </row>
    <row r="1465" spans="1:10" ht="15.75" customHeight="1">
      <c r="A1465" s="1"/>
      <c r="B1465" s="1"/>
      <c r="C1465" s="1"/>
      <c r="D1465" s="1019"/>
      <c r="E1465" s="280">
        <v>2009</v>
      </c>
      <c r="F1465" s="280">
        <v>2010</v>
      </c>
      <c r="G1465" s="141">
        <v>2011</v>
      </c>
      <c r="H1465" s="1099"/>
      <c r="I1465" s="1"/>
      <c r="J1465" s="1"/>
    </row>
    <row r="1466" spans="1:10" ht="15.75" customHeight="1">
      <c r="A1466" s="1"/>
      <c r="B1466" s="1"/>
      <c r="C1466" s="1"/>
      <c r="D1466" s="469" t="s">
        <v>230</v>
      </c>
      <c r="E1466" s="471">
        <v>19</v>
      </c>
      <c r="F1466" s="471">
        <v>9</v>
      </c>
      <c r="G1466" s="633">
        <v>17</v>
      </c>
      <c r="H1466" s="379">
        <f t="shared" ref="H1466:H1467" si="357">(G1466-F1466)/F1466</f>
        <v>0.88888888888888884</v>
      </c>
      <c r="I1466" s="1"/>
      <c r="J1466" s="1"/>
    </row>
    <row r="1467" spans="1:10">
      <c r="A1467" s="1"/>
      <c r="B1467" s="1"/>
      <c r="C1467" s="1"/>
      <c r="D1467" s="404" t="s">
        <v>232</v>
      </c>
      <c r="E1467" s="406">
        <v>16</v>
      </c>
      <c r="F1467" s="406">
        <v>23</v>
      </c>
      <c r="G1467" s="634">
        <v>18</v>
      </c>
      <c r="H1467" s="409">
        <f t="shared" si="357"/>
        <v>-0.21739130434782608</v>
      </c>
      <c r="I1467" s="1"/>
      <c r="J1467" s="1"/>
    </row>
    <row r="1468" spans="1:10" ht="15.75" customHeight="1">
      <c r="A1468" s="1"/>
      <c r="B1468" s="1"/>
      <c r="C1468" s="1"/>
      <c r="D1468" s="502" t="s">
        <v>141</v>
      </c>
      <c r="E1468" s="503">
        <v>0</v>
      </c>
      <c r="F1468" s="503">
        <v>0</v>
      </c>
      <c r="G1468" s="680">
        <v>1</v>
      </c>
      <c r="H1468" s="437" t="s">
        <v>166</v>
      </c>
      <c r="I1468" s="1"/>
      <c r="J1468" s="1"/>
    </row>
    <row r="1469" spans="1:10" ht="15.75" customHeight="1">
      <c r="A1469" s="1"/>
      <c r="B1469" s="1"/>
      <c r="C1469" s="1"/>
      <c r="D1469" s="516" t="s">
        <v>64</v>
      </c>
      <c r="E1469" s="627">
        <f t="shared" ref="E1469:F1469" si="358">SUM(E1466:E1468)</f>
        <v>35</v>
      </c>
      <c r="F1469" s="629">
        <f t="shared" si="358"/>
        <v>32</v>
      </c>
      <c r="G1469" s="441">
        <v>36</v>
      </c>
      <c r="H1469" s="631">
        <f>(G1469-F1469)/F1469</f>
        <v>0.125</v>
      </c>
      <c r="I1469" s="1"/>
      <c r="J1469" s="1"/>
    </row>
    <row r="1470" spans="1:10" ht="7.5" customHeight="1">
      <c r="A1470" s="1"/>
      <c r="B1470" s="1"/>
      <c r="C1470" s="1"/>
      <c r="D1470" s="24"/>
      <c r="E1470" s="464"/>
      <c r="F1470" s="464"/>
      <c r="G1470" s="464"/>
      <c r="H1470" s="467"/>
      <c r="I1470" s="1"/>
      <c r="J1470" s="1"/>
    </row>
    <row r="1471" spans="1:10" ht="15.75" customHeight="1">
      <c r="A1471" s="1"/>
      <c r="B1471" s="1"/>
      <c r="C1471" s="1"/>
      <c r="D1471" s="469" t="s">
        <v>141</v>
      </c>
      <c r="E1471" s="471">
        <v>0</v>
      </c>
      <c r="F1471" s="471">
        <v>0</v>
      </c>
      <c r="G1471" s="633">
        <v>0</v>
      </c>
      <c r="H1471" s="379" t="s">
        <v>166</v>
      </c>
      <c r="I1471" s="1"/>
      <c r="J1471" s="1"/>
    </row>
    <row r="1472" spans="1:10">
      <c r="A1472" s="1"/>
      <c r="B1472" s="1"/>
      <c r="C1472" s="1"/>
      <c r="D1472" s="404" t="s">
        <v>189</v>
      </c>
      <c r="E1472" s="406">
        <v>24</v>
      </c>
      <c r="F1472" s="406">
        <v>19</v>
      </c>
      <c r="G1472" s="634">
        <v>22</v>
      </c>
      <c r="H1472" s="409">
        <f t="shared" ref="H1472:H1474" si="359">(G1472-F1472)/F1472</f>
        <v>0.15789473684210525</v>
      </c>
      <c r="I1472" s="1"/>
      <c r="J1472" s="1"/>
    </row>
    <row r="1473" spans="1:10" ht="15.75" customHeight="1">
      <c r="A1473" s="1"/>
      <c r="B1473" s="1"/>
      <c r="C1473" s="1"/>
      <c r="D1473" s="502" t="s">
        <v>194</v>
      </c>
      <c r="E1473" s="413">
        <v>11</v>
      </c>
      <c r="F1473" s="503">
        <v>13</v>
      </c>
      <c r="G1473" s="638">
        <v>14</v>
      </c>
      <c r="H1473" s="437">
        <f t="shared" si="359"/>
        <v>7.6923076923076927E-2</v>
      </c>
      <c r="I1473" s="1"/>
      <c r="J1473" s="1"/>
    </row>
    <row r="1474" spans="1:10" ht="15.75" customHeight="1">
      <c r="A1474" s="1"/>
      <c r="B1474" s="1"/>
      <c r="C1474" s="1"/>
      <c r="D1474" s="516" t="s">
        <v>64</v>
      </c>
      <c r="E1474" s="640">
        <f t="shared" ref="E1474:F1474" si="360">SUM(E1471:E1473)</f>
        <v>35</v>
      </c>
      <c r="F1474" s="641">
        <f t="shared" si="360"/>
        <v>32</v>
      </c>
      <c r="G1474" s="642">
        <v>36</v>
      </c>
      <c r="H1474" s="631">
        <f t="shared" si="359"/>
        <v>0.125</v>
      </c>
      <c r="I1474" s="1"/>
      <c r="J1474" s="1"/>
    </row>
    <row r="1475" spans="1:10" ht="7.5" customHeight="1">
      <c r="A1475" s="1"/>
      <c r="B1475" s="1"/>
      <c r="C1475" s="1"/>
      <c r="D1475" s="545"/>
      <c r="E1475" s="464"/>
      <c r="F1475" s="464"/>
      <c r="G1475" s="464"/>
      <c r="H1475" s="546"/>
      <c r="I1475" s="1"/>
      <c r="J1475" s="1"/>
    </row>
    <row r="1476" spans="1:10" ht="15.75" customHeight="1">
      <c r="A1476" s="1"/>
      <c r="B1476" s="1"/>
      <c r="C1476" s="1"/>
      <c r="D1476" s="559" t="s">
        <v>141</v>
      </c>
      <c r="E1476" s="471">
        <v>1</v>
      </c>
      <c r="F1476" s="471">
        <v>0</v>
      </c>
      <c r="G1476" s="633">
        <v>0</v>
      </c>
      <c r="H1476" s="666" t="s">
        <v>166</v>
      </c>
      <c r="I1476" s="1"/>
      <c r="J1476" s="1"/>
    </row>
    <row r="1477" spans="1:10">
      <c r="A1477" s="1"/>
      <c r="B1477" s="1"/>
      <c r="C1477" s="1"/>
      <c r="D1477" s="404" t="s">
        <v>345</v>
      </c>
      <c r="E1477" s="406">
        <v>1</v>
      </c>
      <c r="F1477" s="406">
        <v>7</v>
      </c>
      <c r="G1477" s="634">
        <v>1</v>
      </c>
      <c r="H1477" s="668">
        <f t="shared" ref="H1477:H1480" si="361">(G1477-F1477)/F1477</f>
        <v>-0.8571428571428571</v>
      </c>
      <c r="I1477" s="1"/>
      <c r="J1477" s="1"/>
    </row>
    <row r="1478" spans="1:10">
      <c r="A1478" s="1"/>
      <c r="B1478" s="1"/>
      <c r="C1478" s="1"/>
      <c r="D1478" s="563" t="s">
        <v>346</v>
      </c>
      <c r="E1478" s="574">
        <v>0</v>
      </c>
      <c r="F1478" s="574">
        <v>2</v>
      </c>
      <c r="G1478" s="670">
        <v>0</v>
      </c>
      <c r="H1478" s="671">
        <f t="shared" si="361"/>
        <v>-1</v>
      </c>
      <c r="I1478" s="1"/>
      <c r="J1478" s="1"/>
    </row>
    <row r="1479" spans="1:10">
      <c r="A1479" s="1"/>
      <c r="B1479" s="1"/>
      <c r="C1479" s="1"/>
      <c r="D1479" s="404" t="s">
        <v>349</v>
      </c>
      <c r="E1479" s="406">
        <v>7</v>
      </c>
      <c r="F1479" s="406">
        <v>4</v>
      </c>
      <c r="G1479" s="634">
        <v>6</v>
      </c>
      <c r="H1479" s="668">
        <f t="shared" si="361"/>
        <v>0.5</v>
      </c>
      <c r="I1479" s="1"/>
      <c r="J1479" s="1"/>
    </row>
    <row r="1480" spans="1:10">
      <c r="A1480" s="1"/>
      <c r="B1480" s="1"/>
      <c r="C1480" s="1"/>
      <c r="D1480" s="563" t="s">
        <v>350</v>
      </c>
      <c r="E1480" s="574">
        <v>4</v>
      </c>
      <c r="F1480" s="574">
        <v>5</v>
      </c>
      <c r="G1480" s="670">
        <v>2</v>
      </c>
      <c r="H1480" s="671">
        <f t="shared" si="361"/>
        <v>-0.6</v>
      </c>
      <c r="I1480" s="1"/>
      <c r="J1480" s="1"/>
    </row>
    <row r="1481" spans="1:10">
      <c r="A1481" s="1"/>
      <c r="B1481" s="1"/>
      <c r="C1481" s="1"/>
      <c r="D1481" s="404" t="s">
        <v>183</v>
      </c>
      <c r="E1481" s="406">
        <v>0</v>
      </c>
      <c r="F1481" s="406">
        <v>0</v>
      </c>
      <c r="G1481" s="634">
        <v>3</v>
      </c>
      <c r="H1481" s="668" t="s">
        <v>166</v>
      </c>
      <c r="I1481" s="1"/>
      <c r="J1481" s="1"/>
    </row>
    <row r="1482" spans="1:10">
      <c r="A1482" s="1"/>
      <c r="B1482" s="38" t="s">
        <v>20</v>
      </c>
      <c r="C1482" s="1"/>
      <c r="D1482" s="563" t="s">
        <v>351</v>
      </c>
      <c r="E1482" s="574">
        <v>0</v>
      </c>
      <c r="F1482" s="574">
        <v>4</v>
      </c>
      <c r="G1482" s="670">
        <v>3</v>
      </c>
      <c r="H1482" s="671">
        <f t="shared" ref="H1482:H1486" si="362">(G1482-F1482)/F1482</f>
        <v>-0.25</v>
      </c>
      <c r="I1482" s="1"/>
      <c r="J1482" s="1"/>
    </row>
    <row r="1483" spans="1:10">
      <c r="A1483" s="1"/>
      <c r="B1483" s="130" t="s">
        <v>21</v>
      </c>
      <c r="C1483" s="1"/>
      <c r="D1483" s="404" t="s">
        <v>352</v>
      </c>
      <c r="E1483" s="406">
        <v>10</v>
      </c>
      <c r="F1483" s="406">
        <v>1</v>
      </c>
      <c r="G1483" s="634">
        <v>11</v>
      </c>
      <c r="H1483" s="668">
        <f t="shared" si="362"/>
        <v>10</v>
      </c>
      <c r="I1483" s="1"/>
      <c r="J1483" s="1"/>
    </row>
    <row r="1484" spans="1:10">
      <c r="A1484" s="1"/>
      <c r="B1484" s="38" t="s">
        <v>43</v>
      </c>
      <c r="C1484" s="1"/>
      <c r="D1484" s="563" t="s">
        <v>353</v>
      </c>
      <c r="E1484" s="574">
        <v>7</v>
      </c>
      <c r="F1484" s="574">
        <v>1</v>
      </c>
      <c r="G1484" s="670">
        <v>5</v>
      </c>
      <c r="H1484" s="671">
        <f t="shared" si="362"/>
        <v>4</v>
      </c>
      <c r="I1484" s="1"/>
      <c r="J1484" s="1"/>
    </row>
    <row r="1485" spans="1:10">
      <c r="A1485" s="1"/>
      <c r="B1485" s="1"/>
      <c r="C1485" s="1"/>
      <c r="D1485" s="404" t="s">
        <v>355</v>
      </c>
      <c r="E1485" s="406">
        <v>2</v>
      </c>
      <c r="F1485" s="406">
        <v>1</v>
      </c>
      <c r="G1485" s="634">
        <v>3</v>
      </c>
      <c r="H1485" s="668">
        <f t="shared" si="362"/>
        <v>2</v>
      </c>
      <c r="I1485" s="1"/>
      <c r="J1485" s="1"/>
    </row>
    <row r="1486" spans="1:10">
      <c r="A1486" s="1"/>
      <c r="B1486" s="1"/>
      <c r="C1486" s="1"/>
      <c r="D1486" s="563" t="s">
        <v>356</v>
      </c>
      <c r="E1486" s="574">
        <v>2</v>
      </c>
      <c r="F1486" s="574">
        <v>4</v>
      </c>
      <c r="G1486" s="670">
        <v>2</v>
      </c>
      <c r="H1486" s="671">
        <f t="shared" si="362"/>
        <v>-0.5</v>
      </c>
      <c r="I1486" s="1"/>
      <c r="J1486" s="1"/>
    </row>
    <row r="1487" spans="1:10">
      <c r="A1487" s="1"/>
      <c r="B1487" s="1"/>
      <c r="C1487" s="1"/>
      <c r="D1487" s="404" t="s">
        <v>357</v>
      </c>
      <c r="E1487" s="406">
        <v>0</v>
      </c>
      <c r="F1487" s="406">
        <v>0</v>
      </c>
      <c r="G1487" s="634">
        <v>0</v>
      </c>
      <c r="H1487" s="668" t="s">
        <v>166</v>
      </c>
      <c r="I1487" s="1"/>
      <c r="J1487" s="1"/>
    </row>
    <row r="1488" spans="1:10" ht="15.75" customHeight="1">
      <c r="A1488" s="1"/>
      <c r="B1488" s="1"/>
      <c r="C1488" s="1"/>
      <c r="D1488" s="591" t="s">
        <v>359</v>
      </c>
      <c r="E1488" s="503">
        <v>1</v>
      </c>
      <c r="F1488" s="503">
        <v>3</v>
      </c>
      <c r="G1488" s="638">
        <v>0</v>
      </c>
      <c r="H1488" s="674">
        <f t="shared" ref="H1488:H1489" si="363">(G1488-F1488)/F1488</f>
        <v>-1</v>
      </c>
      <c r="I1488" s="1"/>
      <c r="J1488" s="1"/>
    </row>
    <row r="1489" spans="1:10" ht="15.75" customHeight="1">
      <c r="A1489" s="1"/>
      <c r="B1489" s="1"/>
      <c r="C1489" s="1"/>
      <c r="D1489" s="439" t="s">
        <v>64</v>
      </c>
      <c r="E1489" s="440">
        <f t="shared" ref="E1489:F1489" si="364">SUM(E1476:E1488)</f>
        <v>35</v>
      </c>
      <c r="F1489" s="440">
        <f t="shared" si="364"/>
        <v>32</v>
      </c>
      <c r="G1489" s="543">
        <v>36</v>
      </c>
      <c r="H1489" s="676">
        <f t="shared" si="363"/>
        <v>0.125</v>
      </c>
      <c r="I1489" s="1"/>
      <c r="J1489" s="1"/>
    </row>
    <row r="1490" spans="1:10" ht="15.75" customHeight="1">
      <c r="A1490" s="1"/>
      <c r="B1490" s="1"/>
      <c r="C1490" s="1"/>
      <c r="D1490" s="462" t="s">
        <v>363</v>
      </c>
      <c r="E1490" s="1"/>
      <c r="F1490" s="1"/>
      <c r="G1490" s="1"/>
      <c r="H1490" s="4"/>
      <c r="I1490" s="1"/>
      <c r="J1490" s="1"/>
    </row>
    <row r="1491" spans="1:10" ht="15.75" customHeight="1">
      <c r="A1491" s="1"/>
      <c r="B1491" s="1"/>
      <c r="C1491" s="1"/>
      <c r="D1491" s="1"/>
      <c r="E1491" s="1"/>
      <c r="F1491" s="1"/>
      <c r="G1491" s="1"/>
      <c r="H1491" s="4"/>
      <c r="I1491" s="1"/>
      <c r="J1491" s="1"/>
    </row>
    <row r="1492" spans="1:10" ht="23.25" customHeight="1">
      <c r="A1492" s="1"/>
      <c r="B1492" s="1"/>
      <c r="C1492" s="1"/>
      <c r="D1492" s="1095" t="s">
        <v>158</v>
      </c>
      <c r="E1492" s="1096"/>
      <c r="F1492" s="1096"/>
      <c r="G1492" s="1096"/>
      <c r="H1492" s="1097"/>
      <c r="I1492" s="1"/>
      <c r="J1492" s="1"/>
    </row>
    <row r="1493" spans="1:10" ht="15.75" customHeight="1">
      <c r="A1493" s="1"/>
      <c r="B1493" s="1"/>
      <c r="C1493" s="1"/>
      <c r="D1493" s="1018" t="s">
        <v>24</v>
      </c>
      <c r="E1493" s="81" t="s">
        <v>31</v>
      </c>
      <c r="F1493" s="198" t="s">
        <v>31</v>
      </c>
      <c r="G1493" s="281" t="s">
        <v>31</v>
      </c>
      <c r="H1493" s="1098" t="s">
        <v>176</v>
      </c>
      <c r="I1493" s="1"/>
      <c r="J1493" s="1"/>
    </row>
    <row r="1494" spans="1:10" ht="15.75" customHeight="1">
      <c r="A1494" s="1"/>
      <c r="B1494" s="1"/>
      <c r="C1494" s="1"/>
      <c r="D1494" s="1019"/>
      <c r="E1494" s="280">
        <v>2009</v>
      </c>
      <c r="F1494" s="280">
        <v>2010</v>
      </c>
      <c r="G1494" s="141">
        <v>2011</v>
      </c>
      <c r="H1494" s="1099"/>
      <c r="I1494" s="1"/>
      <c r="J1494" s="1"/>
    </row>
    <row r="1495" spans="1:10" ht="15.75" customHeight="1">
      <c r="A1495" s="1"/>
      <c r="B1495" s="1"/>
      <c r="C1495" s="1"/>
      <c r="D1495" s="469" t="s">
        <v>230</v>
      </c>
      <c r="E1495" s="471">
        <v>944</v>
      </c>
      <c r="F1495" s="471">
        <v>1012</v>
      </c>
      <c r="G1495" s="633">
        <v>1092</v>
      </c>
      <c r="H1495" s="379">
        <f t="shared" ref="H1495:H1498" si="365">(G1495-F1495)/F1495</f>
        <v>7.9051383399209488E-2</v>
      </c>
      <c r="I1495" s="1"/>
      <c r="J1495" s="1"/>
    </row>
    <row r="1496" spans="1:10">
      <c r="A1496" s="1"/>
      <c r="B1496" s="1"/>
      <c r="C1496" s="1"/>
      <c r="D1496" s="404" t="s">
        <v>232</v>
      </c>
      <c r="E1496" s="406">
        <v>34</v>
      </c>
      <c r="F1496" s="406">
        <v>51</v>
      </c>
      <c r="G1496" s="634">
        <v>48</v>
      </c>
      <c r="H1496" s="409">
        <f t="shared" si="365"/>
        <v>-5.8823529411764705E-2</v>
      </c>
      <c r="I1496" s="1"/>
      <c r="J1496" s="1"/>
    </row>
    <row r="1497" spans="1:10" ht="15.75" customHeight="1">
      <c r="A1497" s="1"/>
      <c r="B1497" s="1"/>
      <c r="C1497" s="1"/>
      <c r="D1497" s="502" t="s">
        <v>141</v>
      </c>
      <c r="E1497" s="503">
        <v>2</v>
      </c>
      <c r="F1497" s="503">
        <v>2</v>
      </c>
      <c r="G1497" s="680">
        <v>1</v>
      </c>
      <c r="H1497" s="437">
        <f t="shared" si="365"/>
        <v>-0.5</v>
      </c>
      <c r="I1497" s="1"/>
      <c r="J1497" s="1"/>
    </row>
    <row r="1498" spans="1:10" ht="15.75" customHeight="1">
      <c r="A1498" s="1"/>
      <c r="B1498" s="1"/>
      <c r="C1498" s="1"/>
      <c r="D1498" s="516" t="s">
        <v>64</v>
      </c>
      <c r="E1498" s="627">
        <f t="shared" ref="E1498:F1498" si="366">SUM(E1495:E1497)</f>
        <v>980</v>
      </c>
      <c r="F1498" s="629">
        <f t="shared" si="366"/>
        <v>1065</v>
      </c>
      <c r="G1498" s="441">
        <v>1141</v>
      </c>
      <c r="H1498" s="631">
        <f t="shared" si="365"/>
        <v>7.1361502347417838E-2</v>
      </c>
      <c r="I1498" s="1"/>
      <c r="J1498" s="1"/>
    </row>
    <row r="1499" spans="1:10" ht="6.75" customHeight="1">
      <c r="A1499" s="1"/>
      <c r="B1499" s="1"/>
      <c r="C1499" s="1"/>
      <c r="D1499" s="24"/>
      <c r="E1499" s="464"/>
      <c r="F1499" s="464"/>
      <c r="G1499" s="464"/>
      <c r="H1499" s="467"/>
      <c r="I1499" s="1"/>
      <c r="J1499" s="1"/>
    </row>
    <row r="1500" spans="1:10" ht="15.75" customHeight="1">
      <c r="A1500" s="1"/>
      <c r="B1500" s="1"/>
      <c r="C1500" s="1"/>
      <c r="D1500" s="469" t="s">
        <v>141</v>
      </c>
      <c r="E1500" s="471">
        <v>0</v>
      </c>
      <c r="F1500" s="471">
        <v>1</v>
      </c>
      <c r="G1500" s="633">
        <v>16</v>
      </c>
      <c r="H1500" s="379">
        <f t="shared" ref="H1500:H1503" si="367">(G1500-F1500)/F1500</f>
        <v>15</v>
      </c>
      <c r="I1500" s="1"/>
      <c r="J1500" s="1"/>
    </row>
    <row r="1501" spans="1:10">
      <c r="A1501" s="1"/>
      <c r="B1501" s="1"/>
      <c r="C1501" s="1"/>
      <c r="D1501" s="404" t="s">
        <v>189</v>
      </c>
      <c r="E1501" s="406">
        <v>698</v>
      </c>
      <c r="F1501" s="406">
        <v>771</v>
      </c>
      <c r="G1501" s="634">
        <v>818</v>
      </c>
      <c r="H1501" s="409">
        <f t="shared" si="367"/>
        <v>6.0959792477302203E-2</v>
      </c>
      <c r="I1501" s="1"/>
      <c r="J1501" s="1"/>
    </row>
    <row r="1502" spans="1:10" ht="15.75" customHeight="1">
      <c r="A1502" s="1"/>
      <c r="B1502" s="1"/>
      <c r="C1502" s="1"/>
      <c r="D1502" s="502" t="s">
        <v>194</v>
      </c>
      <c r="E1502" s="413">
        <v>282</v>
      </c>
      <c r="F1502" s="503">
        <v>293</v>
      </c>
      <c r="G1502" s="638">
        <v>307</v>
      </c>
      <c r="H1502" s="437">
        <f t="shared" si="367"/>
        <v>4.778156996587031E-2</v>
      </c>
      <c r="I1502" s="1"/>
      <c r="J1502" s="1"/>
    </row>
    <row r="1503" spans="1:10" ht="15.75" customHeight="1">
      <c r="A1503" s="1"/>
      <c r="B1503" s="1"/>
      <c r="C1503" s="1"/>
      <c r="D1503" s="516" t="s">
        <v>64</v>
      </c>
      <c r="E1503" s="640">
        <f t="shared" ref="E1503:F1503" si="368">SUM(E1500:E1502)</f>
        <v>980</v>
      </c>
      <c r="F1503" s="641">
        <f t="shared" si="368"/>
        <v>1065</v>
      </c>
      <c r="G1503" s="642">
        <v>1141</v>
      </c>
      <c r="H1503" s="631">
        <f t="shared" si="367"/>
        <v>7.1361502347417838E-2</v>
      </c>
      <c r="I1503" s="1"/>
      <c r="J1503" s="1"/>
    </row>
    <row r="1504" spans="1:10" ht="7.5" customHeight="1">
      <c r="A1504" s="1"/>
      <c r="B1504" s="1"/>
      <c r="C1504" s="1"/>
      <c r="D1504" s="545"/>
      <c r="E1504" s="464"/>
      <c r="F1504" s="464"/>
      <c r="G1504" s="464"/>
      <c r="H1504" s="546"/>
      <c r="I1504" s="1"/>
      <c r="J1504" s="1"/>
    </row>
    <row r="1505" spans="1:10" ht="15.75" customHeight="1">
      <c r="A1505" s="1"/>
      <c r="B1505" s="1"/>
      <c r="C1505" s="1"/>
      <c r="D1505" s="559" t="s">
        <v>141</v>
      </c>
      <c r="E1505" s="471">
        <v>6</v>
      </c>
      <c r="F1505" s="471">
        <v>3</v>
      </c>
      <c r="G1505" s="633">
        <v>3</v>
      </c>
      <c r="H1505" s="666">
        <f t="shared" ref="H1505:H1518" si="369">(G1505-F1505)/F1505</f>
        <v>0</v>
      </c>
      <c r="I1505" s="1"/>
      <c r="J1505" s="1"/>
    </row>
    <row r="1506" spans="1:10" ht="13.5" customHeight="1">
      <c r="A1506" s="1"/>
      <c r="B1506" s="1"/>
      <c r="C1506" s="1"/>
      <c r="D1506" s="404" t="s">
        <v>345</v>
      </c>
      <c r="E1506" s="406">
        <v>87</v>
      </c>
      <c r="F1506" s="406">
        <v>121</v>
      </c>
      <c r="G1506" s="634">
        <v>142</v>
      </c>
      <c r="H1506" s="668">
        <f t="shared" si="369"/>
        <v>0.17355371900826447</v>
      </c>
      <c r="I1506" s="1"/>
      <c r="J1506" s="1"/>
    </row>
    <row r="1507" spans="1:10">
      <c r="A1507" s="1"/>
      <c r="B1507" s="1"/>
      <c r="C1507" s="1"/>
      <c r="D1507" s="563" t="s">
        <v>346</v>
      </c>
      <c r="E1507" s="574">
        <v>5</v>
      </c>
      <c r="F1507" s="574">
        <v>5</v>
      </c>
      <c r="G1507" s="670">
        <v>8</v>
      </c>
      <c r="H1507" s="671">
        <f t="shared" si="369"/>
        <v>0.6</v>
      </c>
      <c r="I1507" s="1"/>
      <c r="J1507" s="1"/>
    </row>
    <row r="1508" spans="1:10">
      <c r="A1508" s="1"/>
      <c r="B1508" s="1"/>
      <c r="C1508" s="1"/>
      <c r="D1508" s="404" t="s">
        <v>349</v>
      </c>
      <c r="E1508" s="406">
        <v>72</v>
      </c>
      <c r="F1508" s="406">
        <v>70</v>
      </c>
      <c r="G1508" s="634">
        <v>99</v>
      </c>
      <c r="H1508" s="668">
        <f t="shared" si="369"/>
        <v>0.41428571428571431</v>
      </c>
      <c r="I1508" s="1"/>
      <c r="J1508" s="1"/>
    </row>
    <row r="1509" spans="1:10">
      <c r="A1509" s="1"/>
      <c r="B1509" s="1"/>
      <c r="C1509" s="1"/>
      <c r="D1509" s="563" t="s">
        <v>350</v>
      </c>
      <c r="E1509" s="574">
        <v>34</v>
      </c>
      <c r="F1509" s="574">
        <v>34</v>
      </c>
      <c r="G1509" s="670">
        <v>25</v>
      </c>
      <c r="H1509" s="671">
        <f t="shared" si="369"/>
        <v>-0.26470588235294118</v>
      </c>
      <c r="I1509" s="1"/>
      <c r="J1509" s="1"/>
    </row>
    <row r="1510" spans="1:10">
      <c r="A1510" s="1"/>
      <c r="B1510" s="1"/>
      <c r="C1510" s="1"/>
      <c r="D1510" s="404" t="s">
        <v>183</v>
      </c>
      <c r="E1510" s="406">
        <v>10</v>
      </c>
      <c r="F1510" s="406">
        <v>11</v>
      </c>
      <c r="G1510" s="634">
        <v>12</v>
      </c>
      <c r="H1510" s="668">
        <f t="shared" si="369"/>
        <v>9.0909090909090912E-2</v>
      </c>
      <c r="I1510" s="1"/>
      <c r="J1510" s="1"/>
    </row>
    <row r="1511" spans="1:10">
      <c r="A1511" s="1"/>
      <c r="B1511" s="1"/>
      <c r="C1511" s="1"/>
      <c r="D1511" s="563" t="s">
        <v>351</v>
      </c>
      <c r="E1511" s="574">
        <v>4</v>
      </c>
      <c r="F1511" s="574">
        <v>12</v>
      </c>
      <c r="G1511" s="670">
        <v>3</v>
      </c>
      <c r="H1511" s="671">
        <f t="shared" si="369"/>
        <v>-0.75</v>
      </c>
      <c r="I1511" s="1"/>
      <c r="J1511" s="1"/>
    </row>
    <row r="1512" spans="1:10">
      <c r="A1512" s="1"/>
      <c r="B1512" s="1"/>
      <c r="C1512" s="1"/>
      <c r="D1512" s="404" t="s">
        <v>352</v>
      </c>
      <c r="E1512" s="406">
        <v>186</v>
      </c>
      <c r="F1512" s="406">
        <v>227</v>
      </c>
      <c r="G1512" s="634">
        <v>190</v>
      </c>
      <c r="H1512" s="668">
        <f t="shared" si="369"/>
        <v>-0.16299559471365638</v>
      </c>
      <c r="I1512" s="1"/>
      <c r="J1512" s="1"/>
    </row>
    <row r="1513" spans="1:10">
      <c r="A1513" s="1"/>
      <c r="B1513" s="1"/>
      <c r="C1513" s="1"/>
      <c r="D1513" s="563" t="s">
        <v>353</v>
      </c>
      <c r="E1513" s="574">
        <v>52</v>
      </c>
      <c r="F1513" s="574">
        <v>37</v>
      </c>
      <c r="G1513" s="670">
        <v>54</v>
      </c>
      <c r="H1513" s="671">
        <f t="shared" si="369"/>
        <v>0.45945945945945948</v>
      </c>
      <c r="I1513" s="1"/>
      <c r="J1513" s="1"/>
    </row>
    <row r="1514" spans="1:10">
      <c r="A1514" s="1"/>
      <c r="B1514" s="1"/>
      <c r="C1514" s="1"/>
      <c r="D1514" s="404" t="s">
        <v>355</v>
      </c>
      <c r="E1514" s="406">
        <v>382</v>
      </c>
      <c r="F1514" s="406">
        <v>393</v>
      </c>
      <c r="G1514" s="634">
        <v>447</v>
      </c>
      <c r="H1514" s="668">
        <f t="shared" si="369"/>
        <v>0.13740458015267176</v>
      </c>
      <c r="I1514" s="1"/>
      <c r="J1514" s="1"/>
    </row>
    <row r="1515" spans="1:10">
      <c r="A1515" s="1"/>
      <c r="B1515" s="1"/>
      <c r="C1515" s="1"/>
      <c r="D1515" s="563" t="s">
        <v>356</v>
      </c>
      <c r="E1515" s="574">
        <v>117</v>
      </c>
      <c r="F1515" s="574">
        <v>121</v>
      </c>
      <c r="G1515" s="670">
        <v>133</v>
      </c>
      <c r="H1515" s="671">
        <f t="shared" si="369"/>
        <v>9.9173553719008267E-2</v>
      </c>
      <c r="I1515" s="1"/>
      <c r="J1515" s="1"/>
    </row>
    <row r="1516" spans="1:10">
      <c r="A1516" s="1"/>
      <c r="B1516" s="1"/>
      <c r="C1516" s="1"/>
      <c r="D1516" s="404" t="s">
        <v>357</v>
      </c>
      <c r="E1516" s="406">
        <v>7</v>
      </c>
      <c r="F1516" s="406">
        <v>12</v>
      </c>
      <c r="G1516" s="634">
        <v>9</v>
      </c>
      <c r="H1516" s="668">
        <f t="shared" si="369"/>
        <v>-0.25</v>
      </c>
      <c r="I1516" s="1"/>
      <c r="J1516" s="1"/>
    </row>
    <row r="1517" spans="1:10" ht="15.75" customHeight="1">
      <c r="A1517" s="1"/>
      <c r="B1517" s="1"/>
      <c r="C1517" s="1"/>
      <c r="D1517" s="591" t="s">
        <v>359</v>
      </c>
      <c r="E1517" s="503">
        <v>18</v>
      </c>
      <c r="F1517" s="503">
        <v>19</v>
      </c>
      <c r="G1517" s="638">
        <v>16</v>
      </c>
      <c r="H1517" s="674">
        <f t="shared" si="369"/>
        <v>-0.15789473684210525</v>
      </c>
      <c r="I1517" s="1"/>
      <c r="J1517" s="1"/>
    </row>
    <row r="1518" spans="1:10" ht="15.75" customHeight="1">
      <c r="A1518" s="1"/>
      <c r="B1518" s="1"/>
      <c r="C1518" s="1"/>
      <c r="D1518" s="439" t="s">
        <v>64</v>
      </c>
      <c r="E1518" s="440">
        <f t="shared" ref="E1518:F1518" si="370">SUM(E1505:E1517)</f>
        <v>980</v>
      </c>
      <c r="F1518" s="440">
        <f t="shared" si="370"/>
        <v>1065</v>
      </c>
      <c r="G1518" s="543">
        <v>1141</v>
      </c>
      <c r="H1518" s="676">
        <f t="shared" si="369"/>
        <v>7.1361502347417838E-2</v>
      </c>
      <c r="I1518" s="1"/>
      <c r="J1518" s="1"/>
    </row>
    <row r="1519" spans="1:10" ht="15.75" customHeight="1">
      <c r="A1519" s="1"/>
      <c r="B1519" s="1"/>
      <c r="C1519" s="1"/>
      <c r="D1519" s="462" t="s">
        <v>363</v>
      </c>
      <c r="E1519" s="1"/>
      <c r="F1519" s="1"/>
      <c r="G1519" s="1"/>
      <c r="H1519" s="4"/>
      <c r="I1519" s="1"/>
      <c r="J1519" s="1"/>
    </row>
    <row r="1520" spans="1:10">
      <c r="A1520" s="1"/>
      <c r="B1520" s="1"/>
      <c r="C1520" s="1"/>
      <c r="D1520" s="1"/>
      <c r="E1520" s="1"/>
      <c r="F1520" s="1"/>
      <c r="G1520" s="1"/>
      <c r="H1520" s="4"/>
      <c r="I1520" s="1"/>
      <c r="J1520" s="1"/>
    </row>
    <row r="1521" spans="1:10">
      <c r="A1521" s="1"/>
      <c r="B1521" s="1"/>
      <c r="C1521" s="1"/>
      <c r="D1521" s="1"/>
      <c r="E1521" s="1"/>
      <c r="F1521" s="1"/>
      <c r="G1521" s="1"/>
      <c r="H1521" s="4"/>
      <c r="I1521" s="1"/>
      <c r="J1521" s="1"/>
    </row>
    <row r="1522" spans="1:10">
      <c r="A1522" s="1"/>
      <c r="B1522" s="1"/>
      <c r="C1522" s="1"/>
      <c r="D1522" s="1000" t="s">
        <v>20</v>
      </c>
      <c r="E1522" s="999"/>
      <c r="F1522" s="999"/>
      <c r="G1522" s="38"/>
      <c r="H1522" s="4"/>
      <c r="I1522" s="1"/>
      <c r="J1522" s="1"/>
    </row>
    <row r="1523" spans="1:10">
      <c r="A1523" s="1"/>
      <c r="B1523" s="1"/>
      <c r="C1523" s="1"/>
      <c r="D1523" s="1100" t="s">
        <v>21</v>
      </c>
      <c r="E1523" s="999"/>
      <c r="F1523" s="999"/>
      <c r="G1523" s="130"/>
      <c r="H1523" s="4"/>
      <c r="I1523" s="1"/>
      <c r="J1523" s="1"/>
    </row>
    <row r="1524" spans="1:10">
      <c r="A1524" s="1"/>
      <c r="B1524" s="1"/>
      <c r="C1524" s="1"/>
      <c r="D1524" s="1000" t="s">
        <v>43</v>
      </c>
      <c r="E1524" s="999"/>
      <c r="F1524" s="999"/>
      <c r="G1524" s="38"/>
      <c r="H1524" s="4"/>
      <c r="I1524" s="1"/>
      <c r="J1524" s="1"/>
    </row>
  </sheetData>
  <mergeCells count="167">
    <mergeCell ref="D1492:H1492"/>
    <mergeCell ref="D1376:H1376"/>
    <mergeCell ref="H1261:H1262"/>
    <mergeCell ref="D1261:D1262"/>
    <mergeCell ref="D1260:H1260"/>
    <mergeCell ref="D1289:H1289"/>
    <mergeCell ref="D1464:D1465"/>
    <mergeCell ref="D1406:D1407"/>
    <mergeCell ref="D1434:H1434"/>
    <mergeCell ref="D1405:H1405"/>
    <mergeCell ref="H1406:H1407"/>
    <mergeCell ref="D1319:D1320"/>
    <mergeCell ref="H1319:H1320"/>
    <mergeCell ref="H1290:H1291"/>
    <mergeCell ref="H1348:H1349"/>
    <mergeCell ref="D1377:D1378"/>
    <mergeCell ref="D1348:D1349"/>
    <mergeCell ref="D419:H419"/>
    <mergeCell ref="D420:D421"/>
    <mergeCell ref="H420:H421"/>
    <mergeCell ref="H449:H450"/>
    <mergeCell ref="D449:D450"/>
    <mergeCell ref="D478:D479"/>
    <mergeCell ref="H478:H479"/>
    <mergeCell ref="D217:D218"/>
    <mergeCell ref="H246:H247"/>
    <mergeCell ref="D245:H245"/>
    <mergeCell ref="D477:H477"/>
    <mergeCell ref="D448:H448"/>
    <mergeCell ref="H217:H218"/>
    <mergeCell ref="D333:D334"/>
    <mergeCell ref="H333:H334"/>
    <mergeCell ref="D362:D363"/>
    <mergeCell ref="H362:H363"/>
    <mergeCell ref="D390:H390"/>
    <mergeCell ref="D361:H361"/>
    <mergeCell ref="D391:D392"/>
    <mergeCell ref="H391:H392"/>
    <mergeCell ref="D130:D131"/>
    <mergeCell ref="H130:H131"/>
    <mergeCell ref="B2:J2"/>
    <mergeCell ref="B3:J3"/>
    <mergeCell ref="B4:J4"/>
    <mergeCell ref="B5:J5"/>
    <mergeCell ref="B8:J8"/>
    <mergeCell ref="D246:D247"/>
    <mergeCell ref="D332:H332"/>
    <mergeCell ref="D274:H274"/>
    <mergeCell ref="D303:H303"/>
    <mergeCell ref="D304:D305"/>
    <mergeCell ref="H304:H305"/>
    <mergeCell ref="H275:H276"/>
    <mergeCell ref="D275:D276"/>
    <mergeCell ref="D188:D189"/>
    <mergeCell ref="H188:H189"/>
    <mergeCell ref="H101:H102"/>
    <mergeCell ref="D187:H187"/>
    <mergeCell ref="D216:H216"/>
    <mergeCell ref="D101:D102"/>
    <mergeCell ref="D158:H158"/>
    <mergeCell ref="D159:D160"/>
    <mergeCell ref="H159:H160"/>
    <mergeCell ref="B6:J6"/>
    <mergeCell ref="B7:J7"/>
    <mergeCell ref="D129:H129"/>
    <mergeCell ref="D71:H71"/>
    <mergeCell ref="H72:H73"/>
    <mergeCell ref="D72:D73"/>
    <mergeCell ref="D100:H100"/>
    <mergeCell ref="D43:D44"/>
    <mergeCell ref="D14:D15"/>
    <mergeCell ref="D11:H11"/>
    <mergeCell ref="H14:H15"/>
    <mergeCell ref="D13:H13"/>
    <mergeCell ref="H43:H44"/>
    <mergeCell ref="D42:H42"/>
    <mergeCell ref="D1522:F1522"/>
    <mergeCell ref="D1523:F1523"/>
    <mergeCell ref="D1524:F1524"/>
    <mergeCell ref="H1377:H1378"/>
    <mergeCell ref="D1435:D1436"/>
    <mergeCell ref="D1493:D1494"/>
    <mergeCell ref="D1087:D1088"/>
    <mergeCell ref="H1087:H1088"/>
    <mergeCell ref="D1231:H1231"/>
    <mergeCell ref="D1232:D1233"/>
    <mergeCell ref="D1290:D1291"/>
    <mergeCell ref="D1202:H1202"/>
    <mergeCell ref="H1203:H1204"/>
    <mergeCell ref="D1203:D1204"/>
    <mergeCell ref="D1144:H1144"/>
    <mergeCell ref="D1145:D1146"/>
    <mergeCell ref="H1145:H1146"/>
    <mergeCell ref="D1347:H1347"/>
    <mergeCell ref="D1318:H1318"/>
    <mergeCell ref="H1232:H1233"/>
    <mergeCell ref="H1493:H1494"/>
    <mergeCell ref="H1435:H1436"/>
    <mergeCell ref="H1464:H1465"/>
    <mergeCell ref="D1463:H1463"/>
    <mergeCell ref="D1115:H1115"/>
    <mergeCell ref="D1116:D1117"/>
    <mergeCell ref="H1116:H1117"/>
    <mergeCell ref="D1173:H1173"/>
    <mergeCell ref="D1174:D1175"/>
    <mergeCell ref="H1174:H1175"/>
    <mergeCell ref="H797:H798"/>
    <mergeCell ref="D797:D798"/>
    <mergeCell ref="D941:H941"/>
    <mergeCell ref="D942:D943"/>
    <mergeCell ref="D1086:H1086"/>
    <mergeCell ref="H1000:H1001"/>
    <mergeCell ref="D1029:D1030"/>
    <mergeCell ref="D1000:D1001"/>
    <mergeCell ref="D1057:H1057"/>
    <mergeCell ref="D1058:D1059"/>
    <mergeCell ref="D1028:H1028"/>
    <mergeCell ref="D796:H796"/>
    <mergeCell ref="D825:H825"/>
    <mergeCell ref="H1058:H1059"/>
    <mergeCell ref="H1029:H1030"/>
    <mergeCell ref="D999:H999"/>
    <mergeCell ref="D970:H970"/>
    <mergeCell ref="H971:H972"/>
    <mergeCell ref="D971:D972"/>
    <mergeCell ref="D854:H854"/>
    <mergeCell ref="D855:D856"/>
    <mergeCell ref="H855:H856"/>
    <mergeCell ref="H826:H827"/>
    <mergeCell ref="D826:D827"/>
    <mergeCell ref="D912:H912"/>
    <mergeCell ref="H913:H914"/>
    <mergeCell ref="D913:D914"/>
    <mergeCell ref="H942:H943"/>
    <mergeCell ref="H768:H769"/>
    <mergeCell ref="D768:D769"/>
    <mergeCell ref="H507:H508"/>
    <mergeCell ref="D535:H535"/>
    <mergeCell ref="D710:D711"/>
    <mergeCell ref="D709:H709"/>
    <mergeCell ref="D883:H883"/>
    <mergeCell ref="D884:D885"/>
    <mergeCell ref="H884:H885"/>
    <mergeCell ref="D593:H593"/>
    <mergeCell ref="D622:H622"/>
    <mergeCell ref="D594:D595"/>
    <mergeCell ref="D565:D566"/>
    <mergeCell ref="H565:H566"/>
    <mergeCell ref="D767:H767"/>
    <mergeCell ref="D507:D508"/>
    <mergeCell ref="D506:H506"/>
    <mergeCell ref="D739:D740"/>
    <mergeCell ref="D623:D624"/>
    <mergeCell ref="D564:H564"/>
    <mergeCell ref="D738:H738"/>
    <mergeCell ref="H710:H711"/>
    <mergeCell ref="H652:H653"/>
    <mergeCell ref="D651:H651"/>
    <mergeCell ref="D652:D653"/>
    <mergeCell ref="D680:H680"/>
    <mergeCell ref="H681:H682"/>
    <mergeCell ref="D681:D682"/>
    <mergeCell ref="H739:H740"/>
    <mergeCell ref="H594:H595"/>
    <mergeCell ref="H623:H624"/>
    <mergeCell ref="D536:D537"/>
    <mergeCell ref="H536:H53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59B"/>
  </sheetPr>
  <dimension ref="A1:Z1000"/>
  <sheetViews>
    <sheetView showGridLines="0" workbookViewId="0"/>
  </sheetViews>
  <sheetFormatPr baseColWidth="10" defaultColWidth="15.140625" defaultRowHeight="15" customHeight="1"/>
  <cols>
    <col min="1" max="1" width="19" customWidth="1"/>
    <col min="2" max="2" width="13" customWidth="1"/>
    <col min="3" max="3" width="4.28515625" customWidth="1"/>
    <col min="4" max="4" width="3" customWidth="1"/>
    <col min="5" max="5" width="31.28515625" customWidth="1"/>
    <col min="6" max="6" width="7.85546875" customWidth="1"/>
    <col min="7" max="7" width="8.28515625" customWidth="1"/>
    <col min="8" max="8" width="8.140625" customWidth="1"/>
    <col min="9" max="9" width="8.28515625" customWidth="1"/>
    <col min="10" max="10" width="5" customWidth="1"/>
    <col min="11" max="14" width="8.5703125" customWidth="1"/>
    <col min="15" max="19" width="8" customWidth="1"/>
    <col min="20" max="26" width="7.5703125" customWidth="1"/>
  </cols>
  <sheetData>
    <row r="1" spans="1:26" ht="15.75" customHeight="1">
      <c r="A1" s="11"/>
      <c r="B1" s="11"/>
      <c r="C1" s="11"/>
      <c r="D1" s="11"/>
      <c r="E1" s="11"/>
      <c r="F1" s="11"/>
      <c r="G1" s="11"/>
      <c r="H1" s="11"/>
      <c r="I1" s="11"/>
      <c r="J1" s="11"/>
      <c r="K1" s="11"/>
      <c r="L1" s="11"/>
      <c r="M1" s="11"/>
      <c r="N1" s="11"/>
      <c r="O1" s="11"/>
      <c r="P1" s="11"/>
      <c r="Q1" s="11"/>
      <c r="R1" s="11"/>
      <c r="S1" s="11"/>
      <c r="T1" s="11"/>
      <c r="U1" s="11"/>
      <c r="V1" s="11"/>
      <c r="W1" s="11"/>
      <c r="X1" s="11"/>
      <c r="Y1" s="11"/>
      <c r="Z1" s="11"/>
    </row>
    <row r="2" spans="1:26">
      <c r="A2" s="11"/>
      <c r="B2" s="11"/>
      <c r="C2" s="12"/>
      <c r="D2" s="13"/>
      <c r="E2" s="13"/>
      <c r="F2" s="13"/>
      <c r="G2" s="13"/>
      <c r="H2" s="13"/>
      <c r="I2" s="13"/>
      <c r="J2" s="16"/>
      <c r="K2" s="11"/>
      <c r="L2" s="11"/>
      <c r="M2" s="11"/>
      <c r="N2" s="11"/>
      <c r="O2" s="11"/>
      <c r="P2" s="11"/>
      <c r="Q2" s="11"/>
      <c r="R2" s="11"/>
      <c r="S2" s="11"/>
      <c r="T2" s="11"/>
      <c r="U2" s="11"/>
      <c r="V2" s="11"/>
      <c r="W2" s="11"/>
      <c r="X2" s="11"/>
      <c r="Y2" s="11"/>
      <c r="Z2" s="11"/>
    </row>
    <row r="3" spans="1:26" ht="15.75" customHeight="1">
      <c r="A3" s="11"/>
      <c r="B3" s="11"/>
      <c r="C3" s="1114" t="s">
        <v>0</v>
      </c>
      <c r="D3" s="992"/>
      <c r="E3" s="992"/>
      <c r="F3" s="992"/>
      <c r="G3" s="992"/>
      <c r="H3" s="992"/>
      <c r="I3" s="992"/>
      <c r="J3" s="1054"/>
      <c r="K3" s="11"/>
      <c r="L3" s="11"/>
      <c r="M3" s="11"/>
      <c r="N3" s="11"/>
      <c r="O3" s="11"/>
      <c r="P3" s="11"/>
      <c r="Q3" s="11"/>
      <c r="R3" s="11"/>
      <c r="S3" s="11"/>
      <c r="T3" s="11"/>
      <c r="U3" s="11"/>
      <c r="V3" s="11"/>
      <c r="W3" s="11"/>
      <c r="X3" s="11"/>
      <c r="Y3" s="11"/>
      <c r="Z3" s="11"/>
    </row>
    <row r="4" spans="1:26" ht="15.75" customHeight="1">
      <c r="A4" s="11"/>
      <c r="B4" s="11"/>
      <c r="C4" s="1114" t="s">
        <v>1</v>
      </c>
      <c r="D4" s="992"/>
      <c r="E4" s="992"/>
      <c r="F4" s="992"/>
      <c r="G4" s="992"/>
      <c r="H4" s="992"/>
      <c r="I4" s="992"/>
      <c r="J4" s="1054"/>
      <c r="K4" s="11"/>
      <c r="L4" s="11"/>
      <c r="M4" s="11"/>
      <c r="N4" s="11"/>
      <c r="O4" s="11"/>
      <c r="P4" s="11"/>
      <c r="Q4" s="11"/>
      <c r="R4" s="11"/>
      <c r="S4" s="11"/>
      <c r="T4" s="11"/>
      <c r="U4" s="11"/>
      <c r="V4" s="11"/>
      <c r="W4" s="11"/>
      <c r="X4" s="11"/>
      <c r="Y4" s="11"/>
      <c r="Z4" s="11"/>
    </row>
    <row r="5" spans="1:26" ht="15.75" customHeight="1">
      <c r="A5" s="11"/>
      <c r="B5" s="11"/>
      <c r="C5" s="1114" t="s">
        <v>2</v>
      </c>
      <c r="D5" s="992"/>
      <c r="E5" s="992"/>
      <c r="F5" s="992"/>
      <c r="G5" s="992"/>
      <c r="H5" s="992"/>
      <c r="I5" s="992"/>
      <c r="J5" s="1054"/>
      <c r="K5" s="11"/>
      <c r="L5" s="11"/>
      <c r="M5" s="11"/>
      <c r="N5" s="11"/>
      <c r="O5" s="11"/>
      <c r="P5" s="11"/>
      <c r="Q5" s="11"/>
      <c r="R5" s="11"/>
      <c r="S5" s="11"/>
      <c r="T5" s="11"/>
      <c r="U5" s="11"/>
      <c r="V5" s="11"/>
      <c r="W5" s="11"/>
      <c r="X5" s="11"/>
      <c r="Y5" s="11"/>
      <c r="Z5" s="11"/>
    </row>
    <row r="6" spans="1:26" ht="15.75" customHeight="1">
      <c r="A6" s="11"/>
      <c r="B6" s="11"/>
      <c r="C6" s="1119"/>
      <c r="D6" s="992"/>
      <c r="E6" s="992"/>
      <c r="F6" s="992"/>
      <c r="G6" s="992"/>
      <c r="H6" s="992"/>
      <c r="I6" s="992"/>
      <c r="J6" s="22"/>
      <c r="K6" s="11"/>
      <c r="L6" s="11"/>
      <c r="M6" s="11"/>
      <c r="N6" s="11"/>
      <c r="O6" s="11"/>
      <c r="P6" s="11"/>
      <c r="Q6" s="11"/>
      <c r="R6" s="11"/>
      <c r="S6" s="11"/>
      <c r="T6" s="11"/>
      <c r="U6" s="11"/>
      <c r="V6" s="11"/>
      <c r="W6" s="11"/>
      <c r="X6" s="11"/>
      <c r="Y6" s="11"/>
      <c r="Z6" s="11"/>
    </row>
    <row r="7" spans="1:26" ht="15.75" customHeight="1">
      <c r="A7" s="11"/>
      <c r="B7" s="11"/>
      <c r="C7" s="1115" t="s">
        <v>6</v>
      </c>
      <c r="D7" s="992"/>
      <c r="E7" s="992"/>
      <c r="F7" s="992"/>
      <c r="G7" s="992"/>
      <c r="H7" s="992"/>
      <c r="I7" s="992"/>
      <c r="J7" s="1054"/>
      <c r="K7" s="11"/>
      <c r="L7" s="11"/>
      <c r="M7" s="11"/>
      <c r="N7" s="11"/>
      <c r="O7" s="11"/>
      <c r="P7" s="11"/>
      <c r="Q7" s="11"/>
      <c r="R7" s="11"/>
      <c r="S7" s="11"/>
      <c r="T7" s="11"/>
      <c r="U7" s="11"/>
      <c r="V7" s="11"/>
      <c r="W7" s="11"/>
      <c r="X7" s="11"/>
      <c r="Y7" s="11"/>
      <c r="Z7" s="11"/>
    </row>
    <row r="8" spans="1:26" ht="22.5" customHeight="1">
      <c r="A8" s="11"/>
      <c r="B8" s="11"/>
      <c r="C8" s="1116"/>
      <c r="D8" s="1117"/>
      <c r="E8" s="1117"/>
      <c r="F8" s="1117"/>
      <c r="G8" s="1117"/>
      <c r="H8" s="1117"/>
      <c r="I8" s="1117"/>
      <c r="J8" s="1118"/>
      <c r="K8" s="11"/>
      <c r="L8" s="11"/>
      <c r="M8" s="11"/>
      <c r="N8" s="11"/>
      <c r="O8" s="11"/>
      <c r="P8" s="11"/>
      <c r="Q8" s="11"/>
      <c r="R8" s="11"/>
      <c r="S8" s="11"/>
      <c r="T8" s="11"/>
      <c r="U8" s="11"/>
      <c r="V8" s="11"/>
      <c r="W8" s="11"/>
      <c r="X8" s="11"/>
      <c r="Y8" s="11"/>
      <c r="Z8" s="11"/>
    </row>
    <row r="9" spans="1:26" ht="15" customHeight="1">
      <c r="A9" s="11"/>
      <c r="B9" s="11"/>
      <c r="C9" s="20"/>
      <c r="D9" s="20"/>
      <c r="E9" s="20"/>
      <c r="F9" s="20"/>
      <c r="G9" s="11"/>
      <c r="H9" s="11"/>
      <c r="I9" s="11"/>
      <c r="J9" s="11"/>
      <c r="K9" s="11"/>
      <c r="L9" s="11"/>
      <c r="M9" s="11"/>
      <c r="N9" s="11"/>
      <c r="O9" s="11"/>
      <c r="P9" s="11"/>
      <c r="Q9" s="11"/>
      <c r="R9" s="11"/>
      <c r="S9" s="11"/>
      <c r="T9" s="11"/>
      <c r="U9" s="11"/>
      <c r="V9" s="11"/>
      <c r="W9" s="11"/>
      <c r="X9" s="11"/>
      <c r="Y9" s="11"/>
      <c r="Z9" s="11"/>
    </row>
    <row r="10" spans="1:26" ht="24.75" customHeight="1">
      <c r="A10" s="11"/>
      <c r="B10" s="147"/>
      <c r="C10" s="148"/>
      <c r="D10" s="1108" t="s">
        <v>96</v>
      </c>
      <c r="E10" s="1079"/>
      <c r="F10" s="1079"/>
      <c r="G10" s="1079"/>
      <c r="H10" s="1079"/>
      <c r="I10" s="1107"/>
      <c r="J10" s="11"/>
      <c r="K10" s="11"/>
      <c r="L10" s="11"/>
      <c r="M10" s="11"/>
      <c r="N10" s="11"/>
      <c r="O10" s="11"/>
      <c r="P10" s="11"/>
      <c r="Q10" s="11"/>
      <c r="R10" s="11"/>
      <c r="S10" s="11"/>
      <c r="T10" s="11"/>
      <c r="U10" s="11"/>
      <c r="V10" s="11"/>
      <c r="W10" s="11"/>
      <c r="X10" s="11"/>
      <c r="Y10" s="11"/>
      <c r="Z10" s="11"/>
    </row>
    <row r="11" spans="1:26" ht="21.75" customHeight="1">
      <c r="A11" s="11"/>
      <c r="B11" s="11"/>
      <c r="C11" s="11"/>
      <c r="D11" s="1109"/>
      <c r="E11" s="1011"/>
      <c r="F11" s="1011"/>
      <c r="G11" s="1011"/>
      <c r="H11" s="1011"/>
      <c r="I11" s="1030"/>
      <c r="J11" s="86"/>
      <c r="K11" s="86"/>
      <c r="L11" s="86"/>
      <c r="M11" s="86"/>
      <c r="N11" s="86"/>
      <c r="O11" s="11"/>
      <c r="P11" s="11"/>
      <c r="Q11" s="11"/>
      <c r="R11" s="11"/>
      <c r="S11" s="11"/>
      <c r="T11" s="11"/>
      <c r="U11" s="11"/>
      <c r="V11" s="11"/>
      <c r="W11" s="11"/>
      <c r="X11" s="11"/>
      <c r="Y11" s="11"/>
      <c r="Z11" s="11"/>
    </row>
    <row r="12" spans="1:26" ht="3.75" customHeight="1">
      <c r="A12" s="11"/>
      <c r="B12" s="11"/>
      <c r="C12" s="259"/>
      <c r="D12" s="260"/>
      <c r="E12" s="260"/>
      <c r="F12" s="260"/>
      <c r="G12" s="260"/>
      <c r="H12" s="260"/>
      <c r="I12" s="260"/>
      <c r="J12" s="261"/>
      <c r="K12" s="20"/>
      <c r="L12" s="86"/>
      <c r="M12" s="86"/>
      <c r="N12" s="86"/>
      <c r="O12" s="11"/>
      <c r="P12" s="11"/>
      <c r="Q12" s="11"/>
      <c r="R12" s="11"/>
      <c r="S12" s="11"/>
      <c r="T12" s="11"/>
      <c r="U12" s="11"/>
      <c r="V12" s="11"/>
      <c r="W12" s="11"/>
      <c r="X12" s="11"/>
      <c r="Y12" s="11"/>
      <c r="Z12" s="11"/>
    </row>
    <row r="13" spans="1:26" ht="36" customHeight="1">
      <c r="A13" s="11"/>
      <c r="B13" s="11"/>
      <c r="C13" s="259"/>
      <c r="D13" s="1094" t="s">
        <v>7</v>
      </c>
      <c r="E13" s="1052"/>
      <c r="F13" s="263">
        <v>2009</v>
      </c>
      <c r="G13" s="265">
        <v>2010</v>
      </c>
      <c r="H13" s="263">
        <v>2011</v>
      </c>
      <c r="I13" s="267" t="s">
        <v>172</v>
      </c>
      <c r="J13" s="261"/>
      <c r="K13" s="20"/>
      <c r="L13" s="268"/>
      <c r="M13" s="268"/>
      <c r="N13" s="268"/>
      <c r="O13" s="11"/>
      <c r="P13" s="11"/>
      <c r="Q13" s="11"/>
      <c r="R13" s="11"/>
      <c r="S13" s="11"/>
      <c r="T13" s="11"/>
      <c r="U13" s="11"/>
      <c r="V13" s="11"/>
      <c r="W13" s="11"/>
      <c r="X13" s="11"/>
      <c r="Y13" s="11"/>
      <c r="Z13" s="11"/>
    </row>
    <row r="14" spans="1:26" ht="15.75" customHeight="1">
      <c r="A14" s="11"/>
      <c r="B14" s="38" t="s">
        <v>20</v>
      </c>
      <c r="C14" s="306"/>
      <c r="D14" s="307">
        <v>1</v>
      </c>
      <c r="E14" s="308" t="s">
        <v>19</v>
      </c>
      <c r="F14" s="365">
        <v>239.11187019641332</v>
      </c>
      <c r="G14" s="366">
        <v>229.55203922442612</v>
      </c>
      <c r="H14" s="425">
        <v>171.70740824020356</v>
      </c>
      <c r="I14" s="427">
        <f t="shared" ref="I14:I66" si="0">(H14-G14)/G14</f>
        <v>-0.2519891837147637</v>
      </c>
      <c r="J14" s="306"/>
      <c r="K14" s="67"/>
      <c r="L14" s="67"/>
      <c r="M14" s="67"/>
      <c r="N14" s="67"/>
      <c r="O14" s="11"/>
      <c r="P14" s="11"/>
      <c r="Q14" s="11"/>
      <c r="R14" s="11"/>
      <c r="S14" s="11"/>
      <c r="T14" s="11"/>
      <c r="U14" s="11"/>
      <c r="V14" s="11"/>
      <c r="W14" s="11"/>
      <c r="X14" s="11"/>
      <c r="Y14" s="11"/>
      <c r="Z14" s="11"/>
    </row>
    <row r="15" spans="1:26" ht="15.75" customHeight="1">
      <c r="A15" s="11"/>
      <c r="B15" s="130" t="s">
        <v>42</v>
      </c>
      <c r="C15" s="11"/>
      <c r="D15" s="488">
        <v>2</v>
      </c>
      <c r="E15" s="489" t="s">
        <v>28</v>
      </c>
      <c r="F15" s="492">
        <v>174.50315075133301</v>
      </c>
      <c r="G15" s="530">
        <v>207.12510356255177</v>
      </c>
      <c r="H15" s="530">
        <v>168.10758885686849</v>
      </c>
      <c r="I15" s="536">
        <f t="shared" si="0"/>
        <v>-0.18837656099903891</v>
      </c>
      <c r="J15" s="11"/>
      <c r="K15" s="11"/>
      <c r="L15" s="11"/>
      <c r="M15" s="11"/>
      <c r="N15" s="11"/>
      <c r="O15" s="11"/>
      <c r="P15" s="11"/>
      <c r="Q15" s="11"/>
      <c r="R15" s="11"/>
      <c r="S15" s="11"/>
      <c r="T15" s="11"/>
      <c r="U15" s="11"/>
      <c r="V15" s="11"/>
      <c r="W15" s="11"/>
      <c r="X15" s="11"/>
      <c r="Y15" s="11"/>
      <c r="Z15" s="11"/>
    </row>
    <row r="16" spans="1:26" ht="15.75" customHeight="1">
      <c r="A16" s="11"/>
      <c r="B16" s="130" t="s">
        <v>37</v>
      </c>
      <c r="C16" s="11"/>
      <c r="D16" s="538">
        <v>3</v>
      </c>
      <c r="E16" s="539" t="s">
        <v>75</v>
      </c>
      <c r="F16" s="565">
        <v>109.41644562334217</v>
      </c>
      <c r="G16" s="566">
        <v>122.43735763097951</v>
      </c>
      <c r="H16" s="566">
        <v>154.02493278599468</v>
      </c>
      <c r="I16" s="427">
        <f t="shared" si="0"/>
        <v>0.2579896835916588</v>
      </c>
      <c r="J16" s="11"/>
      <c r="K16" s="11"/>
      <c r="L16" s="11"/>
      <c r="M16" s="11"/>
      <c r="N16" s="11"/>
      <c r="O16" s="11"/>
      <c r="P16" s="11"/>
      <c r="Q16" s="11"/>
      <c r="R16" s="11"/>
      <c r="S16" s="11"/>
      <c r="T16" s="11"/>
      <c r="U16" s="11"/>
      <c r="V16" s="11"/>
      <c r="W16" s="11"/>
      <c r="X16" s="11"/>
      <c r="Y16" s="11"/>
      <c r="Z16" s="11"/>
    </row>
    <row r="17" spans="1:26" ht="15.75" customHeight="1">
      <c r="A17" s="11"/>
      <c r="B17" s="11"/>
      <c r="C17" s="11"/>
      <c r="D17" s="488">
        <v>4</v>
      </c>
      <c r="E17" s="489" t="s">
        <v>76</v>
      </c>
      <c r="F17" s="492">
        <v>145.54411106135245</v>
      </c>
      <c r="G17" s="530">
        <v>221.87004754358162</v>
      </c>
      <c r="H17" s="530">
        <v>139.89955929076564</v>
      </c>
      <c r="I17" s="536">
        <f t="shared" si="0"/>
        <v>-0.36945270062519203</v>
      </c>
      <c r="J17" s="11"/>
      <c r="K17" s="11"/>
      <c r="L17" s="11"/>
      <c r="M17" s="11"/>
      <c r="N17" s="11"/>
      <c r="O17" s="11"/>
      <c r="P17" s="11"/>
      <c r="Q17" s="11"/>
      <c r="R17" s="11"/>
      <c r="S17" s="11"/>
      <c r="T17" s="11"/>
      <c r="U17" s="11"/>
      <c r="V17" s="11"/>
      <c r="W17" s="11"/>
      <c r="X17" s="11"/>
      <c r="Y17" s="11"/>
      <c r="Z17" s="11"/>
    </row>
    <row r="18" spans="1:26" ht="15.75" customHeight="1">
      <c r="A18" s="11"/>
      <c r="B18" s="11"/>
      <c r="C18" s="11"/>
      <c r="D18" s="538">
        <v>5</v>
      </c>
      <c r="E18" s="539" t="s">
        <v>77</v>
      </c>
      <c r="F18" s="565">
        <v>172.48231460138302</v>
      </c>
      <c r="G18" s="566">
        <v>149.88080345551964</v>
      </c>
      <c r="H18" s="566">
        <v>141.38402514346188</v>
      </c>
      <c r="I18" s="427">
        <f t="shared" si="0"/>
        <v>-5.6690237282984397E-2</v>
      </c>
      <c r="J18" s="11"/>
      <c r="K18" s="11"/>
      <c r="L18" s="11"/>
      <c r="M18" s="11"/>
      <c r="N18" s="11"/>
      <c r="O18" s="11"/>
      <c r="P18" s="11"/>
      <c r="Q18" s="11"/>
      <c r="R18" s="11"/>
      <c r="S18" s="11"/>
      <c r="T18" s="11"/>
      <c r="U18" s="11"/>
      <c r="V18" s="11"/>
      <c r="W18" s="11"/>
      <c r="X18" s="11"/>
      <c r="Y18" s="11"/>
      <c r="Z18" s="11"/>
    </row>
    <row r="19" spans="1:26" ht="15.75" customHeight="1">
      <c r="A19" s="11"/>
      <c r="B19" s="11"/>
      <c r="C19" s="11"/>
      <c r="D19" s="488">
        <v>6</v>
      </c>
      <c r="E19" s="489" t="s">
        <v>78</v>
      </c>
      <c r="F19" s="492">
        <v>355.9435862995299</v>
      </c>
      <c r="G19" s="530">
        <v>268.0812229066849</v>
      </c>
      <c r="H19" s="530">
        <v>244.61618785491984</v>
      </c>
      <c r="I19" s="536">
        <f t="shared" si="0"/>
        <v>-8.7529573303732983E-2</v>
      </c>
      <c r="J19" s="11"/>
      <c r="K19" s="11"/>
      <c r="L19" s="11"/>
      <c r="M19" s="11"/>
      <c r="N19" s="11"/>
      <c r="O19" s="11"/>
      <c r="P19" s="11"/>
      <c r="Q19" s="11"/>
      <c r="R19" s="11"/>
      <c r="S19" s="11"/>
      <c r="T19" s="11"/>
      <c r="U19" s="11"/>
      <c r="V19" s="11"/>
      <c r="W19" s="11"/>
      <c r="X19" s="11"/>
      <c r="Y19" s="11"/>
      <c r="Z19" s="11"/>
    </row>
    <row r="20" spans="1:26" ht="15.75" customHeight="1">
      <c r="A20" s="11"/>
      <c r="B20" s="11"/>
      <c r="C20" s="11"/>
      <c r="D20" s="538">
        <v>7</v>
      </c>
      <c r="E20" s="539" t="s">
        <v>79</v>
      </c>
      <c r="F20" s="565">
        <v>125.29832935560859</v>
      </c>
      <c r="G20" s="566">
        <v>144.61703267273703</v>
      </c>
      <c r="H20" s="566">
        <v>155.29457439580705</v>
      </c>
      <c r="I20" s="427">
        <f t="shared" si="0"/>
        <v>7.3833223692487876E-2</v>
      </c>
      <c r="J20" s="11"/>
      <c r="K20" s="11"/>
      <c r="L20" s="11"/>
      <c r="M20" s="11"/>
      <c r="N20" s="11"/>
      <c r="O20" s="11"/>
      <c r="P20" s="11"/>
      <c r="Q20" s="11"/>
      <c r="R20" s="11"/>
      <c r="S20" s="11"/>
      <c r="T20" s="11"/>
      <c r="U20" s="11"/>
      <c r="V20" s="11"/>
      <c r="W20" s="11"/>
      <c r="X20" s="11"/>
      <c r="Y20" s="11"/>
      <c r="Z20" s="11"/>
    </row>
    <row r="21" spans="1:26" ht="15.75" customHeight="1">
      <c r="A21" s="11"/>
      <c r="B21" s="11"/>
      <c r="C21" s="11"/>
      <c r="D21" s="488">
        <v>8</v>
      </c>
      <c r="E21" s="489" t="s">
        <v>80</v>
      </c>
      <c r="F21" s="492">
        <v>85.889570552147234</v>
      </c>
      <c r="G21" s="530">
        <v>139.72055888223554</v>
      </c>
      <c r="H21" s="530">
        <v>92.678405931417984</v>
      </c>
      <c r="I21" s="536">
        <f t="shared" si="0"/>
        <v>-0.33668740897656563</v>
      </c>
      <c r="J21" s="11"/>
      <c r="K21" s="11"/>
      <c r="L21" s="11"/>
      <c r="M21" s="11"/>
      <c r="N21" s="11"/>
      <c r="O21" s="11"/>
      <c r="P21" s="11"/>
      <c r="Q21" s="11"/>
      <c r="R21" s="11"/>
      <c r="S21" s="11"/>
      <c r="T21" s="11"/>
      <c r="U21" s="11"/>
      <c r="V21" s="11"/>
      <c r="W21" s="11"/>
      <c r="X21" s="11"/>
      <c r="Y21" s="11"/>
      <c r="Z21" s="11"/>
    </row>
    <row r="22" spans="1:26" ht="15.75" customHeight="1">
      <c r="A22" s="11"/>
      <c r="B22" s="11"/>
      <c r="C22" s="11"/>
      <c r="D22" s="538">
        <v>9</v>
      </c>
      <c r="E22" s="539" t="s">
        <v>82</v>
      </c>
      <c r="F22" s="565">
        <v>170.26044655789676</v>
      </c>
      <c r="G22" s="566">
        <v>179.56733775165688</v>
      </c>
      <c r="H22" s="566">
        <v>158.68214770309413</v>
      </c>
      <c r="I22" s="427">
        <f t="shared" si="0"/>
        <v>-0.11630840168409212</v>
      </c>
      <c r="J22" s="11"/>
      <c r="K22" s="11"/>
      <c r="L22" s="11"/>
      <c r="M22" s="11"/>
      <c r="N22" s="11"/>
      <c r="O22" s="11"/>
      <c r="P22" s="11"/>
      <c r="Q22" s="11"/>
      <c r="R22" s="11"/>
      <c r="S22" s="11"/>
      <c r="T22" s="11"/>
      <c r="U22" s="11"/>
      <c r="V22" s="11"/>
      <c r="W22" s="11"/>
      <c r="X22" s="11"/>
      <c r="Y22" s="11"/>
      <c r="Z22" s="11"/>
    </row>
    <row r="23" spans="1:26" ht="15.75" customHeight="1">
      <c r="A23" s="11"/>
      <c r="B23" s="11"/>
      <c r="C23" s="11"/>
      <c r="D23" s="488">
        <v>10</v>
      </c>
      <c r="E23" s="489" t="s">
        <v>83</v>
      </c>
      <c r="F23" s="492">
        <v>294.11764705882354</v>
      </c>
      <c r="G23" s="530">
        <v>158.73015873015873</v>
      </c>
      <c r="H23" s="530">
        <v>199.23371647509578</v>
      </c>
      <c r="I23" s="536">
        <f t="shared" si="0"/>
        <v>0.25517241379310335</v>
      </c>
      <c r="J23" s="11"/>
      <c r="K23" s="11"/>
      <c r="L23" s="11"/>
      <c r="M23" s="11"/>
      <c r="N23" s="11"/>
      <c r="O23" s="11"/>
      <c r="P23" s="11"/>
      <c r="Q23" s="11"/>
      <c r="R23" s="11"/>
      <c r="S23" s="11"/>
      <c r="T23" s="11"/>
      <c r="U23" s="11"/>
      <c r="V23" s="11"/>
      <c r="W23" s="11"/>
      <c r="X23" s="11"/>
      <c r="Y23" s="11"/>
      <c r="Z23" s="11"/>
    </row>
    <row r="24" spans="1:26" ht="15.75" customHeight="1">
      <c r="A24" s="11"/>
      <c r="B24" s="11"/>
      <c r="C24" s="20"/>
      <c r="D24" s="538">
        <v>11</v>
      </c>
      <c r="E24" s="539" t="s">
        <v>84</v>
      </c>
      <c r="F24" s="565">
        <v>201.45495243424733</v>
      </c>
      <c r="G24" s="566">
        <v>143.64174059991549</v>
      </c>
      <c r="H24" s="566">
        <v>99.171891852366556</v>
      </c>
      <c r="I24" s="427">
        <f t="shared" si="0"/>
        <v>-0.30958862348661276</v>
      </c>
      <c r="J24" s="11"/>
      <c r="K24" s="11"/>
      <c r="L24" s="11"/>
      <c r="M24" s="11"/>
      <c r="N24" s="11"/>
      <c r="O24" s="11"/>
      <c r="P24" s="11"/>
      <c r="Q24" s="11"/>
      <c r="R24" s="11"/>
      <c r="S24" s="11"/>
      <c r="T24" s="11"/>
      <c r="U24" s="11"/>
      <c r="V24" s="11"/>
      <c r="W24" s="11"/>
      <c r="X24" s="11"/>
      <c r="Y24" s="11"/>
      <c r="Z24" s="11"/>
    </row>
    <row r="25" spans="1:26" ht="15.75" customHeight="1">
      <c r="A25" s="11"/>
      <c r="B25" s="11"/>
      <c r="C25" s="20"/>
      <c r="D25" s="488">
        <v>12</v>
      </c>
      <c r="E25" s="489" t="s">
        <v>85</v>
      </c>
      <c r="F25" s="492">
        <v>309.09090909090907</v>
      </c>
      <c r="G25" s="530">
        <v>160.51364365971108</v>
      </c>
      <c r="H25" s="530">
        <v>111.5537848605578</v>
      </c>
      <c r="I25" s="536">
        <f t="shared" si="0"/>
        <v>-0.30501992031872494</v>
      </c>
      <c r="J25" s="11"/>
      <c r="K25" s="11"/>
      <c r="L25" s="11"/>
      <c r="M25" s="11"/>
      <c r="N25" s="11"/>
      <c r="O25" s="11"/>
      <c r="P25" s="11"/>
      <c r="Q25" s="11"/>
      <c r="R25" s="11"/>
      <c r="S25" s="11"/>
      <c r="T25" s="11"/>
      <c r="U25" s="11"/>
      <c r="V25" s="11"/>
      <c r="W25" s="11"/>
      <c r="X25" s="11"/>
      <c r="Y25" s="11"/>
      <c r="Z25" s="11"/>
    </row>
    <row r="26" spans="1:26" ht="15.75" customHeight="1">
      <c r="A26" s="11"/>
      <c r="B26" s="11"/>
      <c r="C26" s="20"/>
      <c r="D26" s="538">
        <v>13</v>
      </c>
      <c r="E26" s="539" t="s">
        <v>86</v>
      </c>
      <c r="F26" s="565">
        <v>243.71192001249804</v>
      </c>
      <c r="G26" s="566">
        <v>212.70480022995113</v>
      </c>
      <c r="H26" s="566">
        <v>215.99951832860035</v>
      </c>
      <c r="I26" s="427">
        <f t="shared" si="0"/>
        <v>1.5489627385406232E-2</v>
      </c>
      <c r="J26" s="11"/>
      <c r="K26" s="11"/>
      <c r="L26" s="11"/>
      <c r="M26" s="11"/>
      <c r="N26" s="11"/>
      <c r="O26" s="11"/>
      <c r="P26" s="11"/>
      <c r="Q26" s="11"/>
      <c r="R26" s="11"/>
      <c r="S26" s="11"/>
      <c r="T26" s="11"/>
      <c r="U26" s="11"/>
      <c r="V26" s="11"/>
      <c r="W26" s="11"/>
      <c r="X26" s="11"/>
      <c r="Y26" s="11"/>
      <c r="Z26" s="11"/>
    </row>
    <row r="27" spans="1:26" ht="15.75" customHeight="1">
      <c r="A27" s="11"/>
      <c r="B27" s="11"/>
      <c r="C27" s="11"/>
      <c r="D27" s="488">
        <v>14</v>
      </c>
      <c r="E27" s="489" t="s">
        <v>87</v>
      </c>
      <c r="F27" s="492">
        <v>236.96682464454977</v>
      </c>
      <c r="G27" s="530">
        <v>206.10687022900763</v>
      </c>
      <c r="H27" s="530">
        <v>266.62455175489072</v>
      </c>
      <c r="I27" s="536">
        <f t="shared" si="0"/>
        <v>0.29362282518113647</v>
      </c>
      <c r="J27" s="11"/>
      <c r="K27" s="11"/>
      <c r="L27" s="11"/>
      <c r="M27" s="11"/>
      <c r="N27" s="11"/>
      <c r="O27" s="11"/>
      <c r="P27" s="11"/>
      <c r="Q27" s="11"/>
      <c r="R27" s="11"/>
      <c r="S27" s="11"/>
      <c r="T27" s="11"/>
      <c r="U27" s="11"/>
      <c r="V27" s="11"/>
      <c r="W27" s="11"/>
      <c r="X27" s="11"/>
      <c r="Y27" s="11"/>
      <c r="Z27" s="11"/>
    </row>
    <row r="28" spans="1:26" ht="15.75" customHeight="1">
      <c r="A28" s="11"/>
      <c r="B28" s="20"/>
      <c r="C28" s="20"/>
      <c r="D28" s="538">
        <v>15</v>
      </c>
      <c r="E28" s="539" t="s">
        <v>88</v>
      </c>
      <c r="F28" s="565">
        <v>253.66403607666291</v>
      </c>
      <c r="G28" s="566">
        <v>213.2058405478744</v>
      </c>
      <c r="H28" s="566">
        <v>218.11872598835049</v>
      </c>
      <c r="I28" s="427">
        <f t="shared" si="0"/>
        <v>2.3042921468996638E-2</v>
      </c>
      <c r="J28" s="20"/>
      <c r="K28" s="20"/>
      <c r="L28" s="20"/>
      <c r="M28" s="11"/>
      <c r="N28" s="11"/>
      <c r="O28" s="11"/>
      <c r="P28" s="11"/>
      <c r="Q28" s="11"/>
      <c r="R28" s="11"/>
      <c r="S28" s="11"/>
      <c r="T28" s="11"/>
      <c r="U28" s="11"/>
      <c r="V28" s="11"/>
      <c r="W28" s="11"/>
      <c r="X28" s="11"/>
      <c r="Y28" s="11"/>
      <c r="Z28" s="11"/>
    </row>
    <row r="29" spans="1:26" ht="15.75" customHeight="1">
      <c r="A29" s="11"/>
      <c r="B29" s="67"/>
      <c r="C29" s="11"/>
      <c r="D29" s="488">
        <v>16</v>
      </c>
      <c r="E29" s="489" t="s">
        <v>90</v>
      </c>
      <c r="F29" s="492">
        <v>199.50124688279303</v>
      </c>
      <c r="G29" s="530">
        <v>277.62656505171475</v>
      </c>
      <c r="H29" s="530">
        <v>250.83612040133815</v>
      </c>
      <c r="I29" s="536">
        <f t="shared" si="0"/>
        <v>-9.6498131024983946E-2</v>
      </c>
      <c r="J29" s="11"/>
      <c r="K29" s="11"/>
      <c r="L29" s="11"/>
      <c r="M29" s="11"/>
      <c r="N29" s="11"/>
      <c r="O29" s="11"/>
      <c r="P29" s="11"/>
      <c r="Q29" s="11"/>
      <c r="R29" s="11"/>
      <c r="S29" s="11"/>
      <c r="T29" s="11"/>
      <c r="U29" s="11"/>
      <c r="V29" s="11"/>
      <c r="W29" s="11"/>
      <c r="X29" s="11"/>
      <c r="Y29" s="11"/>
      <c r="Z29" s="11"/>
    </row>
    <row r="30" spans="1:26" ht="15.75" customHeight="1">
      <c r="A30" s="11"/>
      <c r="B30" s="570"/>
      <c r="C30" s="11"/>
      <c r="D30" s="538">
        <v>17</v>
      </c>
      <c r="E30" s="539" t="s">
        <v>91</v>
      </c>
      <c r="F30" s="565">
        <v>80.267558528428097</v>
      </c>
      <c r="G30" s="566">
        <v>124.43438914027149</v>
      </c>
      <c r="H30" s="566">
        <v>92.366563304084096</v>
      </c>
      <c r="I30" s="427">
        <f t="shared" si="0"/>
        <v>-0.25770870944717872</v>
      </c>
      <c r="J30" s="11"/>
      <c r="K30" s="11"/>
      <c r="L30" s="11"/>
      <c r="M30" s="11"/>
      <c r="N30" s="11"/>
      <c r="O30" s="11"/>
      <c r="P30" s="11"/>
      <c r="Q30" s="11"/>
      <c r="R30" s="11"/>
      <c r="S30" s="11"/>
      <c r="T30" s="11"/>
      <c r="U30" s="11"/>
      <c r="V30" s="11"/>
      <c r="W30" s="11"/>
      <c r="X30" s="11"/>
      <c r="Y30" s="11"/>
      <c r="Z30" s="11"/>
    </row>
    <row r="31" spans="1:26" ht="15.75" customHeight="1">
      <c r="A31" s="11"/>
      <c r="B31" s="598"/>
      <c r="C31" s="598"/>
      <c r="D31" s="488">
        <v>18</v>
      </c>
      <c r="E31" s="489" t="s">
        <v>92</v>
      </c>
      <c r="F31" s="492">
        <v>297.34970911441502</v>
      </c>
      <c r="G31" s="530">
        <v>356.78889990089198</v>
      </c>
      <c r="H31" s="530">
        <v>386.05808512218709</v>
      </c>
      <c r="I31" s="536">
        <f t="shared" si="0"/>
        <v>8.2035021911907702E-2</v>
      </c>
      <c r="J31" s="86"/>
      <c r="K31" s="86"/>
      <c r="L31" s="86"/>
      <c r="M31" s="86"/>
      <c r="N31" s="86"/>
      <c r="O31" s="11"/>
      <c r="P31" s="11"/>
      <c r="Q31" s="11"/>
      <c r="R31" s="11"/>
      <c r="S31" s="11"/>
      <c r="T31" s="11"/>
      <c r="U31" s="11"/>
      <c r="V31" s="11"/>
      <c r="W31" s="11"/>
      <c r="X31" s="11"/>
      <c r="Y31" s="11"/>
      <c r="Z31" s="11"/>
    </row>
    <row r="32" spans="1:26" ht="15.75" customHeight="1">
      <c r="A32" s="11"/>
      <c r="B32" s="598"/>
      <c r="C32" s="598"/>
      <c r="D32" s="538">
        <v>19</v>
      </c>
      <c r="E32" s="539" t="s">
        <v>94</v>
      </c>
      <c r="F32" s="565">
        <v>168.74933247890633</v>
      </c>
      <c r="G32" s="566">
        <v>147.47259144270885</v>
      </c>
      <c r="H32" s="566">
        <v>134.18151763694453</v>
      </c>
      <c r="I32" s="427">
        <f t="shared" si="0"/>
        <v>-9.0125722181587348E-2</v>
      </c>
      <c r="J32" s="86"/>
      <c r="K32" s="86"/>
      <c r="L32" s="86"/>
      <c r="M32" s="86"/>
      <c r="N32" s="86"/>
      <c r="O32" s="11"/>
      <c r="P32" s="11"/>
      <c r="Q32" s="11"/>
      <c r="R32" s="11"/>
      <c r="S32" s="11"/>
      <c r="T32" s="11"/>
      <c r="U32" s="11"/>
      <c r="V32" s="11"/>
      <c r="W32" s="11"/>
      <c r="X32" s="11"/>
      <c r="Y32" s="11"/>
      <c r="Z32" s="11"/>
    </row>
    <row r="33" spans="1:26" ht="15.75" customHeight="1">
      <c r="A33" s="11"/>
      <c r="B33" s="598"/>
      <c r="C33" s="416"/>
      <c r="D33" s="488">
        <v>20</v>
      </c>
      <c r="E33" s="489" t="s">
        <v>98</v>
      </c>
      <c r="F33" s="492">
        <v>248.13895781637717</v>
      </c>
      <c r="G33" s="530">
        <v>149.79338842975207</v>
      </c>
      <c r="H33" s="530">
        <v>157.61505899306493</v>
      </c>
      <c r="I33" s="536">
        <f t="shared" si="0"/>
        <v>5.22163938295645E-2</v>
      </c>
      <c r="J33" s="11"/>
      <c r="K33" s="11"/>
      <c r="L33" s="11"/>
      <c r="M33" s="11"/>
      <c r="N33" s="11"/>
      <c r="O33" s="11"/>
      <c r="P33" s="11"/>
      <c r="Q33" s="11"/>
      <c r="R33" s="11"/>
      <c r="S33" s="11"/>
      <c r="T33" s="11"/>
      <c r="U33" s="11"/>
      <c r="V33" s="11"/>
      <c r="W33" s="11"/>
      <c r="X33" s="11"/>
      <c r="Y33" s="11"/>
      <c r="Z33" s="11"/>
    </row>
    <row r="34" spans="1:26" ht="15.75" customHeight="1">
      <c r="A34" s="11"/>
      <c r="B34" s="598"/>
      <c r="C34" s="416"/>
      <c r="D34" s="538">
        <v>21</v>
      </c>
      <c r="E34" s="539" t="s">
        <v>99</v>
      </c>
      <c r="F34" s="565">
        <v>244.41495244414952</v>
      </c>
      <c r="G34" s="566">
        <v>217.39130434782609</v>
      </c>
      <c r="H34" s="566">
        <v>261.02902708864599</v>
      </c>
      <c r="I34" s="427">
        <f t="shared" si="0"/>
        <v>0.20073352460777152</v>
      </c>
      <c r="J34" s="11"/>
      <c r="K34" s="11"/>
      <c r="L34" s="11"/>
      <c r="M34" s="11"/>
      <c r="N34" s="11"/>
      <c r="O34" s="11"/>
      <c r="P34" s="11"/>
      <c r="Q34" s="11"/>
      <c r="R34" s="11"/>
      <c r="S34" s="11"/>
      <c r="T34" s="11"/>
      <c r="U34" s="11"/>
      <c r="V34" s="11"/>
      <c r="W34" s="11"/>
      <c r="X34" s="11"/>
      <c r="Y34" s="11"/>
      <c r="Z34" s="11"/>
    </row>
    <row r="35" spans="1:26" ht="15.75" customHeight="1">
      <c r="A35" s="11"/>
      <c r="B35" s="598"/>
      <c r="C35" s="416"/>
      <c r="D35" s="488">
        <v>22</v>
      </c>
      <c r="E35" s="489" t="s">
        <v>101</v>
      </c>
      <c r="F35" s="492">
        <v>20.02002002002002</v>
      </c>
      <c r="G35" s="530">
        <v>33.557046979865774</v>
      </c>
      <c r="H35" s="530">
        <v>54.305663304887403</v>
      </c>
      <c r="I35" s="536">
        <f t="shared" si="0"/>
        <v>0.61830876648564448</v>
      </c>
      <c r="J35" s="11"/>
      <c r="K35" s="11"/>
      <c r="L35" s="11"/>
      <c r="M35" s="11"/>
      <c r="N35" s="11"/>
      <c r="O35" s="11"/>
      <c r="P35" s="11"/>
      <c r="Q35" s="11"/>
      <c r="R35" s="11"/>
      <c r="S35" s="11"/>
      <c r="T35" s="11"/>
      <c r="U35" s="11"/>
      <c r="V35" s="11"/>
      <c r="W35" s="11"/>
      <c r="X35" s="11"/>
      <c r="Y35" s="11"/>
      <c r="Z35" s="11"/>
    </row>
    <row r="36" spans="1:26" ht="15.75" customHeight="1">
      <c r="A36" s="11"/>
      <c r="B36" s="598"/>
      <c r="C36" s="416"/>
      <c r="D36" s="538">
        <v>23</v>
      </c>
      <c r="E36" s="539" t="s">
        <v>102</v>
      </c>
      <c r="F36" s="565">
        <v>92.424875760531322</v>
      </c>
      <c r="G36" s="566">
        <v>115.12672373803399</v>
      </c>
      <c r="H36" s="566">
        <v>115.31618599951663</v>
      </c>
      <c r="I36" s="427">
        <f t="shared" si="0"/>
        <v>1.6456844712593351E-3</v>
      </c>
      <c r="J36" s="11"/>
      <c r="K36" s="11"/>
      <c r="L36" s="11"/>
      <c r="M36" s="11"/>
      <c r="N36" s="11"/>
      <c r="O36" s="11"/>
      <c r="P36" s="11"/>
      <c r="Q36" s="11"/>
      <c r="R36" s="11"/>
      <c r="S36" s="11"/>
      <c r="T36" s="11"/>
      <c r="U36" s="11"/>
      <c r="V36" s="11"/>
      <c r="W36" s="11"/>
      <c r="X36" s="11"/>
      <c r="Y36" s="11"/>
      <c r="Z36" s="11"/>
    </row>
    <row r="37" spans="1:26" ht="15.75" customHeight="1">
      <c r="A37" s="11"/>
      <c r="B37" s="598"/>
      <c r="C37" s="416"/>
      <c r="D37" s="488">
        <v>24</v>
      </c>
      <c r="E37" s="489" t="s">
        <v>103</v>
      </c>
      <c r="F37" s="492">
        <v>127.1725307333616</v>
      </c>
      <c r="G37" s="530">
        <v>138.77792058915483</v>
      </c>
      <c r="H37" s="530">
        <v>128.29482884782544</v>
      </c>
      <c r="I37" s="536">
        <f t="shared" si="0"/>
        <v>-7.5538613756608031E-2</v>
      </c>
      <c r="J37" s="11"/>
      <c r="K37" s="11"/>
      <c r="L37" s="11"/>
      <c r="M37" s="11"/>
      <c r="N37" s="11"/>
      <c r="O37" s="11"/>
      <c r="P37" s="11"/>
      <c r="Q37" s="11"/>
      <c r="R37" s="11"/>
      <c r="S37" s="11"/>
      <c r="T37" s="11"/>
      <c r="U37" s="11"/>
      <c r="V37" s="11"/>
      <c r="W37" s="11"/>
      <c r="X37" s="11"/>
      <c r="Y37" s="11"/>
      <c r="Z37" s="11"/>
    </row>
    <row r="38" spans="1:26" ht="15.75" customHeight="1">
      <c r="A38" s="11"/>
      <c r="B38" s="598"/>
      <c r="C38" s="416"/>
      <c r="D38" s="538">
        <v>25</v>
      </c>
      <c r="E38" s="539" t="s">
        <v>104</v>
      </c>
      <c r="F38" s="565">
        <v>186.95083193120209</v>
      </c>
      <c r="G38" s="566">
        <v>195.82868969909251</v>
      </c>
      <c r="H38" s="566">
        <v>195.8432528631713</v>
      </c>
      <c r="I38" s="427">
        <f t="shared" si="0"/>
        <v>7.4366856568215485E-5</v>
      </c>
      <c r="J38" s="11"/>
      <c r="K38" s="11"/>
      <c r="L38" s="11"/>
      <c r="M38" s="11"/>
      <c r="N38" s="11"/>
      <c r="O38" s="11"/>
      <c r="P38" s="11"/>
      <c r="Q38" s="11"/>
      <c r="R38" s="11"/>
      <c r="S38" s="11"/>
      <c r="T38" s="11"/>
      <c r="U38" s="11"/>
      <c r="V38" s="11"/>
      <c r="W38" s="11"/>
      <c r="X38" s="11"/>
      <c r="Y38" s="11"/>
      <c r="Z38" s="11"/>
    </row>
    <row r="39" spans="1:26" ht="15.75" customHeight="1">
      <c r="A39" s="11"/>
      <c r="B39" s="598"/>
      <c r="C39" s="416"/>
      <c r="D39" s="488">
        <v>26</v>
      </c>
      <c r="E39" s="489" t="s">
        <v>105</v>
      </c>
      <c r="F39" s="492">
        <v>210.35598705501619</v>
      </c>
      <c r="G39" s="530">
        <v>150.26833631484794</v>
      </c>
      <c r="H39" s="530">
        <v>139.98515308982365</v>
      </c>
      <c r="I39" s="536">
        <f t="shared" si="0"/>
        <v>-6.8432135985578305E-2</v>
      </c>
      <c r="J39" s="11"/>
      <c r="K39" s="11"/>
      <c r="L39" s="11"/>
      <c r="M39" s="11"/>
      <c r="N39" s="11"/>
      <c r="O39" s="11"/>
      <c r="P39" s="11"/>
      <c r="Q39" s="11"/>
      <c r="R39" s="11"/>
      <c r="S39" s="11"/>
      <c r="T39" s="11"/>
      <c r="U39" s="11"/>
      <c r="V39" s="11"/>
      <c r="W39" s="11"/>
      <c r="X39" s="11"/>
      <c r="Y39" s="11"/>
      <c r="Z39" s="11"/>
    </row>
    <row r="40" spans="1:26" ht="15.75" customHeight="1">
      <c r="A40" s="11"/>
      <c r="B40" s="598"/>
      <c r="C40" s="416"/>
      <c r="D40" s="538">
        <v>27</v>
      </c>
      <c r="E40" s="539" t="s">
        <v>106</v>
      </c>
      <c r="F40" s="565">
        <v>68.965517241379317</v>
      </c>
      <c r="G40" s="566">
        <v>39.617804707527384</v>
      </c>
      <c r="H40" s="566">
        <v>79.367511414825529</v>
      </c>
      <c r="I40" s="427">
        <f t="shared" si="0"/>
        <v>1.0033293616530372</v>
      </c>
      <c r="J40" s="11"/>
      <c r="K40" s="11"/>
      <c r="L40" s="11"/>
      <c r="M40" s="11"/>
      <c r="N40" s="11"/>
      <c r="O40" s="11"/>
      <c r="P40" s="11"/>
      <c r="Q40" s="11"/>
      <c r="R40" s="11"/>
      <c r="S40" s="11"/>
      <c r="T40" s="11"/>
      <c r="U40" s="11"/>
      <c r="V40" s="11"/>
      <c r="W40" s="11"/>
      <c r="X40" s="11"/>
      <c r="Y40" s="11"/>
      <c r="Z40" s="11"/>
    </row>
    <row r="41" spans="1:26" ht="15.75" customHeight="1">
      <c r="A41" s="11"/>
      <c r="B41" s="598"/>
      <c r="C41" s="416"/>
      <c r="D41" s="488">
        <v>28</v>
      </c>
      <c r="E41" s="489" t="s">
        <v>108</v>
      </c>
      <c r="F41" s="492">
        <v>137.27882855399633</v>
      </c>
      <c r="G41" s="530">
        <v>131.2617197964104</v>
      </c>
      <c r="H41" s="530">
        <v>140.85516896838053</v>
      </c>
      <c r="I41" s="536">
        <f t="shared" si="0"/>
        <v>7.3086419916254003E-2</v>
      </c>
      <c r="J41" s="301"/>
      <c r="K41" s="301"/>
      <c r="L41" s="301"/>
      <c r="M41" s="301"/>
      <c r="N41" s="301"/>
      <c r="O41" s="11"/>
      <c r="P41" s="11"/>
      <c r="Q41" s="11"/>
      <c r="R41" s="11"/>
      <c r="S41" s="11"/>
      <c r="T41" s="11"/>
      <c r="U41" s="11"/>
      <c r="V41" s="11"/>
      <c r="W41" s="11"/>
      <c r="X41" s="11"/>
      <c r="Y41" s="11"/>
      <c r="Z41" s="11"/>
    </row>
    <row r="42" spans="1:26" ht="17.25" customHeight="1">
      <c r="A42" s="11"/>
      <c r="B42" s="333"/>
      <c r="C42" s="333"/>
      <c r="D42" s="538">
        <v>29</v>
      </c>
      <c r="E42" s="539" t="s">
        <v>110</v>
      </c>
      <c r="F42" s="565">
        <v>271.04409238404276</v>
      </c>
      <c r="G42" s="566">
        <v>321.63742690058479</v>
      </c>
      <c r="H42" s="566">
        <v>276.31578947368422</v>
      </c>
      <c r="I42" s="427">
        <f t="shared" si="0"/>
        <v>-0.14090909090909085</v>
      </c>
      <c r="J42" s="11"/>
      <c r="K42" s="11"/>
      <c r="L42" s="11"/>
      <c r="M42" s="11"/>
      <c r="N42" s="11"/>
      <c r="O42" s="11"/>
      <c r="P42" s="11"/>
      <c r="Q42" s="11"/>
      <c r="R42" s="11"/>
      <c r="S42" s="11"/>
      <c r="T42" s="11"/>
      <c r="U42" s="11"/>
      <c r="V42" s="11"/>
      <c r="W42" s="11"/>
      <c r="X42" s="11"/>
      <c r="Y42" s="11"/>
      <c r="Z42" s="11"/>
    </row>
    <row r="43" spans="1:26" ht="15.75" customHeight="1">
      <c r="A43" s="11"/>
      <c r="B43" s="11"/>
      <c r="C43" s="11"/>
      <c r="D43" s="488">
        <v>30</v>
      </c>
      <c r="E43" s="489" t="s">
        <v>111</v>
      </c>
      <c r="F43" s="492">
        <v>132.14403700033037</v>
      </c>
      <c r="G43" s="530">
        <v>179.49415284199074</v>
      </c>
      <c r="H43" s="530">
        <v>173.0458391878044</v>
      </c>
      <c r="I43" s="536">
        <f t="shared" si="0"/>
        <v>-3.5924923191580541E-2</v>
      </c>
      <c r="J43" s="11"/>
      <c r="K43" s="11"/>
      <c r="L43" s="11"/>
      <c r="M43" s="11"/>
      <c r="N43" s="11"/>
      <c r="O43" s="11"/>
      <c r="P43" s="11"/>
      <c r="Q43" s="11"/>
      <c r="R43" s="11"/>
      <c r="S43" s="11"/>
      <c r="T43" s="11"/>
      <c r="U43" s="11"/>
      <c r="V43" s="11"/>
      <c r="W43" s="11"/>
      <c r="X43" s="11"/>
      <c r="Y43" s="11"/>
      <c r="Z43" s="11"/>
    </row>
    <row r="44" spans="1:26" ht="15.75" customHeight="1">
      <c r="A44" s="11"/>
      <c r="B44" s="11"/>
      <c r="C44" s="11"/>
      <c r="D44" s="538">
        <v>31</v>
      </c>
      <c r="E44" s="539" t="s">
        <v>113</v>
      </c>
      <c r="F44" s="565">
        <v>257.9034941763727</v>
      </c>
      <c r="G44" s="566">
        <v>155.69709837225761</v>
      </c>
      <c r="H44" s="566">
        <v>213.78708551483382</v>
      </c>
      <c r="I44" s="427">
        <f t="shared" si="0"/>
        <v>0.37309614469300079</v>
      </c>
      <c r="J44" s="11"/>
      <c r="K44" s="11"/>
      <c r="L44" s="11"/>
      <c r="M44" s="11"/>
      <c r="N44" s="11"/>
      <c r="O44" s="11"/>
      <c r="P44" s="11"/>
      <c r="Q44" s="11"/>
      <c r="R44" s="11"/>
      <c r="S44" s="11"/>
      <c r="T44" s="11"/>
      <c r="U44" s="11"/>
      <c r="V44" s="11"/>
      <c r="W44" s="11"/>
      <c r="X44" s="11"/>
      <c r="Y44" s="11"/>
      <c r="Z44" s="11"/>
    </row>
    <row r="45" spans="1:26" ht="15.75" customHeight="1">
      <c r="A45" s="11"/>
      <c r="B45" s="11"/>
      <c r="C45" s="11"/>
      <c r="D45" s="488">
        <v>32</v>
      </c>
      <c r="E45" s="489" t="s">
        <v>114</v>
      </c>
      <c r="F45" s="492">
        <v>139.39081053175013</v>
      </c>
      <c r="G45" s="530">
        <v>234.33979269941415</v>
      </c>
      <c r="H45" s="530">
        <v>170.87062652563051</v>
      </c>
      <c r="I45" s="536">
        <f t="shared" si="0"/>
        <v>-0.27084246103774207</v>
      </c>
      <c r="J45" s="11"/>
      <c r="K45" s="11"/>
      <c r="L45" s="11"/>
      <c r="M45" s="11"/>
      <c r="N45" s="11"/>
      <c r="O45" s="11"/>
      <c r="P45" s="11"/>
      <c r="Q45" s="11"/>
      <c r="R45" s="11"/>
      <c r="S45" s="11"/>
      <c r="T45" s="11"/>
      <c r="U45" s="11"/>
      <c r="V45" s="11"/>
      <c r="W45" s="11"/>
      <c r="X45" s="11"/>
      <c r="Y45" s="11"/>
      <c r="Z45" s="11"/>
    </row>
    <row r="46" spans="1:26" ht="15.75" customHeight="1">
      <c r="A46" s="11"/>
      <c r="B46" s="11"/>
      <c r="C46" s="11"/>
      <c r="D46" s="538">
        <v>33</v>
      </c>
      <c r="E46" s="539" t="s">
        <v>115</v>
      </c>
      <c r="F46" s="565">
        <v>110.04462921073547</v>
      </c>
      <c r="G46" s="566">
        <v>122.45815076957645</v>
      </c>
      <c r="H46" s="566">
        <v>105.68537756044789</v>
      </c>
      <c r="I46" s="427">
        <f t="shared" si="0"/>
        <v>-0.13696738929766358</v>
      </c>
      <c r="J46" s="11"/>
      <c r="K46" s="11"/>
      <c r="L46" s="11"/>
      <c r="M46" s="11"/>
      <c r="N46" s="11"/>
      <c r="O46" s="11"/>
      <c r="P46" s="11"/>
      <c r="Q46" s="11"/>
      <c r="R46" s="11"/>
      <c r="S46" s="11"/>
      <c r="T46" s="11"/>
      <c r="U46" s="11"/>
      <c r="V46" s="11"/>
      <c r="W46" s="11"/>
      <c r="X46" s="11"/>
      <c r="Y46" s="11"/>
      <c r="Z46" s="11"/>
    </row>
    <row r="47" spans="1:26" ht="15.75" customHeight="1">
      <c r="A47" s="11"/>
      <c r="B47" s="11"/>
      <c r="C47" s="11"/>
      <c r="D47" s="488">
        <v>34</v>
      </c>
      <c r="E47" s="489" t="s">
        <v>116</v>
      </c>
      <c r="F47" s="492">
        <v>127.18600953895071</v>
      </c>
      <c r="G47" s="530">
        <v>264.20079260237782</v>
      </c>
      <c r="H47" s="530">
        <v>166.4500174376208</v>
      </c>
      <c r="I47" s="536">
        <f t="shared" si="0"/>
        <v>-0.36998668399860529</v>
      </c>
      <c r="J47" s="11"/>
      <c r="K47" s="11"/>
      <c r="L47" s="11"/>
      <c r="M47" s="11"/>
      <c r="N47" s="11"/>
      <c r="O47" s="11"/>
      <c r="P47" s="11"/>
      <c r="Q47" s="11"/>
      <c r="R47" s="11"/>
      <c r="S47" s="11"/>
      <c r="T47" s="11"/>
      <c r="U47" s="11"/>
      <c r="V47" s="11"/>
      <c r="W47" s="11"/>
      <c r="X47" s="11"/>
      <c r="Y47" s="11"/>
      <c r="Z47" s="11"/>
    </row>
    <row r="48" spans="1:26" ht="15.75" customHeight="1">
      <c r="A48" s="11"/>
      <c r="B48" s="11"/>
      <c r="C48" s="11"/>
      <c r="D48" s="538">
        <v>35</v>
      </c>
      <c r="E48" s="539" t="s">
        <v>117</v>
      </c>
      <c r="F48" s="565">
        <v>212.54303248016765</v>
      </c>
      <c r="G48" s="566">
        <v>181.83056387905202</v>
      </c>
      <c r="H48" s="566">
        <v>192.88408821824845</v>
      </c>
      <c r="I48" s="427">
        <f t="shared" si="0"/>
        <v>6.0790243968824105E-2</v>
      </c>
      <c r="J48" s="11"/>
      <c r="K48" s="11"/>
      <c r="L48" s="11"/>
      <c r="M48" s="11"/>
      <c r="N48" s="11"/>
      <c r="O48" s="11"/>
      <c r="P48" s="11"/>
      <c r="Q48" s="11"/>
      <c r="R48" s="11"/>
      <c r="S48" s="11"/>
      <c r="T48" s="11"/>
      <c r="U48" s="11"/>
      <c r="V48" s="11"/>
      <c r="W48" s="11"/>
      <c r="X48" s="11"/>
      <c r="Y48" s="11"/>
      <c r="Z48" s="11"/>
    </row>
    <row r="49" spans="1:26" ht="15.75" customHeight="1">
      <c r="A49" s="11"/>
      <c r="B49" s="11"/>
      <c r="C49" s="11"/>
      <c r="D49" s="488">
        <v>36</v>
      </c>
      <c r="E49" s="489" t="s">
        <v>118</v>
      </c>
      <c r="F49" s="492">
        <v>382.5136612021858</v>
      </c>
      <c r="G49" s="530">
        <v>292.6829268292683</v>
      </c>
      <c r="H49" s="530">
        <v>684.84216018784377</v>
      </c>
      <c r="I49" s="536">
        <f t="shared" si="0"/>
        <v>1.3398773806417996</v>
      </c>
      <c r="J49" s="11"/>
      <c r="K49" s="11"/>
      <c r="L49" s="11"/>
      <c r="M49" s="11"/>
      <c r="N49" s="11"/>
      <c r="O49" s="11"/>
      <c r="P49" s="11"/>
      <c r="Q49" s="11"/>
      <c r="R49" s="11"/>
      <c r="S49" s="11"/>
      <c r="T49" s="11"/>
      <c r="U49" s="11"/>
      <c r="V49" s="11"/>
      <c r="W49" s="11"/>
      <c r="X49" s="11"/>
      <c r="Y49" s="11"/>
      <c r="Z49" s="11"/>
    </row>
    <row r="50" spans="1:26" ht="15.75" customHeight="1">
      <c r="A50" s="11"/>
      <c r="B50" s="11"/>
      <c r="C50" s="11"/>
      <c r="D50" s="538">
        <v>37</v>
      </c>
      <c r="E50" s="539" t="s">
        <v>119</v>
      </c>
      <c r="F50" s="565">
        <v>320.38691574983386</v>
      </c>
      <c r="G50" s="566">
        <v>313.71988363708692</v>
      </c>
      <c r="H50" s="566">
        <v>286.67004185409195</v>
      </c>
      <c r="I50" s="427">
        <f t="shared" si="0"/>
        <v>-8.6222911564911825E-2</v>
      </c>
      <c r="J50" s="11"/>
      <c r="K50" s="11"/>
      <c r="L50" s="11"/>
      <c r="M50" s="11"/>
      <c r="N50" s="11"/>
      <c r="O50" s="11"/>
      <c r="P50" s="11"/>
      <c r="Q50" s="11"/>
      <c r="R50" s="11"/>
      <c r="S50" s="11"/>
      <c r="T50" s="11"/>
      <c r="U50" s="11"/>
      <c r="V50" s="11"/>
      <c r="W50" s="11"/>
      <c r="X50" s="11"/>
      <c r="Y50" s="11"/>
      <c r="Z50" s="11"/>
    </row>
    <row r="51" spans="1:26" ht="15.75" customHeight="1">
      <c r="A51" s="11"/>
      <c r="B51" s="11"/>
      <c r="C51" s="11"/>
      <c r="D51" s="488">
        <v>38</v>
      </c>
      <c r="E51" s="489" t="s">
        <v>120</v>
      </c>
      <c r="F51" s="492">
        <v>123.50230414746544</v>
      </c>
      <c r="G51" s="530">
        <v>126.04354231461778</v>
      </c>
      <c r="H51" s="530">
        <v>105.19186403369524</v>
      </c>
      <c r="I51" s="536">
        <f t="shared" si="0"/>
        <v>-0.16543234106254001</v>
      </c>
      <c r="J51" s="11"/>
      <c r="K51" s="11"/>
      <c r="L51" s="11"/>
      <c r="M51" s="11"/>
      <c r="N51" s="11"/>
      <c r="O51" s="11"/>
      <c r="P51" s="11"/>
      <c r="Q51" s="11"/>
      <c r="R51" s="11"/>
      <c r="S51" s="11"/>
      <c r="T51" s="11"/>
      <c r="U51" s="11"/>
      <c r="V51" s="11"/>
      <c r="W51" s="11"/>
      <c r="X51" s="11"/>
      <c r="Y51" s="11"/>
      <c r="Z51" s="11"/>
    </row>
    <row r="52" spans="1:26" ht="15.75" customHeight="1">
      <c r="A52" s="11"/>
      <c r="B52" s="11"/>
      <c r="C52" s="11"/>
      <c r="D52" s="538">
        <v>39</v>
      </c>
      <c r="E52" s="539" t="s">
        <v>121</v>
      </c>
      <c r="F52" s="565">
        <v>252.9182879377432</v>
      </c>
      <c r="G52" s="566">
        <v>245.90163934426229</v>
      </c>
      <c r="H52" s="566">
        <v>187.91946308724832</v>
      </c>
      <c r="I52" s="427">
        <f t="shared" si="0"/>
        <v>-0.23579418344519018</v>
      </c>
      <c r="J52" s="11"/>
      <c r="K52" s="11"/>
      <c r="L52" s="11"/>
      <c r="M52" s="11"/>
      <c r="N52" s="11"/>
      <c r="O52" s="11"/>
      <c r="P52" s="11"/>
      <c r="Q52" s="11"/>
      <c r="R52" s="11"/>
      <c r="S52" s="11"/>
      <c r="T52" s="11"/>
      <c r="U52" s="11"/>
      <c r="V52" s="11"/>
      <c r="W52" s="11"/>
      <c r="X52" s="11"/>
      <c r="Y52" s="11"/>
      <c r="Z52" s="11"/>
    </row>
    <row r="53" spans="1:26" ht="15.75" customHeight="1">
      <c r="A53" s="11"/>
      <c r="B53" s="11"/>
      <c r="C53" s="11"/>
      <c r="D53" s="488">
        <v>40</v>
      </c>
      <c r="E53" s="489" t="s">
        <v>122</v>
      </c>
      <c r="F53" s="492">
        <v>134.77088948787062</v>
      </c>
      <c r="G53" s="530">
        <v>226.75736961451247</v>
      </c>
      <c r="H53" s="530">
        <v>101.92987224789351</v>
      </c>
      <c r="I53" s="536">
        <f t="shared" si="0"/>
        <v>-0.55048926338678961</v>
      </c>
      <c r="J53" s="11"/>
      <c r="K53" s="11"/>
      <c r="L53" s="11"/>
      <c r="M53" s="11"/>
      <c r="N53" s="11"/>
      <c r="O53" s="11"/>
      <c r="P53" s="11"/>
      <c r="Q53" s="11"/>
      <c r="R53" s="11"/>
      <c r="S53" s="11"/>
      <c r="T53" s="11"/>
      <c r="U53" s="11"/>
      <c r="V53" s="11"/>
      <c r="W53" s="11"/>
      <c r="X53" s="11"/>
      <c r="Y53" s="11"/>
      <c r="Z53" s="11"/>
    </row>
    <row r="54" spans="1:26" ht="15.75" customHeight="1">
      <c r="A54" s="11"/>
      <c r="B54" s="11"/>
      <c r="C54" s="11"/>
      <c r="D54" s="538">
        <v>41</v>
      </c>
      <c r="E54" s="539" t="s">
        <v>124</v>
      </c>
      <c r="F54" s="565">
        <v>244.86755737628602</v>
      </c>
      <c r="G54" s="566">
        <v>252.29748127978218</v>
      </c>
      <c r="H54" s="566">
        <v>276.86570189306417</v>
      </c>
      <c r="I54" s="427">
        <f t="shared" si="0"/>
        <v>9.7377986053048898E-2</v>
      </c>
      <c r="J54" s="11"/>
      <c r="K54" s="11"/>
      <c r="L54" s="11"/>
      <c r="M54" s="11"/>
      <c r="N54" s="11"/>
      <c r="O54" s="11"/>
      <c r="P54" s="11"/>
      <c r="Q54" s="11"/>
      <c r="R54" s="11"/>
      <c r="S54" s="11"/>
      <c r="T54" s="11"/>
      <c r="U54" s="11"/>
      <c r="V54" s="11"/>
      <c r="W54" s="11"/>
      <c r="X54" s="11"/>
      <c r="Y54" s="11"/>
      <c r="Z54" s="11"/>
    </row>
    <row r="55" spans="1:26" ht="15.75" customHeight="1">
      <c r="A55" s="11"/>
      <c r="B55" s="11"/>
      <c r="C55" s="11"/>
      <c r="D55" s="488">
        <v>42</v>
      </c>
      <c r="E55" s="489" t="s">
        <v>126</v>
      </c>
      <c r="F55" s="492">
        <v>231.67489555639955</v>
      </c>
      <c r="G55" s="530">
        <v>211.7320374869837</v>
      </c>
      <c r="H55" s="530">
        <v>185.34086863386275</v>
      </c>
      <c r="I55" s="536">
        <f t="shared" si="0"/>
        <v>-0.12464419256695318</v>
      </c>
      <c r="J55" s="11"/>
      <c r="K55" s="11"/>
      <c r="L55" s="11"/>
      <c r="M55" s="11"/>
      <c r="N55" s="11"/>
      <c r="O55" s="11"/>
      <c r="P55" s="11"/>
      <c r="Q55" s="11"/>
      <c r="R55" s="11"/>
      <c r="S55" s="11"/>
      <c r="T55" s="11"/>
      <c r="U55" s="11"/>
      <c r="V55" s="11"/>
      <c r="W55" s="11"/>
      <c r="X55" s="11"/>
      <c r="Y55" s="11"/>
      <c r="Z55" s="11"/>
    </row>
    <row r="56" spans="1:26" ht="15.75" customHeight="1">
      <c r="A56" s="11"/>
      <c r="B56" s="11"/>
      <c r="C56" s="11"/>
      <c r="D56" s="538">
        <v>43</v>
      </c>
      <c r="E56" s="539" t="s">
        <v>127</v>
      </c>
      <c r="F56" s="565">
        <v>229.79397781299525</v>
      </c>
      <c r="G56" s="566">
        <v>99.272005294506954</v>
      </c>
      <c r="H56" s="566">
        <v>219.16453818900919</v>
      </c>
      <c r="I56" s="427">
        <f t="shared" si="0"/>
        <v>1.2077174480239525</v>
      </c>
      <c r="J56" s="11"/>
      <c r="K56" s="11"/>
      <c r="L56" s="11"/>
      <c r="M56" s="11"/>
      <c r="N56" s="11"/>
      <c r="O56" s="11"/>
      <c r="P56" s="11"/>
      <c r="Q56" s="11"/>
      <c r="R56" s="11"/>
      <c r="S56" s="11"/>
      <c r="T56" s="11"/>
      <c r="U56" s="11"/>
      <c r="V56" s="11"/>
      <c r="W56" s="11"/>
      <c r="X56" s="11"/>
      <c r="Y56" s="11"/>
      <c r="Z56" s="11"/>
    </row>
    <row r="57" spans="1:26" ht="15.75" customHeight="1">
      <c r="A57" s="11"/>
      <c r="B57" s="11"/>
      <c r="C57" s="11"/>
      <c r="D57" s="488">
        <v>44</v>
      </c>
      <c r="E57" s="489" t="s">
        <v>128</v>
      </c>
      <c r="F57" s="492">
        <v>190.24558976132826</v>
      </c>
      <c r="G57" s="530">
        <v>165.36118363794603</v>
      </c>
      <c r="H57" s="530">
        <v>206.63453123480613</v>
      </c>
      <c r="I57" s="536">
        <f t="shared" si="0"/>
        <v>0.24959513888838034</v>
      </c>
      <c r="J57" s="11"/>
      <c r="K57" s="11"/>
      <c r="L57" s="11"/>
      <c r="M57" s="11"/>
      <c r="N57" s="11"/>
      <c r="O57" s="11"/>
      <c r="P57" s="11"/>
      <c r="Q57" s="11"/>
      <c r="R57" s="11"/>
      <c r="S57" s="11"/>
      <c r="T57" s="11"/>
      <c r="U57" s="11"/>
      <c r="V57" s="11"/>
      <c r="W57" s="11"/>
      <c r="X57" s="11"/>
      <c r="Y57" s="11"/>
      <c r="Z57" s="11"/>
    </row>
    <row r="58" spans="1:26" ht="15.75" customHeight="1">
      <c r="A58" s="11"/>
      <c r="B58" s="11"/>
      <c r="C58" s="11"/>
      <c r="D58" s="538">
        <v>45</v>
      </c>
      <c r="E58" s="539" t="s">
        <v>129</v>
      </c>
      <c r="F58" s="565">
        <v>179.24528301886792</v>
      </c>
      <c r="G58" s="566">
        <v>213.35992023928216</v>
      </c>
      <c r="H58" s="566">
        <v>221.21765096217655</v>
      </c>
      <c r="I58" s="427">
        <f t="shared" si="0"/>
        <v>3.6828522967584446E-2</v>
      </c>
      <c r="J58" s="11"/>
      <c r="K58" s="11"/>
      <c r="L58" s="11"/>
      <c r="M58" s="11"/>
      <c r="N58" s="11"/>
      <c r="O58" s="11"/>
      <c r="P58" s="11"/>
      <c r="Q58" s="11"/>
      <c r="R58" s="11"/>
      <c r="S58" s="11"/>
      <c r="T58" s="11"/>
      <c r="U58" s="11"/>
      <c r="V58" s="11"/>
      <c r="W58" s="11"/>
      <c r="X58" s="11"/>
      <c r="Y58" s="11"/>
      <c r="Z58" s="11"/>
    </row>
    <row r="59" spans="1:26" ht="15.75" customHeight="1">
      <c r="A59" s="11"/>
      <c r="B59" s="11"/>
      <c r="C59" s="11"/>
      <c r="D59" s="488">
        <v>46</v>
      </c>
      <c r="E59" s="489" t="s">
        <v>130</v>
      </c>
      <c r="F59" s="492">
        <v>164.21052631578948</v>
      </c>
      <c r="G59" s="530">
        <v>163.9344262295082</v>
      </c>
      <c r="H59" s="530">
        <v>183.393300031439</v>
      </c>
      <c r="I59" s="536">
        <f t="shared" si="0"/>
        <v>0.11869913019177783</v>
      </c>
      <c r="J59" s="11"/>
      <c r="K59" s="11"/>
      <c r="L59" s="11"/>
      <c r="M59" s="11"/>
      <c r="N59" s="11"/>
      <c r="O59" s="11"/>
      <c r="P59" s="11"/>
      <c r="Q59" s="11"/>
      <c r="R59" s="11"/>
      <c r="S59" s="11"/>
      <c r="T59" s="11"/>
      <c r="U59" s="11"/>
      <c r="V59" s="11"/>
      <c r="W59" s="11"/>
      <c r="X59" s="11"/>
      <c r="Y59" s="11"/>
      <c r="Z59" s="11"/>
    </row>
    <row r="60" spans="1:26" ht="15.75" customHeight="1">
      <c r="A60" s="11"/>
      <c r="B60" s="11"/>
      <c r="C60" s="11"/>
      <c r="D60" s="538">
        <v>47</v>
      </c>
      <c r="E60" s="539" t="s">
        <v>132</v>
      </c>
      <c r="F60" s="565">
        <v>188.01410105757932</v>
      </c>
      <c r="G60" s="566">
        <v>214.63414634146341</v>
      </c>
      <c r="H60" s="566">
        <v>238.2479969954928</v>
      </c>
      <c r="I60" s="427">
        <f t="shared" si="0"/>
        <v>0.11001907691081876</v>
      </c>
      <c r="J60" s="11"/>
      <c r="K60" s="11"/>
      <c r="L60" s="11"/>
      <c r="M60" s="11"/>
      <c r="N60" s="11"/>
      <c r="O60" s="11"/>
      <c r="P60" s="11"/>
      <c r="Q60" s="11"/>
      <c r="R60" s="11"/>
      <c r="S60" s="11"/>
      <c r="T60" s="11"/>
      <c r="U60" s="11"/>
      <c r="V60" s="11"/>
      <c r="W60" s="11"/>
      <c r="X60" s="11"/>
      <c r="Y60" s="11"/>
      <c r="Z60" s="11"/>
    </row>
    <row r="61" spans="1:26" ht="15.75" customHeight="1">
      <c r="A61" s="11"/>
      <c r="B61" s="11"/>
      <c r="C61" s="11"/>
      <c r="D61" s="488">
        <v>48</v>
      </c>
      <c r="E61" s="489" t="s">
        <v>133</v>
      </c>
      <c r="F61" s="492">
        <v>384.95971351835271</v>
      </c>
      <c r="G61" s="530">
        <v>214.38450899031812</v>
      </c>
      <c r="H61" s="530">
        <v>372.99362221894381</v>
      </c>
      <c r="I61" s="536">
        <f t="shared" si="0"/>
        <v>0.73983476686642824</v>
      </c>
      <c r="J61" s="11"/>
      <c r="K61" s="11"/>
      <c r="L61" s="11"/>
      <c r="M61" s="11"/>
      <c r="N61" s="11"/>
      <c r="O61" s="11"/>
      <c r="P61" s="11"/>
      <c r="Q61" s="11"/>
      <c r="R61" s="11"/>
      <c r="S61" s="11"/>
      <c r="T61" s="11"/>
      <c r="U61" s="11"/>
      <c r="V61" s="11"/>
      <c r="W61" s="11"/>
      <c r="X61" s="11"/>
      <c r="Y61" s="11"/>
      <c r="Z61" s="11"/>
    </row>
    <row r="62" spans="1:26" ht="15.75" customHeight="1">
      <c r="A62" s="11"/>
      <c r="B62" s="11"/>
      <c r="C62" s="11"/>
      <c r="D62" s="538">
        <v>49</v>
      </c>
      <c r="E62" s="539" t="s">
        <v>134</v>
      </c>
      <c r="F62" s="565">
        <v>107.13278827177896</v>
      </c>
      <c r="G62" s="566">
        <v>87.32534930139721</v>
      </c>
      <c r="H62" s="566">
        <v>105.96837053499519</v>
      </c>
      <c r="I62" s="427">
        <f t="shared" si="0"/>
        <v>0.21348922601217341</v>
      </c>
      <c r="J62" s="11"/>
      <c r="K62" s="11"/>
      <c r="L62" s="11"/>
      <c r="M62" s="11"/>
      <c r="N62" s="11"/>
      <c r="O62" s="11"/>
      <c r="P62" s="11"/>
      <c r="Q62" s="11"/>
      <c r="R62" s="11"/>
      <c r="S62" s="11"/>
      <c r="T62" s="11"/>
      <c r="U62" s="11"/>
      <c r="V62" s="11"/>
      <c r="W62" s="11"/>
      <c r="X62" s="11"/>
      <c r="Y62" s="11"/>
      <c r="Z62" s="11"/>
    </row>
    <row r="63" spans="1:26" ht="15.75" customHeight="1">
      <c r="A63" s="11"/>
      <c r="B63" s="11"/>
      <c r="C63" s="11"/>
      <c r="D63" s="488">
        <v>50</v>
      </c>
      <c r="E63" s="489" t="s">
        <v>156</v>
      </c>
      <c r="F63" s="492">
        <v>606.39470782800436</v>
      </c>
      <c r="G63" s="530">
        <v>482.9308909242298</v>
      </c>
      <c r="H63" s="530">
        <v>301.43479296591141</v>
      </c>
      <c r="I63" s="536">
        <f t="shared" si="0"/>
        <v>-0.37582209249644893</v>
      </c>
      <c r="J63" s="11"/>
      <c r="K63" s="11"/>
      <c r="L63" s="11"/>
      <c r="M63" s="11"/>
      <c r="N63" s="11"/>
      <c r="O63" s="11"/>
      <c r="P63" s="11"/>
      <c r="Q63" s="11"/>
      <c r="R63" s="11"/>
      <c r="S63" s="11"/>
      <c r="T63" s="11"/>
      <c r="U63" s="11"/>
      <c r="V63" s="11"/>
      <c r="W63" s="11"/>
      <c r="X63" s="11"/>
      <c r="Y63" s="11"/>
      <c r="Z63" s="11"/>
    </row>
    <row r="64" spans="1:26" ht="15.75" customHeight="1">
      <c r="A64" s="11"/>
      <c r="B64" s="11"/>
      <c r="C64" s="11"/>
      <c r="D64" s="538">
        <v>51</v>
      </c>
      <c r="E64" s="539" t="s">
        <v>157</v>
      </c>
      <c r="F64" s="565">
        <v>158.20698747528016</v>
      </c>
      <c r="G64" s="566">
        <v>108.75787063537493</v>
      </c>
      <c r="H64" s="566">
        <v>110.93289280328874</v>
      </c>
      <c r="I64" s="427">
        <f t="shared" si="0"/>
        <v>1.9998756459712764E-2</v>
      </c>
      <c r="J64" s="11"/>
      <c r="K64" s="11"/>
      <c r="L64" s="11"/>
      <c r="M64" s="11"/>
      <c r="N64" s="11"/>
      <c r="O64" s="11"/>
      <c r="P64" s="11"/>
      <c r="Q64" s="11"/>
      <c r="R64" s="11"/>
      <c r="S64" s="11"/>
      <c r="T64" s="11"/>
      <c r="U64" s="11"/>
      <c r="V64" s="11"/>
      <c r="W64" s="11"/>
      <c r="X64" s="11"/>
      <c r="Y64" s="11"/>
      <c r="Z64" s="11"/>
    </row>
    <row r="65" spans="1:26" ht="16.5" customHeight="1">
      <c r="A65" s="11"/>
      <c r="B65" s="11"/>
      <c r="C65" s="11"/>
      <c r="D65" s="610">
        <v>52</v>
      </c>
      <c r="E65" s="621" t="s">
        <v>158</v>
      </c>
      <c r="F65" s="644">
        <v>203.63868496648578</v>
      </c>
      <c r="G65" s="645">
        <v>189.81415803660093</v>
      </c>
      <c r="H65" s="645">
        <v>203.63400037910586</v>
      </c>
      <c r="I65" s="657">
        <f t="shared" si="0"/>
        <v>7.2807226212494192E-2</v>
      </c>
      <c r="J65" s="11"/>
      <c r="K65" s="11"/>
      <c r="L65" s="11"/>
      <c r="M65" s="11"/>
      <c r="N65" s="11"/>
      <c r="O65" s="11"/>
      <c r="P65" s="11"/>
      <c r="Q65" s="11"/>
      <c r="R65" s="11"/>
      <c r="S65" s="11"/>
      <c r="T65" s="11"/>
      <c r="U65" s="11"/>
      <c r="V65" s="11"/>
      <c r="W65" s="11"/>
      <c r="X65" s="11"/>
      <c r="Y65" s="11"/>
      <c r="Z65" s="11"/>
    </row>
    <row r="66" spans="1:26" ht="27" customHeight="1">
      <c r="A66" s="11"/>
      <c r="B66" s="11"/>
      <c r="C66" s="11"/>
      <c r="D66" s="1113" t="s">
        <v>374</v>
      </c>
      <c r="E66" s="1049"/>
      <c r="F66" s="692">
        <v>249.13947866537359</v>
      </c>
      <c r="G66" s="702">
        <v>243.43466780846356</v>
      </c>
      <c r="H66" s="702">
        <v>234.25934675107899</v>
      </c>
      <c r="I66" s="704">
        <f t="shared" si="0"/>
        <v>-3.7691102668268202E-2</v>
      </c>
      <c r="J66" s="11"/>
      <c r="K66" s="11"/>
      <c r="L66" s="11"/>
      <c r="M66" s="11"/>
      <c r="N66" s="11"/>
      <c r="O66" s="11"/>
      <c r="P66" s="11"/>
      <c r="Q66" s="11"/>
      <c r="R66" s="11"/>
      <c r="S66" s="11"/>
      <c r="T66" s="11"/>
      <c r="U66" s="11"/>
      <c r="V66" s="11"/>
      <c r="W66" s="11"/>
      <c r="X66" s="11"/>
      <c r="Y66" s="11"/>
      <c r="Z66" s="11"/>
    </row>
    <row r="67" spans="1:26" ht="15" customHeight="1">
      <c r="A67" s="11"/>
      <c r="B67" s="11"/>
      <c r="C67" s="20"/>
      <c r="D67" s="1111" t="s">
        <v>388</v>
      </c>
      <c r="E67" s="1112"/>
      <c r="F67" s="1112"/>
      <c r="G67" s="1"/>
      <c r="H67" s="1"/>
      <c r="I67" s="1"/>
      <c r="J67" s="11"/>
      <c r="K67" s="11"/>
      <c r="L67" s="11"/>
      <c r="M67" s="11"/>
      <c r="N67" s="11"/>
      <c r="O67" s="11"/>
      <c r="P67" s="11"/>
      <c r="Q67" s="11"/>
      <c r="R67" s="11"/>
      <c r="S67" s="11"/>
      <c r="T67" s="11"/>
      <c r="U67" s="11"/>
      <c r="V67" s="11"/>
      <c r="W67" s="11"/>
      <c r="X67" s="11"/>
      <c r="Y67" s="11"/>
      <c r="Z67" s="11"/>
    </row>
    <row r="68" spans="1:26" ht="15" customHeight="1">
      <c r="A68" s="11"/>
      <c r="B68" s="11"/>
      <c r="C68" s="20"/>
      <c r="D68" s="1110" t="s">
        <v>392</v>
      </c>
      <c r="E68" s="999"/>
      <c r="F68" s="999"/>
      <c r="G68" s="1"/>
      <c r="H68" s="1"/>
      <c r="I68" s="1"/>
      <c r="J68" s="11"/>
      <c r="K68" s="11"/>
      <c r="L68" s="11"/>
      <c r="M68" s="11"/>
      <c r="N68" s="11"/>
      <c r="O68" s="11"/>
      <c r="P68" s="11"/>
      <c r="Q68" s="11"/>
      <c r="R68" s="11"/>
      <c r="S68" s="11"/>
      <c r="T68" s="11"/>
      <c r="U68" s="11"/>
      <c r="V68" s="11"/>
      <c r="W68" s="11"/>
      <c r="X68" s="11"/>
      <c r="Y68" s="11"/>
      <c r="Z68" s="11"/>
    </row>
    <row r="69" spans="1:26" ht="15.75" customHeight="1">
      <c r="A69" s="11"/>
      <c r="B69" s="11"/>
      <c r="C69" s="20"/>
      <c r="D69" s="1"/>
      <c r="E69" s="1"/>
      <c r="F69" s="1"/>
      <c r="G69" s="1"/>
      <c r="H69" s="1"/>
      <c r="I69" s="1"/>
      <c r="J69" s="11"/>
      <c r="K69" s="11"/>
      <c r="L69" s="11"/>
      <c r="M69" s="11"/>
      <c r="N69" s="11"/>
      <c r="O69" s="11"/>
      <c r="P69" s="11"/>
      <c r="Q69" s="11"/>
      <c r="R69" s="11"/>
      <c r="S69" s="11"/>
      <c r="T69" s="11"/>
      <c r="U69" s="11"/>
      <c r="V69" s="11"/>
      <c r="W69" s="11"/>
      <c r="X69" s="11"/>
      <c r="Y69" s="11"/>
      <c r="Z69" s="11"/>
    </row>
    <row r="70" spans="1:26">
      <c r="A70" s="11"/>
      <c r="B70" s="11"/>
      <c r="C70" s="11"/>
      <c r="D70" s="1"/>
      <c r="E70" s="1"/>
      <c r="F70" s="1"/>
      <c r="G70" s="1"/>
      <c r="H70" s="1"/>
      <c r="I70" s="1"/>
      <c r="J70" s="11"/>
      <c r="K70" s="11"/>
      <c r="L70" s="11"/>
      <c r="M70" s="11"/>
      <c r="N70" s="11"/>
      <c r="O70" s="11"/>
      <c r="P70" s="11"/>
      <c r="Q70" s="11"/>
      <c r="R70" s="11"/>
      <c r="S70" s="11"/>
      <c r="T70" s="11"/>
      <c r="U70" s="11"/>
      <c r="V70" s="11"/>
      <c r="W70" s="11"/>
      <c r="X70" s="11"/>
      <c r="Y70" s="11"/>
      <c r="Z70" s="11"/>
    </row>
    <row r="71" spans="1:26" ht="16.5" customHeight="1">
      <c r="A71" s="11"/>
      <c r="B71" s="20"/>
      <c r="C71" s="20"/>
      <c r="D71" s="1"/>
      <c r="E71" s="1"/>
      <c r="F71" s="1"/>
      <c r="G71" s="1"/>
      <c r="H71" s="1"/>
      <c r="I71" s="1"/>
      <c r="J71" s="20"/>
      <c r="K71" s="20"/>
      <c r="L71" s="20"/>
      <c r="M71" s="20"/>
      <c r="N71" s="20"/>
      <c r="O71" s="11"/>
      <c r="P71" s="11"/>
      <c r="Q71" s="11"/>
      <c r="R71" s="11"/>
      <c r="S71" s="11"/>
      <c r="T71" s="11"/>
      <c r="U71" s="11"/>
      <c r="V71" s="11"/>
      <c r="W71" s="11"/>
      <c r="X71" s="11"/>
      <c r="Y71" s="11"/>
      <c r="Z71" s="11"/>
    </row>
    <row r="72" spans="1:26" ht="15.75" customHeight="1">
      <c r="A72" s="11"/>
      <c r="B72" s="147"/>
      <c r="C72" s="11"/>
      <c r="D72" s="1108" t="s">
        <v>393</v>
      </c>
      <c r="E72" s="1079"/>
      <c r="F72" s="1079"/>
      <c r="G72" s="1079"/>
      <c r="H72" s="1079"/>
      <c r="I72" s="1107"/>
      <c r="J72" s="11"/>
      <c r="K72" s="11"/>
      <c r="L72" s="11"/>
      <c r="M72" s="11"/>
      <c r="N72" s="11"/>
      <c r="O72" s="11"/>
      <c r="P72" s="11"/>
      <c r="Q72" s="11"/>
      <c r="R72" s="11"/>
      <c r="S72" s="11"/>
      <c r="T72" s="11"/>
      <c r="U72" s="11"/>
      <c r="V72" s="11"/>
      <c r="W72" s="11"/>
      <c r="X72" s="11"/>
      <c r="Y72" s="11"/>
      <c r="Z72" s="11"/>
    </row>
    <row r="73" spans="1:26" ht="31.5" customHeight="1">
      <c r="A73" s="11"/>
      <c r="B73" s="147"/>
      <c r="C73" s="11"/>
      <c r="D73" s="1109"/>
      <c r="E73" s="1011"/>
      <c r="F73" s="1011"/>
      <c r="G73" s="1011"/>
      <c r="H73" s="1011"/>
      <c r="I73" s="1030"/>
      <c r="J73" s="11"/>
      <c r="K73" s="11"/>
      <c r="L73" s="11"/>
      <c r="M73" s="11"/>
      <c r="N73" s="11"/>
      <c r="O73" s="11"/>
      <c r="P73" s="11"/>
      <c r="Q73" s="11"/>
      <c r="R73" s="11"/>
      <c r="S73" s="11"/>
      <c r="T73" s="11"/>
      <c r="U73" s="11"/>
      <c r="V73" s="11"/>
      <c r="W73" s="11"/>
      <c r="X73" s="11"/>
      <c r="Y73" s="11"/>
      <c r="Z73" s="11"/>
    </row>
    <row r="74" spans="1:26" ht="4.5" customHeight="1">
      <c r="A74" s="11"/>
      <c r="B74" s="20"/>
      <c r="C74" s="11"/>
      <c r="D74" s="260"/>
      <c r="E74" s="260"/>
      <c r="F74" s="260"/>
      <c r="G74" s="260"/>
      <c r="H74" s="260"/>
      <c r="I74" s="260"/>
      <c r="J74" s="11"/>
      <c r="K74" s="11"/>
      <c r="L74" s="11"/>
      <c r="M74" s="11"/>
      <c r="N74" s="11"/>
      <c r="O74" s="11"/>
      <c r="P74" s="11"/>
      <c r="Q74" s="11"/>
      <c r="R74" s="11"/>
      <c r="S74" s="11"/>
      <c r="T74" s="11"/>
      <c r="U74" s="11"/>
      <c r="V74" s="11"/>
      <c r="W74" s="11"/>
      <c r="X74" s="11"/>
      <c r="Y74" s="11"/>
      <c r="Z74" s="11"/>
    </row>
    <row r="75" spans="1:26" ht="34.5" customHeight="1">
      <c r="A75" s="11"/>
      <c r="B75" s="333"/>
      <c r="C75" s="11"/>
      <c r="D75" s="1094" t="s">
        <v>7</v>
      </c>
      <c r="E75" s="1052"/>
      <c r="F75" s="263">
        <v>2009</v>
      </c>
      <c r="G75" s="265">
        <v>2010</v>
      </c>
      <c r="H75" s="263">
        <v>2011</v>
      </c>
      <c r="I75" s="267" t="s">
        <v>172</v>
      </c>
      <c r="J75" s="11"/>
      <c r="K75" s="11"/>
      <c r="L75" s="11"/>
      <c r="M75" s="11"/>
      <c r="N75" s="11"/>
      <c r="O75" s="11"/>
      <c r="P75" s="11"/>
      <c r="Q75" s="11"/>
      <c r="R75" s="11"/>
      <c r="S75" s="11"/>
      <c r="T75" s="11"/>
      <c r="U75" s="11"/>
      <c r="V75" s="11"/>
      <c r="W75" s="11"/>
      <c r="X75" s="11"/>
      <c r="Y75" s="11"/>
      <c r="Z75" s="11"/>
    </row>
    <row r="76" spans="1:26" ht="15.75" customHeight="1">
      <c r="A76" s="11"/>
      <c r="B76" s="416"/>
      <c r="C76" s="416"/>
      <c r="D76" s="307">
        <v>1</v>
      </c>
      <c r="E76" s="308" t="s">
        <v>19</v>
      </c>
      <c r="F76" s="365">
        <v>330.60875930218373</v>
      </c>
      <c r="G76" s="366">
        <v>338.75640739915309</v>
      </c>
      <c r="H76" s="425">
        <v>256.53904445411365</v>
      </c>
      <c r="I76" s="427">
        <f t="shared" ref="I76:I128" si="1">(H76-G76)/G76</f>
        <v>-0.2427034917989421</v>
      </c>
      <c r="J76" s="86"/>
      <c r="K76" s="86"/>
      <c r="L76" s="86"/>
      <c r="M76" s="86"/>
      <c r="N76" s="86"/>
      <c r="O76" s="11"/>
      <c r="P76" s="11"/>
      <c r="Q76" s="11"/>
      <c r="R76" s="11"/>
      <c r="S76" s="11"/>
      <c r="T76" s="11"/>
      <c r="U76" s="11"/>
      <c r="V76" s="11"/>
      <c r="W76" s="11"/>
      <c r="X76" s="11"/>
      <c r="Y76" s="11"/>
      <c r="Z76" s="11"/>
    </row>
    <row r="77" spans="1:26" ht="15.75" customHeight="1">
      <c r="A77" s="11"/>
      <c r="B77" s="416"/>
      <c r="C77" s="416"/>
      <c r="D77" s="488">
        <v>2</v>
      </c>
      <c r="E77" s="489" t="s">
        <v>28</v>
      </c>
      <c r="F77" s="492">
        <v>281.14396509936984</v>
      </c>
      <c r="G77" s="530">
        <v>306.54515327257661</v>
      </c>
      <c r="H77" s="530">
        <v>278.98706235820731</v>
      </c>
      <c r="I77" s="536">
        <f t="shared" si="1"/>
        <v>-8.9898961442280406E-2</v>
      </c>
      <c r="J77" s="86"/>
      <c r="K77" s="86"/>
      <c r="L77" s="86"/>
      <c r="M77" s="86"/>
      <c r="N77" s="86"/>
      <c r="O77" s="11"/>
      <c r="P77" s="11"/>
      <c r="Q77" s="11"/>
      <c r="R77" s="11"/>
      <c r="S77" s="11"/>
      <c r="T77" s="11"/>
      <c r="U77" s="11"/>
      <c r="V77" s="11"/>
      <c r="W77" s="11"/>
      <c r="X77" s="11"/>
      <c r="Y77" s="11"/>
      <c r="Z77" s="11"/>
    </row>
    <row r="78" spans="1:26" ht="15.75" customHeight="1">
      <c r="A78" s="11"/>
      <c r="B78" s="416"/>
      <c r="C78" s="416"/>
      <c r="D78" s="538">
        <v>3</v>
      </c>
      <c r="E78" s="539" t="s">
        <v>75</v>
      </c>
      <c r="F78" s="565">
        <v>132.62599469496021</v>
      </c>
      <c r="G78" s="566">
        <v>199.31662870159454</v>
      </c>
      <c r="H78" s="566">
        <v>233.44403875377321</v>
      </c>
      <c r="I78" s="427">
        <f t="shared" si="1"/>
        <v>0.17122209157607357</v>
      </c>
      <c r="J78" s="11"/>
      <c r="K78" s="11"/>
      <c r="L78" s="11"/>
      <c r="M78" s="11"/>
      <c r="N78" s="11"/>
      <c r="O78" s="11"/>
      <c r="P78" s="11"/>
      <c r="Q78" s="11"/>
      <c r="R78" s="11"/>
      <c r="S78" s="11"/>
      <c r="T78" s="11"/>
      <c r="U78" s="11"/>
      <c r="V78" s="11"/>
      <c r="W78" s="11"/>
      <c r="X78" s="11"/>
      <c r="Y78" s="11"/>
      <c r="Z78" s="11"/>
    </row>
    <row r="79" spans="1:26" ht="15.75" customHeight="1">
      <c r="A79" s="11"/>
      <c r="B79" s="416"/>
      <c r="C79" s="416"/>
      <c r="D79" s="488">
        <v>4</v>
      </c>
      <c r="E79" s="489" t="s">
        <v>76</v>
      </c>
      <c r="F79" s="492">
        <v>206.00089565606808</v>
      </c>
      <c r="G79" s="530">
        <v>348.65293185419966</v>
      </c>
      <c r="H79" s="530">
        <v>225.99159577739067</v>
      </c>
      <c r="I79" s="536">
        <f t="shared" si="1"/>
        <v>-0.35181501392939307</v>
      </c>
      <c r="J79" s="11"/>
      <c r="K79" s="11"/>
      <c r="L79" s="11"/>
      <c r="M79" s="11"/>
      <c r="N79" s="11"/>
      <c r="O79" s="11"/>
      <c r="P79" s="11"/>
      <c r="Q79" s="11"/>
      <c r="R79" s="11"/>
      <c r="S79" s="11"/>
      <c r="T79" s="11"/>
      <c r="U79" s="11"/>
      <c r="V79" s="11"/>
      <c r="W79" s="11"/>
      <c r="X79" s="11"/>
      <c r="Y79" s="11"/>
      <c r="Z79" s="11"/>
    </row>
    <row r="80" spans="1:26" ht="15.75" customHeight="1">
      <c r="A80" s="11"/>
      <c r="B80" s="416"/>
      <c r="C80" s="416"/>
      <c r="D80" s="538">
        <v>5</v>
      </c>
      <c r="E80" s="539" t="s">
        <v>77</v>
      </c>
      <c r="F80" s="565">
        <v>253.29200116577908</v>
      </c>
      <c r="G80" s="566">
        <v>226.82748365473128</v>
      </c>
      <c r="H80" s="566">
        <v>209.34904613230708</v>
      </c>
      <c r="I80" s="427">
        <f t="shared" si="1"/>
        <v>-7.705608350806932E-2</v>
      </c>
      <c r="J80" s="11"/>
      <c r="K80" s="11"/>
      <c r="L80" s="11"/>
      <c r="M80" s="11"/>
      <c r="N80" s="11"/>
      <c r="O80" s="11"/>
      <c r="P80" s="11"/>
      <c r="Q80" s="11"/>
      <c r="R80" s="11"/>
      <c r="S80" s="11"/>
      <c r="T80" s="11"/>
      <c r="U80" s="11"/>
      <c r="V80" s="11"/>
      <c r="W80" s="11"/>
      <c r="X80" s="11"/>
      <c r="Y80" s="11"/>
      <c r="Z80" s="11"/>
    </row>
    <row r="81" spans="1:26" ht="15.75" customHeight="1">
      <c r="A81" s="11"/>
      <c r="B81" s="416"/>
      <c r="C81" s="416"/>
      <c r="D81" s="488">
        <v>6</v>
      </c>
      <c r="E81" s="489" t="s">
        <v>78</v>
      </c>
      <c r="F81" s="492">
        <v>539.95970449966421</v>
      </c>
      <c r="G81" s="530">
        <v>432.35227013461099</v>
      </c>
      <c r="H81" s="530">
        <v>401.24789707427561</v>
      </c>
      <c r="I81" s="536">
        <f t="shared" si="1"/>
        <v>-7.1942199009736127E-2</v>
      </c>
      <c r="J81" s="301"/>
      <c r="K81" s="301"/>
      <c r="L81" s="301"/>
      <c r="M81" s="301"/>
      <c r="N81" s="301"/>
      <c r="O81" s="11"/>
      <c r="P81" s="11"/>
      <c r="Q81" s="11"/>
      <c r="R81" s="11"/>
      <c r="S81" s="11"/>
      <c r="T81" s="11"/>
      <c r="U81" s="11"/>
      <c r="V81" s="11"/>
      <c r="W81" s="11"/>
      <c r="X81" s="11"/>
      <c r="Y81" s="11"/>
      <c r="Z81" s="11"/>
    </row>
    <row r="82" spans="1:26" ht="15.75" customHeight="1">
      <c r="A82" s="11"/>
      <c r="B82" s="416"/>
      <c r="C82" s="416"/>
      <c r="D82" s="538">
        <v>7</v>
      </c>
      <c r="E82" s="539" t="s">
        <v>79</v>
      </c>
      <c r="F82" s="565">
        <v>184.96420047732695</v>
      </c>
      <c r="G82" s="566">
        <v>208.89126941617567</v>
      </c>
      <c r="H82" s="566">
        <v>213.53003979423471</v>
      </c>
      <c r="I82" s="427">
        <f t="shared" si="1"/>
        <v>2.220662639958005E-2</v>
      </c>
      <c r="J82" s="11"/>
      <c r="K82" s="11"/>
      <c r="L82" s="11"/>
      <c r="M82" s="11"/>
      <c r="N82" s="11"/>
      <c r="O82" s="11"/>
      <c r="P82" s="11"/>
      <c r="Q82" s="11"/>
      <c r="R82" s="11"/>
      <c r="S82" s="11"/>
      <c r="T82" s="11"/>
      <c r="U82" s="11"/>
      <c r="V82" s="11"/>
      <c r="W82" s="11"/>
      <c r="X82" s="11"/>
      <c r="Y82" s="11"/>
      <c r="Z82" s="11"/>
    </row>
    <row r="83" spans="1:26" ht="15.75" customHeight="1">
      <c r="A83" s="11"/>
      <c r="B83" s="416"/>
      <c r="C83" s="416"/>
      <c r="D83" s="488">
        <v>8</v>
      </c>
      <c r="E83" s="489" t="s">
        <v>80</v>
      </c>
      <c r="F83" s="492">
        <v>85.889570552147234</v>
      </c>
      <c r="G83" s="530">
        <v>179.64071856287424</v>
      </c>
      <c r="H83" s="530">
        <v>101.94624652455978</v>
      </c>
      <c r="I83" s="536">
        <f t="shared" si="1"/>
        <v>-0.43249922767995053</v>
      </c>
      <c r="J83" s="11"/>
      <c r="K83" s="11"/>
      <c r="L83" s="11"/>
      <c r="M83" s="11"/>
      <c r="N83" s="11"/>
      <c r="O83" s="11"/>
      <c r="P83" s="11"/>
      <c r="Q83" s="11"/>
      <c r="R83" s="11"/>
      <c r="S83" s="11"/>
      <c r="T83" s="11"/>
      <c r="U83" s="11"/>
      <c r="V83" s="11"/>
      <c r="W83" s="11"/>
      <c r="X83" s="11"/>
      <c r="Y83" s="11"/>
      <c r="Z83" s="11"/>
    </row>
    <row r="84" spans="1:26" ht="15.75" customHeight="1">
      <c r="A84" s="11"/>
      <c r="B84" s="416"/>
      <c r="C84" s="416"/>
      <c r="D84" s="538">
        <v>9</v>
      </c>
      <c r="E84" s="539" t="s">
        <v>82</v>
      </c>
      <c r="F84" s="565">
        <v>245.96212183323769</v>
      </c>
      <c r="G84" s="566">
        <v>257.34650493935226</v>
      </c>
      <c r="H84" s="566">
        <v>227.73403330299965</v>
      </c>
      <c r="I84" s="427">
        <f t="shared" si="1"/>
        <v>-0.11506848186390273</v>
      </c>
      <c r="J84" s="11"/>
      <c r="K84" s="11"/>
      <c r="L84" s="11"/>
      <c r="M84" s="11"/>
      <c r="N84" s="11"/>
      <c r="O84" s="11"/>
      <c r="P84" s="11"/>
      <c r="Q84" s="11"/>
      <c r="R84" s="11"/>
      <c r="S84" s="11"/>
      <c r="T84" s="11"/>
      <c r="U84" s="11"/>
      <c r="V84" s="11"/>
      <c r="W84" s="11"/>
      <c r="X84" s="11"/>
      <c r="Y84" s="11"/>
      <c r="Z84" s="11"/>
    </row>
    <row r="85" spans="1:26" ht="15.75" customHeight="1">
      <c r="A85" s="11"/>
      <c r="B85" s="416"/>
      <c r="C85" s="416"/>
      <c r="D85" s="488">
        <v>10</v>
      </c>
      <c r="E85" s="489" t="s">
        <v>83</v>
      </c>
      <c r="F85" s="492">
        <v>431.37254901960785</v>
      </c>
      <c r="G85" s="530">
        <v>217.20969089390141</v>
      </c>
      <c r="H85" s="530">
        <v>306.51340996168585</v>
      </c>
      <c r="I85" s="536">
        <f t="shared" si="1"/>
        <v>0.41114058355437688</v>
      </c>
      <c r="J85" s="11"/>
      <c r="K85" s="11"/>
      <c r="L85" s="11"/>
      <c r="M85" s="11"/>
      <c r="N85" s="11"/>
      <c r="O85" s="11"/>
      <c r="P85" s="11"/>
      <c r="Q85" s="11"/>
      <c r="R85" s="11"/>
      <c r="S85" s="11"/>
      <c r="T85" s="11"/>
      <c r="U85" s="11"/>
      <c r="V85" s="11"/>
      <c r="W85" s="11"/>
      <c r="X85" s="11"/>
      <c r="Y85" s="11"/>
      <c r="Z85" s="11"/>
    </row>
    <row r="86" spans="1:26" ht="15.75" customHeight="1">
      <c r="A86" s="11"/>
      <c r="B86" s="416"/>
      <c r="C86" s="416"/>
      <c r="D86" s="538">
        <v>11</v>
      </c>
      <c r="E86" s="539" t="s">
        <v>84</v>
      </c>
      <c r="F86" s="565">
        <v>235.03077783995522</v>
      </c>
      <c r="G86" s="566">
        <v>181.66455428812844</v>
      </c>
      <c r="H86" s="566">
        <v>105.57007842348698</v>
      </c>
      <c r="I86" s="427">
        <f t="shared" si="1"/>
        <v>-0.41887354505024732</v>
      </c>
      <c r="J86" s="11"/>
      <c r="K86" s="11"/>
      <c r="L86" s="11"/>
      <c r="M86" s="11"/>
      <c r="N86" s="11"/>
      <c r="O86" s="11"/>
      <c r="P86" s="11"/>
      <c r="Q86" s="11"/>
      <c r="R86" s="11"/>
      <c r="S86" s="11"/>
      <c r="T86" s="11"/>
      <c r="U86" s="11"/>
      <c r="V86" s="11"/>
      <c r="W86" s="11"/>
      <c r="X86" s="11"/>
      <c r="Y86" s="11"/>
      <c r="Z86" s="11"/>
    </row>
    <row r="87" spans="1:26" ht="15.75" customHeight="1">
      <c r="A87" s="11"/>
      <c r="B87" s="416"/>
      <c r="C87" s="416"/>
      <c r="D87" s="488">
        <v>12</v>
      </c>
      <c r="E87" s="489" t="s">
        <v>85</v>
      </c>
      <c r="F87" s="492">
        <v>436.36363636363637</v>
      </c>
      <c r="G87" s="530">
        <v>272.87319422150881</v>
      </c>
      <c r="H87" s="530">
        <v>139.44223107569724</v>
      </c>
      <c r="I87" s="536">
        <f t="shared" si="1"/>
        <v>-0.48898523552847423</v>
      </c>
      <c r="J87" s="11"/>
      <c r="K87" s="11"/>
      <c r="L87" s="11"/>
      <c r="M87" s="11"/>
      <c r="N87" s="11"/>
      <c r="O87" s="11"/>
      <c r="P87" s="11"/>
      <c r="Q87" s="11"/>
      <c r="R87" s="11"/>
      <c r="S87" s="11"/>
      <c r="T87" s="11"/>
      <c r="U87" s="11"/>
      <c r="V87" s="11"/>
      <c r="W87" s="11"/>
      <c r="X87" s="11"/>
      <c r="Y87" s="11"/>
      <c r="Z87" s="11"/>
    </row>
    <row r="88" spans="1:26" ht="15.75" customHeight="1">
      <c r="A88" s="11"/>
      <c r="B88" s="416"/>
      <c r="C88" s="416"/>
      <c r="D88" s="538">
        <v>13</v>
      </c>
      <c r="E88" s="539" t="s">
        <v>86</v>
      </c>
      <c r="F88" s="565">
        <v>370.25464771129509</v>
      </c>
      <c r="G88" s="566">
        <v>307.55964357574015</v>
      </c>
      <c r="H88" s="566">
        <v>329.2675584277444</v>
      </c>
      <c r="I88" s="427">
        <f t="shared" si="1"/>
        <v>7.0581154925348402E-2</v>
      </c>
      <c r="J88" s="11"/>
      <c r="K88" s="11"/>
      <c r="L88" s="11"/>
      <c r="M88" s="11"/>
      <c r="N88" s="11"/>
      <c r="O88" s="11"/>
      <c r="P88" s="11"/>
      <c r="Q88" s="11"/>
      <c r="R88" s="11"/>
      <c r="S88" s="11"/>
      <c r="T88" s="11"/>
      <c r="U88" s="11"/>
      <c r="V88" s="11"/>
      <c r="W88" s="11"/>
      <c r="X88" s="11"/>
      <c r="Y88" s="11"/>
      <c r="Z88" s="11"/>
    </row>
    <row r="89" spans="1:26" ht="15.75" customHeight="1">
      <c r="A89" s="11"/>
      <c r="B89" s="416"/>
      <c r="C89" s="416"/>
      <c r="D89" s="488">
        <v>14</v>
      </c>
      <c r="E89" s="489" t="s">
        <v>87</v>
      </c>
      <c r="F89" s="492">
        <v>341.23222748815164</v>
      </c>
      <c r="G89" s="530">
        <v>389.31297709923666</v>
      </c>
      <c r="H89" s="530">
        <v>325.15189238401308</v>
      </c>
      <c r="I89" s="536">
        <f t="shared" si="1"/>
        <v>-0.16480592348420173</v>
      </c>
      <c r="J89" s="11"/>
      <c r="K89" s="11"/>
      <c r="L89" s="11"/>
      <c r="M89" s="11"/>
      <c r="N89" s="11"/>
      <c r="O89" s="11"/>
      <c r="P89" s="11"/>
      <c r="Q89" s="11"/>
      <c r="R89" s="11"/>
      <c r="S89" s="11"/>
      <c r="T89" s="11"/>
      <c r="U89" s="11"/>
      <c r="V89" s="11"/>
      <c r="W89" s="11"/>
      <c r="X89" s="11"/>
      <c r="Y89" s="11"/>
      <c r="Z89" s="11"/>
    </row>
    <row r="90" spans="1:26" ht="15.75" customHeight="1">
      <c r="A90" s="11"/>
      <c r="B90" s="416"/>
      <c r="C90" s="416"/>
      <c r="D90" s="538">
        <v>15</v>
      </c>
      <c r="E90" s="539" t="s">
        <v>88</v>
      </c>
      <c r="F90" s="565">
        <v>393.17925591882749</v>
      </c>
      <c r="G90" s="566">
        <v>315.28621268897791</v>
      </c>
      <c r="H90" s="566">
        <v>337.09257652745072</v>
      </c>
      <c r="I90" s="427">
        <f t="shared" si="1"/>
        <v>6.9163708912270916E-2</v>
      </c>
      <c r="J90" s="301"/>
      <c r="K90" s="301"/>
      <c r="L90" s="301"/>
      <c r="M90" s="301"/>
      <c r="N90" s="301"/>
      <c r="O90" s="11"/>
      <c r="P90" s="11"/>
      <c r="Q90" s="11"/>
      <c r="R90" s="11"/>
      <c r="S90" s="11"/>
      <c r="T90" s="11"/>
      <c r="U90" s="11"/>
      <c r="V90" s="11"/>
      <c r="W90" s="11"/>
      <c r="X90" s="11"/>
      <c r="Y90" s="11"/>
      <c r="Z90" s="11"/>
    </row>
    <row r="91" spans="1:26" ht="15.75" customHeight="1">
      <c r="A91" s="11"/>
      <c r="B91" s="416"/>
      <c r="C91" s="416"/>
      <c r="D91" s="488">
        <v>16</v>
      </c>
      <c r="E91" s="489" t="s">
        <v>90</v>
      </c>
      <c r="F91" s="492">
        <v>261.84538653366582</v>
      </c>
      <c r="G91" s="530">
        <v>386.49972781709306</v>
      </c>
      <c r="H91" s="530">
        <v>392.81883006247295</v>
      </c>
      <c r="I91" s="536">
        <f t="shared" si="1"/>
        <v>1.6349564541919534E-2</v>
      </c>
      <c r="J91" s="11"/>
      <c r="K91" s="11"/>
      <c r="L91" s="11"/>
      <c r="M91" s="11"/>
      <c r="N91" s="11"/>
      <c r="O91" s="11"/>
      <c r="P91" s="11"/>
      <c r="Q91" s="11"/>
      <c r="R91" s="11"/>
      <c r="S91" s="11"/>
      <c r="T91" s="11"/>
      <c r="U91" s="11"/>
      <c r="V91" s="11"/>
      <c r="W91" s="11"/>
      <c r="X91" s="11"/>
      <c r="Y91" s="11"/>
      <c r="Z91" s="11"/>
    </row>
    <row r="92" spans="1:26" ht="15.75" customHeight="1">
      <c r="A92" s="11"/>
      <c r="B92" s="416"/>
      <c r="C92" s="416"/>
      <c r="D92" s="538">
        <v>17</v>
      </c>
      <c r="E92" s="539" t="s">
        <v>91</v>
      </c>
      <c r="F92" s="565">
        <v>127.09030100334448</v>
      </c>
      <c r="G92" s="566">
        <v>203.61990950226243</v>
      </c>
      <c r="H92" s="566">
        <v>138.54984495612615</v>
      </c>
      <c r="I92" s="427">
        <f t="shared" si="1"/>
        <v>-0.31956631699324706</v>
      </c>
      <c r="J92" s="11"/>
      <c r="K92" s="11"/>
      <c r="L92" s="11"/>
      <c r="M92" s="11"/>
      <c r="N92" s="11"/>
      <c r="O92" s="11"/>
      <c r="P92" s="11"/>
      <c r="Q92" s="11"/>
      <c r="R92" s="11"/>
      <c r="S92" s="11"/>
      <c r="T92" s="11"/>
      <c r="U92" s="11"/>
      <c r="V92" s="11"/>
      <c r="W92" s="11"/>
      <c r="X92" s="11"/>
      <c r="Y92" s="11"/>
      <c r="Z92" s="11"/>
    </row>
    <row r="93" spans="1:26" ht="15.75" customHeight="1">
      <c r="A93" s="11"/>
      <c r="B93" s="416"/>
      <c r="C93" s="416"/>
      <c r="D93" s="488">
        <v>18</v>
      </c>
      <c r="E93" s="489" t="s">
        <v>92</v>
      </c>
      <c r="F93" s="492">
        <v>491.27343244990305</v>
      </c>
      <c r="G93" s="530">
        <v>559.96035678889984</v>
      </c>
      <c r="H93" s="530">
        <v>596.63522246156185</v>
      </c>
      <c r="I93" s="536">
        <f t="shared" si="1"/>
        <v>6.54954680773734E-2</v>
      </c>
      <c r="J93" s="11"/>
      <c r="K93" s="11"/>
      <c r="L93" s="11"/>
      <c r="M93" s="11"/>
      <c r="N93" s="11"/>
      <c r="O93" s="11"/>
      <c r="P93" s="11"/>
      <c r="Q93" s="11"/>
      <c r="R93" s="11"/>
      <c r="S93" s="11"/>
      <c r="T93" s="11"/>
      <c r="U93" s="11"/>
      <c r="V93" s="11"/>
      <c r="W93" s="11"/>
      <c r="X93" s="11"/>
      <c r="Y93" s="11"/>
      <c r="Z93" s="11"/>
    </row>
    <row r="94" spans="1:26" ht="15.75" customHeight="1">
      <c r="A94" s="11"/>
      <c r="B94" s="38"/>
      <c r="C94" s="416"/>
      <c r="D94" s="538">
        <v>19</v>
      </c>
      <c r="E94" s="539" t="s">
        <v>94</v>
      </c>
      <c r="F94" s="565">
        <v>287.30107871408734</v>
      </c>
      <c r="G94" s="566">
        <v>220.23867274667703</v>
      </c>
      <c r="H94" s="566">
        <v>211.72797912842546</v>
      </c>
      <c r="I94" s="427">
        <f t="shared" si="1"/>
        <v>-3.8643048071946642E-2</v>
      </c>
      <c r="J94" s="11"/>
      <c r="K94" s="11"/>
      <c r="L94" s="11"/>
      <c r="M94" s="11"/>
      <c r="N94" s="11"/>
      <c r="O94" s="11"/>
      <c r="P94" s="11"/>
      <c r="Q94" s="11"/>
      <c r="R94" s="11"/>
      <c r="S94" s="11"/>
      <c r="T94" s="11"/>
      <c r="U94" s="11"/>
      <c r="V94" s="11"/>
      <c r="W94" s="11"/>
      <c r="X94" s="11"/>
      <c r="Y94" s="11"/>
      <c r="Z94" s="11"/>
    </row>
    <row r="95" spans="1:26" ht="15" customHeight="1">
      <c r="A95" s="11"/>
      <c r="B95" s="130"/>
      <c r="C95" s="416"/>
      <c r="D95" s="488">
        <v>20</v>
      </c>
      <c r="E95" s="489" t="s">
        <v>98</v>
      </c>
      <c r="F95" s="492">
        <v>409.42928039702235</v>
      </c>
      <c r="G95" s="530">
        <v>211.77685950413223</v>
      </c>
      <c r="H95" s="530">
        <v>211.65450779068721</v>
      </c>
      <c r="I95" s="536">
        <f t="shared" si="1"/>
        <v>-5.7773882251115473E-4</v>
      </c>
      <c r="J95" s="11"/>
      <c r="K95" s="11"/>
      <c r="L95" s="11"/>
      <c r="M95" s="11"/>
      <c r="N95" s="11"/>
      <c r="O95" s="11"/>
      <c r="P95" s="11"/>
      <c r="Q95" s="11"/>
      <c r="R95" s="11"/>
      <c r="S95" s="11"/>
      <c r="T95" s="11"/>
      <c r="U95" s="11"/>
      <c r="V95" s="11"/>
      <c r="W95" s="11"/>
      <c r="X95" s="11"/>
      <c r="Y95" s="11"/>
      <c r="Z95" s="11"/>
    </row>
    <row r="96" spans="1:26" ht="15.75" customHeight="1">
      <c r="A96" s="11"/>
      <c r="B96" s="130"/>
      <c r="C96" s="416"/>
      <c r="D96" s="538">
        <v>21</v>
      </c>
      <c r="E96" s="539" t="s">
        <v>99</v>
      </c>
      <c r="F96" s="565">
        <v>395.93010395930105</v>
      </c>
      <c r="G96" s="566">
        <v>376.36468109557558</v>
      </c>
      <c r="H96" s="566">
        <v>429.54143698131617</v>
      </c>
      <c r="I96" s="427">
        <f t="shared" si="1"/>
        <v>0.14129050507860133</v>
      </c>
      <c r="J96" s="301"/>
      <c r="K96" s="301"/>
      <c r="L96" s="301"/>
      <c r="M96" s="301"/>
      <c r="N96" s="301"/>
      <c r="O96" s="11"/>
      <c r="P96" s="11"/>
      <c r="Q96" s="11"/>
      <c r="R96" s="11"/>
      <c r="S96" s="11"/>
      <c r="T96" s="11"/>
      <c r="U96" s="11"/>
      <c r="V96" s="11"/>
      <c r="W96" s="11"/>
      <c r="X96" s="11"/>
      <c r="Y96" s="11"/>
      <c r="Z96" s="11"/>
    </row>
    <row r="97" spans="1:26" ht="15.75" customHeight="1">
      <c r="A97" s="11"/>
      <c r="B97" s="333"/>
      <c r="C97" s="333"/>
      <c r="D97" s="488">
        <v>22</v>
      </c>
      <c r="E97" s="489" t="s">
        <v>101</v>
      </c>
      <c r="F97" s="492">
        <v>0</v>
      </c>
      <c r="G97" s="530">
        <v>33.557046979865774</v>
      </c>
      <c r="H97" s="530">
        <v>88.246702870442022</v>
      </c>
      <c r="I97" s="536">
        <f t="shared" si="1"/>
        <v>1.6297517455391721</v>
      </c>
      <c r="J97" s="11"/>
      <c r="K97" s="11"/>
      <c r="L97" s="11"/>
      <c r="M97" s="11"/>
      <c r="N97" s="11"/>
      <c r="O97" s="11"/>
      <c r="P97" s="11"/>
      <c r="Q97" s="11"/>
      <c r="R97" s="11"/>
      <c r="S97" s="11"/>
      <c r="T97" s="11"/>
      <c r="U97" s="11"/>
      <c r="V97" s="11"/>
      <c r="W97" s="11"/>
      <c r="X97" s="11"/>
      <c r="Y97" s="11"/>
      <c r="Z97" s="11"/>
    </row>
    <row r="98" spans="1:26" ht="15.75" customHeight="1">
      <c r="A98" s="11"/>
      <c r="B98" s="11"/>
      <c r="C98" s="11"/>
      <c r="D98" s="538">
        <v>23</v>
      </c>
      <c r="E98" s="539" t="s">
        <v>102</v>
      </c>
      <c r="F98" s="565">
        <v>127.25837165017882</v>
      </c>
      <c r="G98" s="566">
        <v>175.85290768776619</v>
      </c>
      <c r="H98" s="566">
        <v>164.90214597930878</v>
      </c>
      <c r="I98" s="427">
        <f t="shared" si="1"/>
        <v>-6.2272281149316669E-2</v>
      </c>
      <c r="J98" s="11"/>
      <c r="K98" s="11"/>
      <c r="L98" s="11"/>
      <c r="M98" s="11"/>
      <c r="N98" s="11"/>
      <c r="O98" s="11"/>
      <c r="P98" s="11"/>
      <c r="Q98" s="11"/>
      <c r="R98" s="11"/>
      <c r="S98" s="11"/>
      <c r="T98" s="11"/>
      <c r="U98" s="11"/>
      <c r="V98" s="11"/>
      <c r="W98" s="11"/>
      <c r="X98" s="11"/>
      <c r="Y98" s="11"/>
      <c r="Z98" s="11"/>
    </row>
    <row r="99" spans="1:26" ht="15.75" customHeight="1">
      <c r="A99" s="11"/>
      <c r="B99" s="11"/>
      <c r="C99" s="11"/>
      <c r="D99" s="488">
        <v>24</v>
      </c>
      <c r="E99" s="489" t="s">
        <v>103</v>
      </c>
      <c r="F99" s="492">
        <v>183.05136999499018</v>
      </c>
      <c r="G99" s="530">
        <v>198.87449195817555</v>
      </c>
      <c r="H99" s="530">
        <v>181.05607721149366</v>
      </c>
      <c r="I99" s="536">
        <f t="shared" si="1"/>
        <v>-8.9596280403970607E-2</v>
      </c>
      <c r="J99" s="11"/>
      <c r="K99" s="11"/>
      <c r="L99" s="11"/>
      <c r="M99" s="11"/>
      <c r="N99" s="11"/>
      <c r="O99" s="11"/>
      <c r="P99" s="11"/>
      <c r="Q99" s="11"/>
      <c r="R99" s="11"/>
      <c r="S99" s="11"/>
      <c r="T99" s="11"/>
      <c r="U99" s="11"/>
      <c r="V99" s="11"/>
      <c r="W99" s="11"/>
      <c r="X99" s="11"/>
      <c r="Y99" s="11"/>
      <c r="Z99" s="11"/>
    </row>
    <row r="100" spans="1:26" ht="15.75" customHeight="1">
      <c r="A100" s="11"/>
      <c r="B100" s="11"/>
      <c r="C100" s="11"/>
      <c r="D100" s="538">
        <v>25</v>
      </c>
      <c r="E100" s="539" t="s">
        <v>104</v>
      </c>
      <c r="F100" s="565">
        <v>289.77378949336327</v>
      </c>
      <c r="G100" s="566">
        <v>323.19694316191692</v>
      </c>
      <c r="H100" s="566">
        <v>292.40485670542938</v>
      </c>
      <c r="I100" s="427">
        <f t="shared" si="1"/>
        <v>-9.5273445829161682E-2</v>
      </c>
      <c r="J100" s="11"/>
      <c r="K100" s="11"/>
      <c r="L100" s="11"/>
      <c r="M100" s="11"/>
      <c r="N100" s="11"/>
      <c r="O100" s="11"/>
      <c r="P100" s="11"/>
      <c r="Q100" s="11"/>
      <c r="R100" s="11"/>
      <c r="S100" s="11"/>
      <c r="T100" s="11"/>
      <c r="U100" s="11"/>
      <c r="V100" s="11"/>
      <c r="W100" s="11"/>
      <c r="X100" s="11"/>
      <c r="Y100" s="11"/>
      <c r="Z100" s="11"/>
    </row>
    <row r="101" spans="1:26" ht="15.75" customHeight="1">
      <c r="A101" s="11"/>
      <c r="B101" s="38" t="s">
        <v>20</v>
      </c>
      <c r="C101" s="11"/>
      <c r="D101" s="488">
        <v>26</v>
      </c>
      <c r="E101" s="489" t="s">
        <v>105</v>
      </c>
      <c r="F101" s="492">
        <v>473.30097087378641</v>
      </c>
      <c r="G101" s="530">
        <v>221.82468694096602</v>
      </c>
      <c r="H101" s="530">
        <v>232.2480948990256</v>
      </c>
      <c r="I101" s="536">
        <f t="shared" si="1"/>
        <v>4.6989395552865382E-2</v>
      </c>
      <c r="J101" s="11"/>
      <c r="K101" s="11"/>
      <c r="L101" s="11"/>
      <c r="M101" s="11"/>
      <c r="N101" s="11"/>
      <c r="O101" s="11"/>
      <c r="P101" s="11"/>
      <c r="Q101" s="11"/>
      <c r="R101" s="11"/>
      <c r="S101" s="11"/>
      <c r="T101" s="11"/>
      <c r="U101" s="11"/>
      <c r="V101" s="11"/>
      <c r="W101" s="11"/>
      <c r="X101" s="11"/>
      <c r="Y101" s="11"/>
      <c r="Z101" s="11"/>
    </row>
    <row r="102" spans="1:26" ht="15.75" customHeight="1">
      <c r="A102" s="11"/>
      <c r="B102" s="130" t="s">
        <v>42</v>
      </c>
      <c r="C102" s="11"/>
      <c r="D102" s="538">
        <v>27</v>
      </c>
      <c r="E102" s="539" t="s">
        <v>106</v>
      </c>
      <c r="F102" s="565">
        <v>91.954022988505741</v>
      </c>
      <c r="G102" s="566">
        <v>74.574691214169192</v>
      </c>
      <c r="H102" s="566">
        <v>126.55900468850557</v>
      </c>
      <c r="I102" s="427">
        <f t="shared" si="1"/>
        <v>0.69707715349492927</v>
      </c>
      <c r="J102" s="11"/>
      <c r="K102" s="11"/>
      <c r="L102" s="11"/>
      <c r="M102" s="11"/>
      <c r="N102" s="11"/>
      <c r="O102" s="11"/>
      <c r="P102" s="11"/>
      <c r="Q102" s="11"/>
      <c r="R102" s="11"/>
      <c r="S102" s="11"/>
      <c r="T102" s="11"/>
      <c r="U102" s="11"/>
      <c r="V102" s="11"/>
      <c r="W102" s="11"/>
      <c r="X102" s="11"/>
      <c r="Y102" s="11"/>
      <c r="Z102" s="11"/>
    </row>
    <row r="103" spans="1:26" ht="15.75" customHeight="1">
      <c r="A103" s="11"/>
      <c r="B103" s="130" t="s">
        <v>37</v>
      </c>
      <c r="C103" s="11"/>
      <c r="D103" s="488">
        <v>28</v>
      </c>
      <c r="E103" s="489" t="s">
        <v>108</v>
      </c>
      <c r="F103" s="492">
        <v>179.98779743746186</v>
      </c>
      <c r="G103" s="530">
        <v>195.55317439057058</v>
      </c>
      <c r="H103" s="530">
        <v>196.71152907653141</v>
      </c>
      <c r="I103" s="536">
        <f t="shared" si="1"/>
        <v>5.9234767708106579E-3</v>
      </c>
      <c r="J103" s="11"/>
      <c r="K103" s="11"/>
      <c r="L103" s="11"/>
      <c r="M103" s="11"/>
      <c r="N103" s="11"/>
      <c r="O103" s="11"/>
      <c r="P103" s="11"/>
      <c r="Q103" s="11"/>
      <c r="R103" s="11"/>
      <c r="S103" s="11"/>
      <c r="T103" s="11"/>
      <c r="U103" s="11"/>
      <c r="V103" s="11"/>
      <c r="W103" s="11"/>
      <c r="X103" s="11"/>
      <c r="Y103" s="11"/>
      <c r="Z103" s="11"/>
    </row>
    <row r="104" spans="1:26" ht="15.75" customHeight="1">
      <c r="A104" s="11"/>
      <c r="B104" s="11"/>
      <c r="C104" s="11"/>
      <c r="D104" s="538">
        <v>29</v>
      </c>
      <c r="E104" s="539" t="s">
        <v>110</v>
      </c>
      <c r="F104" s="565">
        <v>383.66100400839855</v>
      </c>
      <c r="G104" s="566">
        <v>488.47609219126247</v>
      </c>
      <c r="H104" s="566">
        <v>396.38157894736844</v>
      </c>
      <c r="I104" s="427">
        <f t="shared" si="1"/>
        <v>-0.18853433098591546</v>
      </c>
      <c r="J104" s="11"/>
      <c r="K104" s="11"/>
      <c r="L104" s="11"/>
      <c r="M104" s="11"/>
      <c r="N104" s="11"/>
      <c r="O104" s="11"/>
      <c r="P104" s="11"/>
      <c r="Q104" s="11"/>
      <c r="R104" s="11"/>
      <c r="S104" s="11"/>
      <c r="T104" s="11"/>
      <c r="U104" s="11"/>
      <c r="V104" s="11"/>
      <c r="W104" s="11"/>
      <c r="X104" s="11"/>
      <c r="Y104" s="11"/>
      <c r="Z104" s="11"/>
    </row>
    <row r="105" spans="1:26" ht="15.75" customHeight="1">
      <c r="A105" s="11"/>
      <c r="B105" s="11"/>
      <c r="C105" s="11"/>
      <c r="D105" s="488">
        <v>30</v>
      </c>
      <c r="E105" s="489" t="s">
        <v>111</v>
      </c>
      <c r="F105" s="492">
        <v>237.85926660059465</v>
      </c>
      <c r="G105" s="530">
        <v>285.5588795213489</v>
      </c>
      <c r="H105" s="530">
        <v>286.19119557983038</v>
      </c>
      <c r="I105" s="536">
        <f t="shared" si="1"/>
        <v>2.2143106162251401E-3</v>
      </c>
      <c r="J105" s="11"/>
      <c r="K105" s="11"/>
      <c r="L105" s="11"/>
      <c r="M105" s="11"/>
      <c r="N105" s="11"/>
      <c r="O105" s="11"/>
      <c r="P105" s="11"/>
      <c r="Q105" s="11"/>
      <c r="R105" s="11"/>
      <c r="S105" s="11"/>
      <c r="T105" s="11"/>
      <c r="U105" s="11"/>
      <c r="V105" s="11"/>
      <c r="W105" s="11"/>
      <c r="X105" s="11"/>
      <c r="Y105" s="11"/>
      <c r="Z105" s="11"/>
    </row>
    <row r="106" spans="1:26" ht="15.75" customHeight="1">
      <c r="A106" s="11"/>
      <c r="B106" s="11"/>
      <c r="C106" s="11"/>
      <c r="D106" s="538">
        <v>31</v>
      </c>
      <c r="E106" s="539" t="s">
        <v>113</v>
      </c>
      <c r="F106" s="565">
        <v>549.08485856905156</v>
      </c>
      <c r="G106" s="566">
        <v>290.16277423920735</v>
      </c>
      <c r="H106" s="566">
        <v>360.38394415357703</v>
      </c>
      <c r="I106" s="427">
        <f t="shared" si="1"/>
        <v>0.2420061294853765</v>
      </c>
      <c r="J106" s="11"/>
      <c r="K106" s="11"/>
      <c r="L106" s="11"/>
      <c r="M106" s="11"/>
      <c r="N106" s="11"/>
      <c r="O106" s="11"/>
      <c r="P106" s="11"/>
      <c r="Q106" s="11"/>
      <c r="R106" s="11"/>
      <c r="S106" s="11"/>
      <c r="T106" s="11"/>
      <c r="U106" s="11"/>
      <c r="V106" s="11"/>
      <c r="W106" s="11"/>
      <c r="X106" s="11"/>
      <c r="Y106" s="11"/>
      <c r="Z106" s="11"/>
    </row>
    <row r="107" spans="1:26" ht="15.75" customHeight="1">
      <c r="A107" s="11"/>
      <c r="B107" s="11"/>
      <c r="C107" s="11"/>
      <c r="D107" s="488">
        <v>32</v>
      </c>
      <c r="E107" s="489" t="s">
        <v>114</v>
      </c>
      <c r="F107" s="492">
        <v>252.96850800206505</v>
      </c>
      <c r="G107" s="530">
        <v>310.95087877422264</v>
      </c>
      <c r="H107" s="530">
        <v>267.9562097788297</v>
      </c>
      <c r="I107" s="536">
        <f t="shared" si="1"/>
        <v>-0.13826836304460424</v>
      </c>
      <c r="J107" s="11"/>
      <c r="K107" s="11"/>
      <c r="L107" s="11"/>
      <c r="M107" s="11"/>
      <c r="N107" s="11"/>
      <c r="O107" s="11"/>
      <c r="P107" s="11"/>
      <c r="Q107" s="11"/>
      <c r="R107" s="11"/>
      <c r="S107" s="11"/>
      <c r="T107" s="11"/>
      <c r="U107" s="11"/>
      <c r="V107" s="11"/>
      <c r="W107" s="11"/>
      <c r="X107" s="11"/>
      <c r="Y107" s="11"/>
      <c r="Z107" s="11"/>
    </row>
    <row r="108" spans="1:26" ht="15.75" customHeight="1">
      <c r="A108" s="11"/>
      <c r="B108" s="11"/>
      <c r="C108" s="11"/>
      <c r="D108" s="538">
        <v>33</v>
      </c>
      <c r="E108" s="539" t="s">
        <v>115</v>
      </c>
      <c r="F108" s="565">
        <v>171.79189337898148</v>
      </c>
      <c r="G108" s="566">
        <v>180.87855297157623</v>
      </c>
      <c r="H108" s="566">
        <v>150.37819891685621</v>
      </c>
      <c r="I108" s="427">
        <f t="shared" si="1"/>
        <v>-0.16862338598823784</v>
      </c>
      <c r="J108" s="11"/>
      <c r="K108" s="11"/>
      <c r="L108" s="11"/>
      <c r="M108" s="11"/>
      <c r="N108" s="11"/>
      <c r="O108" s="11"/>
      <c r="P108" s="11"/>
      <c r="Q108" s="11"/>
      <c r="R108" s="11"/>
      <c r="S108" s="11"/>
      <c r="T108" s="11"/>
      <c r="U108" s="11"/>
      <c r="V108" s="11"/>
      <c r="W108" s="11"/>
      <c r="X108" s="11"/>
      <c r="Y108" s="11"/>
      <c r="Z108" s="11"/>
    </row>
    <row r="109" spans="1:26" ht="15.75" customHeight="1">
      <c r="A109" s="11"/>
      <c r="B109" s="11"/>
      <c r="C109" s="11"/>
      <c r="D109" s="488">
        <v>34</v>
      </c>
      <c r="E109" s="489" t="s">
        <v>116</v>
      </c>
      <c r="F109" s="492">
        <v>174.88076311605724</v>
      </c>
      <c r="G109" s="530">
        <v>488.77146631439894</v>
      </c>
      <c r="H109" s="530">
        <v>155.35334960844608</v>
      </c>
      <c r="I109" s="536">
        <f t="shared" si="1"/>
        <v>-0.68215544417947649</v>
      </c>
      <c r="J109" s="11"/>
      <c r="K109" s="11"/>
      <c r="L109" s="11"/>
      <c r="M109" s="11"/>
      <c r="N109" s="11"/>
      <c r="O109" s="11"/>
      <c r="P109" s="11"/>
      <c r="Q109" s="11"/>
      <c r="R109" s="11"/>
      <c r="S109" s="11"/>
      <c r="T109" s="11"/>
      <c r="U109" s="11"/>
      <c r="V109" s="11"/>
      <c r="W109" s="11"/>
      <c r="X109" s="11"/>
      <c r="Y109" s="11"/>
      <c r="Z109" s="11"/>
    </row>
    <row r="110" spans="1:26" ht="15.75" customHeight="1">
      <c r="A110" s="11"/>
      <c r="B110" s="11"/>
      <c r="C110" s="11"/>
      <c r="D110" s="538">
        <v>35</v>
      </c>
      <c r="E110" s="539" t="s">
        <v>117</v>
      </c>
      <c r="F110" s="565">
        <v>315.82098488250261</v>
      </c>
      <c r="G110" s="566">
        <v>271.72432579678559</v>
      </c>
      <c r="H110" s="566">
        <v>289.94833906356058</v>
      </c>
      <c r="I110" s="427">
        <f t="shared" si="1"/>
        <v>6.706802275922906E-2</v>
      </c>
      <c r="J110" s="11"/>
      <c r="K110" s="11"/>
      <c r="L110" s="11"/>
      <c r="M110" s="11"/>
      <c r="N110" s="11"/>
      <c r="O110" s="11"/>
      <c r="P110" s="11"/>
      <c r="Q110" s="11"/>
      <c r="R110" s="11"/>
      <c r="S110" s="11"/>
      <c r="T110" s="11"/>
      <c r="U110" s="11"/>
      <c r="V110" s="11"/>
      <c r="W110" s="11"/>
      <c r="X110" s="11"/>
      <c r="Y110" s="11"/>
      <c r="Z110" s="11"/>
    </row>
    <row r="111" spans="1:26" ht="15.75" customHeight="1">
      <c r="A111" s="11"/>
      <c r="B111" s="11"/>
      <c r="C111" s="11"/>
      <c r="D111" s="488">
        <v>36</v>
      </c>
      <c r="E111" s="489" t="s">
        <v>118</v>
      </c>
      <c r="F111" s="492">
        <v>382.5136612021858</v>
      </c>
      <c r="G111" s="530">
        <v>390.2439024390244</v>
      </c>
      <c r="H111" s="530">
        <v>1232.7158883381187</v>
      </c>
      <c r="I111" s="536">
        <f t="shared" si="1"/>
        <v>2.158834463866429</v>
      </c>
      <c r="J111" s="11"/>
      <c r="K111" s="11"/>
      <c r="L111" s="11"/>
      <c r="M111" s="11"/>
      <c r="N111" s="11"/>
      <c r="O111" s="11"/>
      <c r="P111" s="11"/>
      <c r="Q111" s="11"/>
      <c r="R111" s="11"/>
      <c r="S111" s="11"/>
      <c r="T111" s="11"/>
      <c r="U111" s="11"/>
      <c r="V111" s="11"/>
      <c r="W111" s="11"/>
      <c r="X111" s="11"/>
      <c r="Y111" s="11"/>
      <c r="Z111" s="11"/>
    </row>
    <row r="112" spans="1:26" ht="15.75" customHeight="1">
      <c r="A112" s="11"/>
      <c r="B112" s="11"/>
      <c r="C112" s="11"/>
      <c r="D112" s="538">
        <v>37</v>
      </c>
      <c r="E112" s="539" t="s">
        <v>119</v>
      </c>
      <c r="F112" s="565">
        <v>471.75662703979918</v>
      </c>
      <c r="G112" s="566">
        <v>466.25972798925881</v>
      </c>
      <c r="H112" s="566">
        <v>424.86683947680768</v>
      </c>
      <c r="I112" s="427">
        <f t="shared" si="1"/>
        <v>-8.8776460902934104E-2</v>
      </c>
      <c r="J112" s="11"/>
      <c r="K112" s="11"/>
      <c r="L112" s="11"/>
      <c r="M112" s="11"/>
      <c r="N112" s="11"/>
      <c r="O112" s="11"/>
      <c r="P112" s="11"/>
      <c r="Q112" s="11"/>
      <c r="R112" s="11"/>
      <c r="S112" s="11"/>
      <c r="T112" s="11"/>
      <c r="U112" s="11"/>
      <c r="V112" s="11"/>
      <c r="W112" s="11"/>
      <c r="X112" s="11"/>
      <c r="Y112" s="11"/>
      <c r="Z112" s="11"/>
    </row>
    <row r="113" spans="1:26" ht="15.75" customHeight="1">
      <c r="A113" s="11"/>
      <c r="B113" s="11"/>
      <c r="C113" s="11"/>
      <c r="D113" s="488">
        <v>38</v>
      </c>
      <c r="E113" s="489" t="s">
        <v>120</v>
      </c>
      <c r="F113" s="492">
        <v>154.83870967741936</v>
      </c>
      <c r="G113" s="530">
        <v>157.14519561302995</v>
      </c>
      <c r="H113" s="530">
        <v>143.71282832772448</v>
      </c>
      <c r="I113" s="536">
        <f t="shared" si="1"/>
        <v>-8.5477428902011612E-2</v>
      </c>
      <c r="J113" s="11"/>
      <c r="K113" s="11"/>
      <c r="L113" s="11"/>
      <c r="M113" s="11"/>
      <c r="N113" s="11"/>
      <c r="O113" s="11"/>
      <c r="P113" s="11"/>
      <c r="Q113" s="11"/>
      <c r="R113" s="11"/>
      <c r="S113" s="11"/>
      <c r="T113" s="11"/>
      <c r="U113" s="11"/>
      <c r="V113" s="11"/>
      <c r="W113" s="11"/>
      <c r="X113" s="11"/>
      <c r="Y113" s="11"/>
      <c r="Z113" s="11"/>
    </row>
    <row r="114" spans="1:26" ht="15.75" customHeight="1">
      <c r="A114" s="11"/>
      <c r="B114" s="11"/>
      <c r="C114" s="11"/>
      <c r="D114" s="538">
        <v>39</v>
      </c>
      <c r="E114" s="539" t="s">
        <v>121</v>
      </c>
      <c r="F114" s="565">
        <v>369.64980544747084</v>
      </c>
      <c r="G114" s="566">
        <v>803.27868852459017</v>
      </c>
      <c r="H114" s="566">
        <v>322.14765100671138</v>
      </c>
      <c r="I114" s="427">
        <f t="shared" si="1"/>
        <v>-0.5989590467059307</v>
      </c>
      <c r="J114" s="11"/>
      <c r="K114" s="11"/>
      <c r="L114" s="11"/>
      <c r="M114" s="11"/>
      <c r="N114" s="11"/>
      <c r="O114" s="11"/>
      <c r="P114" s="11"/>
      <c r="Q114" s="11"/>
      <c r="R114" s="11"/>
      <c r="S114" s="11"/>
      <c r="T114" s="11"/>
      <c r="U114" s="11"/>
      <c r="V114" s="11"/>
      <c r="W114" s="11"/>
      <c r="X114" s="11"/>
      <c r="Y114" s="11"/>
      <c r="Z114" s="11"/>
    </row>
    <row r="115" spans="1:26" ht="15.75" customHeight="1">
      <c r="A115" s="11"/>
      <c r="B115" s="11"/>
      <c r="C115" s="11"/>
      <c r="D115" s="488">
        <v>40</v>
      </c>
      <c r="E115" s="489" t="s">
        <v>122</v>
      </c>
      <c r="F115" s="492">
        <v>188.67924528301887</v>
      </c>
      <c r="G115" s="530">
        <v>362.81179138321994</v>
      </c>
      <c r="H115" s="530">
        <v>122.31584669747222</v>
      </c>
      <c r="I115" s="536">
        <f t="shared" si="1"/>
        <v>-0.66286694754009212</v>
      </c>
      <c r="J115" s="11"/>
      <c r="K115" s="11"/>
      <c r="L115" s="11"/>
      <c r="M115" s="11"/>
      <c r="N115" s="11"/>
      <c r="O115" s="11"/>
      <c r="P115" s="11"/>
      <c r="Q115" s="11"/>
      <c r="R115" s="11"/>
      <c r="S115" s="11"/>
      <c r="T115" s="11"/>
      <c r="U115" s="11"/>
      <c r="V115" s="11"/>
      <c r="W115" s="11"/>
      <c r="X115" s="11"/>
      <c r="Y115" s="11"/>
      <c r="Z115" s="11"/>
    </row>
    <row r="116" spans="1:26" ht="15.75" customHeight="1">
      <c r="A116" s="11"/>
      <c r="B116" s="11"/>
      <c r="C116" s="11"/>
      <c r="D116" s="538">
        <v>41</v>
      </c>
      <c r="E116" s="539" t="s">
        <v>124</v>
      </c>
      <c r="F116" s="565">
        <v>366.37028071318838</v>
      </c>
      <c r="G116" s="566">
        <v>376.10619469026551</v>
      </c>
      <c r="H116" s="566">
        <v>424.41931168673233</v>
      </c>
      <c r="I116" s="427">
        <f t="shared" si="1"/>
        <v>0.12845605224942941</v>
      </c>
      <c r="J116" s="11"/>
      <c r="K116" s="11"/>
      <c r="L116" s="11"/>
      <c r="M116" s="11"/>
      <c r="N116" s="11"/>
      <c r="O116" s="11"/>
      <c r="P116" s="11"/>
      <c r="Q116" s="11"/>
      <c r="R116" s="11"/>
      <c r="S116" s="11"/>
      <c r="T116" s="11"/>
      <c r="U116" s="11"/>
      <c r="V116" s="11"/>
      <c r="W116" s="11"/>
      <c r="X116" s="11"/>
      <c r="Y116" s="11"/>
      <c r="Z116" s="11"/>
    </row>
    <row r="117" spans="1:26" ht="15.75" customHeight="1">
      <c r="A117" s="11"/>
      <c r="B117" s="11"/>
      <c r="C117" s="11"/>
      <c r="D117" s="488">
        <v>42</v>
      </c>
      <c r="E117" s="489" t="s">
        <v>126</v>
      </c>
      <c r="F117" s="492">
        <v>338.01747056589443</v>
      </c>
      <c r="G117" s="530">
        <v>319.33356473446719</v>
      </c>
      <c r="H117" s="530">
        <v>263.8751350041436</v>
      </c>
      <c r="I117" s="536">
        <f t="shared" si="1"/>
        <v>-0.17366927831854592</v>
      </c>
      <c r="J117" s="11"/>
      <c r="K117" s="11"/>
      <c r="L117" s="11"/>
      <c r="M117" s="11"/>
      <c r="N117" s="11"/>
      <c r="O117" s="11"/>
      <c r="P117" s="11"/>
      <c r="Q117" s="11"/>
      <c r="R117" s="11"/>
      <c r="S117" s="11"/>
      <c r="T117" s="11"/>
      <c r="U117" s="11"/>
      <c r="V117" s="11"/>
      <c r="W117" s="11"/>
      <c r="X117" s="11"/>
      <c r="Y117" s="11"/>
      <c r="Z117" s="11"/>
    </row>
    <row r="118" spans="1:26" ht="15.75" customHeight="1">
      <c r="A118" s="11"/>
      <c r="B118" s="11"/>
      <c r="C118" s="20"/>
      <c r="D118" s="538">
        <v>43</v>
      </c>
      <c r="E118" s="539" t="s">
        <v>127</v>
      </c>
      <c r="F118" s="565">
        <v>348.65293185419966</v>
      </c>
      <c r="G118" s="566">
        <v>132.36267372600926</v>
      </c>
      <c r="H118" s="566">
        <v>299.90936804811781</v>
      </c>
      <c r="I118" s="427">
        <f t="shared" si="1"/>
        <v>1.2658152756035301</v>
      </c>
      <c r="J118" s="11"/>
      <c r="K118" s="11"/>
      <c r="L118" s="11"/>
      <c r="M118" s="11"/>
      <c r="N118" s="11"/>
      <c r="O118" s="11"/>
      <c r="P118" s="11"/>
      <c r="Q118" s="11"/>
      <c r="R118" s="11"/>
      <c r="S118" s="11"/>
      <c r="T118" s="11"/>
      <c r="U118" s="11"/>
      <c r="V118" s="11"/>
      <c r="W118" s="11"/>
      <c r="X118" s="11"/>
      <c r="Y118" s="11"/>
      <c r="Z118" s="11"/>
    </row>
    <row r="119" spans="1:26" ht="15" customHeight="1">
      <c r="A119" s="11"/>
      <c r="B119" s="11"/>
      <c r="C119" s="20"/>
      <c r="D119" s="488">
        <v>44</v>
      </c>
      <c r="E119" s="489" t="s">
        <v>128</v>
      </c>
      <c r="F119" s="492">
        <v>269.8028363887928</v>
      </c>
      <c r="G119" s="530">
        <v>252.39338555265448</v>
      </c>
      <c r="H119" s="530">
        <v>316.02928306499763</v>
      </c>
      <c r="I119" s="536">
        <f t="shared" si="1"/>
        <v>0.25212981462649064</v>
      </c>
      <c r="J119" s="11"/>
      <c r="K119" s="11"/>
      <c r="L119" s="11"/>
      <c r="M119" s="11"/>
      <c r="N119" s="11"/>
      <c r="O119" s="11"/>
      <c r="P119" s="11"/>
      <c r="Q119" s="11"/>
      <c r="R119" s="11"/>
      <c r="S119" s="11"/>
      <c r="T119" s="11"/>
      <c r="U119" s="11"/>
      <c r="V119" s="11"/>
      <c r="W119" s="11"/>
      <c r="X119" s="11"/>
      <c r="Y119" s="11"/>
      <c r="Z119" s="11"/>
    </row>
    <row r="120" spans="1:26" ht="15.75" customHeight="1">
      <c r="A120" s="11"/>
      <c r="B120" s="11"/>
      <c r="C120" s="20"/>
      <c r="D120" s="538">
        <v>45</v>
      </c>
      <c r="E120" s="539" t="s">
        <v>129</v>
      </c>
      <c r="F120" s="565">
        <v>313.67924528301887</v>
      </c>
      <c r="G120" s="566">
        <v>378.86340977068795</v>
      </c>
      <c r="H120" s="566">
        <v>377.9860650298607</v>
      </c>
      <c r="I120" s="427">
        <f t="shared" si="1"/>
        <v>-2.3157283553940427E-3</v>
      </c>
      <c r="J120" s="11"/>
      <c r="K120" s="11"/>
      <c r="L120" s="11"/>
      <c r="M120" s="11"/>
      <c r="N120" s="11"/>
      <c r="O120" s="11"/>
      <c r="P120" s="11"/>
      <c r="Q120" s="11"/>
      <c r="R120" s="11"/>
      <c r="S120" s="11"/>
      <c r="T120" s="11"/>
      <c r="U120" s="11"/>
      <c r="V120" s="11"/>
      <c r="W120" s="11"/>
      <c r="X120" s="11"/>
      <c r="Y120" s="11"/>
      <c r="Z120" s="11"/>
    </row>
    <row r="121" spans="1:26" ht="15.75" customHeight="1">
      <c r="A121" s="11"/>
      <c r="B121" s="11"/>
      <c r="C121" s="11"/>
      <c r="D121" s="488">
        <v>46</v>
      </c>
      <c r="E121" s="489" t="s">
        <v>130</v>
      </c>
      <c r="F121" s="492">
        <v>218.94736842105263</v>
      </c>
      <c r="G121" s="530">
        <v>272.06138821067316</v>
      </c>
      <c r="H121" s="530">
        <v>293.4292800503024</v>
      </c>
      <c r="I121" s="536">
        <f t="shared" si="1"/>
        <v>7.8540699877201317E-2</v>
      </c>
      <c r="J121" s="11"/>
      <c r="K121" s="11"/>
      <c r="L121" s="11"/>
      <c r="M121" s="11"/>
      <c r="N121" s="11"/>
      <c r="O121" s="11"/>
      <c r="P121" s="11"/>
      <c r="Q121" s="11"/>
      <c r="R121" s="11"/>
      <c r="S121" s="11"/>
      <c r="T121" s="11"/>
      <c r="U121" s="11"/>
      <c r="V121" s="11"/>
      <c r="W121" s="11"/>
      <c r="X121" s="11"/>
      <c r="Y121" s="11"/>
      <c r="Z121" s="11"/>
    </row>
    <row r="122" spans="1:26" ht="15.75" customHeight="1">
      <c r="A122" s="11"/>
      <c r="B122" s="745"/>
      <c r="C122" s="745"/>
      <c r="D122" s="538">
        <v>47</v>
      </c>
      <c r="E122" s="539" t="s">
        <v>132</v>
      </c>
      <c r="F122" s="565">
        <v>211.51586368977672</v>
      </c>
      <c r="G122" s="566">
        <v>351.21951219512198</v>
      </c>
      <c r="H122" s="566">
        <v>435.41875312969375</v>
      </c>
      <c r="I122" s="427">
        <f t="shared" si="1"/>
        <v>0.23973394988315574</v>
      </c>
      <c r="J122" s="745"/>
      <c r="K122" s="745"/>
      <c r="L122" s="745"/>
      <c r="M122" s="745"/>
      <c r="N122" s="745"/>
      <c r="O122" s="11"/>
      <c r="P122" s="11"/>
      <c r="Q122" s="11"/>
      <c r="R122" s="11"/>
      <c r="S122" s="11"/>
      <c r="T122" s="11"/>
      <c r="U122" s="11"/>
      <c r="V122" s="11"/>
      <c r="W122" s="11"/>
      <c r="X122" s="11"/>
      <c r="Y122" s="11"/>
      <c r="Z122" s="11"/>
    </row>
    <row r="123" spans="1:26" ht="15.75" customHeight="1">
      <c r="A123" s="11"/>
      <c r="B123" s="745"/>
      <c r="C123" s="745"/>
      <c r="D123" s="488">
        <v>48</v>
      </c>
      <c r="E123" s="489" t="s">
        <v>133</v>
      </c>
      <c r="F123" s="492">
        <v>626.67860340196955</v>
      </c>
      <c r="G123" s="530">
        <v>380.35961272475794</v>
      </c>
      <c r="H123" s="530">
        <v>556.62125161903919</v>
      </c>
      <c r="I123" s="536">
        <f t="shared" si="1"/>
        <v>0.46340787243841947</v>
      </c>
      <c r="J123" s="11"/>
      <c r="K123" s="11"/>
      <c r="L123" s="11"/>
      <c r="M123" s="11"/>
      <c r="N123" s="11"/>
      <c r="O123" s="11"/>
      <c r="P123" s="11"/>
      <c r="Q123" s="11"/>
      <c r="R123" s="11"/>
      <c r="S123" s="11"/>
      <c r="T123" s="11"/>
      <c r="U123" s="11"/>
      <c r="V123" s="11"/>
      <c r="W123" s="11"/>
      <c r="X123" s="11"/>
      <c r="Y123" s="11"/>
      <c r="Z123" s="11"/>
    </row>
    <row r="124" spans="1:26" ht="15.75" customHeight="1">
      <c r="A124" s="11"/>
      <c r="B124" s="759"/>
      <c r="C124" s="11"/>
      <c r="D124" s="538">
        <v>49</v>
      </c>
      <c r="E124" s="539" t="s">
        <v>134</v>
      </c>
      <c r="F124" s="565">
        <v>152.2413307020017</v>
      </c>
      <c r="G124" s="566">
        <v>144.71057884231536</v>
      </c>
      <c r="H124" s="566">
        <v>189.39027925403397</v>
      </c>
      <c r="I124" s="427">
        <f t="shared" si="1"/>
        <v>0.30875213663822104</v>
      </c>
      <c r="J124" s="11"/>
      <c r="K124" s="11"/>
      <c r="L124" s="11"/>
      <c r="M124" s="11"/>
      <c r="N124" s="11"/>
      <c r="O124" s="11"/>
      <c r="P124" s="11"/>
      <c r="Q124" s="11"/>
      <c r="R124" s="11"/>
      <c r="S124" s="11"/>
      <c r="T124" s="11"/>
      <c r="U124" s="11"/>
      <c r="V124" s="11"/>
      <c r="W124" s="11"/>
      <c r="X124" s="11"/>
      <c r="Y124" s="11"/>
      <c r="Z124" s="11"/>
    </row>
    <row r="125" spans="1:26" ht="15.75" customHeight="1">
      <c r="A125" s="11"/>
      <c r="B125" s="570"/>
      <c r="C125" s="11"/>
      <c r="D125" s="488">
        <v>50</v>
      </c>
      <c r="E125" s="489" t="s">
        <v>156</v>
      </c>
      <c r="F125" s="492">
        <v>937.15545755237042</v>
      </c>
      <c r="G125" s="530">
        <v>840.9658617818485</v>
      </c>
      <c r="H125" s="530">
        <v>699.07217943158173</v>
      </c>
      <c r="I125" s="536">
        <f t="shared" si="1"/>
        <v>-0.16872704208185185</v>
      </c>
      <c r="J125" s="11"/>
      <c r="K125" s="11"/>
      <c r="L125" s="11"/>
      <c r="M125" s="11"/>
      <c r="N125" s="11"/>
      <c r="O125" s="11"/>
      <c r="P125" s="11"/>
      <c r="Q125" s="11"/>
      <c r="R125" s="11"/>
      <c r="S125" s="11"/>
      <c r="T125" s="11"/>
      <c r="U125" s="11"/>
      <c r="V125" s="11"/>
      <c r="W125" s="11"/>
      <c r="X125" s="11"/>
      <c r="Y125" s="11"/>
      <c r="Z125" s="11"/>
    </row>
    <row r="126" spans="1:26" ht="15.75" customHeight="1">
      <c r="A126" s="11"/>
      <c r="B126" s="598"/>
      <c r="C126" s="598"/>
      <c r="D126" s="538">
        <v>51</v>
      </c>
      <c r="E126" s="539" t="s">
        <v>157</v>
      </c>
      <c r="F126" s="565">
        <v>237.31048121292025</v>
      </c>
      <c r="G126" s="566">
        <v>125.93016599885517</v>
      </c>
      <c r="H126" s="566">
        <v>131.10250967661398</v>
      </c>
      <c r="I126" s="427">
        <f t="shared" si="1"/>
        <v>4.1073110932021047E-2</v>
      </c>
      <c r="J126" s="86"/>
      <c r="K126" s="86"/>
      <c r="L126" s="86"/>
      <c r="M126" s="86"/>
      <c r="N126" s="86"/>
      <c r="O126" s="11"/>
      <c r="P126" s="11"/>
      <c r="Q126" s="11"/>
      <c r="R126" s="11"/>
      <c r="S126" s="11"/>
      <c r="T126" s="11"/>
      <c r="U126" s="11"/>
      <c r="V126" s="11"/>
      <c r="W126" s="11"/>
      <c r="X126" s="11"/>
      <c r="Y126" s="11"/>
      <c r="Z126" s="11"/>
    </row>
    <row r="127" spans="1:26" ht="16.5" customHeight="1">
      <c r="A127" s="11"/>
      <c r="B127" s="598"/>
      <c r="C127" s="598"/>
      <c r="D127" s="610">
        <v>52</v>
      </c>
      <c r="E127" s="621" t="s">
        <v>158</v>
      </c>
      <c r="F127" s="644">
        <v>290.13724864347273</v>
      </c>
      <c r="G127" s="645">
        <v>267.83940984536815</v>
      </c>
      <c r="H127" s="645">
        <v>274.58095263884752</v>
      </c>
      <c r="I127" s="657">
        <f t="shared" si="1"/>
        <v>2.5170092770781815E-2</v>
      </c>
      <c r="J127" s="86"/>
      <c r="K127" s="86"/>
      <c r="L127" s="86"/>
      <c r="M127" s="86"/>
      <c r="N127" s="86"/>
      <c r="O127" s="11"/>
      <c r="P127" s="11"/>
      <c r="Q127" s="11"/>
      <c r="R127" s="11"/>
      <c r="S127" s="11"/>
      <c r="T127" s="11"/>
      <c r="U127" s="11"/>
      <c r="V127" s="11"/>
      <c r="W127" s="11"/>
      <c r="X127" s="11"/>
      <c r="Y127" s="11"/>
      <c r="Z127" s="11"/>
    </row>
    <row r="128" spans="1:26" ht="27" customHeight="1">
      <c r="A128" s="11"/>
      <c r="B128" s="598"/>
      <c r="C128" s="416"/>
      <c r="D128" s="1113" t="s">
        <v>374</v>
      </c>
      <c r="E128" s="1049"/>
      <c r="F128" s="692">
        <v>372.04205321508664</v>
      </c>
      <c r="G128" s="702">
        <v>363.51958895311498</v>
      </c>
      <c r="H128" s="702">
        <v>347.00014219190768</v>
      </c>
      <c r="I128" s="704">
        <f t="shared" si="1"/>
        <v>-4.5443071744169172E-2</v>
      </c>
      <c r="J128" s="4"/>
      <c r="K128" s="4"/>
      <c r="L128" s="4"/>
      <c r="M128" s="4"/>
      <c r="N128" s="4"/>
      <c r="O128" s="11"/>
      <c r="P128" s="11"/>
      <c r="Q128" s="11"/>
      <c r="R128" s="11"/>
      <c r="S128" s="11"/>
      <c r="T128" s="11"/>
      <c r="U128" s="11"/>
      <c r="V128" s="11"/>
      <c r="W128" s="11"/>
      <c r="X128" s="11"/>
      <c r="Y128" s="11"/>
      <c r="Z128" s="11"/>
    </row>
    <row r="129" spans="1:26" ht="15.75" customHeight="1">
      <c r="A129" s="11"/>
      <c r="B129" s="598"/>
      <c r="C129" s="416"/>
      <c r="D129" s="1111" t="s">
        <v>388</v>
      </c>
      <c r="E129" s="1112"/>
      <c r="F129" s="1112"/>
      <c r="G129" s="1"/>
      <c r="H129" s="1"/>
      <c r="I129" s="1"/>
      <c r="J129" s="4"/>
      <c r="K129" s="4"/>
      <c r="L129" s="4"/>
      <c r="M129" s="4"/>
      <c r="N129" s="4"/>
      <c r="O129" s="11"/>
      <c r="P129" s="11"/>
      <c r="Q129" s="11"/>
      <c r="R129" s="11"/>
      <c r="S129" s="11"/>
      <c r="T129" s="11"/>
      <c r="U129" s="11"/>
      <c r="V129" s="11"/>
      <c r="W129" s="11"/>
      <c r="X129" s="11"/>
      <c r="Y129" s="11"/>
      <c r="Z129" s="11"/>
    </row>
    <row r="130" spans="1:26" ht="15.75" customHeight="1">
      <c r="A130" s="11"/>
      <c r="B130" s="598"/>
      <c r="C130" s="416"/>
      <c r="D130" s="1110" t="s">
        <v>392</v>
      </c>
      <c r="E130" s="999"/>
      <c r="F130" s="999"/>
      <c r="G130" s="1"/>
      <c r="H130" s="1"/>
      <c r="I130" s="1"/>
      <c r="J130" s="4"/>
      <c r="K130" s="4"/>
      <c r="L130" s="4"/>
      <c r="M130" s="4"/>
      <c r="N130" s="4"/>
      <c r="O130" s="11"/>
      <c r="P130" s="11"/>
      <c r="Q130" s="11"/>
      <c r="R130" s="11"/>
      <c r="S130" s="11"/>
      <c r="T130" s="11"/>
      <c r="U130" s="11"/>
      <c r="V130" s="11"/>
      <c r="W130" s="11"/>
      <c r="X130" s="11"/>
      <c r="Y130" s="11"/>
      <c r="Z130" s="11"/>
    </row>
    <row r="131" spans="1:26" ht="15.75" customHeight="1">
      <c r="A131" s="11"/>
      <c r="B131" s="598"/>
      <c r="C131" s="416"/>
      <c r="D131" s="1"/>
      <c r="E131" s="1"/>
      <c r="F131" s="1"/>
      <c r="G131" s="1"/>
      <c r="H131" s="1"/>
      <c r="I131" s="1"/>
      <c r="J131" s="109"/>
      <c r="K131" s="109"/>
      <c r="L131" s="109"/>
      <c r="M131" s="109"/>
      <c r="N131" s="109"/>
      <c r="O131" s="11"/>
      <c r="P131" s="11"/>
      <c r="Q131" s="11"/>
      <c r="R131" s="11"/>
      <c r="S131" s="11"/>
      <c r="T131" s="11"/>
      <c r="U131" s="11"/>
      <c r="V131" s="11"/>
      <c r="W131" s="11"/>
      <c r="X131" s="11"/>
      <c r="Y131" s="11"/>
      <c r="Z131" s="11"/>
    </row>
    <row r="132" spans="1:26" ht="16.5" customHeight="1">
      <c r="A132" s="11"/>
      <c r="B132" s="598"/>
      <c r="C132" s="416"/>
      <c r="D132" s="1"/>
      <c r="E132" s="1"/>
      <c r="F132" s="1"/>
      <c r="G132" s="1"/>
      <c r="H132" s="1"/>
      <c r="I132" s="1"/>
      <c r="J132" s="4"/>
      <c r="K132" s="4"/>
      <c r="L132" s="4"/>
      <c r="M132" s="4"/>
      <c r="N132" s="4"/>
      <c r="O132" s="11"/>
      <c r="P132" s="11"/>
      <c r="Q132" s="11"/>
      <c r="R132" s="11"/>
      <c r="S132" s="11"/>
      <c r="T132" s="11"/>
      <c r="U132" s="11"/>
      <c r="V132" s="11"/>
      <c r="W132" s="11"/>
      <c r="X132" s="11"/>
      <c r="Y132" s="11"/>
      <c r="Z132" s="11"/>
    </row>
    <row r="133" spans="1:26" ht="15.75" customHeight="1">
      <c r="A133" s="11"/>
      <c r="B133" s="598"/>
      <c r="C133" s="416"/>
      <c r="D133" s="1108" t="s">
        <v>415</v>
      </c>
      <c r="E133" s="1079"/>
      <c r="F133" s="1079"/>
      <c r="G133" s="1079"/>
      <c r="H133" s="1079"/>
      <c r="I133" s="1107"/>
      <c r="J133" s="4"/>
      <c r="K133" s="4"/>
      <c r="L133" s="4"/>
      <c r="M133" s="4"/>
      <c r="N133" s="4"/>
      <c r="O133" s="11"/>
      <c r="P133" s="11"/>
      <c r="Q133" s="11"/>
      <c r="R133" s="11"/>
      <c r="S133" s="11"/>
      <c r="T133" s="11"/>
      <c r="U133" s="11"/>
      <c r="V133" s="11"/>
      <c r="W133" s="11"/>
      <c r="X133" s="11"/>
      <c r="Y133" s="11"/>
      <c r="Z133" s="11"/>
    </row>
    <row r="134" spans="1:26" ht="33.75" customHeight="1">
      <c r="A134" s="11"/>
      <c r="B134" s="598"/>
      <c r="C134" s="416"/>
      <c r="D134" s="1109"/>
      <c r="E134" s="1011"/>
      <c r="F134" s="1011"/>
      <c r="G134" s="1011"/>
      <c r="H134" s="1011"/>
      <c r="I134" s="1030"/>
      <c r="J134" s="4"/>
      <c r="K134" s="4"/>
      <c r="L134" s="4"/>
      <c r="M134" s="4"/>
      <c r="N134" s="4"/>
      <c r="O134" s="11"/>
      <c r="P134" s="11"/>
      <c r="Q134" s="11"/>
      <c r="R134" s="11"/>
      <c r="S134" s="11"/>
      <c r="T134" s="11"/>
      <c r="U134" s="11"/>
      <c r="V134" s="11"/>
      <c r="W134" s="11"/>
      <c r="X134" s="11"/>
      <c r="Y134" s="11"/>
      <c r="Z134" s="11"/>
    </row>
    <row r="135" spans="1:26" ht="5.25" customHeight="1">
      <c r="A135" s="11"/>
      <c r="B135" s="598"/>
      <c r="C135" s="416"/>
      <c r="D135" s="260"/>
      <c r="E135" s="260"/>
      <c r="F135" s="260"/>
      <c r="G135" s="260"/>
      <c r="H135" s="260"/>
      <c r="I135" s="260"/>
      <c r="J135" s="4"/>
      <c r="K135" s="4"/>
      <c r="L135" s="4"/>
      <c r="M135" s="4"/>
      <c r="N135" s="4"/>
      <c r="O135" s="11"/>
      <c r="P135" s="11"/>
      <c r="Q135" s="11"/>
      <c r="R135" s="11"/>
      <c r="S135" s="11"/>
      <c r="T135" s="11"/>
      <c r="U135" s="11"/>
      <c r="V135" s="11"/>
      <c r="W135" s="11"/>
      <c r="X135" s="11"/>
      <c r="Y135" s="11"/>
      <c r="Z135" s="11"/>
    </row>
    <row r="136" spans="1:26" ht="33" customHeight="1">
      <c r="A136" s="11"/>
      <c r="B136" s="598"/>
      <c r="C136" s="416"/>
      <c r="D136" s="1094" t="s">
        <v>7</v>
      </c>
      <c r="E136" s="1052"/>
      <c r="F136" s="263">
        <v>2009</v>
      </c>
      <c r="G136" s="265">
        <v>2010</v>
      </c>
      <c r="H136" s="263">
        <v>2011</v>
      </c>
      <c r="I136" s="267" t="s">
        <v>172</v>
      </c>
      <c r="J136" s="4"/>
      <c r="K136" s="4"/>
      <c r="L136" s="4"/>
      <c r="M136" s="4"/>
      <c r="N136" s="4"/>
      <c r="O136" s="11"/>
      <c r="P136" s="11"/>
      <c r="Q136" s="11"/>
      <c r="R136" s="11"/>
      <c r="S136" s="11"/>
      <c r="T136" s="11"/>
      <c r="U136" s="11"/>
      <c r="V136" s="11"/>
      <c r="W136" s="11"/>
      <c r="X136" s="11"/>
      <c r="Y136" s="11"/>
      <c r="Z136" s="11"/>
    </row>
    <row r="137" spans="1:26" ht="15.75" customHeight="1">
      <c r="A137" s="11"/>
      <c r="B137" s="598"/>
      <c r="C137" s="416"/>
      <c r="D137" s="307">
        <v>1</v>
      </c>
      <c r="E137" s="308" t="s">
        <v>19</v>
      </c>
      <c r="F137" s="365">
        <v>7.3197511284616326</v>
      </c>
      <c r="G137" s="366">
        <v>10.028972587474927</v>
      </c>
      <c r="H137" s="425">
        <v>1.022067906191688</v>
      </c>
      <c r="I137" s="427">
        <f t="shared" ref="I137:I143" si="2">(H137-G137)/G137</f>
        <v>-0.89808847344261988</v>
      </c>
      <c r="J137" s="4"/>
      <c r="K137" s="4"/>
      <c r="L137" s="4"/>
      <c r="M137" s="4"/>
      <c r="N137" s="4"/>
      <c r="O137" s="11"/>
      <c r="P137" s="11"/>
      <c r="Q137" s="11"/>
      <c r="R137" s="11"/>
      <c r="S137" s="11"/>
      <c r="T137" s="11"/>
      <c r="U137" s="11"/>
      <c r="V137" s="11"/>
      <c r="W137" s="11"/>
      <c r="X137" s="11"/>
      <c r="Y137" s="11"/>
      <c r="Z137" s="11"/>
    </row>
    <row r="138" spans="1:26" ht="15.75" customHeight="1">
      <c r="A138" s="11"/>
      <c r="B138" s="598"/>
      <c r="C138" s="416"/>
      <c r="D138" s="488">
        <v>2</v>
      </c>
      <c r="E138" s="489" t="s">
        <v>28</v>
      </c>
      <c r="F138" s="492">
        <v>14.54192922927775</v>
      </c>
      <c r="G138" s="530">
        <v>8.2850041425020713</v>
      </c>
      <c r="H138" s="530">
        <v>17.883786048603032</v>
      </c>
      <c r="I138" s="536">
        <f t="shared" si="2"/>
        <v>1.1585729760663859</v>
      </c>
      <c r="J138" s="4"/>
      <c r="K138" s="4"/>
      <c r="L138" s="4"/>
      <c r="M138" s="4"/>
      <c r="N138" s="4"/>
      <c r="O138" s="11"/>
      <c r="P138" s="11"/>
      <c r="Q138" s="11"/>
      <c r="R138" s="11"/>
      <c r="S138" s="11"/>
      <c r="T138" s="11"/>
      <c r="U138" s="11"/>
      <c r="V138" s="11"/>
      <c r="W138" s="11"/>
      <c r="X138" s="11"/>
      <c r="Y138" s="11"/>
      <c r="Z138" s="11"/>
    </row>
    <row r="139" spans="1:26" ht="16.5" customHeight="1">
      <c r="A139" s="11"/>
      <c r="B139" s="598"/>
      <c r="C139" s="416"/>
      <c r="D139" s="538">
        <v>3</v>
      </c>
      <c r="E139" s="539" t="s">
        <v>75</v>
      </c>
      <c r="F139" s="565">
        <v>19.893899204244033</v>
      </c>
      <c r="G139" s="566">
        <v>22.779043280182233</v>
      </c>
      <c r="H139" s="566">
        <v>16.846477023468168</v>
      </c>
      <c r="I139" s="427">
        <f t="shared" si="2"/>
        <v>-0.26043965866974744</v>
      </c>
      <c r="J139" s="109"/>
      <c r="K139" s="109"/>
      <c r="L139" s="109"/>
      <c r="M139" s="109"/>
      <c r="N139" s="109"/>
      <c r="O139" s="11"/>
      <c r="P139" s="11"/>
      <c r="Q139" s="11"/>
      <c r="R139" s="11"/>
      <c r="S139" s="11"/>
      <c r="T139" s="11"/>
      <c r="U139" s="11"/>
      <c r="V139" s="11"/>
      <c r="W139" s="11"/>
      <c r="X139" s="11"/>
      <c r="Y139" s="11"/>
      <c r="Z139" s="11"/>
    </row>
    <row r="140" spans="1:26" ht="15.75" customHeight="1">
      <c r="A140" s="11"/>
      <c r="B140" s="598"/>
      <c r="C140" s="416"/>
      <c r="D140" s="488">
        <v>4</v>
      </c>
      <c r="E140" s="489" t="s">
        <v>76</v>
      </c>
      <c r="F140" s="492">
        <v>6.7174205105239588</v>
      </c>
      <c r="G140" s="530">
        <v>23.771790808240887</v>
      </c>
      <c r="H140" s="530">
        <v>7.174336373885418</v>
      </c>
      <c r="I140" s="536">
        <f t="shared" si="2"/>
        <v>-0.69819958320522013</v>
      </c>
      <c r="J140" s="4"/>
      <c r="K140" s="4"/>
      <c r="L140" s="4"/>
      <c r="M140" s="4"/>
      <c r="N140" s="4"/>
      <c r="O140" s="11"/>
      <c r="P140" s="11"/>
      <c r="Q140" s="11"/>
      <c r="R140" s="11"/>
      <c r="S140" s="11"/>
      <c r="T140" s="11"/>
      <c r="U140" s="11"/>
      <c r="V140" s="11"/>
      <c r="W140" s="11"/>
      <c r="X140" s="11"/>
      <c r="Y140" s="11"/>
      <c r="Z140" s="11"/>
    </row>
    <row r="141" spans="1:26" ht="15.75" customHeight="1">
      <c r="A141" s="11"/>
      <c r="B141" s="598"/>
      <c r="C141" s="416"/>
      <c r="D141" s="538">
        <v>5</v>
      </c>
      <c r="E141" s="539" t="s">
        <v>77</v>
      </c>
      <c r="F141" s="565">
        <v>3.974246880216199</v>
      </c>
      <c r="G141" s="566">
        <v>4.2485897042509499</v>
      </c>
      <c r="H141" s="566">
        <v>2.9367601661846683</v>
      </c>
      <c r="I141" s="427">
        <f t="shared" si="2"/>
        <v>-0.30876823355141197</v>
      </c>
      <c r="J141" s="4"/>
      <c r="K141" s="4"/>
      <c r="L141" s="4"/>
      <c r="M141" s="4"/>
      <c r="N141" s="4"/>
      <c r="O141" s="11"/>
      <c r="P141" s="11"/>
      <c r="Q141" s="11"/>
      <c r="R141" s="11"/>
      <c r="S141" s="11"/>
      <c r="T141" s="11"/>
      <c r="U141" s="11"/>
      <c r="V141" s="11"/>
      <c r="W141" s="11"/>
      <c r="X141" s="11"/>
      <c r="Y141" s="11"/>
      <c r="Z141" s="11"/>
    </row>
    <row r="142" spans="1:26" ht="15.75" customHeight="1">
      <c r="A142" s="11"/>
      <c r="B142" s="598"/>
      <c r="C142" s="416"/>
      <c r="D142" s="488">
        <v>6</v>
      </c>
      <c r="E142" s="489" t="s">
        <v>78</v>
      </c>
      <c r="F142" s="492">
        <v>13.431833445265278</v>
      </c>
      <c r="G142" s="530">
        <v>11.407711613050422</v>
      </c>
      <c r="H142" s="530">
        <v>3.867449610354464</v>
      </c>
      <c r="I142" s="536">
        <f t="shared" si="2"/>
        <v>-0.66097936715632766</v>
      </c>
      <c r="J142" s="4"/>
      <c r="K142" s="4"/>
      <c r="L142" s="4"/>
      <c r="M142" s="4"/>
      <c r="N142" s="4"/>
      <c r="O142" s="11"/>
      <c r="P142" s="11"/>
      <c r="Q142" s="11"/>
      <c r="R142" s="11"/>
      <c r="S142" s="11"/>
      <c r="T142" s="11"/>
      <c r="U142" s="11"/>
      <c r="V142" s="11"/>
      <c r="W142" s="11"/>
      <c r="X142" s="11"/>
      <c r="Y142" s="11"/>
      <c r="Z142" s="11"/>
    </row>
    <row r="143" spans="1:26" ht="15.75" customHeight="1">
      <c r="A143" s="11"/>
      <c r="B143" s="598"/>
      <c r="C143" s="416"/>
      <c r="D143" s="538">
        <v>7</v>
      </c>
      <c r="E143" s="539" t="s">
        <v>79</v>
      </c>
      <c r="F143" s="565">
        <v>5.9665871121718377</v>
      </c>
      <c r="G143" s="566">
        <v>10.712372790573111</v>
      </c>
      <c r="H143" s="566">
        <v>0</v>
      </c>
      <c r="I143" s="427">
        <f t="shared" si="2"/>
        <v>-1</v>
      </c>
      <c r="J143" s="4"/>
      <c r="K143" s="4"/>
      <c r="L143" s="4"/>
      <c r="M143" s="4"/>
      <c r="N143" s="4"/>
      <c r="O143" s="11"/>
      <c r="P143" s="11"/>
      <c r="Q143" s="11"/>
      <c r="R143" s="11"/>
      <c r="S143" s="11"/>
      <c r="T143" s="11"/>
      <c r="U143" s="11"/>
      <c r="V143" s="11"/>
      <c r="W143" s="11"/>
      <c r="X143" s="11"/>
      <c r="Y143" s="11"/>
      <c r="Z143" s="11"/>
    </row>
    <row r="144" spans="1:26" ht="15.75" customHeight="1">
      <c r="A144" s="11"/>
      <c r="B144" s="598"/>
      <c r="C144" s="416"/>
      <c r="D144" s="488">
        <v>8</v>
      </c>
      <c r="E144" s="489" t="s">
        <v>80</v>
      </c>
      <c r="F144" s="492">
        <v>12.269938650306749</v>
      </c>
      <c r="G144" s="530">
        <v>0</v>
      </c>
      <c r="H144" s="530">
        <v>9.2678405931417984</v>
      </c>
      <c r="I144" s="767" t="s">
        <v>166</v>
      </c>
      <c r="J144" s="4"/>
      <c r="K144" s="4"/>
      <c r="L144" s="4"/>
      <c r="M144" s="4"/>
      <c r="N144" s="4"/>
      <c r="O144" s="11"/>
      <c r="P144" s="11"/>
      <c r="Q144" s="11"/>
      <c r="R144" s="11"/>
      <c r="S144" s="11"/>
      <c r="T144" s="11"/>
      <c r="U144" s="11"/>
      <c r="V144" s="11"/>
      <c r="W144" s="11"/>
      <c r="X144" s="11"/>
      <c r="Y144" s="11"/>
      <c r="Z144" s="11"/>
    </row>
    <row r="145" spans="1:26" ht="15.75" customHeight="1">
      <c r="A145" s="11"/>
      <c r="B145" s="598"/>
      <c r="C145" s="416"/>
      <c r="D145" s="538">
        <v>9</v>
      </c>
      <c r="E145" s="539" t="s">
        <v>82</v>
      </c>
      <c r="F145" s="565">
        <v>4.099368697220628</v>
      </c>
      <c r="G145" s="566">
        <v>4.5016881330498935</v>
      </c>
      <c r="H145" s="566">
        <v>3.4297294172138502</v>
      </c>
      <c r="I145" s="427">
        <f t="shared" ref="I145:I149" si="3">(H145-G145)/G145</f>
        <v>-0.23812371807057886</v>
      </c>
      <c r="J145" s="109"/>
      <c r="K145" s="109"/>
      <c r="L145" s="109"/>
      <c r="M145" s="109"/>
      <c r="N145" s="109"/>
      <c r="O145" s="11"/>
      <c r="P145" s="11"/>
      <c r="Q145" s="11"/>
      <c r="R145" s="11"/>
      <c r="S145" s="11"/>
      <c r="T145" s="11"/>
      <c r="U145" s="11"/>
      <c r="V145" s="11"/>
      <c r="W145" s="11"/>
      <c r="X145" s="11"/>
      <c r="Y145" s="11"/>
      <c r="Z145" s="11"/>
    </row>
    <row r="146" spans="1:26" ht="15.75" customHeight="1">
      <c r="A146" s="11"/>
      <c r="B146" s="333"/>
      <c r="C146" s="333"/>
      <c r="D146" s="488">
        <v>10</v>
      </c>
      <c r="E146" s="489" t="s">
        <v>83</v>
      </c>
      <c r="F146" s="492">
        <v>29.411764705882351</v>
      </c>
      <c r="G146" s="530">
        <v>25.062656641604011</v>
      </c>
      <c r="H146" s="530">
        <v>30.651340996168582</v>
      </c>
      <c r="I146" s="536">
        <f t="shared" si="3"/>
        <v>0.22298850574712634</v>
      </c>
      <c r="J146" s="11"/>
      <c r="K146" s="11"/>
      <c r="L146" s="11"/>
      <c r="M146" s="11"/>
      <c r="N146" s="11"/>
      <c r="O146" s="11"/>
      <c r="P146" s="11"/>
      <c r="Q146" s="11"/>
      <c r="R146" s="11"/>
      <c r="S146" s="11"/>
      <c r="T146" s="11"/>
      <c r="U146" s="11"/>
      <c r="V146" s="11"/>
      <c r="W146" s="11"/>
      <c r="X146" s="11"/>
      <c r="Y146" s="11"/>
      <c r="Z146" s="11"/>
    </row>
    <row r="147" spans="1:26" ht="15.75" customHeight="1">
      <c r="A147" s="11"/>
      <c r="B147" s="11"/>
      <c r="C147" s="11"/>
      <c r="D147" s="538">
        <v>11</v>
      </c>
      <c r="E147" s="539" t="s">
        <v>84</v>
      </c>
      <c r="F147" s="565">
        <v>39.171796306659203</v>
      </c>
      <c r="G147" s="566">
        <v>42.247570764681029</v>
      </c>
      <c r="H147" s="566">
        <v>19.194559713361269</v>
      </c>
      <c r="I147" s="427">
        <f t="shared" si="3"/>
        <v>-0.54566477158473881</v>
      </c>
      <c r="J147" s="11"/>
      <c r="K147" s="11"/>
      <c r="L147" s="11"/>
      <c r="M147" s="11"/>
      <c r="N147" s="11"/>
      <c r="O147" s="11"/>
      <c r="P147" s="11"/>
      <c r="Q147" s="11"/>
      <c r="R147" s="11"/>
      <c r="S147" s="11"/>
      <c r="T147" s="11"/>
      <c r="U147" s="11"/>
      <c r="V147" s="11"/>
      <c r="W147" s="11"/>
      <c r="X147" s="11"/>
      <c r="Y147" s="11"/>
      <c r="Z147" s="11"/>
    </row>
    <row r="148" spans="1:26" ht="15.75" customHeight="1">
      <c r="A148" s="11"/>
      <c r="B148" s="11"/>
      <c r="C148" s="11"/>
      <c r="D148" s="488">
        <v>12</v>
      </c>
      <c r="E148" s="489" t="s">
        <v>85</v>
      </c>
      <c r="F148" s="492">
        <v>72.727272727272734</v>
      </c>
      <c r="G148" s="530">
        <v>16.051364365971107</v>
      </c>
      <c r="H148" s="530">
        <v>13.944223107569725</v>
      </c>
      <c r="I148" s="536">
        <f t="shared" si="3"/>
        <v>-0.13127490039840614</v>
      </c>
      <c r="J148" s="11"/>
      <c r="K148" s="11"/>
      <c r="L148" s="11"/>
      <c r="M148" s="11"/>
      <c r="N148" s="11"/>
      <c r="O148" s="11"/>
      <c r="P148" s="11"/>
      <c r="Q148" s="11"/>
      <c r="R148" s="11"/>
      <c r="S148" s="11"/>
      <c r="T148" s="11"/>
      <c r="U148" s="11"/>
      <c r="V148" s="11"/>
      <c r="W148" s="11"/>
      <c r="X148" s="11"/>
      <c r="Y148" s="11"/>
      <c r="Z148" s="11"/>
    </row>
    <row r="149" spans="1:26" ht="15.75" customHeight="1">
      <c r="A149" s="11"/>
      <c r="B149" s="11"/>
      <c r="C149" s="11"/>
      <c r="D149" s="538">
        <v>13</v>
      </c>
      <c r="E149" s="539" t="s">
        <v>86</v>
      </c>
      <c r="F149" s="565">
        <v>4.686767692548039</v>
      </c>
      <c r="G149" s="566">
        <v>4.3115837884449553</v>
      </c>
      <c r="H149" s="566">
        <v>9.2194916359768442</v>
      </c>
      <c r="I149" s="427">
        <f t="shared" si="3"/>
        <v>1.1383074267708961</v>
      </c>
      <c r="J149" s="11"/>
      <c r="K149" s="11"/>
      <c r="L149" s="11"/>
      <c r="M149" s="11"/>
      <c r="N149" s="11"/>
      <c r="O149" s="11"/>
      <c r="P149" s="11"/>
      <c r="Q149" s="11"/>
      <c r="R149" s="11"/>
      <c r="S149" s="11"/>
      <c r="T149" s="11"/>
      <c r="U149" s="11"/>
      <c r="V149" s="11"/>
      <c r="W149" s="11"/>
      <c r="X149" s="11"/>
      <c r="Y149" s="11"/>
      <c r="Z149" s="11"/>
    </row>
    <row r="150" spans="1:26" ht="15.75" customHeight="1">
      <c r="A150" s="11"/>
      <c r="B150" s="11"/>
      <c r="C150" s="11"/>
      <c r="D150" s="488">
        <v>14</v>
      </c>
      <c r="E150" s="489" t="s">
        <v>87</v>
      </c>
      <c r="F150" s="492">
        <v>28.436018957345972</v>
      </c>
      <c r="G150" s="530">
        <v>0</v>
      </c>
      <c r="H150" s="530">
        <v>13.006075695360524</v>
      </c>
      <c r="I150" s="767" t="s">
        <v>166</v>
      </c>
      <c r="J150" s="11"/>
      <c r="K150" s="11"/>
      <c r="L150" s="11"/>
      <c r="M150" s="11"/>
      <c r="N150" s="11"/>
      <c r="O150" s="11"/>
      <c r="P150" s="11"/>
      <c r="Q150" s="11"/>
      <c r="R150" s="11"/>
      <c r="S150" s="11"/>
      <c r="T150" s="11"/>
      <c r="U150" s="11"/>
      <c r="V150" s="11"/>
      <c r="W150" s="11"/>
      <c r="X150" s="11"/>
      <c r="Y150" s="11"/>
      <c r="Z150" s="11"/>
    </row>
    <row r="151" spans="1:26" ht="15.75" customHeight="1">
      <c r="A151" s="11"/>
      <c r="B151" s="11"/>
      <c r="C151" s="11"/>
      <c r="D151" s="538">
        <v>15</v>
      </c>
      <c r="E151" s="539" t="s">
        <v>88</v>
      </c>
      <c r="F151" s="565">
        <v>5.636978579481398</v>
      </c>
      <c r="G151" s="566">
        <v>6.4607830469052852</v>
      </c>
      <c r="H151" s="566">
        <v>4.9572437724625109</v>
      </c>
      <c r="I151" s="427">
        <f>(H151-G151)/G151</f>
        <v>-0.23271780889825258</v>
      </c>
      <c r="J151" s="11"/>
      <c r="K151" s="11"/>
      <c r="L151" s="11"/>
      <c r="M151" s="11"/>
      <c r="N151" s="11"/>
      <c r="O151" s="11"/>
      <c r="P151" s="11"/>
      <c r="Q151" s="11"/>
      <c r="R151" s="11"/>
      <c r="S151" s="11"/>
      <c r="T151" s="11"/>
      <c r="U151" s="11"/>
      <c r="V151" s="11"/>
      <c r="W151" s="11"/>
      <c r="X151" s="11"/>
      <c r="Y151" s="11"/>
      <c r="Z151" s="11"/>
    </row>
    <row r="152" spans="1:26" ht="15.75" customHeight="1">
      <c r="A152" s="11"/>
      <c r="B152" s="11"/>
      <c r="C152" s="11"/>
      <c r="D152" s="488">
        <v>16</v>
      </c>
      <c r="E152" s="489" t="s">
        <v>90</v>
      </c>
      <c r="F152" s="492">
        <v>6.2344139650872821</v>
      </c>
      <c r="G152" s="530">
        <v>0</v>
      </c>
      <c r="H152" s="530">
        <v>9.4655139774089871</v>
      </c>
      <c r="I152" s="767" t="s">
        <v>166</v>
      </c>
      <c r="J152" s="11"/>
      <c r="K152" s="11"/>
      <c r="L152" s="11"/>
      <c r="M152" s="11"/>
      <c r="N152" s="11"/>
      <c r="O152" s="11"/>
      <c r="P152" s="11"/>
      <c r="Q152" s="11"/>
      <c r="R152" s="11"/>
      <c r="S152" s="11"/>
      <c r="T152" s="11"/>
      <c r="U152" s="11"/>
      <c r="V152" s="11"/>
      <c r="W152" s="11"/>
      <c r="X152" s="11"/>
      <c r="Y152" s="11"/>
      <c r="Z152" s="11"/>
    </row>
    <row r="153" spans="1:26" ht="15.75" customHeight="1">
      <c r="A153" s="11"/>
      <c r="B153" s="11"/>
      <c r="C153" s="11"/>
      <c r="D153" s="538">
        <v>17</v>
      </c>
      <c r="E153" s="539" t="s">
        <v>91</v>
      </c>
      <c r="F153" s="565">
        <v>20.066889632107024</v>
      </c>
      <c r="G153" s="566">
        <v>5.6561085972850682</v>
      </c>
      <c r="H153" s="566">
        <v>9.2366563304084099</v>
      </c>
      <c r="I153" s="427">
        <f t="shared" ref="I153:I155" si="4">(H153-G153)/G153</f>
        <v>0.6330408392162068</v>
      </c>
      <c r="J153" s="11"/>
      <c r="K153" s="11"/>
      <c r="L153" s="11"/>
      <c r="M153" s="11"/>
      <c r="N153" s="11"/>
      <c r="O153" s="11"/>
      <c r="P153" s="11"/>
      <c r="Q153" s="11"/>
      <c r="R153" s="11"/>
      <c r="S153" s="11"/>
      <c r="T153" s="11"/>
      <c r="U153" s="11"/>
      <c r="V153" s="11"/>
      <c r="W153" s="11"/>
      <c r="X153" s="11"/>
      <c r="Y153" s="11"/>
      <c r="Z153" s="11"/>
    </row>
    <row r="154" spans="1:26" ht="15.75" customHeight="1">
      <c r="A154" s="11"/>
      <c r="B154" s="11"/>
      <c r="C154" s="11"/>
      <c r="D154" s="488">
        <v>18</v>
      </c>
      <c r="E154" s="489" t="s">
        <v>92</v>
      </c>
      <c r="F154" s="492">
        <v>12.92824822236587</v>
      </c>
      <c r="G154" s="530">
        <v>24.777006937561943</v>
      </c>
      <c r="H154" s="530">
        <v>15.598306469583317</v>
      </c>
      <c r="I154" s="536">
        <f t="shared" si="4"/>
        <v>-0.37045235088761735</v>
      </c>
      <c r="J154" s="11"/>
      <c r="K154" s="11"/>
      <c r="L154" s="11"/>
      <c r="M154" s="11"/>
      <c r="N154" s="11"/>
      <c r="O154" s="11"/>
      <c r="P154" s="11"/>
      <c r="Q154" s="11"/>
      <c r="R154" s="11"/>
      <c r="S154" s="11"/>
      <c r="T154" s="11"/>
      <c r="U154" s="11"/>
      <c r="V154" s="11"/>
      <c r="W154" s="11"/>
      <c r="X154" s="11"/>
      <c r="Y154" s="11"/>
      <c r="Z154" s="11"/>
    </row>
    <row r="155" spans="1:26" ht="15.75" customHeight="1">
      <c r="A155" s="11"/>
      <c r="B155" s="11"/>
      <c r="C155" s="11"/>
      <c r="D155" s="538">
        <v>19</v>
      </c>
      <c r="E155" s="539" t="s">
        <v>94</v>
      </c>
      <c r="F155" s="565">
        <v>4.2721349994659832</v>
      </c>
      <c r="G155" s="566">
        <v>2.9106432521587271</v>
      </c>
      <c r="H155" s="566">
        <v>2.6139256682521661</v>
      </c>
      <c r="I155" s="427">
        <f t="shared" si="4"/>
        <v>-0.10194227124416413</v>
      </c>
      <c r="J155" s="11"/>
      <c r="K155" s="11"/>
      <c r="L155" s="11"/>
      <c r="M155" s="11"/>
      <c r="N155" s="11"/>
      <c r="O155" s="11"/>
      <c r="P155" s="11"/>
      <c r="Q155" s="11"/>
      <c r="R155" s="11"/>
      <c r="S155" s="11"/>
      <c r="T155" s="11"/>
      <c r="U155" s="11"/>
      <c r="V155" s="11"/>
      <c r="W155" s="11"/>
      <c r="X155" s="11"/>
      <c r="Y155" s="11"/>
      <c r="Z155" s="11"/>
    </row>
    <row r="156" spans="1:26" ht="14.25" customHeight="1">
      <c r="A156" s="11"/>
      <c r="B156" s="11"/>
      <c r="C156" s="11"/>
      <c r="D156" s="488">
        <v>20</v>
      </c>
      <c r="E156" s="489" t="s">
        <v>98</v>
      </c>
      <c r="F156" s="492">
        <v>0</v>
      </c>
      <c r="G156" s="530">
        <v>0</v>
      </c>
      <c r="H156" s="530">
        <v>9.0065747996037118</v>
      </c>
      <c r="I156" s="767" t="s">
        <v>166</v>
      </c>
      <c r="J156" s="11"/>
      <c r="K156" s="11"/>
      <c r="L156" s="11"/>
      <c r="M156" s="11"/>
      <c r="N156" s="11"/>
      <c r="O156" s="11"/>
      <c r="P156" s="11"/>
      <c r="Q156" s="11"/>
      <c r="R156" s="11"/>
      <c r="S156" s="11"/>
      <c r="T156" s="11"/>
      <c r="U156" s="11"/>
      <c r="V156" s="11"/>
      <c r="W156" s="11"/>
      <c r="X156" s="11"/>
      <c r="Y156" s="11"/>
      <c r="Z156" s="11"/>
    </row>
    <row r="157" spans="1:26" ht="15.75" customHeight="1">
      <c r="A157" s="11"/>
      <c r="B157" s="11"/>
      <c r="C157" s="11"/>
      <c r="D157" s="538">
        <v>21</v>
      </c>
      <c r="E157" s="539" t="s">
        <v>99</v>
      </c>
      <c r="F157" s="565">
        <v>7.7416500774165007</v>
      </c>
      <c r="G157" s="566">
        <v>7.6613675541084083</v>
      </c>
      <c r="H157" s="566">
        <v>6.6083297997125561</v>
      </c>
      <c r="I157" s="427">
        <f t="shared" ref="I157:I184" si="5">(H157-G157)/G157</f>
        <v>-0.13744775289251862</v>
      </c>
      <c r="J157" s="11"/>
      <c r="K157" s="11"/>
      <c r="L157" s="11"/>
      <c r="M157" s="11"/>
      <c r="N157" s="11"/>
      <c r="O157" s="11"/>
      <c r="P157" s="11"/>
      <c r="Q157" s="11"/>
      <c r="R157" s="11"/>
      <c r="S157" s="11"/>
      <c r="T157" s="11"/>
      <c r="U157" s="11"/>
      <c r="V157" s="11"/>
      <c r="W157" s="11"/>
      <c r="X157" s="11"/>
      <c r="Y157" s="11"/>
      <c r="Z157" s="11"/>
    </row>
    <row r="158" spans="1:26" ht="15.75" customHeight="1">
      <c r="A158" s="11"/>
      <c r="B158" s="11"/>
      <c r="C158" s="11"/>
      <c r="D158" s="488">
        <v>22</v>
      </c>
      <c r="E158" s="489" t="s">
        <v>101</v>
      </c>
      <c r="F158" s="492">
        <v>20.02002002002002</v>
      </c>
      <c r="G158" s="530">
        <v>8.3892617449664435</v>
      </c>
      <c r="H158" s="530">
        <v>6.7882079131109254</v>
      </c>
      <c r="I158" s="536">
        <f t="shared" si="5"/>
        <v>-0.19084561675717773</v>
      </c>
      <c r="J158" s="11"/>
      <c r="K158" s="11"/>
      <c r="L158" s="11"/>
      <c r="M158" s="11"/>
      <c r="N158" s="11"/>
      <c r="O158" s="11"/>
      <c r="P158" s="11"/>
      <c r="Q158" s="11"/>
      <c r="R158" s="11"/>
      <c r="S158" s="11"/>
      <c r="T158" s="11"/>
      <c r="U158" s="11"/>
      <c r="V158" s="11"/>
      <c r="W158" s="11"/>
      <c r="X158" s="11"/>
      <c r="Y158" s="11"/>
      <c r="Z158" s="11"/>
    </row>
    <row r="159" spans="1:26" ht="15.75" customHeight="1">
      <c r="A159" s="11"/>
      <c r="B159" s="11"/>
      <c r="C159" s="11"/>
      <c r="D159" s="538">
        <v>23</v>
      </c>
      <c r="E159" s="539" t="s">
        <v>102</v>
      </c>
      <c r="F159" s="565">
        <v>1.3933398355858995</v>
      </c>
      <c r="G159" s="566">
        <v>5.4822249399063807</v>
      </c>
      <c r="H159" s="566">
        <v>4.6126474399806652</v>
      </c>
      <c r="I159" s="427">
        <f t="shared" si="5"/>
        <v>-0.15861762504414223</v>
      </c>
      <c r="J159" s="11"/>
      <c r="K159" s="11"/>
      <c r="L159" s="11"/>
      <c r="M159" s="11"/>
      <c r="N159" s="11"/>
      <c r="O159" s="11"/>
      <c r="P159" s="11"/>
      <c r="Q159" s="11"/>
      <c r="R159" s="11"/>
      <c r="S159" s="11"/>
      <c r="T159" s="11"/>
      <c r="U159" s="11"/>
      <c r="V159" s="11"/>
      <c r="W159" s="11"/>
      <c r="X159" s="11"/>
      <c r="Y159" s="11"/>
      <c r="Z159" s="11"/>
    </row>
    <row r="160" spans="1:26" ht="15.75" customHeight="1">
      <c r="A160" s="11"/>
      <c r="B160" s="11"/>
      <c r="C160" s="11"/>
      <c r="D160" s="488">
        <v>24</v>
      </c>
      <c r="E160" s="489" t="s">
        <v>103</v>
      </c>
      <c r="F160" s="492">
        <v>4.0463987051524146</v>
      </c>
      <c r="G160" s="530">
        <v>1.9105846388995031</v>
      </c>
      <c r="H160" s="530">
        <v>4.1695819375543266</v>
      </c>
      <c r="I160" s="536">
        <f t="shared" si="5"/>
        <v>1.1823591861159346</v>
      </c>
      <c r="J160" s="11"/>
      <c r="K160" s="11"/>
      <c r="L160" s="11"/>
      <c r="M160" s="11"/>
      <c r="N160" s="11"/>
      <c r="O160" s="11"/>
      <c r="P160" s="11"/>
      <c r="Q160" s="11"/>
      <c r="R160" s="11"/>
      <c r="S160" s="11"/>
      <c r="T160" s="11"/>
      <c r="U160" s="11"/>
      <c r="V160" s="11"/>
      <c r="W160" s="11"/>
      <c r="X160" s="11"/>
      <c r="Y160" s="11"/>
      <c r="Z160" s="11"/>
    </row>
    <row r="161" spans="1:26" ht="15.75" customHeight="1">
      <c r="A161" s="11"/>
      <c r="B161" s="11"/>
      <c r="C161" s="11"/>
      <c r="D161" s="538">
        <v>25</v>
      </c>
      <c r="E161" s="539" t="s">
        <v>104</v>
      </c>
      <c r="F161" s="565">
        <v>18.695083193120208</v>
      </c>
      <c r="G161" s="566">
        <v>6.3684126731412194</v>
      </c>
      <c r="H161" s="566">
        <v>10.880180714620627</v>
      </c>
      <c r="I161" s="427">
        <f t="shared" si="5"/>
        <v>0.70846037671330397</v>
      </c>
      <c r="J161" s="11"/>
      <c r="K161" s="11"/>
      <c r="L161" s="11"/>
      <c r="M161" s="11"/>
      <c r="N161" s="11"/>
      <c r="O161" s="11"/>
      <c r="P161" s="11"/>
      <c r="Q161" s="11"/>
      <c r="R161" s="11"/>
      <c r="S161" s="11"/>
      <c r="T161" s="11"/>
      <c r="U161" s="11"/>
      <c r="V161" s="11"/>
      <c r="W161" s="11"/>
      <c r="X161" s="11"/>
      <c r="Y161" s="11"/>
      <c r="Z161" s="11"/>
    </row>
    <row r="162" spans="1:26" ht="15.75" customHeight="1">
      <c r="A162" s="11"/>
      <c r="B162" s="11"/>
      <c r="C162" s="11"/>
      <c r="D162" s="488">
        <v>26</v>
      </c>
      <c r="E162" s="489" t="s">
        <v>105</v>
      </c>
      <c r="F162" s="492">
        <v>4.0453074433656955</v>
      </c>
      <c r="G162" s="530">
        <v>7.1556350626118066</v>
      </c>
      <c r="H162" s="530">
        <v>0</v>
      </c>
      <c r="I162" s="536">
        <f t="shared" si="5"/>
        <v>-1</v>
      </c>
      <c r="J162" s="11"/>
      <c r="K162" s="11"/>
      <c r="L162" s="11"/>
      <c r="M162" s="11"/>
      <c r="N162" s="11"/>
      <c r="O162" s="11"/>
      <c r="P162" s="11"/>
      <c r="Q162" s="11"/>
      <c r="R162" s="11"/>
      <c r="S162" s="11"/>
      <c r="T162" s="11"/>
      <c r="U162" s="11"/>
      <c r="V162" s="11"/>
      <c r="W162" s="11"/>
      <c r="X162" s="11"/>
      <c r="Y162" s="11"/>
      <c r="Z162" s="11"/>
    </row>
    <row r="163" spans="1:26" ht="15.75" customHeight="1">
      <c r="A163" s="11"/>
      <c r="B163" s="11"/>
      <c r="C163" s="11"/>
      <c r="D163" s="538">
        <v>27</v>
      </c>
      <c r="E163" s="539" t="s">
        <v>106</v>
      </c>
      <c r="F163" s="565">
        <v>7.6628352490421454</v>
      </c>
      <c r="G163" s="566">
        <v>2.3304591004427873</v>
      </c>
      <c r="H163" s="566">
        <v>6.4352036282290968</v>
      </c>
      <c r="I163" s="427">
        <f t="shared" si="5"/>
        <v>1.7613458768731052</v>
      </c>
      <c r="J163" s="11"/>
      <c r="K163" s="11"/>
      <c r="L163" s="11"/>
      <c r="M163" s="11"/>
      <c r="N163" s="11"/>
      <c r="O163" s="11"/>
      <c r="P163" s="11"/>
      <c r="Q163" s="11"/>
      <c r="R163" s="11"/>
      <c r="S163" s="11"/>
      <c r="T163" s="11"/>
      <c r="U163" s="11"/>
      <c r="V163" s="11"/>
      <c r="W163" s="11"/>
      <c r="X163" s="11"/>
      <c r="Y163" s="11"/>
      <c r="Z163" s="11"/>
    </row>
    <row r="164" spans="1:26" ht="15.75" customHeight="1">
      <c r="A164" s="11"/>
      <c r="B164" s="11"/>
      <c r="C164" s="11"/>
      <c r="D164" s="488">
        <v>28</v>
      </c>
      <c r="E164" s="489" t="s">
        <v>108</v>
      </c>
      <c r="F164" s="492">
        <v>24.405125076266017</v>
      </c>
      <c r="G164" s="530">
        <v>2.678810608090008</v>
      </c>
      <c r="H164" s="530">
        <v>16.999761772045925</v>
      </c>
      <c r="I164" s="536">
        <f t="shared" si="5"/>
        <v>5.346011069504744</v>
      </c>
      <c r="J164" s="11"/>
      <c r="K164" s="11"/>
      <c r="L164" s="11"/>
      <c r="M164" s="11"/>
      <c r="N164" s="11"/>
      <c r="O164" s="11"/>
      <c r="P164" s="11"/>
      <c r="Q164" s="11"/>
      <c r="R164" s="11"/>
      <c r="S164" s="11"/>
      <c r="T164" s="11"/>
      <c r="U164" s="11"/>
      <c r="V164" s="11"/>
      <c r="W164" s="11"/>
      <c r="X164" s="11"/>
      <c r="Y164" s="11"/>
      <c r="Z164" s="11"/>
    </row>
    <row r="165" spans="1:26" ht="15" customHeight="1">
      <c r="A165" s="11"/>
      <c r="B165" s="11"/>
      <c r="C165" s="11"/>
      <c r="D165" s="538">
        <v>29</v>
      </c>
      <c r="E165" s="539" t="s">
        <v>110</v>
      </c>
      <c r="F165" s="565">
        <v>13.361328497804925</v>
      </c>
      <c r="G165" s="566">
        <v>3.4399724802201583</v>
      </c>
      <c r="H165" s="566">
        <v>4.9342105263157894</v>
      </c>
      <c r="I165" s="427">
        <f t="shared" si="5"/>
        <v>0.43437499999999996</v>
      </c>
      <c r="J165" s="11"/>
      <c r="K165" s="11"/>
      <c r="L165" s="11"/>
      <c r="M165" s="11"/>
      <c r="N165" s="11"/>
      <c r="O165" s="11"/>
      <c r="P165" s="11"/>
      <c r="Q165" s="11"/>
      <c r="R165" s="11"/>
      <c r="S165" s="11"/>
      <c r="T165" s="11"/>
      <c r="U165" s="11"/>
      <c r="V165" s="11"/>
      <c r="W165" s="11"/>
      <c r="X165" s="11"/>
      <c r="Y165" s="11"/>
      <c r="Z165" s="11"/>
    </row>
    <row r="166" spans="1:26" ht="15.75" customHeight="1">
      <c r="A166" s="11"/>
      <c r="B166" s="11"/>
      <c r="C166" s="11"/>
      <c r="D166" s="488">
        <v>30</v>
      </c>
      <c r="E166" s="489" t="s">
        <v>111</v>
      </c>
      <c r="F166" s="492">
        <v>16.518004625041296</v>
      </c>
      <c r="G166" s="530">
        <v>2.7196083763937993</v>
      </c>
      <c r="H166" s="530">
        <v>19.966827598592818</v>
      </c>
      <c r="I166" s="536">
        <f t="shared" si="5"/>
        <v>6.3418025080025791</v>
      </c>
      <c r="J166" s="11"/>
      <c r="K166" s="11"/>
      <c r="L166" s="11"/>
      <c r="M166" s="11"/>
      <c r="N166" s="11"/>
      <c r="O166" s="11"/>
      <c r="P166" s="11"/>
      <c r="Q166" s="11"/>
      <c r="R166" s="11"/>
      <c r="S166" s="11"/>
      <c r="T166" s="11"/>
      <c r="U166" s="11"/>
      <c r="V166" s="11"/>
      <c r="W166" s="11"/>
      <c r="X166" s="11"/>
      <c r="Y166" s="11"/>
      <c r="Z166" s="11"/>
    </row>
    <row r="167" spans="1:26" ht="15.75" customHeight="1">
      <c r="A167" s="11"/>
      <c r="B167" s="11"/>
      <c r="C167" s="11"/>
      <c r="D167" s="538">
        <v>31</v>
      </c>
      <c r="E167" s="539" t="s">
        <v>113</v>
      </c>
      <c r="F167" s="565">
        <v>8.3194675540765388</v>
      </c>
      <c r="G167" s="566">
        <v>28.308563340410473</v>
      </c>
      <c r="H167" s="566">
        <v>6.1082024432809661</v>
      </c>
      <c r="I167" s="427">
        <f t="shared" si="5"/>
        <v>-0.7842277486910999</v>
      </c>
      <c r="J167" s="11"/>
      <c r="K167" s="11"/>
      <c r="L167" s="11"/>
      <c r="M167" s="11"/>
      <c r="N167" s="11"/>
      <c r="O167" s="11"/>
      <c r="P167" s="11"/>
      <c r="Q167" s="11"/>
      <c r="R167" s="11"/>
      <c r="S167" s="11"/>
      <c r="T167" s="11"/>
      <c r="U167" s="11"/>
      <c r="V167" s="11"/>
      <c r="W167" s="11"/>
      <c r="X167" s="11"/>
      <c r="Y167" s="11"/>
      <c r="Z167" s="11"/>
    </row>
    <row r="168" spans="1:26" ht="15.75" customHeight="1">
      <c r="A168" s="11"/>
      <c r="B168" s="11"/>
      <c r="C168" s="11"/>
      <c r="D168" s="488">
        <v>32</v>
      </c>
      <c r="E168" s="489" t="s">
        <v>114</v>
      </c>
      <c r="F168" s="492">
        <v>20.650490449148169</v>
      </c>
      <c r="G168" s="530">
        <v>22.532672374943669</v>
      </c>
      <c r="H168" s="530">
        <v>7.7668466602559327</v>
      </c>
      <c r="I168" s="536">
        <f t="shared" si="5"/>
        <v>-0.65530734521784173</v>
      </c>
      <c r="J168" s="11"/>
      <c r="K168" s="11"/>
      <c r="L168" s="11"/>
      <c r="M168" s="11"/>
      <c r="N168" s="11"/>
      <c r="O168" s="11"/>
      <c r="P168" s="11"/>
      <c r="Q168" s="11"/>
      <c r="R168" s="11"/>
      <c r="S168" s="11"/>
      <c r="T168" s="11"/>
      <c r="U168" s="11"/>
      <c r="V168" s="11"/>
      <c r="W168" s="11"/>
      <c r="X168" s="11"/>
      <c r="Y168" s="11"/>
      <c r="Z168" s="11"/>
    </row>
    <row r="169" spans="1:26" ht="15.75" customHeight="1">
      <c r="A169" s="11"/>
      <c r="B169" s="11"/>
      <c r="C169" s="20"/>
      <c r="D169" s="538">
        <v>33</v>
      </c>
      <c r="E169" s="539" t="s">
        <v>115</v>
      </c>
      <c r="F169" s="565">
        <v>4.2795133581952678</v>
      </c>
      <c r="G169" s="566">
        <v>5.0556117290192111</v>
      </c>
      <c r="H169" s="566">
        <v>1.051595796621372</v>
      </c>
      <c r="I169" s="427">
        <f t="shared" si="5"/>
        <v>-0.79199435142829255</v>
      </c>
      <c r="J169" s="11"/>
      <c r="K169" s="11"/>
      <c r="L169" s="11"/>
      <c r="M169" s="11"/>
      <c r="N169" s="11"/>
      <c r="O169" s="11"/>
      <c r="P169" s="11"/>
      <c r="Q169" s="11"/>
      <c r="R169" s="11"/>
      <c r="S169" s="11"/>
      <c r="T169" s="11"/>
      <c r="U169" s="11"/>
      <c r="V169" s="11"/>
      <c r="W169" s="11"/>
      <c r="X169" s="11"/>
      <c r="Y169" s="11"/>
      <c r="Z169" s="11"/>
    </row>
    <row r="170" spans="1:26" ht="15.75" customHeight="1">
      <c r="A170" s="11"/>
      <c r="B170" s="11"/>
      <c r="C170" s="20"/>
      <c r="D170" s="488">
        <v>34</v>
      </c>
      <c r="E170" s="489" t="s">
        <v>116</v>
      </c>
      <c r="F170" s="492">
        <v>0</v>
      </c>
      <c r="G170" s="530">
        <v>39.63011889035667</v>
      </c>
      <c r="H170" s="530">
        <v>11.09666782917472</v>
      </c>
      <c r="I170" s="536">
        <f t="shared" si="5"/>
        <v>-0.71999408177715785</v>
      </c>
      <c r="J170" s="11"/>
      <c r="K170" s="11"/>
      <c r="L170" s="11"/>
      <c r="M170" s="11"/>
      <c r="N170" s="11"/>
      <c r="O170" s="11"/>
      <c r="P170" s="11"/>
      <c r="Q170" s="11"/>
      <c r="R170" s="11"/>
      <c r="S170" s="11"/>
      <c r="T170" s="11"/>
      <c r="U170" s="11"/>
      <c r="V170" s="11"/>
      <c r="W170" s="11"/>
      <c r="X170" s="11"/>
      <c r="Y170" s="11"/>
      <c r="Z170" s="11"/>
    </row>
    <row r="171" spans="1:26" ht="15.75" customHeight="1">
      <c r="A171" s="11"/>
      <c r="B171" s="11"/>
      <c r="C171" s="20"/>
      <c r="D171" s="538">
        <v>35</v>
      </c>
      <c r="E171" s="539" t="s">
        <v>117</v>
      </c>
      <c r="F171" s="565">
        <v>3.7419547971860498</v>
      </c>
      <c r="G171" s="566">
        <v>8.8531735222010344</v>
      </c>
      <c r="H171" s="566">
        <v>3.1110336809394914</v>
      </c>
      <c r="I171" s="427">
        <f t="shared" si="5"/>
        <v>-0.64859678022372691</v>
      </c>
      <c r="J171" s="11"/>
      <c r="K171" s="11"/>
      <c r="L171" s="11"/>
      <c r="M171" s="11"/>
      <c r="N171" s="11"/>
      <c r="O171" s="11"/>
      <c r="P171" s="11"/>
      <c r="Q171" s="11"/>
      <c r="R171" s="11"/>
      <c r="S171" s="11"/>
      <c r="T171" s="11"/>
      <c r="U171" s="11"/>
      <c r="V171" s="11"/>
      <c r="W171" s="11"/>
      <c r="X171" s="11"/>
      <c r="Y171" s="11"/>
      <c r="Z171" s="11"/>
    </row>
    <row r="172" spans="1:26" ht="15.75" customHeight="1">
      <c r="A172" s="11"/>
      <c r="B172" s="11"/>
      <c r="C172" s="11"/>
      <c r="D172" s="488">
        <v>36</v>
      </c>
      <c r="E172" s="489" t="s">
        <v>118</v>
      </c>
      <c r="F172" s="492">
        <v>0</v>
      </c>
      <c r="G172" s="530">
        <v>48.780487804878049</v>
      </c>
      <c r="H172" s="530">
        <v>0</v>
      </c>
      <c r="I172" s="536">
        <f t="shared" si="5"/>
        <v>-1</v>
      </c>
      <c r="J172" s="11"/>
      <c r="K172" s="11"/>
      <c r="L172" s="11"/>
      <c r="M172" s="11"/>
      <c r="N172" s="11"/>
      <c r="O172" s="11"/>
      <c r="P172" s="11"/>
      <c r="Q172" s="11"/>
      <c r="R172" s="11"/>
      <c r="S172" s="11"/>
      <c r="T172" s="11"/>
      <c r="U172" s="11"/>
      <c r="V172" s="11"/>
      <c r="W172" s="11"/>
      <c r="X172" s="11"/>
      <c r="Y172" s="11"/>
      <c r="Z172" s="11"/>
    </row>
    <row r="173" spans="1:26" ht="15.75" customHeight="1">
      <c r="A173" s="11"/>
      <c r="B173" s="20"/>
      <c r="C173" s="20"/>
      <c r="D173" s="538">
        <v>37</v>
      </c>
      <c r="E173" s="539" t="s">
        <v>119</v>
      </c>
      <c r="F173" s="565">
        <v>6.8670161707154991</v>
      </c>
      <c r="G173" s="566">
        <v>7.210522389915214</v>
      </c>
      <c r="H173" s="566">
        <v>5.0311769854900383</v>
      </c>
      <c r="I173" s="427">
        <f t="shared" si="5"/>
        <v>-0.3022451476571591</v>
      </c>
      <c r="J173" s="20"/>
      <c r="K173" s="20"/>
      <c r="L173" s="20"/>
      <c r="M173" s="20"/>
      <c r="N173" s="20"/>
      <c r="O173" s="20"/>
      <c r="P173" s="20"/>
      <c r="Q173" s="11"/>
      <c r="R173" s="11"/>
      <c r="S173" s="11"/>
      <c r="T173" s="11"/>
      <c r="U173" s="11"/>
      <c r="V173" s="11"/>
      <c r="W173" s="11"/>
      <c r="X173" s="11"/>
      <c r="Y173" s="11"/>
      <c r="Z173" s="11"/>
    </row>
    <row r="174" spans="1:26" ht="15.75" customHeight="1">
      <c r="A174" s="11"/>
      <c r="B174" s="20"/>
      <c r="C174" s="20"/>
      <c r="D174" s="488">
        <v>38</v>
      </c>
      <c r="E174" s="489" t="s">
        <v>120</v>
      </c>
      <c r="F174" s="492">
        <v>5.5299539170506913</v>
      </c>
      <c r="G174" s="530">
        <v>6.5477164838762478</v>
      </c>
      <c r="H174" s="530">
        <v>0</v>
      </c>
      <c r="I174" s="536">
        <f t="shared" si="5"/>
        <v>-1</v>
      </c>
      <c r="J174" s="67"/>
      <c r="K174" s="67"/>
      <c r="L174" s="67"/>
      <c r="M174" s="67"/>
      <c r="N174" s="67"/>
      <c r="O174" s="67"/>
      <c r="P174" s="67"/>
      <c r="Q174" s="11"/>
      <c r="R174" s="11"/>
      <c r="S174" s="11"/>
      <c r="T174" s="11"/>
      <c r="U174" s="11"/>
      <c r="V174" s="11"/>
      <c r="W174" s="11"/>
      <c r="X174" s="11"/>
      <c r="Y174" s="11"/>
      <c r="Z174" s="11"/>
    </row>
    <row r="175" spans="1:26" ht="15.75" customHeight="1">
      <c r="A175" s="11"/>
      <c r="B175" s="67"/>
      <c r="C175" s="67"/>
      <c r="D175" s="538">
        <v>39</v>
      </c>
      <c r="E175" s="539" t="s">
        <v>121</v>
      </c>
      <c r="F175" s="565">
        <v>0</v>
      </c>
      <c r="G175" s="566">
        <v>49.180327868852459</v>
      </c>
      <c r="H175" s="566">
        <v>13.422818791946309</v>
      </c>
      <c r="I175" s="427">
        <f t="shared" si="5"/>
        <v>-0.72706935123042493</v>
      </c>
      <c r="J175" s="67"/>
      <c r="K175" s="67"/>
      <c r="L175" s="67"/>
      <c r="M175" s="67"/>
      <c r="N175" s="67"/>
      <c r="O175" s="67"/>
      <c r="P175" s="67"/>
      <c r="Q175" s="11"/>
      <c r="R175" s="11"/>
      <c r="S175" s="11"/>
      <c r="T175" s="11"/>
      <c r="U175" s="11"/>
      <c r="V175" s="11"/>
      <c r="W175" s="11"/>
      <c r="X175" s="11"/>
      <c r="Y175" s="11"/>
      <c r="Z175" s="11"/>
    </row>
    <row r="176" spans="1:26" ht="15.75" customHeight="1">
      <c r="A176" s="11"/>
      <c r="B176" s="67"/>
      <c r="C176" s="9"/>
      <c r="D176" s="488">
        <v>40</v>
      </c>
      <c r="E176" s="489" t="s">
        <v>122</v>
      </c>
      <c r="F176" s="492">
        <v>0</v>
      </c>
      <c r="G176" s="530">
        <v>45.351473922902493</v>
      </c>
      <c r="H176" s="530">
        <v>20.385974449578704</v>
      </c>
      <c r="I176" s="536">
        <f t="shared" si="5"/>
        <v>-0.55048926338678961</v>
      </c>
      <c r="J176" s="37"/>
      <c r="K176" s="37"/>
      <c r="L176" s="37"/>
      <c r="M176" s="37"/>
      <c r="N176" s="37"/>
      <c r="O176" s="11"/>
      <c r="P176" s="11"/>
      <c r="Q176" s="11"/>
      <c r="R176" s="11"/>
      <c r="S176" s="11"/>
      <c r="T176" s="11"/>
      <c r="U176" s="11"/>
      <c r="V176" s="11"/>
      <c r="W176" s="11"/>
      <c r="X176" s="11"/>
      <c r="Y176" s="11"/>
      <c r="Z176" s="11"/>
    </row>
    <row r="177" spans="1:26" ht="15.75" customHeight="1">
      <c r="A177" s="11"/>
      <c r="B177" s="67"/>
      <c r="C177" s="9"/>
      <c r="D177" s="538">
        <v>41</v>
      </c>
      <c r="E177" s="539" t="s">
        <v>124</v>
      </c>
      <c r="F177" s="565">
        <v>7.4484428099250497</v>
      </c>
      <c r="G177" s="566">
        <v>5.9564329475833899</v>
      </c>
      <c r="H177" s="566">
        <v>6.891240017836151</v>
      </c>
      <c r="I177" s="427">
        <f t="shared" si="5"/>
        <v>0.15694075270872071</v>
      </c>
      <c r="J177" s="11"/>
      <c r="K177" s="11"/>
      <c r="L177" s="11"/>
      <c r="M177" s="11"/>
      <c r="N177" s="11"/>
      <c r="O177" s="11"/>
      <c r="P177" s="11"/>
      <c r="Q177" s="11"/>
      <c r="R177" s="11"/>
      <c r="S177" s="11"/>
      <c r="T177" s="11"/>
      <c r="U177" s="11"/>
      <c r="V177" s="11"/>
      <c r="W177" s="11"/>
      <c r="X177" s="11"/>
      <c r="Y177" s="11"/>
      <c r="Z177" s="11"/>
    </row>
    <row r="178" spans="1:26" ht="15.75" customHeight="1">
      <c r="A178" s="11"/>
      <c r="B178" s="9"/>
      <c r="C178" s="109"/>
      <c r="D178" s="488">
        <v>42</v>
      </c>
      <c r="E178" s="489" t="s">
        <v>126</v>
      </c>
      <c r="F178" s="492">
        <v>7.5958982149639196</v>
      </c>
      <c r="G178" s="530">
        <v>13.884068031933356</v>
      </c>
      <c r="H178" s="530">
        <v>12.565482619244934</v>
      </c>
      <c r="I178" s="536">
        <f t="shared" si="5"/>
        <v>-9.497111434888364E-2</v>
      </c>
      <c r="J178" s="37"/>
      <c r="K178" s="37"/>
      <c r="L178" s="37"/>
      <c r="M178" s="37"/>
      <c r="N178" s="37"/>
      <c r="O178" s="11"/>
      <c r="P178" s="11"/>
      <c r="Q178" s="11"/>
      <c r="R178" s="11"/>
      <c r="S178" s="11"/>
      <c r="T178" s="11"/>
      <c r="U178" s="11"/>
      <c r="V178" s="11"/>
      <c r="W178" s="11"/>
      <c r="X178" s="11"/>
      <c r="Y178" s="11"/>
      <c r="Z178" s="11"/>
    </row>
    <row r="179" spans="1:26" ht="15.75" customHeight="1">
      <c r="A179" s="11"/>
      <c r="B179" s="475"/>
      <c r="C179" s="109"/>
      <c r="D179" s="538">
        <v>43</v>
      </c>
      <c r="E179" s="539" t="s">
        <v>127</v>
      </c>
      <c r="F179" s="565">
        <v>7.9239302694136295</v>
      </c>
      <c r="G179" s="566">
        <v>6.6181336863004629</v>
      </c>
      <c r="H179" s="566">
        <v>0</v>
      </c>
      <c r="I179" s="427">
        <f t="shared" si="5"/>
        <v>-1</v>
      </c>
      <c r="J179" s="37"/>
      <c r="K179" s="37"/>
      <c r="L179" s="37"/>
      <c r="M179" s="37"/>
      <c r="N179" s="37"/>
      <c r="O179" s="11"/>
      <c r="P179" s="11"/>
      <c r="Q179" s="11"/>
      <c r="R179" s="11"/>
      <c r="S179" s="11"/>
      <c r="T179" s="11"/>
      <c r="U179" s="11"/>
      <c r="V179" s="11"/>
      <c r="W179" s="11"/>
      <c r="X179" s="11"/>
      <c r="Y179" s="11"/>
      <c r="Z179" s="11"/>
    </row>
    <row r="180" spans="1:26" ht="15.75" customHeight="1">
      <c r="A180" s="11"/>
      <c r="B180" s="86"/>
      <c r="C180" s="9"/>
      <c r="D180" s="488">
        <v>44</v>
      </c>
      <c r="E180" s="489" t="s">
        <v>128</v>
      </c>
      <c r="F180" s="492">
        <v>20.754064337599445</v>
      </c>
      <c r="G180" s="530">
        <v>5.802146794313896</v>
      </c>
      <c r="H180" s="530">
        <v>12.154972425576831</v>
      </c>
      <c r="I180" s="536">
        <f t="shared" si="5"/>
        <v>1.094909497548167</v>
      </c>
      <c r="J180" s="39"/>
      <c r="K180" s="39"/>
      <c r="L180" s="39"/>
      <c r="M180" s="39"/>
      <c r="N180" s="39"/>
      <c r="O180" s="11"/>
      <c r="P180" s="11"/>
      <c r="Q180" s="11"/>
      <c r="R180" s="11"/>
      <c r="S180" s="11"/>
      <c r="T180" s="11"/>
      <c r="U180" s="11"/>
      <c r="V180" s="11"/>
      <c r="W180" s="11"/>
      <c r="X180" s="11"/>
      <c r="Y180" s="11"/>
      <c r="Z180" s="11"/>
    </row>
    <row r="181" spans="1:26" ht="15.75" customHeight="1">
      <c r="A181" s="11"/>
      <c r="B181" s="438"/>
      <c r="C181" s="333"/>
      <c r="D181" s="538">
        <v>45</v>
      </c>
      <c r="E181" s="539" t="s">
        <v>129</v>
      </c>
      <c r="F181" s="565">
        <v>4.716981132075472</v>
      </c>
      <c r="G181" s="566">
        <v>9.9700897308075778</v>
      </c>
      <c r="H181" s="566">
        <v>8.7093563370935652</v>
      </c>
      <c r="I181" s="427">
        <f t="shared" si="5"/>
        <v>-0.12645155938951547</v>
      </c>
      <c r="J181" s="37"/>
      <c r="K181" s="37"/>
      <c r="L181" s="37"/>
      <c r="M181" s="37"/>
      <c r="N181" s="37"/>
      <c r="O181" s="11"/>
      <c r="P181" s="11"/>
      <c r="Q181" s="11"/>
      <c r="R181" s="11"/>
      <c r="S181" s="11"/>
      <c r="T181" s="11"/>
      <c r="U181" s="11"/>
      <c r="V181" s="11"/>
      <c r="W181" s="11"/>
      <c r="X181" s="11"/>
      <c r="Y181" s="11"/>
      <c r="Z181" s="11"/>
    </row>
    <row r="182" spans="1:26" ht="15.75" customHeight="1">
      <c r="A182" s="11"/>
      <c r="B182" s="475"/>
      <c r="C182" s="39"/>
      <c r="D182" s="488">
        <v>46</v>
      </c>
      <c r="E182" s="489" t="s">
        <v>130</v>
      </c>
      <c r="F182" s="492">
        <v>8.4210526315789469</v>
      </c>
      <c r="G182" s="530">
        <v>17.439832577607255</v>
      </c>
      <c r="H182" s="530">
        <v>9.1696650015719499</v>
      </c>
      <c r="I182" s="536">
        <f t="shared" si="5"/>
        <v>-0.4742114088098644</v>
      </c>
      <c r="J182" s="39"/>
      <c r="K182" s="39"/>
      <c r="L182" s="39"/>
      <c r="M182" s="39"/>
      <c r="N182" s="39"/>
      <c r="O182" s="11"/>
      <c r="P182" s="11"/>
      <c r="Q182" s="11"/>
      <c r="R182" s="11"/>
      <c r="S182" s="11"/>
      <c r="T182" s="11"/>
      <c r="U182" s="11"/>
      <c r="V182" s="11"/>
      <c r="W182" s="11"/>
      <c r="X182" s="11"/>
      <c r="Y182" s="11"/>
      <c r="Z182" s="11"/>
    </row>
    <row r="183" spans="1:26" ht="15.75" customHeight="1">
      <c r="A183" s="11"/>
      <c r="B183" s="37"/>
      <c r="C183" s="37"/>
      <c r="D183" s="538">
        <v>47</v>
      </c>
      <c r="E183" s="539" t="s">
        <v>132</v>
      </c>
      <c r="F183" s="565">
        <v>35.252643948296125</v>
      </c>
      <c r="G183" s="566">
        <v>9.7560975609756095</v>
      </c>
      <c r="H183" s="566">
        <v>16.430896344516743</v>
      </c>
      <c r="I183" s="427">
        <f t="shared" si="5"/>
        <v>0.68416687531296616</v>
      </c>
      <c r="J183" s="11"/>
      <c r="K183" s="11"/>
      <c r="L183" s="11"/>
      <c r="M183" s="11"/>
      <c r="N183" s="11"/>
      <c r="O183" s="11"/>
      <c r="P183" s="11"/>
      <c r="Q183" s="11"/>
      <c r="R183" s="11"/>
      <c r="S183" s="11"/>
      <c r="T183" s="11"/>
      <c r="U183" s="11"/>
      <c r="V183" s="11"/>
      <c r="W183" s="11"/>
      <c r="X183" s="11"/>
      <c r="Y183" s="11"/>
      <c r="Z183" s="11"/>
    </row>
    <row r="184" spans="1:26" ht="15.75" customHeight="1">
      <c r="A184" s="11"/>
      <c r="B184" s="9"/>
      <c r="C184" s="37"/>
      <c r="D184" s="488">
        <v>48</v>
      </c>
      <c r="E184" s="489" t="s">
        <v>133</v>
      </c>
      <c r="F184" s="492">
        <v>62.66786034019696</v>
      </c>
      <c r="G184" s="530">
        <v>27.662517289073307</v>
      </c>
      <c r="H184" s="530">
        <v>5.7383634187529813</v>
      </c>
      <c r="I184" s="536">
        <f t="shared" si="5"/>
        <v>-0.79255816241207966</v>
      </c>
      <c r="J184" s="11"/>
      <c r="K184" s="11"/>
      <c r="L184" s="11"/>
      <c r="M184" s="11"/>
      <c r="N184" s="11"/>
      <c r="O184" s="11"/>
      <c r="P184" s="11"/>
      <c r="Q184" s="11"/>
      <c r="R184" s="11"/>
      <c r="S184" s="11"/>
      <c r="T184" s="11"/>
      <c r="U184" s="11"/>
      <c r="V184" s="11"/>
      <c r="W184" s="11"/>
      <c r="X184" s="11"/>
      <c r="Y184" s="11"/>
      <c r="Z184" s="11"/>
    </row>
    <row r="185" spans="1:26" ht="15.75" customHeight="1">
      <c r="A185" s="11"/>
      <c r="B185" s="475"/>
      <c r="C185" s="37"/>
      <c r="D185" s="538">
        <v>49</v>
      </c>
      <c r="E185" s="539" t="s">
        <v>134</v>
      </c>
      <c r="F185" s="565">
        <v>5.6385678037778408</v>
      </c>
      <c r="G185" s="566">
        <v>0</v>
      </c>
      <c r="H185" s="566">
        <v>2.2546461815956422</v>
      </c>
      <c r="I185" s="783" t="s">
        <v>166</v>
      </c>
      <c r="J185" s="11"/>
      <c r="K185" s="11"/>
      <c r="L185" s="11"/>
      <c r="M185" s="11"/>
      <c r="N185" s="11"/>
      <c r="O185" s="11"/>
      <c r="P185" s="11"/>
      <c r="Q185" s="11"/>
      <c r="R185" s="11"/>
      <c r="S185" s="11"/>
      <c r="T185" s="11"/>
      <c r="U185" s="11"/>
      <c r="V185" s="11"/>
      <c r="W185" s="11"/>
      <c r="X185" s="11"/>
      <c r="Y185" s="11"/>
      <c r="Z185" s="11"/>
    </row>
    <row r="186" spans="1:26" ht="15.75" customHeight="1">
      <c r="A186" s="11"/>
      <c r="B186" s="86"/>
      <c r="C186" s="37"/>
      <c r="D186" s="488">
        <v>50</v>
      </c>
      <c r="E186" s="489" t="s">
        <v>156</v>
      </c>
      <c r="F186" s="492">
        <v>44.101433296582137</v>
      </c>
      <c r="G186" s="530">
        <v>24.979184013322232</v>
      </c>
      <c r="H186" s="530">
        <v>64.135062333172641</v>
      </c>
      <c r="I186" s="536">
        <f t="shared" ref="I186:I189" si="6">(H186-G186)/G186</f>
        <v>1.5675403287380114</v>
      </c>
      <c r="J186" s="11"/>
      <c r="K186" s="11"/>
      <c r="L186" s="11"/>
      <c r="M186" s="11"/>
      <c r="N186" s="11"/>
      <c r="O186" s="11"/>
      <c r="P186" s="11"/>
      <c r="Q186" s="11"/>
      <c r="R186" s="11"/>
      <c r="S186" s="11"/>
      <c r="T186" s="11"/>
      <c r="U186" s="11"/>
      <c r="V186" s="11"/>
      <c r="W186" s="11"/>
      <c r="X186" s="11"/>
      <c r="Y186" s="11"/>
      <c r="Z186" s="11"/>
    </row>
    <row r="187" spans="1:26" ht="15.75" customHeight="1">
      <c r="A187" s="11"/>
      <c r="B187" s="438"/>
      <c r="C187" s="785"/>
      <c r="D187" s="538">
        <v>51</v>
      </c>
      <c r="E187" s="539" t="s">
        <v>157</v>
      </c>
      <c r="F187" s="565">
        <v>0</v>
      </c>
      <c r="G187" s="566">
        <v>11.448196908986835</v>
      </c>
      <c r="H187" s="566">
        <v>20.169616873325225</v>
      </c>
      <c r="I187" s="427">
        <f t="shared" si="6"/>
        <v>0.76181603388495833</v>
      </c>
      <c r="J187" s="11"/>
      <c r="K187" s="11"/>
      <c r="L187" s="11"/>
      <c r="M187" s="11"/>
      <c r="N187" s="11"/>
      <c r="O187" s="11"/>
      <c r="P187" s="11"/>
      <c r="Q187" s="11"/>
      <c r="R187" s="11"/>
      <c r="S187" s="11"/>
      <c r="T187" s="11"/>
      <c r="U187" s="11"/>
      <c r="V187" s="11"/>
      <c r="W187" s="11"/>
      <c r="X187" s="11"/>
      <c r="Y187" s="11"/>
      <c r="Z187" s="11"/>
    </row>
    <row r="188" spans="1:26" ht="16.5" customHeight="1">
      <c r="A188" s="11"/>
      <c r="B188" s="475"/>
      <c r="C188" s="37"/>
      <c r="D188" s="610">
        <v>52</v>
      </c>
      <c r="E188" s="621" t="s">
        <v>158</v>
      </c>
      <c r="F188" s="644">
        <v>1.5959144589849985</v>
      </c>
      <c r="G188" s="645">
        <v>2.5535536955596538</v>
      </c>
      <c r="H188" s="645">
        <v>2.7078989412115142</v>
      </c>
      <c r="I188" s="657">
        <f t="shared" si="6"/>
        <v>6.0443313144442429E-2</v>
      </c>
      <c r="J188" s="11"/>
      <c r="K188" s="11"/>
      <c r="L188" s="11"/>
      <c r="M188" s="11"/>
      <c r="N188" s="11"/>
      <c r="O188" s="11"/>
      <c r="P188" s="11"/>
      <c r="Q188" s="11"/>
      <c r="R188" s="11"/>
      <c r="S188" s="11"/>
      <c r="T188" s="11"/>
      <c r="U188" s="11"/>
      <c r="V188" s="11"/>
      <c r="W188" s="11"/>
      <c r="X188" s="11"/>
      <c r="Y188" s="11"/>
      <c r="Z188" s="11"/>
    </row>
    <row r="189" spans="1:26" ht="24.75" customHeight="1">
      <c r="A189" s="11"/>
      <c r="B189" s="67"/>
      <c r="C189" s="11"/>
      <c r="D189" s="1113" t="s">
        <v>374</v>
      </c>
      <c r="E189" s="1049"/>
      <c r="F189" s="692">
        <v>8.5391366932803088</v>
      </c>
      <c r="G189" s="702">
        <v>8.6348390779990005</v>
      </c>
      <c r="H189" s="702">
        <v>7.9812262986936808</v>
      </c>
      <c r="I189" s="704">
        <f t="shared" si="6"/>
        <v>-7.5694841953764011E-2</v>
      </c>
      <c r="J189" s="11"/>
      <c r="K189" s="11"/>
      <c r="L189" s="11"/>
      <c r="M189" s="11"/>
      <c r="N189" s="11"/>
      <c r="O189" s="11"/>
      <c r="P189" s="11"/>
      <c r="Q189" s="11"/>
      <c r="R189" s="11"/>
      <c r="S189" s="11"/>
      <c r="T189" s="11"/>
      <c r="U189" s="11"/>
      <c r="V189" s="11"/>
      <c r="W189" s="11"/>
      <c r="X189" s="11"/>
      <c r="Y189" s="11"/>
      <c r="Z189" s="11"/>
    </row>
    <row r="190" spans="1:26" ht="15.75" customHeight="1">
      <c r="A190" s="11"/>
      <c r="B190" s="20"/>
      <c r="C190" s="20"/>
      <c r="D190" s="1111" t="s">
        <v>388</v>
      </c>
      <c r="E190" s="1112"/>
      <c r="F190" s="1112"/>
      <c r="G190" s="1"/>
      <c r="H190" s="1"/>
      <c r="I190" s="1"/>
      <c r="J190" s="20"/>
      <c r="K190" s="20"/>
      <c r="L190" s="20"/>
      <c r="M190" s="20"/>
      <c r="N190" s="20"/>
      <c r="O190" s="20"/>
      <c r="P190" s="20"/>
      <c r="Q190" s="11"/>
      <c r="R190" s="11"/>
      <c r="S190" s="11"/>
      <c r="T190" s="11"/>
      <c r="U190" s="11"/>
      <c r="V190" s="11"/>
      <c r="W190" s="11"/>
      <c r="X190" s="11"/>
      <c r="Y190" s="11"/>
      <c r="Z190" s="11"/>
    </row>
    <row r="191" spans="1:26" ht="15.75" customHeight="1">
      <c r="A191" s="11"/>
      <c r="B191" s="67"/>
      <c r="C191" s="11"/>
      <c r="D191" s="1110" t="s">
        <v>392</v>
      </c>
      <c r="E191" s="999"/>
      <c r="F191" s="999"/>
      <c r="G191" s="1"/>
      <c r="H191" s="1"/>
      <c r="I191" s="1"/>
      <c r="J191" s="11"/>
      <c r="K191" s="11"/>
      <c r="L191" s="11"/>
      <c r="M191" s="11"/>
      <c r="N191" s="11"/>
      <c r="O191" s="11"/>
      <c r="P191" s="11"/>
      <c r="Q191" s="11"/>
      <c r="R191" s="11"/>
      <c r="S191" s="11"/>
      <c r="T191" s="11"/>
      <c r="U191" s="11"/>
      <c r="V191" s="11"/>
      <c r="W191" s="11"/>
      <c r="X191" s="11"/>
      <c r="Y191" s="11"/>
      <c r="Z191" s="11"/>
    </row>
    <row r="192" spans="1:26" ht="15.75" customHeight="1">
      <c r="A192" s="11"/>
      <c r="B192" s="37"/>
      <c r="C192" s="37"/>
      <c r="D192" s="1"/>
      <c r="E192" s="1"/>
      <c r="F192" s="1"/>
      <c r="G192" s="1"/>
      <c r="H192" s="1"/>
      <c r="I192" s="1"/>
      <c r="J192" s="37"/>
      <c r="K192" s="37"/>
      <c r="L192" s="37"/>
      <c r="M192" s="37"/>
      <c r="N192" s="37"/>
      <c r="O192" s="11"/>
      <c r="P192" s="11"/>
      <c r="Q192" s="11"/>
      <c r="R192" s="11"/>
      <c r="S192" s="11"/>
      <c r="T192" s="11"/>
      <c r="U192" s="11"/>
      <c r="V192" s="11"/>
      <c r="W192" s="11"/>
      <c r="X192" s="11"/>
      <c r="Y192" s="11"/>
      <c r="Z192" s="11"/>
    </row>
    <row r="193" spans="1:26" ht="16.5" customHeight="1">
      <c r="A193" s="11"/>
      <c r="B193" s="37"/>
      <c r="C193" s="37"/>
      <c r="D193" s="1"/>
      <c r="E193" s="1"/>
      <c r="F193" s="1"/>
      <c r="G193" s="1"/>
      <c r="H193" s="1"/>
      <c r="I193" s="1"/>
      <c r="J193" s="11"/>
      <c r="K193" s="11"/>
      <c r="L193" s="11"/>
      <c r="M193" s="11"/>
      <c r="N193" s="11"/>
      <c r="O193" s="11"/>
      <c r="P193" s="11"/>
      <c r="Q193" s="11"/>
      <c r="R193" s="11"/>
      <c r="S193" s="11"/>
      <c r="T193" s="11"/>
      <c r="U193" s="11"/>
      <c r="V193" s="11"/>
      <c r="W193" s="11"/>
      <c r="X193" s="11"/>
      <c r="Y193" s="11"/>
      <c r="Z193" s="11"/>
    </row>
    <row r="194" spans="1:26" ht="15.75" customHeight="1">
      <c r="A194" s="11"/>
      <c r="B194" s="37"/>
      <c r="C194" s="37"/>
      <c r="D194" s="1108" t="s">
        <v>419</v>
      </c>
      <c r="E194" s="1079"/>
      <c r="F194" s="1079"/>
      <c r="G194" s="1079"/>
      <c r="H194" s="1079"/>
      <c r="I194" s="1107"/>
      <c r="J194" s="11"/>
      <c r="K194" s="11"/>
      <c r="L194" s="11"/>
      <c r="M194" s="11"/>
      <c r="N194" s="11"/>
      <c r="O194" s="11"/>
      <c r="P194" s="11"/>
      <c r="Q194" s="11"/>
      <c r="R194" s="11"/>
      <c r="S194" s="11"/>
      <c r="T194" s="11"/>
      <c r="U194" s="11"/>
      <c r="V194" s="11"/>
      <c r="W194" s="11"/>
      <c r="X194" s="11"/>
      <c r="Y194" s="11"/>
      <c r="Z194" s="11"/>
    </row>
    <row r="195" spans="1:26" ht="40.5" customHeight="1">
      <c r="A195" s="11"/>
      <c r="B195" s="37"/>
      <c r="C195" s="37"/>
      <c r="D195" s="1109"/>
      <c r="E195" s="1011"/>
      <c r="F195" s="1011"/>
      <c r="G195" s="1011"/>
      <c r="H195" s="1011"/>
      <c r="I195" s="1030"/>
      <c r="J195" s="11"/>
      <c r="K195" s="11"/>
      <c r="L195" s="11"/>
      <c r="M195" s="11"/>
      <c r="N195" s="11"/>
      <c r="O195" s="11"/>
      <c r="P195" s="11"/>
      <c r="Q195" s="11"/>
      <c r="R195" s="11"/>
      <c r="S195" s="11"/>
      <c r="T195" s="11"/>
      <c r="U195" s="11"/>
      <c r="V195" s="11"/>
      <c r="W195" s="11"/>
      <c r="X195" s="11"/>
      <c r="Y195" s="11"/>
      <c r="Z195" s="11"/>
    </row>
    <row r="196" spans="1:26" ht="3.75" customHeight="1">
      <c r="A196" s="11"/>
      <c r="B196" s="785"/>
      <c r="C196" s="37"/>
      <c r="D196" s="260"/>
      <c r="E196" s="260"/>
      <c r="F196" s="260"/>
      <c r="G196" s="260"/>
      <c r="H196" s="260"/>
      <c r="I196" s="260"/>
      <c r="J196" s="11"/>
      <c r="K196" s="11"/>
      <c r="L196" s="11"/>
      <c r="M196" s="11"/>
      <c r="N196" s="11"/>
      <c r="O196" s="11"/>
      <c r="P196" s="11"/>
      <c r="Q196" s="11"/>
      <c r="R196" s="11"/>
      <c r="S196" s="11"/>
      <c r="T196" s="11"/>
      <c r="U196" s="11"/>
      <c r="V196" s="11"/>
      <c r="W196" s="11"/>
      <c r="X196" s="11"/>
      <c r="Y196" s="11"/>
      <c r="Z196" s="11"/>
    </row>
    <row r="197" spans="1:26" ht="34.5" customHeight="1">
      <c r="A197" s="11"/>
      <c r="B197" s="37"/>
      <c r="C197" s="37"/>
      <c r="D197" s="1094" t="s">
        <v>7</v>
      </c>
      <c r="E197" s="1052"/>
      <c r="F197" s="263">
        <v>2009</v>
      </c>
      <c r="G197" s="265">
        <v>2010</v>
      </c>
      <c r="H197" s="263">
        <v>2011</v>
      </c>
      <c r="I197" s="267" t="s">
        <v>172</v>
      </c>
      <c r="J197" s="37"/>
      <c r="K197" s="37"/>
      <c r="L197" s="37"/>
      <c r="M197" s="37"/>
      <c r="N197" s="37"/>
      <c r="O197" s="11"/>
      <c r="P197" s="11"/>
      <c r="Q197" s="11"/>
      <c r="R197" s="11"/>
      <c r="S197" s="11"/>
      <c r="T197" s="11"/>
      <c r="U197" s="11"/>
      <c r="V197" s="11"/>
      <c r="W197" s="11"/>
      <c r="X197" s="11"/>
      <c r="Y197" s="11"/>
      <c r="Z197" s="11"/>
    </row>
    <row r="198" spans="1:26" ht="15.75" customHeight="1">
      <c r="A198" s="11"/>
      <c r="B198" s="20"/>
      <c r="C198" s="333"/>
      <c r="D198" s="307">
        <v>1</v>
      </c>
      <c r="E198" s="308" t="s">
        <v>19</v>
      </c>
      <c r="F198" s="365">
        <v>804.79592674714627</v>
      </c>
      <c r="G198" s="366">
        <v>850.50163081623384</v>
      </c>
      <c r="H198" s="425">
        <v>693.41258048538884</v>
      </c>
      <c r="I198" s="427">
        <f t="shared" ref="I198:I250" si="7">(H198-G198)/G198</f>
        <v>-0.1847016450516212</v>
      </c>
      <c r="J198" s="11"/>
      <c r="K198" s="11"/>
      <c r="L198" s="11"/>
      <c r="M198" s="11"/>
      <c r="N198" s="11"/>
      <c r="O198" s="11"/>
      <c r="P198" s="11"/>
      <c r="Q198" s="11"/>
      <c r="R198" s="11"/>
      <c r="S198" s="11"/>
      <c r="T198" s="11"/>
      <c r="U198" s="11"/>
      <c r="V198" s="11"/>
      <c r="W198" s="11"/>
      <c r="X198" s="11"/>
      <c r="Y198" s="11"/>
      <c r="Z198" s="11"/>
    </row>
    <row r="199" spans="1:26" ht="15.75" customHeight="1">
      <c r="A199" s="11"/>
      <c r="B199" s="20"/>
      <c r="C199" s="11"/>
      <c r="D199" s="488">
        <v>2</v>
      </c>
      <c r="E199" s="489" t="s">
        <v>28</v>
      </c>
      <c r="F199" s="492">
        <v>303.15789473684208</v>
      </c>
      <c r="G199" s="530">
        <v>390.04602543100088</v>
      </c>
      <c r="H199" s="530">
        <v>366.5003119151591</v>
      </c>
      <c r="I199" s="536">
        <f t="shared" si="7"/>
        <v>-6.0366500311915157E-2</v>
      </c>
      <c r="J199" s="11"/>
      <c r="K199" s="11"/>
      <c r="L199" s="11"/>
      <c r="M199" s="11"/>
      <c r="N199" s="11"/>
      <c r="O199" s="11"/>
      <c r="P199" s="11"/>
      <c r="Q199" s="11"/>
      <c r="R199" s="11"/>
      <c r="S199" s="11"/>
      <c r="T199" s="11"/>
      <c r="U199" s="11"/>
      <c r="V199" s="11"/>
      <c r="W199" s="11"/>
      <c r="X199" s="11"/>
      <c r="Y199" s="11"/>
      <c r="Z199" s="11"/>
    </row>
    <row r="200" spans="1:26" ht="15.75" customHeight="1">
      <c r="A200" s="11"/>
      <c r="B200" s="67"/>
      <c r="C200" s="11"/>
      <c r="D200" s="538">
        <v>3</v>
      </c>
      <c r="E200" s="539" t="s">
        <v>75</v>
      </c>
      <c r="F200" s="565">
        <v>187.83083840856054</v>
      </c>
      <c r="G200" s="566">
        <v>252.92629845303219</v>
      </c>
      <c r="H200" s="566">
        <v>366.90936192168778</v>
      </c>
      <c r="I200" s="427">
        <f t="shared" si="7"/>
        <v>0.45065722372804967</v>
      </c>
      <c r="J200" s="11"/>
      <c r="K200" s="11"/>
      <c r="L200" s="11"/>
      <c r="M200" s="11"/>
      <c r="N200" s="11"/>
      <c r="O200" s="11"/>
      <c r="P200" s="11"/>
      <c r="Q200" s="11"/>
      <c r="R200" s="11"/>
      <c r="S200" s="11"/>
      <c r="T200" s="11"/>
      <c r="U200" s="11"/>
      <c r="V200" s="11"/>
      <c r="W200" s="11"/>
      <c r="X200" s="11"/>
      <c r="Y200" s="11"/>
      <c r="Z200" s="11"/>
    </row>
    <row r="201" spans="1:26" ht="15.75" customHeight="1">
      <c r="A201" s="11"/>
      <c r="B201" s="67"/>
      <c r="C201" s="11"/>
      <c r="D201" s="488">
        <v>4</v>
      </c>
      <c r="E201" s="489" t="s">
        <v>76</v>
      </c>
      <c r="F201" s="492">
        <v>379.51772055818299</v>
      </c>
      <c r="G201" s="530">
        <v>671.10072502846185</v>
      </c>
      <c r="H201" s="530">
        <v>469.20115495668915</v>
      </c>
      <c r="I201" s="536">
        <f t="shared" si="7"/>
        <v>-0.30084838615426918</v>
      </c>
      <c r="J201" s="11"/>
      <c r="K201" s="11"/>
      <c r="L201" s="11"/>
      <c r="M201" s="11"/>
      <c r="N201" s="11"/>
      <c r="O201" s="11"/>
      <c r="P201" s="11"/>
      <c r="Q201" s="11"/>
      <c r="R201" s="11"/>
      <c r="S201" s="11"/>
      <c r="T201" s="11"/>
      <c r="U201" s="11"/>
      <c r="V201" s="11"/>
      <c r="W201" s="11"/>
      <c r="X201" s="11"/>
      <c r="Y201" s="11"/>
      <c r="Z201" s="11"/>
    </row>
    <row r="202" spans="1:26" ht="15.75" customHeight="1">
      <c r="A202" s="11"/>
      <c r="B202" s="20"/>
      <c r="C202" s="20"/>
      <c r="D202" s="538">
        <v>5</v>
      </c>
      <c r="E202" s="539" t="s">
        <v>77</v>
      </c>
      <c r="F202" s="565">
        <v>761.03856630153962</v>
      </c>
      <c r="G202" s="566">
        <v>718.895052643496</v>
      </c>
      <c r="H202" s="566">
        <v>736.04892432019221</v>
      </c>
      <c r="I202" s="427">
        <f t="shared" si="7"/>
        <v>2.3861440711851596E-2</v>
      </c>
      <c r="J202" s="20"/>
      <c r="K202" s="20"/>
      <c r="L202" s="20"/>
      <c r="M202" s="20"/>
      <c r="N202" s="20"/>
      <c r="O202" s="20"/>
      <c r="P202" s="20"/>
      <c r="Q202" s="20"/>
      <c r="R202" s="11"/>
      <c r="S202" s="11"/>
      <c r="T202" s="11"/>
      <c r="U202" s="11"/>
      <c r="V202" s="11"/>
      <c r="W202" s="11"/>
      <c r="X202" s="11"/>
      <c r="Y202" s="11"/>
      <c r="Z202" s="11"/>
    </row>
    <row r="203" spans="1:26" ht="15.75" customHeight="1">
      <c r="A203" s="11"/>
      <c r="B203" s="67"/>
      <c r="C203" s="11"/>
      <c r="D203" s="488">
        <v>6</v>
      </c>
      <c r="E203" s="489" t="s">
        <v>78</v>
      </c>
      <c r="F203" s="492">
        <v>763.84285014268005</v>
      </c>
      <c r="G203" s="530">
        <v>728.72736293723642</v>
      </c>
      <c r="H203" s="530">
        <v>769.04371086388232</v>
      </c>
      <c r="I203" s="536">
        <f t="shared" si="7"/>
        <v>5.5324322890999027E-2</v>
      </c>
      <c r="J203" s="11"/>
      <c r="K203" s="11"/>
      <c r="L203" s="11"/>
      <c r="M203" s="11"/>
      <c r="N203" s="11"/>
      <c r="O203" s="11"/>
      <c r="P203" s="11"/>
      <c r="Q203" s="11"/>
      <c r="R203" s="11"/>
      <c r="S203" s="11"/>
      <c r="T203" s="11"/>
      <c r="U203" s="11"/>
      <c r="V203" s="11"/>
      <c r="W203" s="11"/>
      <c r="X203" s="11"/>
      <c r="Y203" s="11"/>
      <c r="Z203" s="11"/>
    </row>
    <row r="204" spans="1:26" ht="15.75" customHeight="1">
      <c r="A204" s="11"/>
      <c r="B204" s="67"/>
      <c r="C204" s="37"/>
      <c r="D204" s="538">
        <v>7</v>
      </c>
      <c r="E204" s="539" t="s">
        <v>79</v>
      </c>
      <c r="F204" s="565">
        <v>313.6669156086632</v>
      </c>
      <c r="G204" s="566">
        <v>428.77560743211052</v>
      </c>
      <c r="H204" s="566">
        <v>514.38675454107056</v>
      </c>
      <c r="I204" s="427">
        <f t="shared" si="7"/>
        <v>0.19966421975745235</v>
      </c>
      <c r="J204" s="37"/>
      <c r="K204" s="37"/>
      <c r="L204" s="37"/>
      <c r="M204" s="37"/>
      <c r="N204" s="37"/>
      <c r="O204" s="11"/>
      <c r="P204" s="11"/>
      <c r="Q204" s="11"/>
      <c r="R204" s="11"/>
      <c r="S204" s="11"/>
      <c r="T204" s="11"/>
      <c r="U204" s="11"/>
      <c r="V204" s="11"/>
      <c r="W204" s="11"/>
      <c r="X204" s="11"/>
      <c r="Y204" s="11"/>
      <c r="Z204" s="11"/>
    </row>
    <row r="205" spans="1:26" ht="15.75" customHeight="1">
      <c r="A205" s="11"/>
      <c r="B205" s="67"/>
      <c r="C205" s="37"/>
      <c r="D205" s="488">
        <v>8</v>
      </c>
      <c r="E205" s="489" t="s">
        <v>80</v>
      </c>
      <c r="F205" s="492">
        <v>122.03626220362622</v>
      </c>
      <c r="G205" s="530">
        <v>246.0889435753208</v>
      </c>
      <c r="H205" s="530">
        <v>173.49063150589868</v>
      </c>
      <c r="I205" s="536">
        <f t="shared" si="7"/>
        <v>-0.29500842668781602</v>
      </c>
      <c r="J205" s="11"/>
      <c r="K205" s="11"/>
      <c r="L205" s="11"/>
      <c r="M205" s="11"/>
      <c r="N205" s="11"/>
      <c r="O205" s="11"/>
      <c r="P205" s="11"/>
      <c r="Q205" s="11"/>
      <c r="R205" s="11"/>
      <c r="S205" s="11"/>
      <c r="T205" s="11"/>
      <c r="U205" s="11"/>
      <c r="V205" s="11"/>
      <c r="W205" s="11"/>
      <c r="X205" s="11"/>
      <c r="Y205" s="11"/>
      <c r="Z205" s="11"/>
    </row>
    <row r="206" spans="1:26" ht="15.75" customHeight="1">
      <c r="A206" s="11"/>
      <c r="B206" s="37"/>
      <c r="C206" s="37"/>
      <c r="D206" s="538">
        <v>9</v>
      </c>
      <c r="E206" s="539" t="s">
        <v>82</v>
      </c>
      <c r="F206" s="565">
        <v>791.86526850969176</v>
      </c>
      <c r="G206" s="566">
        <v>920.72529558103156</v>
      </c>
      <c r="H206" s="566">
        <v>878.94830162871403</v>
      </c>
      <c r="I206" s="427">
        <f t="shared" si="7"/>
        <v>-4.537400476865773E-2</v>
      </c>
      <c r="J206" s="11"/>
      <c r="K206" s="11"/>
      <c r="L206" s="11"/>
      <c r="M206" s="11"/>
      <c r="N206" s="11"/>
      <c r="O206" s="11"/>
      <c r="P206" s="11"/>
      <c r="Q206" s="11"/>
      <c r="R206" s="11"/>
      <c r="S206" s="11"/>
      <c r="T206" s="11"/>
      <c r="U206" s="11"/>
      <c r="V206" s="11"/>
      <c r="W206" s="11"/>
      <c r="X206" s="11"/>
      <c r="Y206" s="11"/>
      <c r="Z206" s="11"/>
    </row>
    <row r="207" spans="1:26" ht="15.75" customHeight="1">
      <c r="A207" s="11"/>
      <c r="B207" s="38"/>
      <c r="C207" s="37"/>
      <c r="D207" s="488">
        <v>10</v>
      </c>
      <c r="E207" s="489" t="s">
        <v>83</v>
      </c>
      <c r="F207" s="492">
        <v>232.28803716608596</v>
      </c>
      <c r="G207" s="530">
        <v>150.0552835255094</v>
      </c>
      <c r="H207" s="530">
        <v>203.80967312063964</v>
      </c>
      <c r="I207" s="536">
        <f t="shared" si="7"/>
        <v>0.35823056897554695</v>
      </c>
      <c r="J207" s="11"/>
      <c r="K207" s="11"/>
      <c r="L207" s="11"/>
      <c r="M207" s="11"/>
      <c r="N207" s="11"/>
      <c r="O207" s="11"/>
      <c r="P207" s="11"/>
      <c r="Q207" s="11"/>
      <c r="R207" s="11"/>
      <c r="S207" s="11"/>
      <c r="T207" s="11"/>
      <c r="U207" s="11"/>
      <c r="V207" s="11"/>
      <c r="W207" s="11"/>
      <c r="X207" s="11"/>
      <c r="Y207" s="11"/>
      <c r="Z207" s="11"/>
    </row>
    <row r="208" spans="1:26" ht="15.75" customHeight="1">
      <c r="A208" s="11"/>
      <c r="B208" s="130"/>
      <c r="C208" s="37"/>
      <c r="D208" s="538">
        <v>11</v>
      </c>
      <c r="E208" s="539" t="s">
        <v>84</v>
      </c>
      <c r="F208" s="565">
        <v>205.16327577363651</v>
      </c>
      <c r="G208" s="566">
        <v>175.25773195876289</v>
      </c>
      <c r="H208" s="566">
        <v>152.77709329259278</v>
      </c>
      <c r="I208" s="427">
        <f t="shared" si="7"/>
        <v>-0.12827187944814708</v>
      </c>
      <c r="J208" s="11"/>
      <c r="K208" s="11"/>
      <c r="L208" s="11"/>
      <c r="M208" s="11"/>
      <c r="N208" s="11"/>
      <c r="O208" s="11"/>
      <c r="P208" s="11"/>
      <c r="Q208" s="11"/>
      <c r="R208" s="11"/>
      <c r="S208" s="11"/>
      <c r="T208" s="11"/>
      <c r="U208" s="11"/>
      <c r="V208" s="11"/>
      <c r="W208" s="11"/>
      <c r="X208" s="11"/>
      <c r="Y208" s="11"/>
      <c r="Z208" s="11"/>
    </row>
    <row r="209" spans="1:26" ht="15.75" customHeight="1">
      <c r="A209" s="11"/>
      <c r="B209" s="38" t="s">
        <v>20</v>
      </c>
      <c r="C209" s="37"/>
      <c r="D209" s="488">
        <v>12</v>
      </c>
      <c r="E209" s="489" t="s">
        <v>85</v>
      </c>
      <c r="F209" s="492">
        <v>461.32971506105832</v>
      </c>
      <c r="G209" s="530">
        <v>280.1120448179272</v>
      </c>
      <c r="H209" s="530">
        <v>226.88598979013045</v>
      </c>
      <c r="I209" s="536">
        <f t="shared" si="7"/>
        <v>-0.19001701644923435</v>
      </c>
      <c r="J209" s="39"/>
      <c r="K209" s="39"/>
      <c r="L209" s="39"/>
      <c r="M209" s="39"/>
      <c r="N209" s="39"/>
      <c r="O209" s="11"/>
      <c r="P209" s="11"/>
      <c r="Q209" s="11"/>
      <c r="R209" s="11"/>
      <c r="S209" s="11"/>
      <c r="T209" s="11"/>
      <c r="U209" s="11"/>
      <c r="V209" s="11"/>
      <c r="W209" s="11"/>
      <c r="X209" s="11"/>
      <c r="Y209" s="11"/>
      <c r="Z209" s="11"/>
    </row>
    <row r="210" spans="1:26" ht="15.75" customHeight="1">
      <c r="A210" s="11"/>
      <c r="B210" s="130" t="s">
        <v>42</v>
      </c>
      <c r="C210" s="333"/>
      <c r="D210" s="538">
        <v>13</v>
      </c>
      <c r="E210" s="539" t="s">
        <v>86</v>
      </c>
      <c r="F210" s="565">
        <v>938.51522079172184</v>
      </c>
      <c r="G210" s="566">
        <v>869.46304782046764</v>
      </c>
      <c r="H210" s="566">
        <v>968.17993978393054</v>
      </c>
      <c r="I210" s="427">
        <f t="shared" si="7"/>
        <v>0.11353776587851794</v>
      </c>
      <c r="J210" s="11"/>
      <c r="K210" s="11"/>
      <c r="L210" s="11"/>
      <c r="M210" s="11"/>
      <c r="N210" s="11"/>
      <c r="O210" s="11"/>
      <c r="P210" s="11"/>
      <c r="Q210" s="11"/>
      <c r="R210" s="11"/>
      <c r="S210" s="11"/>
      <c r="T210" s="11"/>
      <c r="U210" s="11"/>
      <c r="V210" s="11"/>
      <c r="W210" s="11"/>
      <c r="X210" s="11"/>
      <c r="Y210" s="11"/>
      <c r="Z210" s="11"/>
    </row>
    <row r="211" spans="1:26" ht="15.75" customHeight="1">
      <c r="A211" s="11"/>
      <c r="B211" s="130" t="s">
        <v>37</v>
      </c>
      <c r="C211" s="39"/>
      <c r="D211" s="488">
        <v>14</v>
      </c>
      <c r="E211" s="489" t="s">
        <v>87</v>
      </c>
      <c r="F211" s="492">
        <v>318.75557822261891</v>
      </c>
      <c r="G211" s="530">
        <v>327.27272727272725</v>
      </c>
      <c r="H211" s="530">
        <v>481.55978388536528</v>
      </c>
      <c r="I211" s="536">
        <f t="shared" si="7"/>
        <v>0.47143267298306069</v>
      </c>
      <c r="J211" s="11"/>
      <c r="K211" s="11"/>
      <c r="L211" s="11"/>
      <c r="M211" s="11"/>
      <c r="N211" s="11"/>
      <c r="O211" s="11"/>
      <c r="P211" s="11"/>
      <c r="Q211" s="11"/>
      <c r="R211" s="11"/>
      <c r="S211" s="11"/>
      <c r="T211" s="11"/>
      <c r="U211" s="11"/>
      <c r="V211" s="11"/>
      <c r="W211" s="11"/>
      <c r="X211" s="11"/>
      <c r="Y211" s="11"/>
      <c r="Z211" s="11"/>
    </row>
    <row r="212" spans="1:26" ht="15.75" customHeight="1">
      <c r="A212" s="11"/>
      <c r="B212" s="20"/>
      <c r="C212" s="11"/>
      <c r="D212" s="538">
        <v>15</v>
      </c>
      <c r="E212" s="539" t="s">
        <v>88</v>
      </c>
      <c r="F212" s="565">
        <v>1009.9876557064302</v>
      </c>
      <c r="G212" s="566">
        <v>890.15968925334482</v>
      </c>
      <c r="H212" s="566">
        <v>959.75569854946013</v>
      </c>
      <c r="I212" s="427">
        <f t="shared" si="7"/>
        <v>7.8183735049260211E-2</v>
      </c>
      <c r="J212" s="11"/>
      <c r="K212" s="11"/>
      <c r="L212" s="11"/>
      <c r="M212" s="11"/>
      <c r="N212" s="11"/>
      <c r="O212" s="11"/>
      <c r="P212" s="11"/>
      <c r="Q212" s="11"/>
      <c r="R212" s="11"/>
      <c r="S212" s="11"/>
      <c r="T212" s="11"/>
      <c r="U212" s="11"/>
      <c r="V212" s="11"/>
      <c r="W212" s="11"/>
      <c r="X212" s="11"/>
      <c r="Y212" s="11"/>
      <c r="Z212" s="11"/>
    </row>
    <row r="213" spans="1:26" ht="15.75" customHeight="1">
      <c r="A213" s="11"/>
      <c r="B213" s="67"/>
      <c r="C213" s="11"/>
      <c r="D213" s="488">
        <v>16</v>
      </c>
      <c r="E213" s="489" t="s">
        <v>90</v>
      </c>
      <c r="F213" s="492">
        <v>330.57851239669424</v>
      </c>
      <c r="G213" s="530">
        <v>579.41376959781871</v>
      </c>
      <c r="H213" s="530">
        <v>612.43355673676911</v>
      </c>
      <c r="I213" s="536">
        <f t="shared" si="7"/>
        <v>5.6988267920988496E-2</v>
      </c>
      <c r="J213" s="11"/>
      <c r="K213" s="11"/>
      <c r="L213" s="11"/>
      <c r="M213" s="11"/>
      <c r="N213" s="11"/>
      <c r="O213" s="11"/>
      <c r="P213" s="11"/>
      <c r="Q213" s="11"/>
      <c r="R213" s="11"/>
      <c r="S213" s="11"/>
      <c r="T213" s="11"/>
      <c r="U213" s="11"/>
      <c r="V213" s="11"/>
      <c r="W213" s="11"/>
      <c r="X213" s="11"/>
      <c r="Y213" s="11"/>
      <c r="Z213" s="11"/>
    </row>
    <row r="214" spans="1:26" ht="15.75" customHeight="1">
      <c r="A214" s="11"/>
      <c r="B214" s="11"/>
      <c r="C214" s="11"/>
      <c r="D214" s="538">
        <v>17</v>
      </c>
      <c r="E214" s="539" t="s">
        <v>91</v>
      </c>
      <c r="F214" s="565">
        <v>83.033490174370328</v>
      </c>
      <c r="G214" s="566">
        <v>161.76470588235293</v>
      </c>
      <c r="H214" s="566">
        <v>142.6330052774212</v>
      </c>
      <c r="I214" s="427">
        <f t="shared" si="7"/>
        <v>-0.11826869464866885</v>
      </c>
      <c r="J214" s="11"/>
      <c r="K214" s="11"/>
      <c r="L214" s="11"/>
      <c r="M214" s="11"/>
      <c r="N214" s="11"/>
      <c r="O214" s="11"/>
      <c r="P214" s="11"/>
      <c r="Q214" s="11"/>
      <c r="R214" s="11"/>
      <c r="S214" s="11"/>
      <c r="T214" s="11"/>
      <c r="U214" s="11"/>
      <c r="V214" s="11"/>
      <c r="W214" s="11"/>
      <c r="X214" s="11"/>
      <c r="Y214" s="11"/>
      <c r="Z214" s="11"/>
    </row>
    <row r="215" spans="1:26" ht="15.75" customHeight="1">
      <c r="A215" s="11"/>
      <c r="B215" s="11"/>
      <c r="C215" s="11"/>
      <c r="D215" s="488">
        <v>18</v>
      </c>
      <c r="E215" s="489" t="s">
        <v>92</v>
      </c>
      <c r="F215" s="492">
        <v>308.95291826180403</v>
      </c>
      <c r="G215" s="530">
        <v>460.2697692258518</v>
      </c>
      <c r="H215" s="530">
        <v>597.50135795763174</v>
      </c>
      <c r="I215" s="536">
        <f t="shared" si="7"/>
        <v>0.29815468646267135</v>
      </c>
      <c r="J215" s="11"/>
      <c r="K215" s="11"/>
      <c r="L215" s="11"/>
      <c r="M215" s="11"/>
      <c r="N215" s="11"/>
      <c r="O215" s="11"/>
      <c r="P215" s="11"/>
      <c r="Q215" s="11"/>
      <c r="R215" s="11"/>
      <c r="S215" s="11"/>
      <c r="T215" s="11"/>
      <c r="U215" s="11"/>
      <c r="V215" s="11"/>
      <c r="W215" s="11"/>
      <c r="X215" s="11"/>
      <c r="Y215" s="11"/>
      <c r="Z215" s="11"/>
    </row>
    <row r="216" spans="1:26" ht="15.75" customHeight="1">
      <c r="A216" s="11"/>
      <c r="B216" s="11"/>
      <c r="C216" s="11"/>
      <c r="D216" s="538">
        <v>19</v>
      </c>
      <c r="E216" s="539" t="s">
        <v>94</v>
      </c>
      <c r="F216" s="565">
        <v>546.86418385712307</v>
      </c>
      <c r="G216" s="566">
        <v>534.72173362414696</v>
      </c>
      <c r="H216" s="566">
        <v>531.73123403079899</v>
      </c>
      <c r="I216" s="427">
        <f t="shared" si="7"/>
        <v>-5.5926277263493142E-3</v>
      </c>
      <c r="J216" s="11"/>
      <c r="K216" s="11"/>
      <c r="L216" s="11"/>
      <c r="M216" s="11"/>
      <c r="N216" s="11"/>
      <c r="O216" s="11"/>
      <c r="P216" s="11"/>
      <c r="Q216" s="11"/>
      <c r="R216" s="11"/>
      <c r="S216" s="11"/>
      <c r="T216" s="11"/>
      <c r="U216" s="11"/>
      <c r="V216" s="11"/>
      <c r="W216" s="11"/>
      <c r="X216" s="11"/>
      <c r="Y216" s="11"/>
      <c r="Z216" s="11"/>
    </row>
    <row r="217" spans="1:26" ht="15.75" customHeight="1">
      <c r="A217" s="11"/>
      <c r="B217" s="11"/>
      <c r="C217" s="11"/>
      <c r="D217" s="488">
        <v>20</v>
      </c>
      <c r="E217" s="489" t="s">
        <v>98</v>
      </c>
      <c r="F217" s="492">
        <v>345.03579746398691</v>
      </c>
      <c r="G217" s="530">
        <v>276.42741397388238</v>
      </c>
      <c r="H217" s="530">
        <v>340.73208722741435</v>
      </c>
      <c r="I217" s="536">
        <f t="shared" si="7"/>
        <v>0.23262769900096686</v>
      </c>
      <c r="J217" s="11"/>
      <c r="K217" s="11"/>
      <c r="L217" s="11"/>
      <c r="M217" s="11"/>
      <c r="N217" s="11"/>
      <c r="O217" s="11"/>
      <c r="P217" s="11"/>
      <c r="Q217" s="11"/>
      <c r="R217" s="11"/>
      <c r="S217" s="11"/>
      <c r="T217" s="11"/>
      <c r="U217" s="11"/>
      <c r="V217" s="11"/>
      <c r="W217" s="11"/>
      <c r="X217" s="11"/>
      <c r="Y217" s="11"/>
      <c r="Z217" s="11"/>
    </row>
    <row r="218" spans="1:26" ht="15.75" customHeight="1">
      <c r="A218" s="11"/>
      <c r="B218" s="11"/>
      <c r="C218" s="37"/>
      <c r="D218" s="538">
        <v>21</v>
      </c>
      <c r="E218" s="539" t="s">
        <v>99</v>
      </c>
      <c r="F218" s="565">
        <v>542.17163044011579</v>
      </c>
      <c r="G218" s="566">
        <v>545.17508045535328</v>
      </c>
      <c r="H218" s="566">
        <v>753.58309684496692</v>
      </c>
      <c r="I218" s="427">
        <f t="shared" si="7"/>
        <v>0.38227722407183845</v>
      </c>
      <c r="J218" s="11"/>
      <c r="K218" s="11"/>
      <c r="L218" s="11"/>
      <c r="M218" s="11"/>
      <c r="N218" s="11"/>
      <c r="O218" s="11"/>
      <c r="P218" s="11"/>
      <c r="Q218" s="11"/>
      <c r="R218" s="11"/>
      <c r="S218" s="11"/>
      <c r="T218" s="11"/>
      <c r="U218" s="11"/>
      <c r="V218" s="11"/>
      <c r="W218" s="11"/>
      <c r="X218" s="11"/>
      <c r="Y218" s="11"/>
      <c r="Z218" s="11"/>
    </row>
    <row r="219" spans="1:26" ht="15.75" customHeight="1">
      <c r="A219" s="11"/>
      <c r="B219" s="11"/>
      <c r="C219" s="37"/>
      <c r="D219" s="488">
        <v>22</v>
      </c>
      <c r="E219" s="489" t="s">
        <v>101</v>
      </c>
      <c r="F219" s="492">
        <v>24.286581663630844</v>
      </c>
      <c r="G219" s="530">
        <v>46.74535468037864</v>
      </c>
      <c r="H219" s="530">
        <v>91.954022988505741</v>
      </c>
      <c r="I219" s="536">
        <f t="shared" si="7"/>
        <v>0.96712643678160903</v>
      </c>
      <c r="J219" s="11"/>
      <c r="K219" s="11"/>
      <c r="L219" s="11"/>
      <c r="M219" s="11"/>
      <c r="N219" s="11"/>
      <c r="O219" s="11"/>
      <c r="P219" s="11"/>
      <c r="Q219" s="11"/>
      <c r="R219" s="11"/>
      <c r="S219" s="11"/>
      <c r="T219" s="11"/>
      <c r="U219" s="11"/>
      <c r="V219" s="11"/>
      <c r="W219" s="11"/>
      <c r="X219" s="11"/>
      <c r="Y219" s="11"/>
      <c r="Z219" s="11"/>
    </row>
    <row r="220" spans="1:26" ht="15.75" customHeight="1">
      <c r="A220" s="11"/>
      <c r="B220" s="11"/>
      <c r="C220" s="37"/>
      <c r="D220" s="538">
        <v>23</v>
      </c>
      <c r="E220" s="539" t="s">
        <v>102</v>
      </c>
      <c r="F220" s="565">
        <v>368.90792132436093</v>
      </c>
      <c r="G220" s="566">
        <v>525.86970759332746</v>
      </c>
      <c r="H220" s="566">
        <v>578.22408110556444</v>
      </c>
      <c r="I220" s="427">
        <f t="shared" si="7"/>
        <v>9.955769034850806E-2</v>
      </c>
      <c r="J220" s="11"/>
      <c r="K220" s="11"/>
      <c r="L220" s="11"/>
      <c r="M220" s="11"/>
      <c r="N220" s="11"/>
      <c r="O220" s="11"/>
      <c r="P220" s="11"/>
      <c r="Q220" s="11"/>
      <c r="R220" s="11"/>
      <c r="S220" s="11"/>
      <c r="T220" s="11"/>
      <c r="U220" s="11"/>
      <c r="V220" s="11"/>
      <c r="W220" s="11"/>
      <c r="X220" s="11"/>
      <c r="Y220" s="11"/>
      <c r="Z220" s="11"/>
    </row>
    <row r="221" spans="1:26" ht="15.75" customHeight="1">
      <c r="A221" s="11"/>
      <c r="B221" s="11"/>
      <c r="C221" s="37"/>
      <c r="D221" s="488">
        <v>24</v>
      </c>
      <c r="E221" s="489" t="s">
        <v>103</v>
      </c>
      <c r="F221" s="492">
        <v>594.54103233942885</v>
      </c>
      <c r="G221" s="530">
        <v>691.21832636924387</v>
      </c>
      <c r="H221" s="530">
        <v>681.64583386586912</v>
      </c>
      <c r="I221" s="536">
        <f t="shared" si="7"/>
        <v>-1.3848724980508098E-2</v>
      </c>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37"/>
      <c r="D222" s="538">
        <v>25</v>
      </c>
      <c r="E222" s="539" t="s">
        <v>104</v>
      </c>
      <c r="F222" s="565">
        <v>301.57724901233451</v>
      </c>
      <c r="G222" s="566">
        <v>400.65146579804559</v>
      </c>
      <c r="H222" s="566">
        <v>453.12942509204191</v>
      </c>
      <c r="I222" s="427">
        <f t="shared" si="7"/>
        <v>0.13098157319721032</v>
      </c>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37"/>
      <c r="D223" s="488">
        <v>26</v>
      </c>
      <c r="E223" s="489" t="s">
        <v>105</v>
      </c>
      <c r="F223" s="492">
        <v>491.86530457813092</v>
      </c>
      <c r="G223" s="530">
        <v>405.79710144927537</v>
      </c>
      <c r="H223" s="530">
        <v>428.18217205138188</v>
      </c>
      <c r="I223" s="536">
        <f t="shared" si="7"/>
        <v>5.516320969804818E-2</v>
      </c>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538">
        <v>27</v>
      </c>
      <c r="E224" s="539" t="s">
        <v>106</v>
      </c>
      <c r="F224" s="565">
        <v>218.39359378791556</v>
      </c>
      <c r="G224" s="566">
        <v>144.01897661809556</v>
      </c>
      <c r="H224" s="566">
        <v>314.09168081494056</v>
      </c>
      <c r="I224" s="427">
        <f t="shared" si="7"/>
        <v>1.180904823729152</v>
      </c>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488">
        <v>28</v>
      </c>
      <c r="E225" s="489" t="s">
        <v>108</v>
      </c>
      <c r="F225" s="492">
        <v>354.10764872521247</v>
      </c>
      <c r="G225" s="530">
        <v>349.75017844396859</v>
      </c>
      <c r="H225" s="530">
        <v>408.36443004998944</v>
      </c>
      <c r="I225" s="536">
        <f t="shared" si="7"/>
        <v>0.16758891122456163</v>
      </c>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538">
        <v>29</v>
      </c>
      <c r="E226" s="539" t="s">
        <v>110</v>
      </c>
      <c r="F226" s="565">
        <v>802.35054808452935</v>
      </c>
      <c r="G226" s="566">
        <v>1100.1294269914108</v>
      </c>
      <c r="H226" s="566">
        <v>844.98541394225936</v>
      </c>
      <c r="I226" s="427">
        <f t="shared" si="7"/>
        <v>-0.23192181464221798</v>
      </c>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488">
        <v>30</v>
      </c>
      <c r="E227" s="489" t="s">
        <v>111</v>
      </c>
      <c r="F227" s="492">
        <v>179.07507722612706</v>
      </c>
      <c r="G227" s="530">
        <v>292.79978705470035</v>
      </c>
      <c r="H227" s="530">
        <v>337.04952035260567</v>
      </c>
      <c r="I227" s="536">
        <f t="shared" si="7"/>
        <v>0.15112624822243695</v>
      </c>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538">
        <v>31</v>
      </c>
      <c r="E228" s="539" t="s">
        <v>113</v>
      </c>
      <c r="F228" s="565">
        <v>390.23162134944613</v>
      </c>
      <c r="G228" s="566">
        <v>293.72496662216287</v>
      </c>
      <c r="H228" s="566">
        <v>470.68316299085529</v>
      </c>
      <c r="I228" s="427">
        <f t="shared" si="7"/>
        <v>0.60246222309159381</v>
      </c>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488">
        <v>32</v>
      </c>
      <c r="E229" s="489" t="s">
        <v>114</v>
      </c>
      <c r="F229" s="492">
        <v>277.77777777777777</v>
      </c>
      <c r="G229" s="530">
        <v>508.70671101545685</v>
      </c>
      <c r="H229" s="530">
        <v>436.33478778262594</v>
      </c>
      <c r="I229" s="536">
        <f t="shared" si="7"/>
        <v>-0.14226649986269185</v>
      </c>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538">
        <v>33</v>
      </c>
      <c r="E230" s="539" t="s">
        <v>115</v>
      </c>
      <c r="F230" s="565">
        <v>490.12933968686178</v>
      </c>
      <c r="G230" s="566">
        <v>580.38923351348478</v>
      </c>
      <c r="H230" s="566">
        <v>533.14235696665867</v>
      </c>
      <c r="I230" s="427">
        <f t="shared" si="7"/>
        <v>-8.1405501375015399E-2</v>
      </c>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488">
        <v>34</v>
      </c>
      <c r="E231" s="489" t="s">
        <v>116</v>
      </c>
      <c r="F231" s="492">
        <v>166.5972511453561</v>
      </c>
      <c r="G231" s="530">
        <v>415.97337770382694</v>
      </c>
      <c r="H231" s="530">
        <v>306.05998775760048</v>
      </c>
      <c r="I231" s="536">
        <f t="shared" si="7"/>
        <v>-0.26423178943072839</v>
      </c>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538">
        <v>35</v>
      </c>
      <c r="E232" s="539" t="s">
        <v>117</v>
      </c>
      <c r="F232" s="565">
        <v>835.68738229755184</v>
      </c>
      <c r="G232" s="566">
        <v>809.45884492951336</v>
      </c>
      <c r="H232" s="566">
        <v>912.27450634177922</v>
      </c>
      <c r="I232" s="427">
        <f t="shared" si="7"/>
        <v>0.12701777496942282</v>
      </c>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488">
        <v>36</v>
      </c>
      <c r="E233" s="489" t="s">
        <v>118</v>
      </c>
      <c r="F233" s="492">
        <v>289.85507246376812</v>
      </c>
      <c r="G233" s="530">
        <v>259.62786672436175</v>
      </c>
      <c r="H233" s="530">
        <v>652.45759025663335</v>
      </c>
      <c r="I233" s="536">
        <f t="shared" si="7"/>
        <v>1.5130491518051328</v>
      </c>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20"/>
      <c r="D234" s="538">
        <v>37</v>
      </c>
      <c r="E234" s="539" t="s">
        <v>119</v>
      </c>
      <c r="F234" s="565">
        <v>1133.4042091900039</v>
      </c>
      <c r="G234" s="566">
        <v>1229.416349995128</v>
      </c>
      <c r="H234" s="566">
        <v>1229.1959277721169</v>
      </c>
      <c r="I234" s="427">
        <f t="shared" si="7"/>
        <v>-1.7929013471476032E-4</v>
      </c>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20"/>
      <c r="D235" s="488">
        <v>38</v>
      </c>
      <c r="E235" s="489" t="s">
        <v>120</v>
      </c>
      <c r="F235" s="492">
        <v>297.52653314978465</v>
      </c>
      <c r="G235" s="530">
        <v>347.66118836915297</v>
      </c>
      <c r="H235" s="530">
        <v>322.60996001454015</v>
      </c>
      <c r="I235" s="536">
        <f t="shared" si="7"/>
        <v>-7.2056442285449954E-2</v>
      </c>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20"/>
      <c r="D236" s="538">
        <v>39</v>
      </c>
      <c r="E236" s="539" t="s">
        <v>121</v>
      </c>
      <c r="F236" s="565">
        <v>345.2855245683931</v>
      </c>
      <c r="G236" s="566">
        <v>433.27556325823224</v>
      </c>
      <c r="H236" s="566">
        <v>404.15704387990763</v>
      </c>
      <c r="I236" s="427">
        <f t="shared" si="7"/>
        <v>-6.7205542725173192E-2</v>
      </c>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488">
        <v>40</v>
      </c>
      <c r="E237" s="489" t="s">
        <v>122</v>
      </c>
      <c r="F237" s="492">
        <v>151.9756838905775</v>
      </c>
      <c r="G237" s="530">
        <v>301.56815440289506</v>
      </c>
      <c r="H237" s="530">
        <v>149.47683109118086</v>
      </c>
      <c r="I237" s="536">
        <f t="shared" si="7"/>
        <v>-0.50433482810164432</v>
      </c>
      <c r="J237" s="11"/>
      <c r="K237" s="11"/>
      <c r="L237" s="11"/>
      <c r="M237" s="11"/>
      <c r="N237" s="11"/>
      <c r="O237" s="11"/>
      <c r="P237" s="11"/>
      <c r="Q237" s="11"/>
      <c r="R237" s="11"/>
      <c r="S237" s="11"/>
      <c r="T237" s="11"/>
      <c r="U237" s="11"/>
      <c r="V237" s="11"/>
      <c r="W237" s="11"/>
      <c r="X237" s="11"/>
      <c r="Y237" s="11"/>
      <c r="Z237" s="11"/>
    </row>
    <row r="238" spans="1:26" ht="15" customHeight="1">
      <c r="A238" s="20"/>
      <c r="B238" s="20"/>
      <c r="C238" s="20"/>
      <c r="D238" s="538">
        <v>41</v>
      </c>
      <c r="E238" s="539" t="s">
        <v>124</v>
      </c>
      <c r="F238" s="565">
        <v>1041.6047842531536</v>
      </c>
      <c r="G238" s="566">
        <v>1173.1191517141783</v>
      </c>
      <c r="H238" s="566">
        <v>1341.8731212793964</v>
      </c>
      <c r="I238" s="427">
        <f t="shared" si="7"/>
        <v>0.14385066454556844</v>
      </c>
      <c r="J238" s="20"/>
      <c r="K238" s="20"/>
      <c r="L238" s="20"/>
      <c r="M238" s="20"/>
      <c r="N238" s="20"/>
      <c r="O238" s="11"/>
      <c r="P238" s="11"/>
      <c r="Q238" s="11"/>
      <c r="R238" s="11"/>
      <c r="S238" s="11"/>
      <c r="T238" s="11"/>
      <c r="U238" s="11"/>
      <c r="V238" s="11"/>
      <c r="W238" s="11"/>
      <c r="X238" s="11"/>
      <c r="Y238" s="11"/>
      <c r="Z238" s="11"/>
    </row>
    <row r="239" spans="1:26" ht="15.75" customHeight="1">
      <c r="A239" s="11"/>
      <c r="B239" s="67"/>
      <c r="C239" s="11"/>
      <c r="D239" s="488">
        <v>42</v>
      </c>
      <c r="E239" s="489" t="s">
        <v>126</v>
      </c>
      <c r="F239" s="492">
        <v>652.54599914420191</v>
      </c>
      <c r="G239" s="530">
        <v>686.47310375872155</v>
      </c>
      <c r="H239" s="530">
        <v>679.9585110061081</v>
      </c>
      <c r="I239" s="536">
        <f t="shared" si="7"/>
        <v>-9.48994609831527E-3</v>
      </c>
      <c r="J239" s="11"/>
      <c r="K239" s="11"/>
      <c r="L239" s="11"/>
      <c r="M239" s="11"/>
      <c r="N239" s="11"/>
      <c r="O239" s="11"/>
      <c r="P239" s="11"/>
      <c r="Q239" s="11"/>
      <c r="R239" s="11"/>
      <c r="S239" s="11"/>
      <c r="T239" s="11"/>
      <c r="U239" s="11"/>
      <c r="V239" s="11"/>
      <c r="W239" s="11"/>
      <c r="X239" s="11"/>
      <c r="Y239" s="11"/>
      <c r="Z239" s="11"/>
    </row>
    <row r="240" spans="1:26" ht="15.75" customHeight="1">
      <c r="A240" s="11"/>
      <c r="B240" s="67"/>
      <c r="C240" s="37"/>
      <c r="D240" s="538">
        <v>43</v>
      </c>
      <c r="E240" s="539" t="s">
        <v>127</v>
      </c>
      <c r="F240" s="565">
        <v>452.27698066126015</v>
      </c>
      <c r="G240" s="566">
        <v>249.25224327018944</v>
      </c>
      <c r="H240" s="566">
        <v>639.94610980127993</v>
      </c>
      <c r="I240" s="427">
        <f t="shared" si="7"/>
        <v>1.567463792522735</v>
      </c>
      <c r="J240" s="37"/>
      <c r="K240" s="37"/>
      <c r="L240" s="37"/>
      <c r="M240" s="37"/>
      <c r="N240" s="37"/>
      <c r="O240" s="11"/>
      <c r="P240" s="11"/>
      <c r="Q240" s="11"/>
      <c r="R240" s="11"/>
      <c r="S240" s="11"/>
      <c r="T240" s="11"/>
      <c r="U240" s="11"/>
      <c r="V240" s="11"/>
      <c r="W240" s="11"/>
      <c r="X240" s="11"/>
      <c r="Y240" s="11"/>
      <c r="Z240" s="11"/>
    </row>
    <row r="241" spans="1:26" ht="15.75" customHeight="1">
      <c r="A241" s="11"/>
      <c r="B241" s="67"/>
      <c r="C241" s="37"/>
      <c r="D241" s="488">
        <v>44</v>
      </c>
      <c r="E241" s="489" t="s">
        <v>128</v>
      </c>
      <c r="F241" s="492">
        <v>333.51525074282944</v>
      </c>
      <c r="G241" s="530">
        <v>355.98301274044468</v>
      </c>
      <c r="H241" s="530">
        <v>520.19583843329258</v>
      </c>
      <c r="I241" s="536">
        <f t="shared" si="7"/>
        <v>0.4612939938585755</v>
      </c>
      <c r="J241" s="823"/>
      <c r="K241" s="823"/>
      <c r="L241" s="823"/>
      <c r="M241" s="823"/>
      <c r="N241" s="823"/>
      <c r="O241" s="11"/>
      <c r="P241" s="11"/>
      <c r="Q241" s="11"/>
      <c r="R241" s="11"/>
      <c r="S241" s="11"/>
      <c r="T241" s="11"/>
      <c r="U241" s="11"/>
      <c r="V241" s="11"/>
      <c r="W241" s="11"/>
      <c r="X241" s="11"/>
      <c r="Y241" s="11"/>
      <c r="Z241" s="11"/>
    </row>
    <row r="242" spans="1:26" ht="15.75" customHeight="1">
      <c r="A242" s="11"/>
      <c r="B242" s="785"/>
      <c r="C242" s="37"/>
      <c r="D242" s="538">
        <v>45</v>
      </c>
      <c r="E242" s="539" t="s">
        <v>129</v>
      </c>
      <c r="F242" s="565">
        <v>327.5720874100254</v>
      </c>
      <c r="G242" s="566">
        <v>435.93399877775516</v>
      </c>
      <c r="H242" s="566">
        <v>580.49181826492372</v>
      </c>
      <c r="I242" s="427">
        <f t="shared" si="7"/>
        <v>0.33160482984229461</v>
      </c>
      <c r="J242" s="825"/>
      <c r="K242" s="825"/>
      <c r="L242" s="825"/>
      <c r="M242" s="825"/>
      <c r="N242" s="825"/>
      <c r="O242" s="825"/>
      <c r="P242" s="825"/>
      <c r="Q242" s="825"/>
      <c r="R242" s="11"/>
      <c r="S242" s="11"/>
      <c r="T242" s="11"/>
      <c r="U242" s="11"/>
      <c r="V242" s="11"/>
      <c r="W242" s="11"/>
      <c r="X242" s="11"/>
      <c r="Y242" s="11"/>
      <c r="Z242" s="11"/>
    </row>
    <row r="243" spans="1:26" ht="15.75" customHeight="1">
      <c r="A243" s="11"/>
      <c r="B243" s="785"/>
      <c r="C243" s="37"/>
      <c r="D243" s="488">
        <v>46</v>
      </c>
      <c r="E243" s="489" t="s">
        <v>130</v>
      </c>
      <c r="F243" s="492">
        <v>321.86184699182968</v>
      </c>
      <c r="G243" s="530">
        <v>410.65967671472259</v>
      </c>
      <c r="H243" s="530">
        <v>516.17343427391609</v>
      </c>
      <c r="I243" s="536">
        <f t="shared" si="7"/>
        <v>0.2569372245244616</v>
      </c>
      <c r="J243" s="825"/>
      <c r="K243" s="825"/>
      <c r="L243" s="825"/>
      <c r="M243" s="825"/>
      <c r="N243" s="825"/>
      <c r="O243" s="825"/>
      <c r="P243" s="825"/>
      <c r="Q243" s="825"/>
      <c r="R243" s="11"/>
      <c r="S243" s="11"/>
      <c r="T243" s="11"/>
      <c r="U243" s="11"/>
      <c r="V243" s="11"/>
      <c r="W243" s="11"/>
      <c r="X243" s="11"/>
      <c r="Y243" s="11"/>
      <c r="Z243" s="11"/>
    </row>
    <row r="244" spans="1:26" ht="15.75" customHeight="1">
      <c r="A244" s="11"/>
      <c r="B244" s="37"/>
      <c r="C244" s="37"/>
      <c r="D244" s="538">
        <v>47</v>
      </c>
      <c r="E244" s="539" t="s">
        <v>132</v>
      </c>
      <c r="F244" s="565">
        <v>319.36127744510981</v>
      </c>
      <c r="G244" s="566">
        <v>450.63498566161411</v>
      </c>
      <c r="H244" s="566">
        <v>600.16556291390725</v>
      </c>
      <c r="I244" s="427">
        <f t="shared" si="7"/>
        <v>0.33182194461167958</v>
      </c>
      <c r="J244" s="39"/>
      <c r="K244" s="39"/>
      <c r="L244" s="39"/>
      <c r="M244" s="39"/>
      <c r="N244" s="39"/>
      <c r="O244" s="39"/>
      <c r="P244" s="39"/>
      <c r="Q244" s="39"/>
      <c r="R244" s="11"/>
      <c r="S244" s="11"/>
      <c r="T244" s="11"/>
      <c r="U244" s="11"/>
      <c r="V244" s="11"/>
      <c r="W244" s="11"/>
      <c r="X244" s="11"/>
      <c r="Y244" s="11"/>
      <c r="Z244" s="11"/>
    </row>
    <row r="245" spans="1:26" ht="15.75" customHeight="1">
      <c r="A245" s="11"/>
      <c r="B245" s="37"/>
      <c r="C245" s="37"/>
      <c r="D245" s="488">
        <v>48</v>
      </c>
      <c r="E245" s="489" t="s">
        <v>133</v>
      </c>
      <c r="F245" s="492">
        <v>416.46489104116222</v>
      </c>
      <c r="G245" s="530">
        <v>294.62079452575557</v>
      </c>
      <c r="H245" s="530">
        <v>612.57185939119779</v>
      </c>
      <c r="I245" s="536">
        <f t="shared" si="7"/>
        <v>1.0791874530690913</v>
      </c>
      <c r="J245" s="39"/>
      <c r="K245" s="39"/>
      <c r="L245" s="39"/>
      <c r="M245" s="39"/>
      <c r="N245" s="39"/>
      <c r="O245" s="39"/>
      <c r="P245" s="39"/>
      <c r="Q245" s="39"/>
      <c r="R245" s="11"/>
      <c r="S245" s="11"/>
      <c r="T245" s="11"/>
      <c r="U245" s="11"/>
      <c r="V245" s="11"/>
      <c r="W245" s="11"/>
      <c r="X245" s="11"/>
      <c r="Y245" s="11"/>
      <c r="Z245" s="11"/>
    </row>
    <row r="246" spans="1:26" ht="15.75" customHeight="1">
      <c r="A246" s="11"/>
      <c r="B246" s="37"/>
      <c r="C246" s="37"/>
      <c r="D246" s="538">
        <v>49</v>
      </c>
      <c r="E246" s="539" t="s">
        <v>134</v>
      </c>
      <c r="F246" s="565">
        <v>278.16411682892908</v>
      </c>
      <c r="G246" s="566">
        <v>270.81398947694214</v>
      </c>
      <c r="H246" s="566">
        <v>366.38603055815406</v>
      </c>
      <c r="I246" s="427">
        <f t="shared" si="7"/>
        <v>0.35290658826673793</v>
      </c>
      <c r="J246" s="39"/>
      <c r="K246" s="39"/>
      <c r="L246" s="39"/>
      <c r="M246" s="39"/>
      <c r="N246" s="39"/>
      <c r="O246" s="37"/>
      <c r="P246" s="37"/>
      <c r="Q246" s="37"/>
      <c r="R246" s="11"/>
      <c r="S246" s="11"/>
      <c r="T246" s="11"/>
      <c r="U246" s="11"/>
      <c r="V246" s="11"/>
      <c r="W246" s="11"/>
      <c r="X246" s="11"/>
      <c r="Y246" s="11"/>
      <c r="Z246" s="11"/>
    </row>
    <row r="247" spans="1:26" ht="15.75" customHeight="1">
      <c r="A247" s="11"/>
      <c r="B247" s="37"/>
      <c r="C247" s="37"/>
      <c r="D247" s="488">
        <v>50</v>
      </c>
      <c r="E247" s="489" t="s">
        <v>156</v>
      </c>
      <c r="F247" s="492">
        <v>604.39560439560444</v>
      </c>
      <c r="G247" s="530">
        <v>627.36614386154679</v>
      </c>
      <c r="H247" s="530">
        <v>494.21661409043111</v>
      </c>
      <c r="I247" s="536">
        <f t="shared" si="7"/>
        <v>-0.21223575909206283</v>
      </c>
      <c r="J247" s="39"/>
      <c r="K247" s="39"/>
      <c r="L247" s="39"/>
      <c r="M247" s="39"/>
      <c r="N247" s="39"/>
      <c r="O247" s="39"/>
      <c r="P247" s="39"/>
      <c r="Q247" s="39"/>
      <c r="R247" s="11"/>
      <c r="S247" s="11"/>
      <c r="T247" s="11"/>
      <c r="U247" s="11"/>
      <c r="V247" s="11"/>
      <c r="W247" s="11"/>
      <c r="X247" s="11"/>
      <c r="Y247" s="11"/>
      <c r="Z247" s="11"/>
    </row>
    <row r="248" spans="1:26" ht="15.75" customHeight="1">
      <c r="A248" s="11"/>
      <c r="B248" s="37"/>
      <c r="C248" s="333"/>
      <c r="D248" s="538">
        <v>51</v>
      </c>
      <c r="E248" s="539" t="s">
        <v>157</v>
      </c>
      <c r="F248" s="565">
        <v>269.26960619320096</v>
      </c>
      <c r="G248" s="566">
        <v>231.19980530542711</v>
      </c>
      <c r="H248" s="566">
        <v>272.17617221328715</v>
      </c>
      <c r="I248" s="427">
        <f t="shared" si="7"/>
        <v>0.17723357013094412</v>
      </c>
      <c r="J248" s="37"/>
      <c r="K248" s="37"/>
      <c r="L248" s="39"/>
      <c r="M248" s="39"/>
      <c r="N248" s="39"/>
      <c r="O248" s="39"/>
      <c r="P248" s="39"/>
      <c r="Q248" s="39"/>
      <c r="R248" s="11"/>
      <c r="S248" s="11"/>
      <c r="T248" s="11"/>
      <c r="U248" s="11"/>
      <c r="V248" s="11"/>
      <c r="W248" s="11"/>
      <c r="X248" s="11"/>
      <c r="Y248" s="11"/>
      <c r="Z248" s="11"/>
    </row>
    <row r="249" spans="1:26" ht="15.75" customHeight="1">
      <c r="A249" s="11"/>
      <c r="B249" s="37"/>
      <c r="C249" s="67"/>
      <c r="D249" s="610">
        <v>52</v>
      </c>
      <c r="E249" s="621" t="s">
        <v>158</v>
      </c>
      <c r="F249" s="644">
        <v>913.17665244897375</v>
      </c>
      <c r="G249" s="645">
        <v>882.90024151082844</v>
      </c>
      <c r="H249" s="645">
        <v>964.88189178438995</v>
      </c>
      <c r="I249" s="657">
        <f t="shared" si="7"/>
        <v>9.2854941497437615E-2</v>
      </c>
      <c r="J249" s="37"/>
      <c r="K249" s="37"/>
      <c r="L249" s="39"/>
      <c r="M249" s="39"/>
      <c r="N249" s="39"/>
      <c r="O249" s="39"/>
      <c r="P249" s="39"/>
      <c r="Q249" s="39"/>
      <c r="R249" s="11"/>
      <c r="S249" s="11"/>
      <c r="T249" s="11"/>
      <c r="U249" s="11"/>
      <c r="V249" s="11"/>
      <c r="W249" s="11"/>
      <c r="X249" s="11"/>
      <c r="Y249" s="11"/>
      <c r="Z249" s="11"/>
    </row>
    <row r="250" spans="1:26" ht="27" customHeight="1">
      <c r="A250" s="11"/>
      <c r="B250" s="37"/>
      <c r="C250" s="67"/>
      <c r="D250" s="1113" t="s">
        <v>374</v>
      </c>
      <c r="E250" s="1049"/>
      <c r="F250" s="692">
        <v>814.79964466384024</v>
      </c>
      <c r="G250" s="702">
        <v>888.56328856328855</v>
      </c>
      <c r="H250" s="702">
        <v>932.80800901788416</v>
      </c>
      <c r="I250" s="704">
        <f t="shared" si="7"/>
        <v>4.9793549906990385E-2</v>
      </c>
      <c r="J250" s="37"/>
      <c r="K250" s="37"/>
      <c r="L250" s="39"/>
      <c r="M250" s="39"/>
      <c r="N250" s="39"/>
      <c r="O250" s="39"/>
      <c r="P250" s="39"/>
      <c r="Q250" s="39"/>
      <c r="R250" s="11"/>
      <c r="S250" s="11"/>
      <c r="T250" s="11"/>
      <c r="U250" s="11"/>
      <c r="V250" s="11"/>
      <c r="W250" s="11"/>
      <c r="X250" s="11"/>
      <c r="Y250" s="11"/>
      <c r="Z250" s="11"/>
    </row>
    <row r="251" spans="1:26" ht="15.75" customHeight="1">
      <c r="A251" s="11"/>
      <c r="B251" s="37"/>
      <c r="C251" s="67"/>
      <c r="D251" s="1111" t="s">
        <v>388</v>
      </c>
      <c r="E251" s="1112"/>
      <c r="F251" s="1112"/>
      <c r="G251" s="1"/>
      <c r="H251" s="1"/>
      <c r="I251" s="1"/>
      <c r="J251" s="37"/>
      <c r="K251" s="37"/>
      <c r="L251" s="39"/>
      <c r="M251" s="39"/>
      <c r="N251" s="39"/>
      <c r="O251" s="39"/>
      <c r="P251" s="39"/>
      <c r="Q251" s="39"/>
      <c r="R251" s="11"/>
      <c r="S251" s="11"/>
      <c r="T251" s="11"/>
      <c r="U251" s="11"/>
      <c r="V251" s="11"/>
      <c r="W251" s="11"/>
      <c r="X251" s="11"/>
      <c r="Y251" s="11"/>
      <c r="Z251" s="11"/>
    </row>
    <row r="252" spans="1:26" ht="15.75" customHeight="1">
      <c r="A252" s="11"/>
      <c r="B252" s="37"/>
      <c r="C252" s="67"/>
      <c r="D252" s="1110" t="s">
        <v>392</v>
      </c>
      <c r="E252" s="999"/>
      <c r="F252" s="999"/>
      <c r="G252" s="1"/>
      <c r="H252" s="1"/>
      <c r="I252" s="1"/>
      <c r="J252" s="37"/>
      <c r="K252" s="37"/>
      <c r="L252" s="39"/>
      <c r="M252" s="39"/>
      <c r="N252" s="39"/>
      <c r="O252" s="39"/>
      <c r="P252" s="39"/>
      <c r="Q252" s="39"/>
      <c r="R252" s="11"/>
      <c r="S252" s="11"/>
      <c r="T252" s="11"/>
      <c r="U252" s="11"/>
      <c r="V252" s="11"/>
      <c r="W252" s="11"/>
      <c r="X252" s="11"/>
      <c r="Y252" s="11"/>
      <c r="Z252" s="11"/>
    </row>
    <row r="253" spans="1:26" ht="15.75" customHeight="1">
      <c r="A253" s="11"/>
      <c r="B253" s="37"/>
      <c r="C253" s="67"/>
      <c r="D253" s="1"/>
      <c r="E253" s="1"/>
      <c r="F253" s="1"/>
      <c r="G253" s="1"/>
      <c r="H253" s="1"/>
      <c r="I253" s="1"/>
      <c r="J253" s="37"/>
      <c r="K253" s="37"/>
      <c r="L253" s="39"/>
      <c r="M253" s="39"/>
      <c r="N253" s="39"/>
      <c r="O253" s="39"/>
      <c r="P253" s="39"/>
      <c r="Q253" s="39"/>
      <c r="R253" s="11"/>
      <c r="S253" s="11"/>
      <c r="T253" s="11"/>
      <c r="U253" s="11"/>
      <c r="V253" s="11"/>
      <c r="W253" s="11"/>
      <c r="X253" s="11"/>
      <c r="Y253" s="11"/>
      <c r="Z253" s="11"/>
    </row>
    <row r="254" spans="1:26" ht="15.75" customHeight="1">
      <c r="A254" s="11"/>
      <c r="B254" s="37"/>
      <c r="C254" s="67"/>
      <c r="D254" s="1"/>
      <c r="E254" s="1"/>
      <c r="F254" s="1"/>
      <c r="G254" s="1"/>
      <c r="H254" s="1"/>
      <c r="I254" s="1"/>
      <c r="J254" s="37"/>
      <c r="K254" s="37"/>
      <c r="L254" s="39"/>
      <c r="M254" s="39"/>
      <c r="N254" s="39"/>
      <c r="O254" s="39"/>
      <c r="P254" s="39"/>
      <c r="Q254" s="39"/>
      <c r="R254" s="11"/>
      <c r="S254" s="11"/>
      <c r="T254" s="11"/>
      <c r="U254" s="11"/>
      <c r="V254" s="11"/>
      <c r="W254" s="11"/>
      <c r="X254" s="11"/>
      <c r="Y254" s="11"/>
      <c r="Z254" s="11"/>
    </row>
    <row r="255" spans="1:26" ht="15.75" customHeight="1">
      <c r="A255" s="11"/>
      <c r="B255" s="37"/>
      <c r="C255" s="67"/>
      <c r="D255" s="1108" t="s">
        <v>442</v>
      </c>
      <c r="E255" s="1079"/>
      <c r="F255" s="1079"/>
      <c r="G255" s="1079"/>
      <c r="H255" s="1079"/>
      <c r="I255" s="1107"/>
      <c r="J255" s="37"/>
      <c r="K255" s="37"/>
      <c r="L255" s="39"/>
      <c r="M255" s="39"/>
      <c r="N255" s="39"/>
      <c r="O255" s="39"/>
      <c r="P255" s="39"/>
      <c r="Q255" s="39"/>
      <c r="R255" s="11"/>
      <c r="S255" s="11"/>
      <c r="T255" s="11"/>
      <c r="U255" s="11"/>
      <c r="V255" s="11"/>
      <c r="W255" s="11"/>
      <c r="X255" s="11"/>
      <c r="Y255" s="11"/>
      <c r="Z255" s="11"/>
    </row>
    <row r="256" spans="1:26" ht="31.5" customHeight="1">
      <c r="A256" s="11"/>
      <c r="B256" s="37"/>
      <c r="C256" s="67"/>
      <c r="D256" s="1109"/>
      <c r="E256" s="1011"/>
      <c r="F256" s="1011"/>
      <c r="G256" s="1011"/>
      <c r="H256" s="1011"/>
      <c r="I256" s="1030"/>
      <c r="J256" s="37"/>
      <c r="K256" s="37"/>
      <c r="L256" s="39"/>
      <c r="M256" s="39"/>
      <c r="N256" s="39"/>
      <c r="O256" s="39"/>
      <c r="P256" s="39"/>
      <c r="Q256" s="39"/>
      <c r="R256" s="11"/>
      <c r="S256" s="11"/>
      <c r="T256" s="11"/>
      <c r="U256" s="11"/>
      <c r="V256" s="11"/>
      <c r="W256" s="11"/>
      <c r="X256" s="11"/>
      <c r="Y256" s="11"/>
      <c r="Z256" s="11"/>
    </row>
    <row r="257" spans="1:26" ht="5.25" customHeight="1">
      <c r="A257" s="11"/>
      <c r="B257" s="37"/>
      <c r="C257" s="67"/>
      <c r="D257" s="260"/>
      <c r="E257" s="260"/>
      <c r="F257" s="260"/>
      <c r="G257" s="260"/>
      <c r="H257" s="260"/>
      <c r="I257" s="260"/>
      <c r="J257" s="37"/>
      <c r="K257" s="37"/>
      <c r="L257" s="39"/>
      <c r="M257" s="39"/>
      <c r="N257" s="39"/>
      <c r="O257" s="39"/>
      <c r="P257" s="39"/>
      <c r="Q257" s="39"/>
      <c r="R257" s="11"/>
      <c r="S257" s="11"/>
      <c r="T257" s="11"/>
      <c r="U257" s="11"/>
      <c r="V257" s="11"/>
      <c r="W257" s="11"/>
      <c r="X257" s="11"/>
      <c r="Y257" s="11"/>
      <c r="Z257" s="11"/>
    </row>
    <row r="258" spans="1:26" ht="33" customHeight="1">
      <c r="A258" s="11"/>
      <c r="B258" s="37"/>
      <c r="C258" s="67"/>
      <c r="D258" s="1094" t="s">
        <v>7</v>
      </c>
      <c r="E258" s="1052"/>
      <c r="F258" s="263">
        <v>2009</v>
      </c>
      <c r="G258" s="265">
        <v>2010</v>
      </c>
      <c r="H258" s="263">
        <v>2011</v>
      </c>
      <c r="I258" s="267" t="s">
        <v>172</v>
      </c>
      <c r="J258" s="37"/>
      <c r="K258" s="37"/>
      <c r="L258" s="39"/>
      <c r="M258" s="39"/>
      <c r="N258" s="39"/>
      <c r="O258" s="39"/>
      <c r="P258" s="39"/>
      <c r="Q258" s="39"/>
      <c r="R258" s="11"/>
      <c r="S258" s="11"/>
      <c r="T258" s="11"/>
      <c r="U258" s="11"/>
      <c r="V258" s="11"/>
      <c r="W258" s="11"/>
      <c r="X258" s="11"/>
      <c r="Y258" s="11"/>
      <c r="Z258" s="11"/>
    </row>
    <row r="259" spans="1:26" ht="15.75" customHeight="1">
      <c r="A259" s="11"/>
      <c r="B259" s="37"/>
      <c r="C259" s="67"/>
      <c r="D259" s="307">
        <v>1</v>
      </c>
      <c r="E259" s="308" t="s">
        <v>19</v>
      </c>
      <c r="F259" s="365">
        <v>1112.753551777942</v>
      </c>
      <c r="G259" s="366">
        <v>1255.1092027579373</v>
      </c>
      <c r="H259" s="425">
        <v>1035.9914148918606</v>
      </c>
      <c r="I259" s="427">
        <f t="shared" ref="I259:I311" si="8">(H259-G259)/G259</f>
        <v>-0.17458065591790276</v>
      </c>
      <c r="J259" s="37"/>
      <c r="K259" s="37"/>
      <c r="L259" s="39"/>
      <c r="M259" s="39"/>
      <c r="N259" s="39"/>
      <c r="O259" s="39"/>
      <c r="P259" s="39"/>
      <c r="Q259" s="39"/>
      <c r="R259" s="11"/>
      <c r="S259" s="11"/>
      <c r="T259" s="11"/>
      <c r="U259" s="11"/>
      <c r="V259" s="11"/>
      <c r="W259" s="11"/>
      <c r="X259" s="11"/>
      <c r="Y259" s="11"/>
      <c r="Z259" s="11"/>
    </row>
    <row r="260" spans="1:26" ht="15.75" customHeight="1">
      <c r="A260" s="11"/>
      <c r="B260" s="37"/>
      <c r="C260" s="67"/>
      <c r="D260" s="488">
        <v>2</v>
      </c>
      <c r="E260" s="489" t="s">
        <v>28</v>
      </c>
      <c r="F260" s="492">
        <v>488.42105263157896</v>
      </c>
      <c r="G260" s="530">
        <v>577.26811763788123</v>
      </c>
      <c r="H260" s="530">
        <v>608.23456019962566</v>
      </c>
      <c r="I260" s="536">
        <f t="shared" si="8"/>
        <v>5.3643084756621877E-2</v>
      </c>
      <c r="J260" s="37"/>
      <c r="K260" s="37"/>
      <c r="L260" s="37"/>
      <c r="M260" s="37"/>
      <c r="N260" s="37"/>
      <c r="O260" s="37"/>
      <c r="P260" s="37"/>
      <c r="Q260" s="37"/>
      <c r="R260" s="11"/>
      <c r="S260" s="11"/>
      <c r="T260" s="11"/>
      <c r="U260" s="11"/>
      <c r="V260" s="11"/>
      <c r="W260" s="11"/>
      <c r="X260" s="11"/>
      <c r="Y260" s="11"/>
      <c r="Z260" s="11"/>
    </row>
    <row r="261" spans="1:26" ht="15.75" customHeight="1">
      <c r="A261" s="11"/>
      <c r="B261" s="67"/>
      <c r="C261" s="67"/>
      <c r="D261" s="538">
        <v>3</v>
      </c>
      <c r="E261" s="539" t="s">
        <v>75</v>
      </c>
      <c r="F261" s="565">
        <v>227.67374352552793</v>
      </c>
      <c r="G261" s="566">
        <v>411.74048585377329</v>
      </c>
      <c r="H261" s="566">
        <v>556.097001662558</v>
      </c>
      <c r="I261" s="427">
        <f t="shared" si="8"/>
        <v>0.35060073218073556</v>
      </c>
      <c r="J261" s="67"/>
      <c r="K261" s="11"/>
      <c r="L261" s="11"/>
      <c r="M261" s="11"/>
      <c r="N261" s="11"/>
      <c r="O261" s="11"/>
      <c r="P261" s="11"/>
      <c r="Q261" s="11"/>
      <c r="R261" s="11"/>
      <c r="S261" s="11"/>
      <c r="T261" s="11"/>
      <c r="U261" s="11"/>
      <c r="V261" s="11"/>
      <c r="W261" s="11"/>
      <c r="X261" s="11"/>
      <c r="Y261" s="11"/>
      <c r="Z261" s="11"/>
    </row>
    <row r="262" spans="1:26" ht="15.75" customHeight="1">
      <c r="A262" s="11"/>
      <c r="B262" s="785"/>
      <c r="C262" s="785"/>
      <c r="D262" s="488">
        <v>4</v>
      </c>
      <c r="E262" s="489" t="s">
        <v>76</v>
      </c>
      <c r="F262" s="492">
        <v>537.16354294388975</v>
      </c>
      <c r="G262" s="530">
        <v>1054.5868536161543</v>
      </c>
      <c r="H262" s="530">
        <v>757.94032723772864</v>
      </c>
      <c r="I262" s="536">
        <f t="shared" si="8"/>
        <v>-0.28129169765508782</v>
      </c>
      <c r="J262" s="37"/>
      <c r="K262" s="37"/>
      <c r="L262" s="37"/>
      <c r="M262" s="37"/>
      <c r="N262" s="37"/>
      <c r="O262" s="11"/>
      <c r="P262" s="11"/>
      <c r="Q262" s="11"/>
      <c r="R262" s="11"/>
      <c r="S262" s="11"/>
      <c r="T262" s="11"/>
      <c r="U262" s="11"/>
      <c r="V262" s="11"/>
      <c r="W262" s="11"/>
      <c r="X262" s="11"/>
      <c r="Y262" s="11"/>
      <c r="Z262" s="11"/>
    </row>
    <row r="263" spans="1:26" ht="15.75" customHeight="1">
      <c r="A263" s="11"/>
      <c r="B263" s="785"/>
      <c r="C263" s="785"/>
      <c r="D263" s="538">
        <v>5</v>
      </c>
      <c r="E263" s="539" t="s">
        <v>77</v>
      </c>
      <c r="F263" s="565">
        <v>1117.5927333091734</v>
      </c>
      <c r="G263" s="566">
        <v>1087.9655836069285</v>
      </c>
      <c r="H263" s="566">
        <v>1089.8765971388009</v>
      </c>
      <c r="I263" s="427">
        <f t="shared" si="8"/>
        <v>1.7565018238323651E-3</v>
      </c>
      <c r="J263" s="836"/>
      <c r="K263" s="837"/>
      <c r="L263" s="837"/>
      <c r="M263" s="837"/>
      <c r="N263" s="837"/>
      <c r="O263" s="11"/>
      <c r="P263" s="11"/>
      <c r="Q263" s="11"/>
      <c r="R263" s="11"/>
      <c r="S263" s="11"/>
      <c r="T263" s="11"/>
      <c r="U263" s="11"/>
      <c r="V263" s="11"/>
      <c r="W263" s="11"/>
      <c r="X263" s="11"/>
      <c r="Y263" s="11"/>
      <c r="Z263" s="11"/>
    </row>
    <row r="264" spans="1:26" ht="15.75" customHeight="1">
      <c r="A264" s="11"/>
      <c r="B264" s="785"/>
      <c r="C264" s="785"/>
      <c r="D264" s="488">
        <v>6</v>
      </c>
      <c r="E264" s="489" t="s">
        <v>78</v>
      </c>
      <c r="F264" s="492">
        <v>1158.7351915371978</v>
      </c>
      <c r="G264" s="530">
        <v>1175.26668320516</v>
      </c>
      <c r="H264" s="530">
        <v>1261.47486169372</v>
      </c>
      <c r="I264" s="536">
        <f t="shared" si="8"/>
        <v>7.3352014245358352E-2</v>
      </c>
      <c r="J264" s="498"/>
      <c r="K264" s="498"/>
      <c r="L264" s="498"/>
      <c r="M264" s="498"/>
      <c r="N264" s="498"/>
      <c r="O264" s="37"/>
      <c r="P264" s="37"/>
      <c r="Q264" s="37"/>
      <c r="R264" s="11"/>
      <c r="S264" s="11"/>
      <c r="T264" s="11"/>
      <c r="U264" s="11"/>
      <c r="V264" s="11"/>
      <c r="W264" s="11"/>
      <c r="X264" s="11"/>
      <c r="Y264" s="11"/>
      <c r="Z264" s="11"/>
    </row>
    <row r="265" spans="1:26" ht="15.75" customHeight="1">
      <c r="A265" s="11"/>
      <c r="B265" s="785"/>
      <c r="C265" s="785"/>
      <c r="D265" s="538">
        <v>7</v>
      </c>
      <c r="E265" s="539" t="s">
        <v>79</v>
      </c>
      <c r="F265" s="565">
        <v>463.03211351755039</v>
      </c>
      <c r="G265" s="566">
        <v>619.34254406860407</v>
      </c>
      <c r="H265" s="566">
        <v>707.28178749397205</v>
      </c>
      <c r="I265" s="427">
        <f t="shared" si="8"/>
        <v>0.14198805534603645</v>
      </c>
      <c r="J265" s="840"/>
      <c r="K265" s="498"/>
      <c r="L265" s="498"/>
      <c r="M265" s="498"/>
      <c r="N265" s="498"/>
      <c r="O265" s="37"/>
      <c r="P265" s="37"/>
      <c r="Q265" s="37"/>
      <c r="R265" s="11"/>
      <c r="S265" s="11"/>
      <c r="T265" s="11"/>
      <c r="U265" s="11"/>
      <c r="V265" s="11"/>
      <c r="W265" s="11"/>
      <c r="X265" s="11"/>
      <c r="Y265" s="11"/>
      <c r="Z265" s="11"/>
    </row>
    <row r="266" spans="1:26" ht="15.75" customHeight="1">
      <c r="A266" s="11"/>
      <c r="B266" s="785"/>
      <c r="C266" s="785"/>
      <c r="D266" s="488">
        <v>8</v>
      </c>
      <c r="E266" s="489" t="s">
        <v>80</v>
      </c>
      <c r="F266" s="492">
        <v>122.03626220362622</v>
      </c>
      <c r="G266" s="530">
        <v>316.40007031112674</v>
      </c>
      <c r="H266" s="530">
        <v>190.83969465648855</v>
      </c>
      <c r="I266" s="536">
        <f t="shared" si="8"/>
        <v>-0.39684054283290926</v>
      </c>
      <c r="J266" s="840"/>
      <c r="K266" s="498"/>
      <c r="L266" s="498"/>
      <c r="M266" s="498"/>
      <c r="N266" s="498"/>
      <c r="O266" s="37"/>
      <c r="P266" s="37"/>
      <c r="Q266" s="37"/>
      <c r="R266" s="11"/>
      <c r="S266" s="11"/>
      <c r="T266" s="11"/>
      <c r="U266" s="11"/>
      <c r="V266" s="11"/>
      <c r="W266" s="11"/>
      <c r="X266" s="11"/>
      <c r="Y266" s="11"/>
      <c r="Z266" s="11"/>
    </row>
    <row r="267" spans="1:26" ht="15.75" customHeight="1">
      <c r="A267" s="11"/>
      <c r="B267" s="785"/>
      <c r="C267" s="785"/>
      <c r="D267" s="538">
        <v>9</v>
      </c>
      <c r="E267" s="539" t="s">
        <v>82</v>
      </c>
      <c r="F267" s="565">
        <v>1143.9466158245948</v>
      </c>
      <c r="G267" s="566">
        <v>1319.5352773717011</v>
      </c>
      <c r="H267" s="566">
        <v>1261.4301274095089</v>
      </c>
      <c r="I267" s="427">
        <f t="shared" si="8"/>
        <v>-4.4034555921784936E-2</v>
      </c>
      <c r="J267" s="840"/>
      <c r="K267" s="498"/>
      <c r="L267" s="498"/>
      <c r="M267" s="498"/>
      <c r="N267" s="498"/>
      <c r="O267" s="37"/>
      <c r="P267" s="37"/>
      <c r="Q267" s="37"/>
      <c r="R267" s="11"/>
      <c r="S267" s="11"/>
      <c r="T267" s="11"/>
      <c r="U267" s="11"/>
      <c r="V267" s="11"/>
      <c r="W267" s="11"/>
      <c r="X267" s="11"/>
      <c r="Y267" s="11"/>
      <c r="Z267" s="11"/>
    </row>
    <row r="268" spans="1:26" ht="15.75" customHeight="1">
      <c r="A268" s="11"/>
      <c r="B268" s="785"/>
      <c r="C268" s="785"/>
      <c r="D268" s="488">
        <v>10</v>
      </c>
      <c r="E268" s="489" t="s">
        <v>83</v>
      </c>
      <c r="F268" s="492">
        <v>340.68912117692605</v>
      </c>
      <c r="G268" s="530">
        <v>205.3388090349076</v>
      </c>
      <c r="H268" s="530">
        <v>313.55334326252256</v>
      </c>
      <c r="I268" s="536">
        <f t="shared" si="8"/>
        <v>0.52700478168848486</v>
      </c>
      <c r="J268" s="840"/>
      <c r="K268" s="498"/>
      <c r="L268" s="498"/>
      <c r="M268" s="498"/>
      <c r="N268" s="498"/>
      <c r="O268" s="37"/>
      <c r="P268" s="37"/>
      <c r="Q268" s="37"/>
      <c r="R268" s="11"/>
      <c r="S268" s="11"/>
      <c r="T268" s="11"/>
      <c r="U268" s="11"/>
      <c r="V268" s="11"/>
      <c r="W268" s="11"/>
      <c r="X268" s="11"/>
      <c r="Y268" s="11"/>
      <c r="Z268" s="11"/>
    </row>
    <row r="269" spans="1:26" ht="15.75" customHeight="1">
      <c r="A269" s="11"/>
      <c r="B269" s="785"/>
      <c r="C269" s="785"/>
      <c r="D269" s="538">
        <v>11</v>
      </c>
      <c r="E269" s="539" t="s">
        <v>84</v>
      </c>
      <c r="F269" s="565">
        <v>239.35715506924259</v>
      </c>
      <c r="G269" s="566">
        <v>221.64948453608247</v>
      </c>
      <c r="H269" s="566">
        <v>162.63367995663103</v>
      </c>
      <c r="I269" s="427">
        <f t="shared" si="8"/>
        <v>-0.26625735089333907</v>
      </c>
      <c r="J269" s="840"/>
      <c r="K269" s="498"/>
      <c r="L269" s="498"/>
      <c r="M269" s="498"/>
      <c r="N269" s="498"/>
      <c r="O269" s="37"/>
      <c r="P269" s="37"/>
      <c r="Q269" s="37"/>
      <c r="R269" s="11"/>
      <c r="S269" s="11"/>
      <c r="T269" s="11"/>
      <c r="U269" s="11"/>
      <c r="V269" s="11"/>
      <c r="W269" s="11"/>
      <c r="X269" s="11"/>
      <c r="Y269" s="11"/>
      <c r="Z269" s="11"/>
    </row>
    <row r="270" spans="1:26" ht="15.75" customHeight="1">
      <c r="A270" s="11"/>
      <c r="B270" s="785"/>
      <c r="C270" s="785"/>
      <c r="D270" s="488">
        <v>12</v>
      </c>
      <c r="E270" s="489" t="s">
        <v>85</v>
      </c>
      <c r="F270" s="492">
        <v>651.28900949796468</v>
      </c>
      <c r="G270" s="530">
        <v>476.1904761904762</v>
      </c>
      <c r="H270" s="530">
        <v>283.60748723766307</v>
      </c>
      <c r="I270" s="536">
        <f t="shared" si="8"/>
        <v>-0.40442427680090759</v>
      </c>
      <c r="J270" s="840"/>
      <c r="K270" s="498"/>
      <c r="L270" s="498"/>
      <c r="M270" s="498"/>
      <c r="N270" s="498"/>
      <c r="O270" s="37"/>
      <c r="P270" s="37"/>
      <c r="Q270" s="37"/>
      <c r="R270" s="11"/>
      <c r="S270" s="11"/>
      <c r="T270" s="11"/>
      <c r="U270" s="11"/>
      <c r="V270" s="11"/>
      <c r="W270" s="11"/>
      <c r="X270" s="11"/>
      <c r="Y270" s="11"/>
      <c r="Z270" s="11"/>
    </row>
    <row r="271" spans="1:26" ht="15.75" customHeight="1">
      <c r="A271" s="11"/>
      <c r="B271" s="785"/>
      <c r="C271" s="785"/>
      <c r="D271" s="538">
        <v>13</v>
      </c>
      <c r="E271" s="539" t="s">
        <v>86</v>
      </c>
      <c r="F271" s="565">
        <v>1425.8212008181927</v>
      </c>
      <c r="G271" s="566">
        <v>1257.1965691458113</v>
      </c>
      <c r="H271" s="566">
        <v>1475.8840545486746</v>
      </c>
      <c r="I271" s="427">
        <f t="shared" si="8"/>
        <v>0.17394852226764204</v>
      </c>
      <c r="J271" s="840"/>
      <c r="K271" s="498"/>
      <c r="L271" s="498"/>
      <c r="M271" s="498"/>
      <c r="N271" s="498"/>
      <c r="O271" s="37"/>
      <c r="P271" s="37"/>
      <c r="Q271" s="37"/>
      <c r="R271" s="11"/>
      <c r="S271" s="11"/>
      <c r="T271" s="11"/>
      <c r="U271" s="11"/>
      <c r="V271" s="11"/>
      <c r="W271" s="11"/>
      <c r="X271" s="11"/>
      <c r="Y271" s="11"/>
      <c r="Z271" s="11"/>
    </row>
    <row r="272" spans="1:26" ht="15.75" customHeight="1">
      <c r="A272" s="11"/>
      <c r="B272" s="785"/>
      <c r="C272" s="785"/>
      <c r="D272" s="488">
        <v>14</v>
      </c>
      <c r="E272" s="489" t="s">
        <v>87</v>
      </c>
      <c r="F272" s="492">
        <v>459.00803264057123</v>
      </c>
      <c r="G272" s="530">
        <v>618.18181818181813</v>
      </c>
      <c r="H272" s="530">
        <v>587.26802912849428</v>
      </c>
      <c r="I272" s="536">
        <f t="shared" si="8"/>
        <v>-5.0007599939200356E-2</v>
      </c>
      <c r="J272" s="840"/>
      <c r="K272" s="498"/>
      <c r="L272" s="498"/>
      <c r="M272" s="498"/>
      <c r="N272" s="498"/>
      <c r="O272" s="37"/>
      <c r="P272" s="37"/>
      <c r="Q272" s="37"/>
      <c r="R272" s="11"/>
      <c r="S272" s="11"/>
      <c r="T272" s="11"/>
      <c r="U272" s="11"/>
      <c r="V272" s="11"/>
      <c r="W272" s="11"/>
      <c r="X272" s="11"/>
      <c r="Y272" s="11"/>
      <c r="Z272" s="11"/>
    </row>
    <row r="273" spans="1:26" ht="15.75" customHeight="1">
      <c r="A273" s="11"/>
      <c r="B273" s="785"/>
      <c r="C273" s="785"/>
      <c r="D273" s="538">
        <v>15</v>
      </c>
      <c r="E273" s="539" t="s">
        <v>88</v>
      </c>
      <c r="F273" s="565">
        <v>1565.4808663449669</v>
      </c>
      <c r="G273" s="566">
        <v>1316.3573586534312</v>
      </c>
      <c r="H273" s="566">
        <v>1483.2588068491657</v>
      </c>
      <c r="I273" s="427">
        <f t="shared" si="8"/>
        <v>0.12679037884246452</v>
      </c>
      <c r="J273" s="840"/>
      <c r="K273" s="498"/>
      <c r="L273" s="498"/>
      <c r="M273" s="498"/>
      <c r="N273" s="498"/>
      <c r="O273" s="37"/>
      <c r="P273" s="37"/>
      <c r="Q273" s="37"/>
      <c r="R273" s="11"/>
      <c r="S273" s="11"/>
      <c r="T273" s="11"/>
      <c r="U273" s="11"/>
      <c r="V273" s="11"/>
      <c r="W273" s="11"/>
      <c r="X273" s="11"/>
      <c r="Y273" s="11"/>
      <c r="Z273" s="11"/>
    </row>
    <row r="274" spans="1:26" ht="15.75" customHeight="1">
      <c r="A274" s="11"/>
      <c r="B274" s="333"/>
      <c r="C274" s="333"/>
      <c r="D274" s="488">
        <v>16</v>
      </c>
      <c r="E274" s="489" t="s">
        <v>90</v>
      </c>
      <c r="F274" s="492">
        <v>433.88429752066116</v>
      </c>
      <c r="G274" s="530">
        <v>806.63485571461035</v>
      </c>
      <c r="H274" s="530">
        <v>959.09406055003467</v>
      </c>
      <c r="I274" s="536">
        <f t="shared" si="8"/>
        <v>0.18900646774104293</v>
      </c>
      <c r="J274" s="854"/>
      <c r="K274" s="37"/>
      <c r="L274" s="37"/>
      <c r="M274" s="37"/>
      <c r="N274" s="37"/>
      <c r="O274" s="37"/>
      <c r="P274" s="37"/>
      <c r="Q274" s="37"/>
      <c r="R274" s="11"/>
      <c r="S274" s="11"/>
      <c r="T274" s="11"/>
      <c r="U274" s="11"/>
      <c r="V274" s="11"/>
      <c r="W274" s="11"/>
      <c r="X274" s="11"/>
      <c r="Y274" s="11"/>
      <c r="Z274" s="11"/>
    </row>
    <row r="275" spans="1:26" ht="15.75" customHeight="1">
      <c r="A275" s="11"/>
      <c r="B275" s="854"/>
      <c r="C275" s="37"/>
      <c r="D275" s="538">
        <v>17</v>
      </c>
      <c r="E275" s="539" t="s">
        <v>91</v>
      </c>
      <c r="F275" s="565">
        <v>131.46969277608636</v>
      </c>
      <c r="G275" s="566">
        <v>264.70588235294116</v>
      </c>
      <c r="H275" s="566">
        <v>213.94950791613178</v>
      </c>
      <c r="I275" s="427">
        <f t="shared" si="8"/>
        <v>-0.19174630342794657</v>
      </c>
      <c r="J275" s="854"/>
      <c r="K275" s="37"/>
      <c r="L275" s="37"/>
      <c r="M275" s="37"/>
      <c r="N275" s="37"/>
      <c r="O275" s="37"/>
      <c r="P275" s="37"/>
      <c r="Q275" s="37"/>
      <c r="R275" s="11"/>
      <c r="S275" s="11"/>
      <c r="T275" s="11"/>
      <c r="U275" s="11"/>
      <c r="V275" s="11"/>
      <c r="W275" s="11"/>
      <c r="X275" s="11"/>
      <c r="Y275" s="11"/>
      <c r="Z275" s="11"/>
    </row>
    <row r="276" spans="1:26" ht="15.75" customHeight="1">
      <c r="A276" s="11"/>
      <c r="B276" s="20"/>
      <c r="C276" s="11"/>
      <c r="D276" s="488">
        <v>18</v>
      </c>
      <c r="E276" s="489" t="s">
        <v>92</v>
      </c>
      <c r="F276" s="492">
        <v>510.44395191080662</v>
      </c>
      <c r="G276" s="530">
        <v>722.36783225723968</v>
      </c>
      <c r="H276" s="530">
        <v>923.41118957088543</v>
      </c>
      <c r="I276" s="536">
        <f t="shared" si="8"/>
        <v>0.27831161402277527</v>
      </c>
      <c r="J276" s="11"/>
      <c r="K276" s="11"/>
      <c r="L276" s="11"/>
      <c r="M276" s="11"/>
      <c r="N276" s="11"/>
      <c r="O276" s="11"/>
      <c r="P276" s="11"/>
      <c r="Q276" s="11"/>
      <c r="R276" s="11"/>
      <c r="S276" s="11"/>
      <c r="T276" s="11"/>
      <c r="U276" s="11"/>
      <c r="V276" s="11"/>
      <c r="W276" s="11"/>
      <c r="X276" s="11"/>
      <c r="Y276" s="11"/>
      <c r="Z276" s="11"/>
    </row>
    <row r="277" spans="1:26" ht="15.75" customHeight="1">
      <c r="A277" s="11"/>
      <c r="B277" s="67"/>
      <c r="C277" s="11"/>
      <c r="D277" s="538">
        <v>19</v>
      </c>
      <c r="E277" s="539" t="s">
        <v>94</v>
      </c>
      <c r="F277" s="565">
        <v>931.0535788453551</v>
      </c>
      <c r="G277" s="566">
        <v>798.56469429395622</v>
      </c>
      <c r="H277" s="566">
        <v>839.03045369794904</v>
      </c>
      <c r="I277" s="427">
        <f t="shared" si="8"/>
        <v>5.0673113516207048E-2</v>
      </c>
      <c r="J277" s="11"/>
      <c r="K277" s="11"/>
      <c r="L277" s="11"/>
      <c r="M277" s="11"/>
      <c r="N277" s="11"/>
      <c r="O277" s="11"/>
      <c r="P277" s="11"/>
      <c r="Q277" s="11"/>
      <c r="R277" s="11"/>
      <c r="S277" s="11"/>
      <c r="T277" s="11"/>
      <c r="U277" s="11"/>
      <c r="V277" s="11"/>
      <c r="W277" s="11"/>
      <c r="X277" s="11"/>
      <c r="Y277" s="11"/>
      <c r="Z277" s="11"/>
    </row>
    <row r="278" spans="1:26" ht="15.75" customHeight="1">
      <c r="A278" s="11"/>
      <c r="B278" s="67"/>
      <c r="C278" s="11"/>
      <c r="D278" s="488">
        <v>20</v>
      </c>
      <c r="E278" s="489" t="s">
        <v>98</v>
      </c>
      <c r="F278" s="492">
        <v>569.30906581557838</v>
      </c>
      <c r="G278" s="530">
        <v>390.81117148031649</v>
      </c>
      <c r="H278" s="530">
        <v>457.55451713395638</v>
      </c>
      <c r="I278" s="536">
        <f t="shared" si="8"/>
        <v>0.17078157054935025</v>
      </c>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538">
        <v>21</v>
      </c>
      <c r="E279" s="539" t="s">
        <v>99</v>
      </c>
      <c r="F279" s="565">
        <v>878.26897600706536</v>
      </c>
      <c r="G279" s="566">
        <v>943.84936836543545</v>
      </c>
      <c r="H279" s="566">
        <v>1240.0734505043761</v>
      </c>
      <c r="I279" s="427">
        <f t="shared" si="8"/>
        <v>0.31384677689824958</v>
      </c>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488">
        <v>22</v>
      </c>
      <c r="E280" s="489" t="s">
        <v>101</v>
      </c>
      <c r="F280" s="492">
        <v>0</v>
      </c>
      <c r="G280" s="530">
        <v>46.74535468037864</v>
      </c>
      <c r="H280" s="530">
        <v>149.42528735632183</v>
      </c>
      <c r="I280" s="536">
        <f t="shared" si="8"/>
        <v>2.1965804597701148</v>
      </c>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538">
        <v>23</v>
      </c>
      <c r="E281" s="539" t="s">
        <v>102</v>
      </c>
      <c r="F281" s="565">
        <v>507.94357006469789</v>
      </c>
      <c r="G281" s="566">
        <v>803.25153137881887</v>
      </c>
      <c r="H281" s="566">
        <v>826.86043598095716</v>
      </c>
      <c r="I281" s="427">
        <f t="shared" si="8"/>
        <v>2.9391670827707612E-2</v>
      </c>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488">
        <v>24</v>
      </c>
      <c r="E282" s="489" t="s">
        <v>103</v>
      </c>
      <c r="F282" s="492">
        <v>855.77875867039006</v>
      </c>
      <c r="G282" s="530">
        <v>990.54441012864106</v>
      </c>
      <c r="H282" s="530">
        <v>961.97268304320778</v>
      </c>
      <c r="I282" s="536">
        <f t="shared" si="8"/>
        <v>-2.8844468550100342E-2</v>
      </c>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538">
        <v>25</v>
      </c>
      <c r="E283" s="539" t="s">
        <v>104</v>
      </c>
      <c r="F283" s="565">
        <v>467.44473596911848</v>
      </c>
      <c r="G283" s="566">
        <v>661.23778501628669</v>
      </c>
      <c r="H283" s="566">
        <v>676.54740551936811</v>
      </c>
      <c r="I283" s="427">
        <f t="shared" si="8"/>
        <v>2.315297287904431E-2</v>
      </c>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488">
        <v>26</v>
      </c>
      <c r="E284" s="489" t="s">
        <v>105</v>
      </c>
      <c r="F284" s="492">
        <v>1106.6969353007946</v>
      </c>
      <c r="G284" s="530">
        <v>599.03381642512079</v>
      </c>
      <c r="H284" s="530">
        <v>710.39314908524716</v>
      </c>
      <c r="I284" s="536">
        <f t="shared" si="8"/>
        <v>0.18589824081166256</v>
      </c>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538">
        <v>27</v>
      </c>
      <c r="E285" s="539" t="s">
        <v>106</v>
      </c>
      <c r="F285" s="565">
        <v>291.19145838388738</v>
      </c>
      <c r="G285" s="566">
        <v>271.09454422229754</v>
      </c>
      <c r="H285" s="566">
        <v>500.84889643463498</v>
      </c>
      <c r="I285" s="427">
        <f t="shared" si="8"/>
        <v>0.84750636672325963</v>
      </c>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488">
        <v>28</v>
      </c>
      <c r="E286" s="489" t="s">
        <v>108</v>
      </c>
      <c r="F286" s="492">
        <v>464.27447277305635</v>
      </c>
      <c r="G286" s="530">
        <v>521.05638829407565</v>
      </c>
      <c r="H286" s="530">
        <v>570.30204886291631</v>
      </c>
      <c r="I286" s="536">
        <f t="shared" si="8"/>
        <v>9.4511192406775024E-2</v>
      </c>
      <c r="J286" s="11"/>
      <c r="K286" s="11"/>
      <c r="L286" s="11"/>
      <c r="M286" s="11"/>
      <c r="N286" s="11"/>
      <c r="O286" s="11"/>
      <c r="P286" s="11"/>
      <c r="Q286" s="11"/>
      <c r="R286" s="11"/>
      <c r="S286" s="11"/>
      <c r="T286" s="11"/>
      <c r="U286" s="11"/>
      <c r="V286" s="11"/>
      <c r="W286" s="11"/>
      <c r="X286" s="11"/>
      <c r="Y286" s="11"/>
      <c r="Z286" s="11"/>
    </row>
    <row r="287" spans="1:26" ht="14.25" customHeight="1">
      <c r="A287" s="11"/>
      <c r="B287" s="11"/>
      <c r="C287" s="11"/>
      <c r="D287" s="538">
        <v>29</v>
      </c>
      <c r="E287" s="539" t="s">
        <v>110</v>
      </c>
      <c r="F287" s="565">
        <v>1135.7215504576789</v>
      </c>
      <c r="G287" s="566">
        <v>1670.7847982115543</v>
      </c>
      <c r="H287" s="566">
        <v>1212.151695000503</v>
      </c>
      <c r="I287" s="427">
        <f t="shared" si="8"/>
        <v>-0.27450160170357218</v>
      </c>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488">
        <v>30</v>
      </c>
      <c r="E288" s="489" t="s">
        <v>111</v>
      </c>
      <c r="F288" s="492">
        <v>322.33513900702872</v>
      </c>
      <c r="G288" s="530">
        <v>465.81784304156872</v>
      </c>
      <c r="H288" s="530">
        <v>557.42805289084777</v>
      </c>
      <c r="I288" s="536">
        <f t="shared" si="8"/>
        <v>0.19666530859167608</v>
      </c>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538">
        <v>31</v>
      </c>
      <c r="E289" s="539" t="s">
        <v>113</v>
      </c>
      <c r="F289" s="565">
        <v>830.81570996978849</v>
      </c>
      <c r="G289" s="566">
        <v>547.3965287049399</v>
      </c>
      <c r="H289" s="566">
        <v>793.43733189887041</v>
      </c>
      <c r="I289" s="427">
        <f t="shared" si="8"/>
        <v>0.44947454046891211</v>
      </c>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488">
        <v>32</v>
      </c>
      <c r="E290" s="489" t="s">
        <v>114</v>
      </c>
      <c r="F290" s="492">
        <v>504.11522633744858</v>
      </c>
      <c r="G290" s="530">
        <v>675.01467423204849</v>
      </c>
      <c r="H290" s="530">
        <v>684.25228084093612</v>
      </c>
      <c r="I290" s="536">
        <f t="shared" si="8"/>
        <v>1.368504561681875E-2</v>
      </c>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538">
        <v>33</v>
      </c>
      <c r="E291" s="539" t="s">
        <v>115</v>
      </c>
      <c r="F291" s="565">
        <v>765.14635806671208</v>
      </c>
      <c r="G291" s="566">
        <v>857.27217060248665</v>
      </c>
      <c r="H291" s="566">
        <v>758.60056762420095</v>
      </c>
      <c r="I291" s="427">
        <f t="shared" si="8"/>
        <v>-0.1150995055735214</v>
      </c>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488">
        <v>34</v>
      </c>
      <c r="E292" s="489" t="s">
        <v>116</v>
      </c>
      <c r="F292" s="492">
        <v>229.07122032486464</v>
      </c>
      <c r="G292" s="530">
        <v>769.55074875207981</v>
      </c>
      <c r="H292" s="530">
        <v>285.65598857376045</v>
      </c>
      <c r="I292" s="536">
        <f t="shared" si="8"/>
        <v>-0.62880162349658364</v>
      </c>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538">
        <v>35</v>
      </c>
      <c r="E293" s="539" t="s">
        <v>117</v>
      </c>
      <c r="F293" s="565">
        <v>1241.7608286252355</v>
      </c>
      <c r="G293" s="566">
        <v>1209.6407457935425</v>
      </c>
      <c r="H293" s="566">
        <v>1371.3545805008682</v>
      </c>
      <c r="I293" s="427">
        <f t="shared" si="8"/>
        <v>0.13368748966970276</v>
      </c>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488">
        <v>36</v>
      </c>
      <c r="E294" s="489" t="s">
        <v>118</v>
      </c>
      <c r="F294" s="492">
        <v>289.85507246376812</v>
      </c>
      <c r="G294" s="530">
        <v>346.17048896581565</v>
      </c>
      <c r="H294" s="530">
        <v>1174.42366246194</v>
      </c>
      <c r="I294" s="536">
        <f t="shared" si="8"/>
        <v>2.3926163549369295</v>
      </c>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20"/>
      <c r="D295" s="538">
        <v>37</v>
      </c>
      <c r="E295" s="539" t="s">
        <v>119</v>
      </c>
      <c r="F295" s="565">
        <v>1668.891332683783</v>
      </c>
      <c r="G295" s="566">
        <v>1827.1947773555491</v>
      </c>
      <c r="H295" s="566">
        <v>1821.7620004957175</v>
      </c>
      <c r="I295" s="427">
        <f t="shared" si="8"/>
        <v>-2.973288303556961E-3</v>
      </c>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20"/>
      <c r="D296" s="488">
        <v>38</v>
      </c>
      <c r="E296" s="489" t="s">
        <v>120</v>
      </c>
      <c r="F296" s="492">
        <v>373.01834006838669</v>
      </c>
      <c r="G296" s="530">
        <v>433.44771536933359</v>
      </c>
      <c r="H296" s="530">
        <v>440.74881861141404</v>
      </c>
      <c r="I296" s="536">
        <f t="shared" si="8"/>
        <v>1.6844253604749757E-2</v>
      </c>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20"/>
      <c r="D297" s="538">
        <v>39</v>
      </c>
      <c r="E297" s="539" t="s">
        <v>121</v>
      </c>
      <c r="F297" s="565">
        <v>504.64807436918989</v>
      </c>
      <c r="G297" s="566">
        <v>1415.3668399768919</v>
      </c>
      <c r="H297" s="566">
        <v>692.84064665127016</v>
      </c>
      <c r="I297" s="427">
        <f t="shared" si="8"/>
        <v>-0.51048687373332702</v>
      </c>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488">
        <v>40</v>
      </c>
      <c r="E298" s="489" t="s">
        <v>122</v>
      </c>
      <c r="F298" s="492">
        <v>212.7659574468085</v>
      </c>
      <c r="G298" s="530">
        <v>482.5090470446321</v>
      </c>
      <c r="H298" s="530">
        <v>179.37219730941703</v>
      </c>
      <c r="I298" s="536">
        <f t="shared" si="8"/>
        <v>-0.62825112107623315</v>
      </c>
      <c r="J298" s="11"/>
      <c r="K298" s="11"/>
      <c r="L298" s="11"/>
      <c r="M298" s="11"/>
      <c r="N298" s="11"/>
      <c r="O298" s="11"/>
      <c r="P298" s="11"/>
      <c r="Q298" s="11"/>
      <c r="R298" s="11"/>
      <c r="S298" s="11"/>
      <c r="T298" s="11"/>
      <c r="U298" s="11"/>
      <c r="V298" s="11"/>
      <c r="W298" s="11"/>
      <c r="X298" s="11"/>
      <c r="Y298" s="11"/>
      <c r="Z298" s="11"/>
    </row>
    <row r="299" spans="1:26" ht="15.75" customHeight="1">
      <c r="A299" s="11"/>
      <c r="B299" s="20"/>
      <c r="C299" s="20"/>
      <c r="D299" s="538">
        <v>41</v>
      </c>
      <c r="E299" s="539" t="s">
        <v>124</v>
      </c>
      <c r="F299" s="565">
        <v>1558.4467019148894</v>
      </c>
      <c r="G299" s="566">
        <v>1748.7981958100061</v>
      </c>
      <c r="H299" s="566">
        <v>2057.014872590817</v>
      </c>
      <c r="I299" s="427">
        <f t="shared" si="8"/>
        <v>0.17624485061757031</v>
      </c>
      <c r="J299" s="20"/>
      <c r="K299" s="11"/>
      <c r="L299" s="11"/>
      <c r="M299" s="11"/>
      <c r="N299" s="11"/>
      <c r="O299" s="11"/>
      <c r="P299" s="11"/>
      <c r="Q299" s="11"/>
      <c r="R299" s="11"/>
      <c r="S299" s="11"/>
      <c r="T299" s="11"/>
      <c r="U299" s="11"/>
      <c r="V299" s="11"/>
      <c r="W299" s="11"/>
      <c r="X299" s="11"/>
      <c r="Y299" s="11"/>
      <c r="Z299" s="11"/>
    </row>
    <row r="300" spans="1:26" ht="15.75" customHeight="1">
      <c r="A300" s="11"/>
      <c r="B300" s="67"/>
      <c r="C300" s="11"/>
      <c r="D300" s="488">
        <v>42</v>
      </c>
      <c r="E300" s="489" t="s">
        <v>126</v>
      </c>
      <c r="F300" s="492">
        <v>952.07531022678643</v>
      </c>
      <c r="G300" s="530">
        <v>1035.3364843574161</v>
      </c>
      <c r="H300" s="530">
        <v>968.07652414428946</v>
      </c>
      <c r="I300" s="536">
        <f t="shared" si="8"/>
        <v>-6.496434852759167E-2</v>
      </c>
      <c r="J300" s="11"/>
      <c r="K300" s="11"/>
      <c r="L300" s="11"/>
      <c r="M300" s="11"/>
      <c r="N300" s="11"/>
      <c r="O300" s="11"/>
      <c r="P300" s="11"/>
      <c r="Q300" s="11"/>
      <c r="R300" s="11"/>
      <c r="S300" s="11"/>
      <c r="T300" s="11"/>
      <c r="U300" s="11"/>
      <c r="V300" s="11"/>
      <c r="W300" s="11"/>
      <c r="X300" s="11"/>
      <c r="Y300" s="11"/>
      <c r="Z300" s="11"/>
    </row>
    <row r="301" spans="1:26" ht="15.75" customHeight="1">
      <c r="A301" s="11"/>
      <c r="B301" s="67"/>
      <c r="C301" s="11"/>
      <c r="D301" s="538">
        <v>43</v>
      </c>
      <c r="E301" s="539" t="s">
        <v>127</v>
      </c>
      <c r="F301" s="565">
        <v>686.21334996880853</v>
      </c>
      <c r="G301" s="566">
        <v>332.33632436025255</v>
      </c>
      <c r="H301" s="566">
        <v>875.7157292017514</v>
      </c>
      <c r="I301" s="427">
        <f t="shared" si="8"/>
        <v>1.6350286291680702</v>
      </c>
      <c r="J301" s="11"/>
      <c r="K301" s="11"/>
      <c r="L301" s="11"/>
      <c r="M301" s="11"/>
      <c r="N301" s="11"/>
      <c r="O301" s="11"/>
      <c r="P301" s="11"/>
      <c r="Q301" s="11"/>
      <c r="R301" s="11"/>
      <c r="S301" s="11"/>
      <c r="T301" s="11"/>
      <c r="U301" s="11"/>
      <c r="V301" s="11"/>
      <c r="W301" s="11"/>
      <c r="X301" s="11"/>
      <c r="Y301" s="11"/>
      <c r="Z301" s="11"/>
    </row>
    <row r="302" spans="1:26" ht="15" customHeight="1">
      <c r="A302" s="11"/>
      <c r="B302" s="37"/>
      <c r="C302" s="37"/>
      <c r="D302" s="488">
        <v>44</v>
      </c>
      <c r="E302" s="489" t="s">
        <v>128</v>
      </c>
      <c r="F302" s="492">
        <v>472.98526468983084</v>
      </c>
      <c r="G302" s="530">
        <v>543.34249313015243</v>
      </c>
      <c r="H302" s="530">
        <v>795.59363525091794</v>
      </c>
      <c r="I302" s="536">
        <f t="shared" si="8"/>
        <v>0.46425807903881572</v>
      </c>
      <c r="J302" s="37"/>
      <c r="K302" s="37"/>
      <c r="L302" s="37"/>
      <c r="M302" s="37"/>
      <c r="N302" s="37"/>
      <c r="O302" s="37"/>
      <c r="P302" s="37"/>
      <c r="Q302" s="37"/>
      <c r="R302" s="37"/>
      <c r="S302" s="11"/>
      <c r="T302" s="11"/>
      <c r="U302" s="11"/>
      <c r="V302" s="11"/>
      <c r="W302" s="11"/>
      <c r="X302" s="11"/>
      <c r="Y302" s="11"/>
      <c r="Z302" s="11"/>
    </row>
    <row r="303" spans="1:26" ht="15.75" customHeight="1">
      <c r="A303" s="11"/>
      <c r="B303" s="37"/>
      <c r="C303" s="37"/>
      <c r="D303" s="538">
        <v>45</v>
      </c>
      <c r="E303" s="539" t="s">
        <v>129</v>
      </c>
      <c r="F303" s="565">
        <v>573.2511529675445</v>
      </c>
      <c r="G303" s="566">
        <v>774.08840904461192</v>
      </c>
      <c r="H303" s="566">
        <v>991.86397294085384</v>
      </c>
      <c r="I303" s="427">
        <f t="shared" si="8"/>
        <v>0.28133164293859253</v>
      </c>
      <c r="J303" s="11"/>
      <c r="K303" s="37"/>
      <c r="L303" s="37"/>
      <c r="M303" s="37"/>
      <c r="N303" s="37"/>
      <c r="O303" s="37"/>
      <c r="P303" s="37"/>
      <c r="Q303" s="37"/>
      <c r="R303" s="37"/>
      <c r="S303" s="11"/>
      <c r="T303" s="11"/>
      <c r="U303" s="11"/>
      <c r="V303" s="11"/>
      <c r="W303" s="11"/>
      <c r="X303" s="11"/>
      <c r="Y303" s="11"/>
      <c r="Z303" s="11"/>
    </row>
    <row r="304" spans="1:26" ht="15.75" customHeight="1">
      <c r="A304" s="11"/>
      <c r="B304" s="37"/>
      <c r="C304" s="37"/>
      <c r="D304" s="488">
        <v>46</v>
      </c>
      <c r="E304" s="489" t="s">
        <v>130</v>
      </c>
      <c r="F304" s="492">
        <v>429.14912932243953</v>
      </c>
      <c r="G304" s="530">
        <v>681.52031454783753</v>
      </c>
      <c r="H304" s="530">
        <v>825.87749483826565</v>
      </c>
      <c r="I304" s="536">
        <f t="shared" si="8"/>
        <v>0.21181640107999355</v>
      </c>
      <c r="J304" s="11"/>
      <c r="K304" s="37"/>
      <c r="L304" s="37"/>
      <c r="M304" s="39"/>
      <c r="N304" s="39"/>
      <c r="O304" s="39"/>
      <c r="P304" s="39"/>
      <c r="Q304" s="39"/>
      <c r="R304" s="39"/>
      <c r="S304" s="11"/>
      <c r="T304" s="11"/>
      <c r="U304" s="11"/>
      <c r="V304" s="11"/>
      <c r="W304" s="11"/>
      <c r="X304" s="11"/>
      <c r="Y304" s="11"/>
      <c r="Z304" s="11"/>
    </row>
    <row r="305" spans="1:26" ht="15.75" customHeight="1">
      <c r="A305" s="11"/>
      <c r="B305" s="37"/>
      <c r="C305" s="37"/>
      <c r="D305" s="538">
        <v>47</v>
      </c>
      <c r="E305" s="539" t="s">
        <v>132</v>
      </c>
      <c r="F305" s="565">
        <v>359.28143712574848</v>
      </c>
      <c r="G305" s="566">
        <v>737.40270380991399</v>
      </c>
      <c r="H305" s="566">
        <v>1096.8543046357615</v>
      </c>
      <c r="I305" s="427">
        <f t="shared" si="8"/>
        <v>0.4874563097866077</v>
      </c>
      <c r="J305" s="11"/>
      <c r="K305" s="37"/>
      <c r="L305" s="37"/>
      <c r="M305" s="37"/>
      <c r="N305" s="37"/>
      <c r="O305" s="37"/>
      <c r="P305" s="37"/>
      <c r="Q305" s="37"/>
      <c r="R305" s="37"/>
      <c r="S305" s="11"/>
      <c r="T305" s="11"/>
      <c r="U305" s="11"/>
      <c r="V305" s="11"/>
      <c r="W305" s="11"/>
      <c r="X305" s="11"/>
      <c r="Y305" s="11"/>
      <c r="Z305" s="11"/>
    </row>
    <row r="306" spans="1:26" ht="15.75" customHeight="1">
      <c r="A306" s="11"/>
      <c r="B306" s="37"/>
      <c r="C306" s="37"/>
      <c r="D306" s="488">
        <v>48</v>
      </c>
      <c r="E306" s="489" t="s">
        <v>133</v>
      </c>
      <c r="F306" s="492">
        <v>677.96610169491521</v>
      </c>
      <c r="G306" s="530">
        <v>522.71431286827601</v>
      </c>
      <c r="H306" s="530">
        <v>914.14569786071058</v>
      </c>
      <c r="I306" s="536">
        <f t="shared" si="8"/>
        <v>0.74884382416189021</v>
      </c>
      <c r="J306" s="39"/>
      <c r="K306" s="39"/>
      <c r="L306" s="39"/>
      <c r="M306" s="39"/>
      <c r="N306" s="39"/>
      <c r="O306" s="39"/>
      <c r="P306" s="39"/>
      <c r="Q306" s="39"/>
      <c r="R306" s="39"/>
      <c r="S306" s="11"/>
      <c r="T306" s="11"/>
      <c r="U306" s="11"/>
      <c r="V306" s="11"/>
      <c r="W306" s="11"/>
      <c r="X306" s="11"/>
      <c r="Y306" s="11"/>
      <c r="Z306" s="11"/>
    </row>
    <row r="307" spans="1:26" ht="15.75" customHeight="1">
      <c r="A307" s="11"/>
      <c r="B307" s="37"/>
      <c r="C307" s="333"/>
      <c r="D307" s="538">
        <v>49</v>
      </c>
      <c r="E307" s="539" t="s">
        <v>134</v>
      </c>
      <c r="F307" s="565">
        <v>395.28585023058343</v>
      </c>
      <c r="G307" s="566">
        <v>448.77746827607552</v>
      </c>
      <c r="H307" s="566">
        <v>654.81758652946678</v>
      </c>
      <c r="I307" s="427">
        <f t="shared" si="8"/>
        <v>0.45911422212186698</v>
      </c>
      <c r="J307" s="11"/>
      <c r="K307" s="11"/>
      <c r="L307" s="11"/>
      <c r="M307" s="11"/>
      <c r="N307" s="11"/>
      <c r="O307" s="11"/>
      <c r="P307" s="11"/>
      <c r="Q307" s="11"/>
      <c r="R307" s="11"/>
      <c r="S307" s="11"/>
      <c r="T307" s="11"/>
      <c r="U307" s="11"/>
      <c r="V307" s="11"/>
      <c r="W307" s="11"/>
      <c r="X307" s="11"/>
      <c r="Y307" s="11"/>
      <c r="Z307" s="11"/>
    </row>
    <row r="308" spans="1:26" ht="15.75" customHeight="1">
      <c r="A308" s="11"/>
      <c r="B308" s="37"/>
      <c r="C308" s="37"/>
      <c r="D308" s="488">
        <v>50</v>
      </c>
      <c r="E308" s="489" t="s">
        <v>156</v>
      </c>
      <c r="F308" s="492">
        <v>934.06593406593402</v>
      </c>
      <c r="G308" s="530">
        <v>1092.4824229313142</v>
      </c>
      <c r="H308" s="530">
        <v>1146.161934805468</v>
      </c>
      <c r="I308" s="536">
        <f t="shared" si="8"/>
        <v>4.9135355175896255E-2</v>
      </c>
      <c r="J308" s="11"/>
      <c r="K308" s="11"/>
      <c r="L308" s="11"/>
      <c r="M308" s="11"/>
      <c r="N308" s="11"/>
      <c r="O308" s="11"/>
      <c r="P308" s="11"/>
      <c r="Q308" s="11"/>
      <c r="R308" s="11"/>
      <c r="S308" s="11"/>
      <c r="T308" s="11"/>
      <c r="U308" s="11"/>
      <c r="V308" s="11"/>
      <c r="W308" s="11"/>
      <c r="X308" s="11"/>
      <c r="Y308" s="11"/>
      <c r="Z308" s="11"/>
    </row>
    <row r="309" spans="1:26" ht="15.75" customHeight="1">
      <c r="A309" s="11"/>
      <c r="B309" s="37"/>
      <c r="C309" s="37"/>
      <c r="D309" s="538">
        <v>51</v>
      </c>
      <c r="E309" s="539" t="s">
        <v>157</v>
      </c>
      <c r="F309" s="565">
        <v>403.90440928980144</v>
      </c>
      <c r="G309" s="566">
        <v>267.70503772207348</v>
      </c>
      <c r="H309" s="566">
        <v>321.66274897933937</v>
      </c>
      <c r="I309" s="427">
        <f t="shared" si="8"/>
        <v>0.20155657777827776</v>
      </c>
      <c r="J309" s="11"/>
      <c r="K309" s="11"/>
      <c r="L309" s="11"/>
      <c r="M309" s="11"/>
      <c r="N309" s="11"/>
      <c r="O309" s="11"/>
      <c r="P309" s="11"/>
      <c r="Q309" s="11"/>
      <c r="R309" s="11"/>
      <c r="S309" s="11"/>
      <c r="T309" s="11"/>
      <c r="U309" s="11"/>
      <c r="V309" s="11"/>
      <c r="W309" s="11"/>
      <c r="X309" s="11"/>
      <c r="Y309" s="11"/>
      <c r="Z309" s="11"/>
    </row>
    <row r="310" spans="1:26" ht="16.5" customHeight="1">
      <c r="A310" s="11"/>
      <c r="B310" s="20"/>
      <c r="C310" s="11"/>
      <c r="D310" s="610">
        <v>52</v>
      </c>
      <c r="E310" s="621" t="s">
        <v>158</v>
      </c>
      <c r="F310" s="644">
        <v>1301.0620330346665</v>
      </c>
      <c r="G310" s="645">
        <v>1245.8263497551898</v>
      </c>
      <c r="H310" s="645">
        <v>1301.050848762462</v>
      </c>
      <c r="I310" s="657">
        <f t="shared" si="8"/>
        <v>4.4327605543199575E-2</v>
      </c>
      <c r="J310" s="11"/>
      <c r="K310" s="11"/>
      <c r="L310" s="11"/>
      <c r="M310" s="11"/>
      <c r="N310" s="11"/>
      <c r="O310" s="11"/>
      <c r="P310" s="11"/>
      <c r="Q310" s="11"/>
      <c r="R310" s="11"/>
      <c r="S310" s="11"/>
      <c r="T310" s="11"/>
      <c r="U310" s="11"/>
      <c r="V310" s="11"/>
      <c r="W310" s="11"/>
      <c r="X310" s="11"/>
      <c r="Y310" s="11"/>
      <c r="Z310" s="11"/>
    </row>
    <row r="311" spans="1:26" ht="24" customHeight="1">
      <c r="A311" s="11"/>
      <c r="B311" s="67"/>
      <c r="C311" s="11"/>
      <c r="D311" s="1120" t="s">
        <v>374</v>
      </c>
      <c r="E311" s="1049"/>
      <c r="F311" s="879">
        <v>1216.7470783175791</v>
      </c>
      <c r="G311" s="880">
        <v>1326.8864468864469</v>
      </c>
      <c r="H311" s="880">
        <v>1381.7357397094561</v>
      </c>
      <c r="I311" s="704">
        <f t="shared" si="8"/>
        <v>4.1336840052676384E-2</v>
      </c>
      <c r="J311" s="11"/>
      <c r="K311" s="11"/>
      <c r="L311" s="11"/>
      <c r="M311" s="11"/>
      <c r="N311" s="11"/>
      <c r="O311" s="11"/>
      <c r="P311" s="11"/>
      <c r="Q311" s="11"/>
      <c r="R311" s="11"/>
      <c r="S311" s="11"/>
      <c r="T311" s="11"/>
      <c r="U311" s="11"/>
      <c r="V311" s="11"/>
      <c r="W311" s="11"/>
      <c r="X311" s="11"/>
      <c r="Y311" s="11"/>
      <c r="Z311" s="11"/>
    </row>
    <row r="312" spans="1:26" ht="15.75" customHeight="1">
      <c r="A312" s="11"/>
      <c r="B312" s="67"/>
      <c r="C312" s="11"/>
      <c r="D312" s="1111" t="s">
        <v>388</v>
      </c>
      <c r="E312" s="1112"/>
      <c r="F312" s="1112"/>
      <c r="G312" s="1"/>
      <c r="H312" s="1"/>
      <c r="I312" s="1"/>
      <c r="J312" s="11"/>
      <c r="K312" s="11"/>
      <c r="L312" s="11"/>
      <c r="M312" s="11"/>
      <c r="N312" s="11"/>
      <c r="O312" s="11"/>
      <c r="P312" s="11"/>
      <c r="Q312" s="11"/>
      <c r="R312" s="11"/>
      <c r="S312" s="11"/>
      <c r="T312" s="11"/>
      <c r="U312" s="11"/>
      <c r="V312" s="11"/>
      <c r="W312" s="11"/>
      <c r="X312" s="11"/>
      <c r="Y312" s="11"/>
      <c r="Z312" s="11"/>
    </row>
    <row r="313" spans="1:26" ht="15.75" customHeight="1">
      <c r="A313" s="11"/>
      <c r="B313" s="67"/>
      <c r="C313" s="11"/>
      <c r="D313" s="1110" t="s">
        <v>392</v>
      </c>
      <c r="E313" s="999"/>
      <c r="F313" s="999"/>
      <c r="G313" s="1"/>
      <c r="H313" s="1"/>
      <c r="I313" s="1"/>
      <c r="J313" s="11"/>
      <c r="K313" s="11"/>
      <c r="L313" s="11"/>
      <c r="M313" s="11"/>
      <c r="N313" s="11"/>
      <c r="O313" s="11"/>
      <c r="P313" s="11"/>
      <c r="Q313" s="11"/>
      <c r="R313" s="11"/>
      <c r="S313" s="11"/>
      <c r="T313" s="11"/>
      <c r="U313" s="11"/>
      <c r="V313" s="11"/>
      <c r="W313" s="11"/>
      <c r="X313" s="11"/>
      <c r="Y313" s="11"/>
      <c r="Z313" s="11"/>
    </row>
    <row r="314" spans="1:26" ht="15.75" customHeight="1">
      <c r="A314" s="11"/>
      <c r="B314" s="20"/>
      <c r="C314" s="20"/>
      <c r="D314" s="1"/>
      <c r="E314" s="1"/>
      <c r="F314" s="1"/>
      <c r="G314" s="1"/>
      <c r="H314" s="1"/>
      <c r="I314" s="1"/>
      <c r="J314" s="20"/>
      <c r="K314" s="20"/>
      <c r="L314" s="20"/>
      <c r="M314" s="20"/>
      <c r="N314" s="11"/>
      <c r="O314" s="11"/>
      <c r="P314" s="11"/>
      <c r="Q314" s="11"/>
      <c r="R314" s="11"/>
      <c r="S314" s="11"/>
      <c r="T314" s="11"/>
      <c r="U314" s="11"/>
      <c r="V314" s="11"/>
      <c r="W314" s="11"/>
      <c r="X314" s="11"/>
      <c r="Y314" s="11"/>
      <c r="Z314" s="11"/>
    </row>
    <row r="315" spans="1:26" ht="16.5" customHeight="1">
      <c r="A315" s="11"/>
      <c r="B315" s="20"/>
      <c r="C315" s="11"/>
      <c r="D315" s="1"/>
      <c r="E315" s="1"/>
      <c r="F315" s="1"/>
      <c r="G315" s="1"/>
      <c r="H315" s="1"/>
      <c r="I315" s="1"/>
      <c r="J315" s="11"/>
      <c r="K315" s="11"/>
      <c r="L315" s="11"/>
      <c r="M315" s="11"/>
      <c r="N315" s="11"/>
      <c r="O315" s="11"/>
      <c r="P315" s="11"/>
      <c r="Q315" s="11"/>
      <c r="R315" s="11"/>
      <c r="S315" s="11"/>
      <c r="T315" s="11"/>
      <c r="U315" s="11"/>
      <c r="V315" s="11"/>
      <c r="W315" s="11"/>
      <c r="X315" s="11"/>
      <c r="Y315" s="11"/>
      <c r="Z315" s="11"/>
    </row>
    <row r="316" spans="1:26" ht="15.75" customHeight="1">
      <c r="A316" s="11"/>
      <c r="B316" s="67"/>
      <c r="C316" s="11"/>
      <c r="D316" s="1108" t="s">
        <v>470</v>
      </c>
      <c r="E316" s="1079"/>
      <c r="F316" s="1079"/>
      <c r="G316" s="1079"/>
      <c r="H316" s="1079"/>
      <c r="I316" s="1107"/>
      <c r="J316" s="11"/>
      <c r="K316" s="11"/>
      <c r="L316" s="11"/>
      <c r="M316" s="11"/>
      <c r="N316" s="11"/>
      <c r="O316" s="11"/>
      <c r="P316" s="11"/>
      <c r="Q316" s="11"/>
      <c r="R316" s="11"/>
      <c r="S316" s="11"/>
      <c r="T316" s="11"/>
      <c r="U316" s="11"/>
      <c r="V316" s="11"/>
      <c r="W316" s="11"/>
      <c r="X316" s="11"/>
      <c r="Y316" s="11"/>
      <c r="Z316" s="11"/>
    </row>
    <row r="317" spans="1:26" ht="33" customHeight="1">
      <c r="A317" s="11"/>
      <c r="B317" s="37"/>
      <c r="C317" s="37"/>
      <c r="D317" s="1109"/>
      <c r="E317" s="1011"/>
      <c r="F317" s="1011"/>
      <c r="G317" s="1011"/>
      <c r="H317" s="1011"/>
      <c r="I317" s="1030"/>
      <c r="J317" s="37"/>
      <c r="K317" s="37"/>
      <c r="L317" s="37"/>
      <c r="M317" s="37"/>
      <c r="N317" s="37"/>
      <c r="O317" s="37"/>
      <c r="P317" s="37"/>
      <c r="Q317" s="37"/>
      <c r="R317" s="37"/>
      <c r="S317" s="37"/>
      <c r="T317" s="11"/>
      <c r="U317" s="11"/>
      <c r="V317" s="11"/>
      <c r="W317" s="11"/>
      <c r="X317" s="11"/>
      <c r="Y317" s="11"/>
      <c r="Z317" s="11"/>
    </row>
    <row r="318" spans="1:26" ht="6" customHeight="1">
      <c r="A318" s="11"/>
      <c r="B318" s="37"/>
      <c r="C318" s="37"/>
      <c r="D318" s="260"/>
      <c r="E318" s="260"/>
      <c r="F318" s="260"/>
      <c r="G318" s="260"/>
      <c r="H318" s="260"/>
      <c r="I318" s="260"/>
      <c r="J318" s="11"/>
      <c r="K318" s="11"/>
      <c r="L318" s="37"/>
      <c r="M318" s="37"/>
      <c r="N318" s="37"/>
      <c r="O318" s="37"/>
      <c r="P318" s="37"/>
      <c r="Q318" s="37"/>
      <c r="R318" s="37"/>
      <c r="S318" s="37"/>
      <c r="T318" s="11"/>
      <c r="U318" s="11"/>
      <c r="V318" s="11"/>
      <c r="W318" s="11"/>
      <c r="X318" s="11"/>
      <c r="Y318" s="11"/>
      <c r="Z318" s="11"/>
    </row>
    <row r="319" spans="1:26" ht="31.5" customHeight="1">
      <c r="A319" s="11"/>
      <c r="B319" s="37"/>
      <c r="C319" s="37"/>
      <c r="D319" s="1094" t="s">
        <v>7</v>
      </c>
      <c r="E319" s="1052"/>
      <c r="F319" s="263">
        <v>2009</v>
      </c>
      <c r="G319" s="265">
        <v>2010</v>
      </c>
      <c r="H319" s="263">
        <v>2011</v>
      </c>
      <c r="I319" s="267" t="s">
        <v>172</v>
      </c>
      <c r="J319" s="11"/>
      <c r="K319" s="11"/>
      <c r="L319" s="37"/>
      <c r="M319" s="37"/>
      <c r="N319" s="37"/>
      <c r="O319" s="37"/>
      <c r="P319" s="37"/>
      <c r="Q319" s="37"/>
      <c r="R319" s="37"/>
      <c r="S319" s="37"/>
      <c r="T319" s="11"/>
      <c r="U319" s="11"/>
      <c r="V319" s="11"/>
      <c r="W319" s="11"/>
      <c r="X319" s="11"/>
      <c r="Y319" s="11"/>
      <c r="Z319" s="11"/>
    </row>
    <row r="320" spans="1:26" ht="15.75" customHeight="1">
      <c r="A320" s="11"/>
      <c r="B320" s="37"/>
      <c r="C320" s="37"/>
      <c r="D320" s="307">
        <v>1</v>
      </c>
      <c r="E320" s="308" t="s">
        <v>19</v>
      </c>
      <c r="F320" s="365">
        <v>24.636610002463662</v>
      </c>
      <c r="G320" s="366">
        <v>37.157838239544198</v>
      </c>
      <c r="H320" s="425">
        <v>4.1274558362225529</v>
      </c>
      <c r="I320" s="427">
        <f t="shared" ref="I320:I326" si="9">(H320-G320)/G320</f>
        <v>-0.8889209913231706</v>
      </c>
      <c r="J320" s="11"/>
      <c r="K320" s="11"/>
      <c r="L320" s="37"/>
      <c r="M320" s="37"/>
      <c r="N320" s="37"/>
      <c r="O320" s="37"/>
      <c r="P320" s="37"/>
      <c r="Q320" s="37"/>
      <c r="R320" s="37"/>
      <c r="S320" s="37"/>
      <c r="T320" s="11"/>
      <c r="U320" s="11"/>
      <c r="V320" s="11"/>
      <c r="W320" s="11"/>
      <c r="X320" s="11"/>
      <c r="Y320" s="11"/>
      <c r="Z320" s="11"/>
    </row>
    <row r="321" spans="1:26" ht="15.75" customHeight="1">
      <c r="A321" s="11"/>
      <c r="B321" s="37"/>
      <c r="C321" s="37"/>
      <c r="D321" s="488">
        <v>2</v>
      </c>
      <c r="E321" s="489" t="s">
        <v>28</v>
      </c>
      <c r="F321" s="492">
        <v>25.263157894736842</v>
      </c>
      <c r="G321" s="530">
        <v>15.601841017240034</v>
      </c>
      <c r="H321" s="530">
        <v>38.989394884591391</v>
      </c>
      <c r="I321" s="536">
        <f t="shared" si="9"/>
        <v>1.4990252651278853</v>
      </c>
      <c r="J321" s="11"/>
      <c r="K321" s="11"/>
      <c r="L321" s="37"/>
      <c r="M321" s="37"/>
      <c r="N321" s="37"/>
      <c r="O321" s="37"/>
      <c r="P321" s="37"/>
      <c r="Q321" s="37"/>
      <c r="R321" s="37"/>
      <c r="S321" s="37"/>
      <c r="T321" s="11"/>
      <c r="U321" s="11"/>
      <c r="V321" s="11"/>
      <c r="W321" s="11"/>
      <c r="X321" s="11"/>
      <c r="Y321" s="11"/>
      <c r="Z321" s="11"/>
    </row>
    <row r="322" spans="1:26" ht="15.75" customHeight="1">
      <c r="A322" s="11"/>
      <c r="B322" s="37"/>
      <c r="C322" s="37"/>
      <c r="D322" s="538">
        <v>3</v>
      </c>
      <c r="E322" s="539" t="s">
        <v>75</v>
      </c>
      <c r="F322" s="565">
        <v>34.151061528829189</v>
      </c>
      <c r="G322" s="566">
        <v>47.056055526145521</v>
      </c>
      <c r="H322" s="566">
        <v>40.1307114601846</v>
      </c>
      <c r="I322" s="427">
        <f t="shared" si="9"/>
        <v>-0.14717221808175202</v>
      </c>
      <c r="J322" s="37"/>
      <c r="K322" s="37"/>
      <c r="L322" s="37"/>
      <c r="M322" s="37"/>
      <c r="N322" s="37"/>
      <c r="O322" s="37"/>
      <c r="P322" s="37"/>
      <c r="Q322" s="37"/>
      <c r="R322" s="37"/>
      <c r="S322" s="37"/>
      <c r="T322" s="11"/>
      <c r="U322" s="11"/>
      <c r="V322" s="11"/>
      <c r="W322" s="11"/>
      <c r="X322" s="11"/>
      <c r="Y322" s="11"/>
      <c r="Z322" s="11"/>
    </row>
    <row r="323" spans="1:26" ht="15.75" customHeight="1">
      <c r="A323" s="11"/>
      <c r="B323" s="20"/>
      <c r="C323" s="333"/>
      <c r="D323" s="488">
        <v>4</v>
      </c>
      <c r="E323" s="489" t="s">
        <v>76</v>
      </c>
      <c r="F323" s="492">
        <v>17.516202487300752</v>
      </c>
      <c r="G323" s="530">
        <v>71.903649110192347</v>
      </c>
      <c r="H323" s="530">
        <v>24.061597690086622</v>
      </c>
      <c r="I323" s="536">
        <f t="shared" si="9"/>
        <v>-0.66536333012512039</v>
      </c>
      <c r="J323" s="11"/>
      <c r="K323" s="11"/>
      <c r="L323" s="11"/>
      <c r="M323" s="11"/>
      <c r="N323" s="11"/>
      <c r="O323" s="11"/>
      <c r="P323" s="11"/>
      <c r="Q323" s="11"/>
      <c r="R323" s="11"/>
      <c r="S323" s="11"/>
      <c r="T323" s="11"/>
      <c r="U323" s="11"/>
      <c r="V323" s="11"/>
      <c r="W323" s="11"/>
      <c r="X323" s="11"/>
      <c r="Y323" s="11"/>
      <c r="Z323" s="11"/>
    </row>
    <row r="324" spans="1:26" ht="15.75" customHeight="1">
      <c r="A324" s="11"/>
      <c r="B324" s="20"/>
      <c r="C324" s="11"/>
      <c r="D324" s="538">
        <v>5</v>
      </c>
      <c r="E324" s="539" t="s">
        <v>77</v>
      </c>
      <c r="F324" s="565">
        <v>17.535450836441004</v>
      </c>
      <c r="G324" s="566">
        <v>20.378127476508549</v>
      </c>
      <c r="H324" s="566">
        <v>15.288850060063339</v>
      </c>
      <c r="I324" s="427">
        <f t="shared" si="9"/>
        <v>-0.24974215233033631</v>
      </c>
      <c r="J324" s="11"/>
      <c r="K324" s="11"/>
      <c r="L324" s="11"/>
      <c r="M324" s="11"/>
      <c r="N324" s="11"/>
      <c r="O324" s="11"/>
      <c r="P324" s="11"/>
      <c r="Q324" s="11"/>
      <c r="R324" s="11"/>
      <c r="S324" s="11"/>
      <c r="T324" s="11"/>
      <c r="U324" s="11"/>
      <c r="V324" s="11"/>
      <c r="W324" s="11"/>
      <c r="X324" s="11"/>
      <c r="Y324" s="11"/>
      <c r="Z324" s="11"/>
    </row>
    <row r="325" spans="1:26" ht="15.75" customHeight="1">
      <c r="A325" s="11"/>
      <c r="B325" s="20"/>
      <c r="C325" s="11"/>
      <c r="D325" s="488">
        <v>6</v>
      </c>
      <c r="E325" s="489" t="s">
        <v>78</v>
      </c>
      <c r="F325" s="492">
        <v>28.824258495950193</v>
      </c>
      <c r="G325" s="530">
        <v>31.009675018605805</v>
      </c>
      <c r="H325" s="530">
        <v>12.158793847650314</v>
      </c>
      <c r="I325" s="536">
        <f t="shared" si="9"/>
        <v>-0.60790321600097263</v>
      </c>
      <c r="J325" s="11"/>
      <c r="K325" s="11"/>
      <c r="L325" s="11"/>
      <c r="M325" s="11"/>
      <c r="N325" s="11"/>
      <c r="O325" s="11"/>
      <c r="P325" s="11"/>
      <c r="Q325" s="11"/>
      <c r="R325" s="11"/>
      <c r="S325" s="11"/>
      <c r="T325" s="11"/>
      <c r="U325" s="11"/>
      <c r="V325" s="11"/>
      <c r="W325" s="11"/>
      <c r="X325" s="11"/>
      <c r="Y325" s="11"/>
      <c r="Z325" s="11"/>
    </row>
    <row r="326" spans="1:26" ht="15.75" customHeight="1">
      <c r="A326" s="11"/>
      <c r="B326" s="20"/>
      <c r="C326" s="11"/>
      <c r="D326" s="538">
        <v>7</v>
      </c>
      <c r="E326" s="539" t="s">
        <v>79</v>
      </c>
      <c r="F326" s="565">
        <v>14.936519790888722</v>
      </c>
      <c r="G326" s="566">
        <v>31.761156106082261</v>
      </c>
      <c r="H326" s="566">
        <v>0</v>
      </c>
      <c r="I326" s="427">
        <f t="shared" si="9"/>
        <v>-1</v>
      </c>
      <c r="J326" s="11"/>
      <c r="K326" s="11"/>
      <c r="L326" s="11"/>
      <c r="M326" s="11"/>
      <c r="N326" s="11"/>
      <c r="O326" s="11"/>
      <c r="P326" s="11"/>
      <c r="Q326" s="11"/>
      <c r="R326" s="11"/>
      <c r="S326" s="11"/>
      <c r="T326" s="11"/>
      <c r="U326" s="11"/>
      <c r="V326" s="11"/>
      <c r="W326" s="11"/>
      <c r="X326" s="11"/>
      <c r="Y326" s="11"/>
      <c r="Z326" s="11"/>
    </row>
    <row r="327" spans="1:26" ht="15.75" customHeight="1">
      <c r="A327" s="11"/>
      <c r="B327" s="20"/>
      <c r="C327" s="11"/>
      <c r="D327" s="488">
        <v>8</v>
      </c>
      <c r="E327" s="489" t="s">
        <v>80</v>
      </c>
      <c r="F327" s="492">
        <v>17.433751743375176</v>
      </c>
      <c r="G327" s="530">
        <v>0</v>
      </c>
      <c r="H327" s="530">
        <v>17.349063150589867</v>
      </c>
      <c r="I327" s="767" t="s">
        <v>166</v>
      </c>
      <c r="J327" s="11"/>
      <c r="K327" s="11"/>
      <c r="L327" s="11"/>
      <c r="M327" s="11"/>
      <c r="N327" s="11"/>
      <c r="O327" s="11"/>
      <c r="P327" s="11"/>
      <c r="Q327" s="11"/>
      <c r="R327" s="11"/>
      <c r="S327" s="11"/>
      <c r="T327" s="11"/>
      <c r="U327" s="11"/>
      <c r="V327" s="11"/>
      <c r="W327" s="11"/>
      <c r="X327" s="11"/>
      <c r="Y327" s="11"/>
      <c r="Z327" s="11"/>
    </row>
    <row r="328" spans="1:26" ht="15.75" customHeight="1">
      <c r="A328" s="11"/>
      <c r="B328" s="20"/>
      <c r="C328" s="11"/>
      <c r="D328" s="538">
        <v>9</v>
      </c>
      <c r="E328" s="539" t="s">
        <v>82</v>
      </c>
      <c r="F328" s="565">
        <v>19.065776930409914</v>
      </c>
      <c r="G328" s="566">
        <v>23.082249749942296</v>
      </c>
      <c r="H328" s="566">
        <v>18.997441677854049</v>
      </c>
      <c r="I328" s="427">
        <f t="shared" ref="I328:I332" si="10">(H328-G328)/G328</f>
        <v>-0.17696750170976983</v>
      </c>
      <c r="J328" s="11"/>
      <c r="K328" s="11"/>
      <c r="L328" s="11"/>
      <c r="M328" s="11"/>
      <c r="N328" s="11"/>
      <c r="O328" s="11"/>
      <c r="P328" s="11"/>
      <c r="Q328" s="11"/>
      <c r="R328" s="11"/>
      <c r="S328" s="11"/>
      <c r="T328" s="11"/>
      <c r="U328" s="11"/>
      <c r="V328" s="11"/>
      <c r="W328" s="11"/>
      <c r="X328" s="11"/>
      <c r="Y328" s="11"/>
      <c r="Z328" s="11"/>
    </row>
    <row r="329" spans="1:26" ht="15.75" customHeight="1">
      <c r="A329" s="11"/>
      <c r="B329" s="20"/>
      <c r="C329" s="11"/>
      <c r="D329" s="488">
        <v>10</v>
      </c>
      <c r="E329" s="489" t="s">
        <v>83</v>
      </c>
      <c r="F329" s="492">
        <v>23.228803716608596</v>
      </c>
      <c r="G329" s="530">
        <v>23.692939504027798</v>
      </c>
      <c r="H329" s="530">
        <v>31.355334326252255</v>
      </c>
      <c r="I329" s="536">
        <f t="shared" si="10"/>
        <v>0.32340414413002022</v>
      </c>
      <c r="J329" s="11"/>
      <c r="K329" s="11"/>
      <c r="L329" s="11"/>
      <c r="M329" s="11"/>
      <c r="N329" s="11"/>
      <c r="O329" s="11"/>
      <c r="P329" s="11"/>
      <c r="Q329" s="11"/>
      <c r="R329" s="11"/>
      <c r="S329" s="11"/>
      <c r="T329" s="11"/>
      <c r="U329" s="11"/>
      <c r="V329" s="11"/>
      <c r="W329" s="11"/>
      <c r="X329" s="11"/>
      <c r="Y329" s="11"/>
      <c r="Z329" s="11"/>
    </row>
    <row r="330" spans="1:26" ht="15.75" customHeight="1">
      <c r="A330" s="11"/>
      <c r="B330" s="20"/>
      <c r="C330" s="11"/>
      <c r="D330" s="538">
        <v>11</v>
      </c>
      <c r="E330" s="539" t="s">
        <v>84</v>
      </c>
      <c r="F330" s="565">
        <v>39.892859178207104</v>
      </c>
      <c r="G330" s="566">
        <v>51.546391752577321</v>
      </c>
      <c r="H330" s="566">
        <v>29.569759992114729</v>
      </c>
      <c r="I330" s="427">
        <f t="shared" si="10"/>
        <v>-0.42634665615297429</v>
      </c>
      <c r="J330" s="11"/>
      <c r="K330" s="11"/>
      <c r="L330" s="11"/>
      <c r="M330" s="11"/>
      <c r="N330" s="11"/>
      <c r="O330" s="11"/>
      <c r="P330" s="11"/>
      <c r="Q330" s="11"/>
      <c r="R330" s="11"/>
      <c r="S330" s="11"/>
      <c r="T330" s="11"/>
      <c r="U330" s="11"/>
      <c r="V330" s="11"/>
      <c r="W330" s="11"/>
      <c r="X330" s="11"/>
      <c r="Y330" s="11"/>
      <c r="Z330" s="11"/>
    </row>
    <row r="331" spans="1:26" ht="15.75" customHeight="1">
      <c r="A331" s="11"/>
      <c r="B331" s="20"/>
      <c r="C331" s="11"/>
      <c r="D331" s="488">
        <v>12</v>
      </c>
      <c r="E331" s="489" t="s">
        <v>85</v>
      </c>
      <c r="F331" s="492">
        <v>108.54816824966079</v>
      </c>
      <c r="G331" s="530">
        <v>28.011204481792717</v>
      </c>
      <c r="H331" s="530">
        <v>28.360748723766307</v>
      </c>
      <c r="I331" s="536">
        <f t="shared" si="10"/>
        <v>1.2478729438457145E-2</v>
      </c>
      <c r="J331" s="11"/>
      <c r="K331" s="11"/>
      <c r="L331" s="11"/>
      <c r="M331" s="11"/>
      <c r="N331" s="11"/>
      <c r="O331" s="11"/>
      <c r="P331" s="11"/>
      <c r="Q331" s="11"/>
      <c r="R331" s="11"/>
      <c r="S331" s="11"/>
      <c r="T331" s="11"/>
      <c r="U331" s="11"/>
      <c r="V331" s="11"/>
      <c r="W331" s="11"/>
      <c r="X331" s="11"/>
      <c r="Y331" s="11"/>
      <c r="Z331" s="11"/>
    </row>
    <row r="332" spans="1:26" ht="15.75" customHeight="1">
      <c r="A332" s="11"/>
      <c r="B332" s="20"/>
      <c r="C332" s="11"/>
      <c r="D332" s="538">
        <v>13</v>
      </c>
      <c r="E332" s="539" t="s">
        <v>86</v>
      </c>
      <c r="F332" s="565">
        <v>18.048369630610036</v>
      </c>
      <c r="G332" s="566">
        <v>17.624250969333804</v>
      </c>
      <c r="H332" s="566">
        <v>41.324753527362887</v>
      </c>
      <c r="I332" s="427">
        <f t="shared" si="10"/>
        <v>1.3447665151425701</v>
      </c>
      <c r="J332" s="11"/>
      <c r="K332" s="11"/>
      <c r="L332" s="11"/>
      <c r="M332" s="11"/>
      <c r="N332" s="11"/>
      <c r="O332" s="11"/>
      <c r="P332" s="11"/>
      <c r="Q332" s="11"/>
      <c r="R332" s="11"/>
      <c r="S332" s="11"/>
      <c r="T332" s="11"/>
      <c r="U332" s="11"/>
      <c r="V332" s="11"/>
      <c r="W332" s="11"/>
      <c r="X332" s="11"/>
      <c r="Y332" s="11"/>
      <c r="Z332" s="11"/>
    </row>
    <row r="333" spans="1:26" ht="15.75" customHeight="1">
      <c r="A333" s="11"/>
      <c r="B333" s="20"/>
      <c r="C333" s="11"/>
      <c r="D333" s="488">
        <v>14</v>
      </c>
      <c r="E333" s="489" t="s">
        <v>87</v>
      </c>
      <c r="F333" s="492">
        <v>38.250669386714264</v>
      </c>
      <c r="G333" s="530">
        <v>0</v>
      </c>
      <c r="H333" s="530">
        <v>23.490721165139771</v>
      </c>
      <c r="I333" s="767" t="s">
        <v>166</v>
      </c>
      <c r="J333" s="11"/>
      <c r="K333" s="11"/>
      <c r="L333" s="11"/>
      <c r="M333" s="11"/>
      <c r="N333" s="11"/>
      <c r="O333" s="11"/>
      <c r="P333" s="11"/>
      <c r="Q333" s="11"/>
      <c r="R333" s="11"/>
      <c r="S333" s="11"/>
      <c r="T333" s="11"/>
      <c r="U333" s="11"/>
      <c r="V333" s="11"/>
      <c r="W333" s="11"/>
      <c r="X333" s="11"/>
      <c r="Y333" s="11"/>
      <c r="Z333" s="11"/>
    </row>
    <row r="334" spans="1:26" ht="15.75" customHeight="1">
      <c r="A334" s="11"/>
      <c r="B334" s="20"/>
      <c r="C334" s="11"/>
      <c r="D334" s="538">
        <v>15</v>
      </c>
      <c r="E334" s="539" t="s">
        <v>88</v>
      </c>
      <c r="F334" s="565">
        <v>22.44417012680956</v>
      </c>
      <c r="G334" s="566">
        <v>26.974536037980148</v>
      </c>
      <c r="H334" s="566">
        <v>21.812629512487732</v>
      </c>
      <c r="I334" s="427">
        <f>(H334-G334)/G334</f>
        <v>-0.19136219871305485</v>
      </c>
      <c r="J334" s="11"/>
      <c r="K334" s="11"/>
      <c r="L334" s="11"/>
      <c r="M334" s="11"/>
      <c r="N334" s="11"/>
      <c r="O334" s="11"/>
      <c r="P334" s="11"/>
      <c r="Q334" s="11"/>
      <c r="R334" s="11"/>
      <c r="S334" s="11"/>
      <c r="T334" s="11"/>
      <c r="U334" s="11"/>
      <c r="V334" s="11"/>
      <c r="W334" s="11"/>
      <c r="X334" s="11"/>
      <c r="Y334" s="11"/>
      <c r="Z334" s="11"/>
    </row>
    <row r="335" spans="1:26" ht="15.75" customHeight="1">
      <c r="A335" s="11"/>
      <c r="B335" s="67"/>
      <c r="C335" s="11"/>
      <c r="D335" s="488">
        <v>16</v>
      </c>
      <c r="E335" s="489" t="s">
        <v>90</v>
      </c>
      <c r="F335" s="492">
        <v>10.330578512396695</v>
      </c>
      <c r="G335" s="530">
        <v>0</v>
      </c>
      <c r="H335" s="530">
        <v>23.110700254217704</v>
      </c>
      <c r="I335" s="767" t="s">
        <v>166</v>
      </c>
      <c r="J335" s="11"/>
      <c r="K335" s="11"/>
      <c r="L335" s="11"/>
      <c r="M335" s="11"/>
      <c r="N335" s="11"/>
      <c r="O335" s="11"/>
      <c r="P335" s="11"/>
      <c r="Q335" s="11"/>
      <c r="R335" s="11"/>
      <c r="S335" s="11"/>
      <c r="T335" s="11"/>
      <c r="U335" s="11"/>
      <c r="V335" s="11"/>
      <c r="W335" s="11"/>
      <c r="X335" s="11"/>
      <c r="Y335" s="11"/>
      <c r="Z335" s="11"/>
    </row>
    <row r="336" spans="1:26" ht="15.75" customHeight="1">
      <c r="A336" s="11"/>
      <c r="B336" s="67"/>
      <c r="C336" s="11"/>
      <c r="D336" s="538">
        <v>17</v>
      </c>
      <c r="E336" s="539" t="s">
        <v>91</v>
      </c>
      <c r="F336" s="565">
        <v>20.758372543592582</v>
      </c>
      <c r="G336" s="566">
        <v>7.3529411764705879</v>
      </c>
      <c r="H336" s="566">
        <v>14.263300527742119</v>
      </c>
      <c r="I336" s="427">
        <f t="shared" ref="I336:I338" si="11">(H336-G336)/G336</f>
        <v>0.93980887177292838</v>
      </c>
      <c r="J336" s="11"/>
      <c r="K336" s="11"/>
      <c r="L336" s="11"/>
      <c r="M336" s="11"/>
      <c r="N336" s="11"/>
      <c r="O336" s="11"/>
      <c r="P336" s="11"/>
      <c r="Q336" s="11"/>
      <c r="R336" s="11"/>
      <c r="S336" s="11"/>
      <c r="T336" s="11"/>
      <c r="U336" s="11"/>
      <c r="V336" s="11"/>
      <c r="W336" s="11"/>
      <c r="X336" s="11"/>
      <c r="Y336" s="11"/>
      <c r="Z336" s="11"/>
    </row>
    <row r="337" spans="1:26" ht="15.75" customHeight="1">
      <c r="A337" s="11"/>
      <c r="B337" s="20"/>
      <c r="C337" s="20"/>
      <c r="D337" s="488">
        <v>18</v>
      </c>
      <c r="E337" s="489" t="s">
        <v>92</v>
      </c>
      <c r="F337" s="492">
        <v>13.432735576600175</v>
      </c>
      <c r="G337" s="530">
        <v>31.963178418461933</v>
      </c>
      <c r="H337" s="530">
        <v>24.141469008389162</v>
      </c>
      <c r="I337" s="536">
        <f t="shared" si="11"/>
        <v>-0.2447100006035367</v>
      </c>
      <c r="J337" s="20"/>
      <c r="K337" s="20"/>
      <c r="L337" s="20"/>
      <c r="M337" s="20"/>
      <c r="N337" s="20"/>
      <c r="O337" s="11"/>
      <c r="P337" s="11"/>
      <c r="Q337" s="11"/>
      <c r="R337" s="11"/>
      <c r="S337" s="11"/>
      <c r="T337" s="11"/>
      <c r="U337" s="11"/>
      <c r="V337" s="11"/>
      <c r="W337" s="11"/>
      <c r="X337" s="11"/>
      <c r="Y337" s="11"/>
      <c r="Z337" s="11"/>
    </row>
    <row r="338" spans="1:26" ht="15.75" customHeight="1">
      <c r="A338" s="11"/>
      <c r="B338" s="67"/>
      <c r="C338" s="11"/>
      <c r="D338" s="538">
        <v>19</v>
      </c>
      <c r="E338" s="539" t="s">
        <v>94</v>
      </c>
      <c r="F338" s="565">
        <v>13.844662882458811</v>
      </c>
      <c r="G338" s="566">
        <v>10.553718426792374</v>
      </c>
      <c r="H338" s="566">
        <v>10.358400662937642</v>
      </c>
      <c r="I338" s="427">
        <f t="shared" si="11"/>
        <v>-1.8507009184448673E-2</v>
      </c>
      <c r="J338" s="11"/>
      <c r="K338" s="11"/>
      <c r="L338" s="11"/>
      <c r="M338" s="11"/>
      <c r="N338" s="11"/>
      <c r="O338" s="11"/>
      <c r="P338" s="11"/>
      <c r="Q338" s="11"/>
      <c r="R338" s="11"/>
      <c r="S338" s="11"/>
      <c r="T338" s="11"/>
      <c r="U338" s="11"/>
      <c r="V338" s="11"/>
      <c r="W338" s="11"/>
      <c r="X338" s="11"/>
      <c r="Y338" s="11"/>
      <c r="Z338" s="11"/>
    </row>
    <row r="339" spans="1:26" ht="15.75" customHeight="1">
      <c r="A339" s="11"/>
      <c r="B339" s="67"/>
      <c r="C339" s="11"/>
      <c r="D339" s="488">
        <v>20</v>
      </c>
      <c r="E339" s="489" t="s">
        <v>98</v>
      </c>
      <c r="F339" s="492">
        <v>0</v>
      </c>
      <c r="G339" s="530">
        <v>0</v>
      </c>
      <c r="H339" s="530">
        <v>19.470404984423677</v>
      </c>
      <c r="I339" s="767" t="s">
        <v>166</v>
      </c>
      <c r="J339" s="11"/>
      <c r="K339" s="11"/>
      <c r="L339" s="11"/>
      <c r="M339" s="11"/>
      <c r="N339" s="11"/>
      <c r="O339" s="11"/>
      <c r="P339" s="11"/>
      <c r="Q339" s="11"/>
      <c r="R339" s="11"/>
      <c r="S339" s="11"/>
      <c r="T339" s="11"/>
      <c r="U339" s="11"/>
      <c r="V339" s="11"/>
      <c r="W339" s="11"/>
      <c r="X339" s="11"/>
      <c r="Y339" s="11"/>
      <c r="Z339" s="11"/>
    </row>
    <row r="340" spans="1:26" ht="15.75" customHeight="1">
      <c r="A340" s="11"/>
      <c r="B340" s="67"/>
      <c r="C340" s="11"/>
      <c r="D340" s="538">
        <v>21</v>
      </c>
      <c r="E340" s="539" t="s">
        <v>99</v>
      </c>
      <c r="F340" s="565">
        <v>17.172857072763847</v>
      </c>
      <c r="G340" s="566">
        <v>19.213218694461791</v>
      </c>
      <c r="H340" s="566">
        <v>19.078053084682708</v>
      </c>
      <c r="I340" s="427">
        <f t="shared" ref="I340:I367" si="12">(H340-G340)/G340</f>
        <v>-7.0350320749768217E-3</v>
      </c>
      <c r="J340" s="11"/>
      <c r="K340" s="11"/>
      <c r="L340" s="11"/>
      <c r="M340" s="11"/>
      <c r="N340" s="11"/>
      <c r="O340" s="11"/>
      <c r="P340" s="11"/>
      <c r="Q340" s="11"/>
      <c r="R340" s="11"/>
      <c r="S340" s="11"/>
      <c r="T340" s="11"/>
      <c r="U340" s="11"/>
      <c r="V340" s="11"/>
      <c r="W340" s="11"/>
      <c r="X340" s="11"/>
      <c r="Y340" s="11"/>
      <c r="Z340" s="11"/>
    </row>
    <row r="341" spans="1:26" ht="15.75" customHeight="1">
      <c r="A341" s="11"/>
      <c r="B341" s="37"/>
      <c r="C341" s="37"/>
      <c r="D341" s="488">
        <v>22</v>
      </c>
      <c r="E341" s="489" t="s">
        <v>101</v>
      </c>
      <c r="F341" s="492">
        <v>24.286581663630844</v>
      </c>
      <c r="G341" s="530">
        <v>11.68633867009466</v>
      </c>
      <c r="H341" s="530">
        <v>11.494252873563218</v>
      </c>
      <c r="I341" s="536">
        <f t="shared" si="12"/>
        <v>-1.6436781609195508E-2</v>
      </c>
      <c r="J341" s="37"/>
      <c r="K341" s="37"/>
      <c r="L341" s="37"/>
      <c r="M341" s="37"/>
      <c r="N341" s="37"/>
      <c r="O341" s="37"/>
      <c r="P341" s="37"/>
      <c r="Q341" s="37"/>
      <c r="R341" s="37"/>
      <c r="S341" s="37"/>
      <c r="T341" s="11"/>
      <c r="U341" s="11"/>
      <c r="V341" s="11"/>
      <c r="W341" s="11"/>
      <c r="X341" s="11"/>
      <c r="Y341" s="11"/>
      <c r="Z341" s="11"/>
    </row>
    <row r="342" spans="1:26" ht="15.75" customHeight="1">
      <c r="A342" s="11"/>
      <c r="B342" s="37"/>
      <c r="C342" s="37"/>
      <c r="D342" s="538">
        <v>23</v>
      </c>
      <c r="E342" s="539" t="s">
        <v>102</v>
      </c>
      <c r="F342" s="565">
        <v>5.561425949613481</v>
      </c>
      <c r="G342" s="566">
        <v>25.041414647301306</v>
      </c>
      <c r="H342" s="566">
        <v>23.128963244222579</v>
      </c>
      <c r="I342" s="427">
        <f t="shared" si="12"/>
        <v>-7.6371540107253097E-2</v>
      </c>
      <c r="J342" s="11"/>
      <c r="K342" s="11"/>
      <c r="L342" s="37"/>
      <c r="M342" s="37"/>
      <c r="N342" s="39"/>
      <c r="O342" s="39"/>
      <c r="P342" s="39"/>
      <c r="Q342" s="39"/>
      <c r="R342" s="39"/>
      <c r="S342" s="39"/>
      <c r="T342" s="11"/>
      <c r="U342" s="11"/>
      <c r="V342" s="11"/>
      <c r="W342" s="11"/>
      <c r="X342" s="11"/>
      <c r="Y342" s="11"/>
      <c r="Z342" s="11"/>
    </row>
    <row r="343" spans="1:26" ht="15.75" customHeight="1">
      <c r="A343" s="11"/>
      <c r="B343" s="37"/>
      <c r="C343" s="37"/>
      <c r="D343" s="488">
        <v>24</v>
      </c>
      <c r="E343" s="489" t="s">
        <v>103</v>
      </c>
      <c r="F343" s="492">
        <v>18.917214665345465</v>
      </c>
      <c r="G343" s="530">
        <v>9.5161471715415296</v>
      </c>
      <c r="H343" s="530">
        <v>22.153489600640746</v>
      </c>
      <c r="I343" s="536">
        <f t="shared" si="12"/>
        <v>1.3279893849153326</v>
      </c>
      <c r="J343" s="11"/>
      <c r="K343" s="11"/>
      <c r="L343" s="37"/>
      <c r="M343" s="37"/>
      <c r="N343" s="37"/>
      <c r="O343" s="37"/>
      <c r="P343" s="37"/>
      <c r="Q343" s="37"/>
      <c r="R343" s="37"/>
      <c r="S343" s="37"/>
      <c r="T343" s="11"/>
      <c r="U343" s="11"/>
      <c r="V343" s="11"/>
      <c r="W343" s="11"/>
      <c r="X343" s="11"/>
      <c r="Y343" s="11"/>
      <c r="Z343" s="11"/>
    </row>
    <row r="344" spans="1:26" ht="15.75" customHeight="1">
      <c r="A344" s="11"/>
      <c r="B344" s="37"/>
      <c r="C344" s="37"/>
      <c r="D344" s="538">
        <v>25</v>
      </c>
      <c r="E344" s="539" t="s">
        <v>104</v>
      </c>
      <c r="F344" s="565">
        <v>30.157724901233451</v>
      </c>
      <c r="G344" s="566">
        <v>13.029315960912053</v>
      </c>
      <c r="H344" s="566">
        <v>25.173856949557884</v>
      </c>
      <c r="I344" s="427">
        <f t="shared" si="12"/>
        <v>0.93209352087856745</v>
      </c>
      <c r="J344" s="11"/>
      <c r="K344" s="11"/>
      <c r="L344" s="37"/>
      <c r="M344" s="37"/>
      <c r="N344" s="37"/>
      <c r="O344" s="37"/>
      <c r="P344" s="37"/>
      <c r="Q344" s="37"/>
      <c r="R344" s="37"/>
      <c r="S344" s="37"/>
      <c r="T344" s="11"/>
      <c r="U344" s="11"/>
      <c r="V344" s="11"/>
      <c r="W344" s="11"/>
      <c r="X344" s="11"/>
      <c r="Y344" s="11"/>
      <c r="Z344" s="11"/>
    </row>
    <row r="345" spans="1:26" ht="15.75" customHeight="1">
      <c r="A345" s="11"/>
      <c r="B345" s="37"/>
      <c r="C345" s="37"/>
      <c r="D345" s="488">
        <v>26</v>
      </c>
      <c r="E345" s="489" t="s">
        <v>105</v>
      </c>
      <c r="F345" s="492">
        <v>9.4589481649640561</v>
      </c>
      <c r="G345" s="530">
        <v>19.323671497584542</v>
      </c>
      <c r="H345" s="530">
        <v>0</v>
      </c>
      <c r="I345" s="536">
        <f t="shared" si="12"/>
        <v>-1</v>
      </c>
      <c r="J345" s="11"/>
      <c r="K345" s="11"/>
      <c r="L345" s="37"/>
      <c r="M345" s="37"/>
      <c r="N345" s="37"/>
      <c r="O345" s="37"/>
      <c r="P345" s="37"/>
      <c r="Q345" s="37"/>
      <c r="R345" s="37"/>
      <c r="S345" s="37"/>
      <c r="T345" s="11"/>
      <c r="U345" s="11"/>
      <c r="V345" s="11"/>
      <c r="W345" s="11"/>
      <c r="X345" s="11"/>
      <c r="Y345" s="11"/>
      <c r="Z345" s="11"/>
    </row>
    <row r="346" spans="1:26" ht="15.75" customHeight="1">
      <c r="A346" s="11"/>
      <c r="B346" s="37"/>
      <c r="C346" s="37"/>
      <c r="D346" s="538">
        <v>27</v>
      </c>
      <c r="E346" s="539" t="s">
        <v>106</v>
      </c>
      <c r="F346" s="565">
        <v>24.265954865323952</v>
      </c>
      <c r="G346" s="566">
        <v>8.4717045069467982</v>
      </c>
      <c r="H346" s="566">
        <v>25.466893039049236</v>
      </c>
      <c r="I346" s="427">
        <f t="shared" si="12"/>
        <v>2.006112054329372</v>
      </c>
      <c r="J346" s="39"/>
      <c r="K346" s="39"/>
      <c r="L346" s="39"/>
      <c r="M346" s="39"/>
      <c r="N346" s="39"/>
      <c r="O346" s="39"/>
      <c r="P346" s="39"/>
      <c r="Q346" s="39"/>
      <c r="R346" s="39"/>
      <c r="S346" s="39"/>
      <c r="T346" s="11"/>
      <c r="U346" s="11"/>
      <c r="V346" s="11"/>
      <c r="W346" s="11"/>
      <c r="X346" s="11"/>
      <c r="Y346" s="11"/>
      <c r="Z346" s="11"/>
    </row>
    <row r="347" spans="1:26" ht="15.75" customHeight="1">
      <c r="A347" s="11"/>
      <c r="B347" s="67"/>
      <c r="C347" s="333"/>
      <c r="D347" s="488">
        <v>28</v>
      </c>
      <c r="E347" s="489" t="s">
        <v>108</v>
      </c>
      <c r="F347" s="492">
        <v>62.952470884482217</v>
      </c>
      <c r="G347" s="530">
        <v>7.1377587437544614</v>
      </c>
      <c r="H347" s="530">
        <v>49.285362247412522</v>
      </c>
      <c r="I347" s="536">
        <f t="shared" si="12"/>
        <v>5.9048792508624945</v>
      </c>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538">
        <v>29</v>
      </c>
      <c r="E348" s="539" t="s">
        <v>110</v>
      </c>
      <c r="F348" s="565">
        <v>39.552491806983838</v>
      </c>
      <c r="G348" s="566">
        <v>11.766090128250383</v>
      </c>
      <c r="H348" s="566">
        <v>15.089025248968916</v>
      </c>
      <c r="I348" s="427">
        <f t="shared" si="12"/>
        <v>0.28241625590986813</v>
      </c>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488">
        <v>30</v>
      </c>
      <c r="E349" s="489" t="s">
        <v>111</v>
      </c>
      <c r="F349" s="492">
        <v>22.384384653265883</v>
      </c>
      <c r="G349" s="530">
        <v>4.4363604099197023</v>
      </c>
      <c r="H349" s="530">
        <v>38.890329271454497</v>
      </c>
      <c r="I349" s="536">
        <f t="shared" si="12"/>
        <v>7.7662691210785582</v>
      </c>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538">
        <v>31</v>
      </c>
      <c r="E350" s="539" t="s">
        <v>113</v>
      </c>
      <c r="F350" s="565">
        <v>12.588116817724069</v>
      </c>
      <c r="G350" s="566">
        <v>53.404539385847798</v>
      </c>
      <c r="H350" s="566">
        <v>13.448090371167295</v>
      </c>
      <c r="I350" s="427">
        <f t="shared" si="12"/>
        <v>-0.74818450779989243</v>
      </c>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488">
        <v>32</v>
      </c>
      <c r="E351" s="489" t="s">
        <v>114</v>
      </c>
      <c r="F351" s="492">
        <v>41.152263374485599</v>
      </c>
      <c r="G351" s="530">
        <v>48.914106828409317</v>
      </c>
      <c r="H351" s="530">
        <v>19.833399444664817</v>
      </c>
      <c r="I351" s="536">
        <f t="shared" si="12"/>
        <v>-0.59452598175327254</v>
      </c>
      <c r="J351" s="11"/>
      <c r="K351" s="11"/>
      <c r="L351" s="11"/>
      <c r="M351" s="11"/>
      <c r="N351" s="11"/>
      <c r="O351" s="11"/>
      <c r="P351" s="11"/>
      <c r="Q351" s="11"/>
      <c r="R351" s="11"/>
      <c r="S351" s="11"/>
      <c r="T351" s="11"/>
      <c r="U351" s="11"/>
      <c r="V351" s="11"/>
      <c r="W351" s="11"/>
      <c r="X351" s="11"/>
      <c r="Y351" s="11"/>
      <c r="Z351" s="11"/>
    </row>
    <row r="352" spans="1:26" ht="15.75" customHeight="1">
      <c r="A352" s="11"/>
      <c r="B352" s="38" t="s">
        <v>20</v>
      </c>
      <c r="C352" s="11"/>
      <c r="D352" s="538">
        <v>33</v>
      </c>
      <c r="E352" s="539" t="s">
        <v>115</v>
      </c>
      <c r="F352" s="565">
        <v>19.060585432266848</v>
      </c>
      <c r="G352" s="566">
        <v>23.961023401932856</v>
      </c>
      <c r="H352" s="566">
        <v>5.3048990742951112</v>
      </c>
      <c r="I352" s="427">
        <f t="shared" si="12"/>
        <v>-0.77860298430044594</v>
      </c>
      <c r="J352" s="11"/>
      <c r="K352" s="11"/>
      <c r="L352" s="11"/>
      <c r="M352" s="11"/>
      <c r="N352" s="11"/>
      <c r="O352" s="11"/>
      <c r="P352" s="11"/>
      <c r="Q352" s="11"/>
      <c r="R352" s="11"/>
      <c r="S352" s="11"/>
      <c r="T352" s="11"/>
      <c r="U352" s="11"/>
      <c r="V352" s="11"/>
      <c r="W352" s="11"/>
      <c r="X352" s="11"/>
      <c r="Y352" s="11"/>
      <c r="Z352" s="11"/>
    </row>
    <row r="353" spans="1:26" ht="15.75" customHeight="1">
      <c r="A353" s="11"/>
      <c r="B353" s="130" t="s">
        <v>42</v>
      </c>
      <c r="C353" s="11"/>
      <c r="D353" s="488">
        <v>34</v>
      </c>
      <c r="E353" s="489" t="s">
        <v>116</v>
      </c>
      <c r="F353" s="492">
        <v>0</v>
      </c>
      <c r="G353" s="530">
        <v>62.396006655574041</v>
      </c>
      <c r="H353" s="530">
        <v>20.403999183840032</v>
      </c>
      <c r="I353" s="536">
        <f t="shared" si="12"/>
        <v>-0.67299190641365714</v>
      </c>
      <c r="J353" s="11"/>
      <c r="K353" s="11"/>
      <c r="L353" s="11"/>
      <c r="M353" s="11"/>
      <c r="N353" s="11"/>
      <c r="O353" s="11"/>
      <c r="P353" s="11"/>
      <c r="Q353" s="11"/>
      <c r="R353" s="11"/>
      <c r="S353" s="11"/>
      <c r="T353" s="11"/>
      <c r="U353" s="11"/>
      <c r="V353" s="11"/>
      <c r="W353" s="11"/>
      <c r="X353" s="11"/>
      <c r="Y353" s="11"/>
      <c r="Z353" s="11"/>
    </row>
    <row r="354" spans="1:26" ht="15.75" customHeight="1">
      <c r="A354" s="11"/>
      <c r="B354" s="130" t="s">
        <v>37</v>
      </c>
      <c r="C354" s="11"/>
      <c r="D354" s="538">
        <v>35</v>
      </c>
      <c r="E354" s="539" t="s">
        <v>117</v>
      </c>
      <c r="F354" s="565">
        <v>14.712806026365348</v>
      </c>
      <c r="G354" s="566">
        <v>39.411853872972564</v>
      </c>
      <c r="H354" s="566">
        <v>14.714104940996439</v>
      </c>
      <c r="I354" s="427">
        <f t="shared" si="12"/>
        <v>-0.6266578834778711</v>
      </c>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488">
        <v>36</v>
      </c>
      <c r="E355" s="489" t="s">
        <v>118</v>
      </c>
      <c r="F355" s="492">
        <v>0</v>
      </c>
      <c r="G355" s="530">
        <v>43.271311120726956</v>
      </c>
      <c r="H355" s="530">
        <v>0</v>
      </c>
      <c r="I355" s="536">
        <f t="shared" si="12"/>
        <v>-1</v>
      </c>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538">
        <v>37</v>
      </c>
      <c r="E356" s="539" t="s">
        <v>119</v>
      </c>
      <c r="F356" s="565">
        <v>24.292830480449496</v>
      </c>
      <c r="G356" s="566">
        <v>28.256844977102212</v>
      </c>
      <c r="H356" s="566">
        <v>21.572893429906458</v>
      </c>
      <c r="I356" s="427">
        <f t="shared" si="12"/>
        <v>-0.2365427404443794</v>
      </c>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488">
        <v>38</v>
      </c>
      <c r="E357" s="489" t="s">
        <v>120</v>
      </c>
      <c r="F357" s="492">
        <v>13.322083573870954</v>
      </c>
      <c r="G357" s="530">
        <v>18.060321473722233</v>
      </c>
      <c r="H357" s="530">
        <v>0</v>
      </c>
      <c r="I357" s="536">
        <f t="shared" si="12"/>
        <v>-1</v>
      </c>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538">
        <v>39</v>
      </c>
      <c r="E358" s="539" t="s">
        <v>121</v>
      </c>
      <c r="F358" s="565">
        <v>0</v>
      </c>
      <c r="G358" s="566">
        <v>86.655112651646448</v>
      </c>
      <c r="H358" s="566">
        <v>28.868360277136258</v>
      </c>
      <c r="I358" s="427">
        <f t="shared" si="12"/>
        <v>-0.66685912240184753</v>
      </c>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488">
        <v>40</v>
      </c>
      <c r="E359" s="489" t="s">
        <v>122</v>
      </c>
      <c r="F359" s="492">
        <v>0</v>
      </c>
      <c r="G359" s="530">
        <v>60.313630880579012</v>
      </c>
      <c r="H359" s="530">
        <v>29.895366218236173</v>
      </c>
      <c r="I359" s="536">
        <f t="shared" si="12"/>
        <v>-0.50433482810164421</v>
      </c>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538">
        <v>41</v>
      </c>
      <c r="E360" s="539" t="s">
        <v>124</v>
      </c>
      <c r="F360" s="565">
        <v>31.683795718727104</v>
      </c>
      <c r="G360" s="566">
        <v>27.695899028665256</v>
      </c>
      <c r="H360" s="566">
        <v>33.3994773964125</v>
      </c>
      <c r="I360" s="427">
        <f t="shared" si="12"/>
        <v>0.20593584493661105</v>
      </c>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488">
        <v>42</v>
      </c>
      <c r="E361" s="489" t="s">
        <v>126</v>
      </c>
      <c r="F361" s="492">
        <v>21.39495079161318</v>
      </c>
      <c r="G361" s="530">
        <v>45.014629754670267</v>
      </c>
      <c r="H361" s="530">
        <v>46.098882102109023</v>
      </c>
      <c r="I361" s="536">
        <f t="shared" si="12"/>
        <v>2.4086665898351969E-2</v>
      </c>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538">
        <v>43</v>
      </c>
      <c r="E362" s="539" t="s">
        <v>127</v>
      </c>
      <c r="F362" s="565">
        <v>15.595757953836557</v>
      </c>
      <c r="G362" s="566">
        <v>16.61681621801263</v>
      </c>
      <c r="H362" s="566">
        <v>0</v>
      </c>
      <c r="I362" s="427">
        <f t="shared" si="12"/>
        <v>-1</v>
      </c>
      <c r="J362" s="11"/>
      <c r="K362" s="11"/>
      <c r="L362" s="11"/>
      <c r="M362" s="11"/>
      <c r="N362" s="11"/>
      <c r="O362" s="11"/>
      <c r="P362" s="11"/>
      <c r="Q362" s="11"/>
      <c r="R362" s="11"/>
      <c r="S362" s="11"/>
      <c r="T362" s="11"/>
      <c r="U362" s="11"/>
      <c r="V362" s="11"/>
      <c r="W362" s="11"/>
      <c r="X362" s="11"/>
      <c r="Y362" s="11"/>
      <c r="Z362" s="11"/>
    </row>
    <row r="363" spans="1:26" ht="15" customHeight="1">
      <c r="A363" s="11"/>
      <c r="B363" s="11"/>
      <c r="C363" s="11"/>
      <c r="D363" s="488">
        <v>44</v>
      </c>
      <c r="E363" s="489" t="s">
        <v>128</v>
      </c>
      <c r="F363" s="492">
        <v>36.383481899217756</v>
      </c>
      <c r="G363" s="530">
        <v>12.490632025980515</v>
      </c>
      <c r="H363" s="530">
        <v>30.599755201958384</v>
      </c>
      <c r="I363" s="536">
        <f t="shared" si="12"/>
        <v>1.4498164014687882</v>
      </c>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538">
        <v>45</v>
      </c>
      <c r="E364" s="539" t="s">
        <v>129</v>
      </c>
      <c r="F364" s="565">
        <v>8.6203180897375109</v>
      </c>
      <c r="G364" s="566">
        <v>20.370747606437156</v>
      </c>
      <c r="H364" s="566">
        <v>22.854008593107231</v>
      </c>
      <c r="I364" s="427">
        <f t="shared" si="12"/>
        <v>0.12190328183563398</v>
      </c>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488">
        <v>46</v>
      </c>
      <c r="E365" s="489" t="s">
        <v>130</v>
      </c>
      <c r="F365" s="492">
        <v>16.505735743170753</v>
      </c>
      <c r="G365" s="530">
        <v>43.6871996505024</v>
      </c>
      <c r="H365" s="530">
        <v>25.808671713695801</v>
      </c>
      <c r="I365" s="536">
        <f t="shared" si="12"/>
        <v>-0.40923950447350305</v>
      </c>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538">
        <v>47</v>
      </c>
      <c r="E366" s="539" t="s">
        <v>132</v>
      </c>
      <c r="F366" s="565">
        <v>59.880239520958085</v>
      </c>
      <c r="G366" s="566">
        <v>20.483408439164275</v>
      </c>
      <c r="H366" s="566">
        <v>41.390728476821195</v>
      </c>
      <c r="I366" s="427">
        <f t="shared" si="12"/>
        <v>1.0206953642384109</v>
      </c>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488">
        <v>48</v>
      </c>
      <c r="E367" s="489" t="s">
        <v>133</v>
      </c>
      <c r="F367" s="492">
        <v>67.79661016949153</v>
      </c>
      <c r="G367" s="530">
        <v>38.015586390420076</v>
      </c>
      <c r="H367" s="530">
        <v>9.4241824521722748</v>
      </c>
      <c r="I367" s="536">
        <f t="shared" si="12"/>
        <v>-0.75209688059560831</v>
      </c>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20"/>
      <c r="D368" s="538">
        <v>49</v>
      </c>
      <c r="E368" s="539" t="s">
        <v>134</v>
      </c>
      <c r="F368" s="565">
        <v>14.640216675206792</v>
      </c>
      <c r="G368" s="566">
        <v>0</v>
      </c>
      <c r="H368" s="566">
        <v>7.7954474586841283</v>
      </c>
      <c r="I368" s="783" t="s">
        <v>166</v>
      </c>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20"/>
      <c r="D369" s="488">
        <v>50</v>
      </c>
      <c r="E369" s="489" t="s">
        <v>156</v>
      </c>
      <c r="F369" s="492">
        <v>43.956043956043956</v>
      </c>
      <c r="G369" s="530">
        <v>32.449972958355865</v>
      </c>
      <c r="H369" s="530">
        <v>105.15247108307045</v>
      </c>
      <c r="I369" s="536">
        <f t="shared" ref="I369:I372" si="13">(H369-G369)/G369</f>
        <v>2.2404486505432883</v>
      </c>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20"/>
      <c r="D370" s="538">
        <v>51</v>
      </c>
      <c r="E370" s="539" t="s">
        <v>157</v>
      </c>
      <c r="F370" s="565">
        <v>0</v>
      </c>
      <c r="G370" s="566">
        <v>24.336821611097591</v>
      </c>
      <c r="H370" s="566">
        <v>49.48657676605221</v>
      </c>
      <c r="I370" s="427">
        <f t="shared" si="13"/>
        <v>1.0334034393170852</v>
      </c>
      <c r="J370" s="11"/>
      <c r="K370" s="11"/>
      <c r="L370" s="11"/>
      <c r="M370" s="11"/>
      <c r="N370" s="11"/>
      <c r="O370" s="11"/>
      <c r="P370" s="11"/>
      <c r="Q370" s="11"/>
      <c r="R370" s="11"/>
      <c r="S370" s="11"/>
      <c r="T370" s="11"/>
      <c r="U370" s="11"/>
      <c r="V370" s="11"/>
      <c r="W370" s="11"/>
      <c r="X370" s="11"/>
      <c r="Y370" s="11"/>
      <c r="Z370" s="11"/>
    </row>
    <row r="371" spans="1:26" ht="16.5" customHeight="1">
      <c r="A371" s="11"/>
      <c r="B371" s="11"/>
      <c r="C371" s="11"/>
      <c r="D371" s="610">
        <v>52</v>
      </c>
      <c r="E371" s="621" t="s">
        <v>158</v>
      </c>
      <c r="F371" s="644">
        <v>7.1565568373744028</v>
      </c>
      <c r="G371" s="645">
        <v>11.877581724360921</v>
      </c>
      <c r="H371" s="645">
        <v>12.8308762205371</v>
      </c>
      <c r="I371" s="657">
        <f t="shared" si="13"/>
        <v>8.0259982065286228E-2</v>
      </c>
      <c r="J371" s="11"/>
      <c r="K371" s="11"/>
      <c r="L371" s="11"/>
      <c r="M371" s="11"/>
      <c r="N371" s="11"/>
      <c r="O371" s="11"/>
      <c r="P371" s="11"/>
      <c r="Q371" s="11"/>
      <c r="R371" s="11"/>
      <c r="S371" s="11"/>
      <c r="T371" s="11"/>
      <c r="U371" s="11"/>
      <c r="V371" s="11"/>
      <c r="W371" s="11"/>
      <c r="X371" s="11"/>
      <c r="Y371" s="11"/>
      <c r="Z371" s="11"/>
    </row>
    <row r="372" spans="1:26" ht="27.75" customHeight="1">
      <c r="A372" s="11"/>
      <c r="B372" s="20"/>
      <c r="C372" s="20"/>
      <c r="D372" s="1113" t="s">
        <v>374</v>
      </c>
      <c r="E372" s="1049"/>
      <c r="F372" s="692">
        <v>27.926868839465719</v>
      </c>
      <c r="G372" s="702">
        <v>31.518111518111517</v>
      </c>
      <c r="H372" s="702">
        <v>31.780810099827267</v>
      </c>
      <c r="I372" s="704">
        <f t="shared" si="13"/>
        <v>8.3348452385795056E-3</v>
      </c>
      <c r="J372" s="20"/>
      <c r="K372" s="11"/>
      <c r="L372" s="11"/>
      <c r="M372" s="11"/>
      <c r="N372" s="11"/>
      <c r="O372" s="11"/>
      <c r="P372" s="11"/>
      <c r="Q372" s="11"/>
      <c r="R372" s="11"/>
      <c r="S372" s="11"/>
      <c r="T372" s="11"/>
      <c r="U372" s="11"/>
      <c r="V372" s="11"/>
      <c r="W372" s="11"/>
      <c r="X372" s="11"/>
      <c r="Y372" s="11"/>
      <c r="Z372" s="11"/>
    </row>
    <row r="373" spans="1:26" ht="15.75" customHeight="1">
      <c r="A373" s="11"/>
      <c r="B373" s="67"/>
      <c r="C373" s="11"/>
      <c r="D373" s="1111" t="s">
        <v>388</v>
      </c>
      <c r="E373" s="1112"/>
      <c r="F373" s="1112"/>
      <c r="G373" s="1"/>
      <c r="H373" s="1"/>
      <c r="I373" s="1"/>
      <c r="J373" s="11"/>
      <c r="K373" s="11"/>
      <c r="L373" s="11"/>
      <c r="M373" s="11"/>
      <c r="N373" s="11"/>
      <c r="O373" s="11"/>
      <c r="P373" s="11"/>
      <c r="Q373" s="11"/>
      <c r="R373" s="11"/>
      <c r="S373" s="11"/>
      <c r="T373" s="11"/>
      <c r="U373" s="11"/>
      <c r="V373" s="11"/>
      <c r="W373" s="11"/>
      <c r="X373" s="11"/>
      <c r="Y373" s="11"/>
      <c r="Z373" s="11"/>
    </row>
    <row r="374" spans="1:26" ht="15.75" customHeight="1">
      <c r="A374" s="11"/>
      <c r="B374" s="67"/>
      <c r="C374" s="11"/>
      <c r="D374" s="1110" t="s">
        <v>392</v>
      </c>
      <c r="E374" s="999"/>
      <c r="F374" s="999"/>
      <c r="G374" s="1"/>
      <c r="H374" s="1"/>
      <c r="I374" s="1"/>
      <c r="J374" s="11"/>
      <c r="K374" s="11"/>
      <c r="L374" s="11"/>
      <c r="M374" s="11"/>
      <c r="N374" s="11"/>
      <c r="O374" s="11"/>
      <c r="P374" s="11"/>
      <c r="Q374" s="11"/>
      <c r="R374" s="11"/>
      <c r="S374" s="11"/>
      <c r="T374" s="11"/>
      <c r="U374" s="11"/>
      <c r="V374" s="11"/>
      <c r="W374" s="11"/>
      <c r="X374" s="11"/>
      <c r="Y374" s="11"/>
      <c r="Z374" s="11"/>
    </row>
    <row r="375" spans="1:26" ht="15.75" customHeight="1">
      <c r="A375" s="11"/>
      <c r="B375" s="67"/>
      <c r="C375" s="11"/>
      <c r="D375" s="1"/>
      <c r="E375" s="1"/>
      <c r="F375" s="1"/>
      <c r="G375" s="1"/>
      <c r="H375" s="1"/>
      <c r="I375" s="1"/>
      <c r="J375" s="11"/>
      <c r="K375" s="11"/>
      <c r="L375" s="11"/>
      <c r="M375" s="11"/>
      <c r="N375" s="11"/>
      <c r="O375" s="11"/>
      <c r="P375" s="11"/>
      <c r="Q375" s="11"/>
      <c r="R375" s="11"/>
      <c r="S375" s="11"/>
      <c r="T375" s="11"/>
      <c r="U375" s="11"/>
      <c r="V375" s="11"/>
      <c r="W375" s="11"/>
      <c r="X375" s="11"/>
      <c r="Y375" s="11"/>
      <c r="Z375" s="11"/>
    </row>
    <row r="376" spans="1:26" ht="15.75" customHeight="1">
      <c r="A376" s="11"/>
      <c r="B376" s="37"/>
      <c r="C376" s="37"/>
      <c r="D376" s="1"/>
      <c r="E376" s="1"/>
      <c r="F376" s="1"/>
      <c r="G376" s="1"/>
      <c r="H376" s="1"/>
      <c r="I376" s="1"/>
      <c r="J376" s="37"/>
      <c r="K376" s="37"/>
      <c r="L376" s="37"/>
      <c r="M376" s="37"/>
      <c r="N376" s="37"/>
      <c r="O376" s="37"/>
      <c r="P376" s="37"/>
      <c r="Q376" s="37"/>
      <c r="R376" s="37"/>
      <c r="S376" s="37"/>
      <c r="T376" s="11"/>
      <c r="U376" s="11"/>
      <c r="V376" s="11"/>
      <c r="W376" s="11"/>
      <c r="X376" s="11"/>
      <c r="Y376" s="11"/>
      <c r="Z376" s="11"/>
    </row>
    <row r="377" spans="1:26" ht="16.5" customHeight="1">
      <c r="A377" s="11"/>
      <c r="B377" s="37"/>
      <c r="C377" s="37"/>
      <c r="D377" s="1"/>
      <c r="E377" s="1"/>
      <c r="F377" s="1"/>
      <c r="G377" s="1"/>
      <c r="H377" s="1"/>
      <c r="I377" s="1"/>
      <c r="J377" s="39"/>
      <c r="K377" s="39"/>
      <c r="L377" s="39"/>
      <c r="M377" s="39"/>
      <c r="N377" s="39"/>
      <c r="O377" s="39"/>
      <c r="P377" s="39"/>
      <c r="Q377" s="37"/>
      <c r="R377" s="37"/>
      <c r="S377" s="39"/>
      <c r="T377" s="11"/>
      <c r="U377" s="11"/>
      <c r="V377" s="11"/>
      <c r="W377" s="11"/>
      <c r="X377" s="11"/>
      <c r="Y377" s="11"/>
      <c r="Z377" s="11"/>
    </row>
    <row r="378" spans="1:26" ht="15.75" customHeight="1">
      <c r="A378" s="11"/>
      <c r="B378" s="37"/>
      <c r="C378" s="37"/>
      <c r="D378" s="1108" t="s">
        <v>474</v>
      </c>
      <c r="E378" s="1079"/>
      <c r="F378" s="1079"/>
      <c r="G378" s="1079"/>
      <c r="H378" s="1079"/>
      <c r="I378" s="1107"/>
      <c r="J378" s="11"/>
      <c r="K378" s="11"/>
      <c r="L378" s="37"/>
      <c r="M378" s="37"/>
      <c r="N378" s="37"/>
      <c r="O378" s="37"/>
      <c r="P378" s="37"/>
      <c r="Q378" s="37"/>
      <c r="R378" s="37"/>
      <c r="S378" s="37"/>
      <c r="T378" s="11"/>
      <c r="U378" s="11"/>
      <c r="V378" s="11"/>
      <c r="W378" s="11"/>
      <c r="X378" s="11"/>
      <c r="Y378" s="11"/>
      <c r="Z378" s="11"/>
    </row>
    <row r="379" spans="1:26" ht="34.5" customHeight="1">
      <c r="A379" s="11"/>
      <c r="B379" s="37"/>
      <c r="C379" s="37"/>
      <c r="D379" s="1109"/>
      <c r="E379" s="1011"/>
      <c r="F379" s="1011"/>
      <c r="G379" s="1011"/>
      <c r="H379" s="1011"/>
      <c r="I379" s="1030"/>
      <c r="J379" s="11"/>
      <c r="K379" s="11"/>
      <c r="L379" s="37"/>
      <c r="M379" s="37"/>
      <c r="N379" s="37"/>
      <c r="O379" s="37"/>
      <c r="P379" s="37"/>
      <c r="Q379" s="37"/>
      <c r="R379" s="37"/>
      <c r="S379" s="37"/>
      <c r="T379" s="11"/>
      <c r="U379" s="11"/>
      <c r="V379" s="11"/>
      <c r="W379" s="11"/>
      <c r="X379" s="11"/>
      <c r="Y379" s="11"/>
      <c r="Z379" s="11"/>
    </row>
    <row r="380" spans="1:26" ht="4.5" customHeight="1">
      <c r="A380" s="11"/>
      <c r="B380" s="37"/>
      <c r="C380" s="37"/>
      <c r="D380" s="260"/>
      <c r="E380" s="260"/>
      <c r="F380" s="260"/>
      <c r="G380" s="260"/>
      <c r="H380" s="260"/>
      <c r="I380" s="260"/>
      <c r="J380" s="11"/>
      <c r="K380" s="11"/>
      <c r="L380" s="37"/>
      <c r="M380" s="37"/>
      <c r="N380" s="37"/>
      <c r="O380" s="37"/>
      <c r="P380" s="37"/>
      <c r="Q380" s="37"/>
      <c r="R380" s="37"/>
      <c r="S380" s="37"/>
      <c r="T380" s="11"/>
      <c r="U380" s="11"/>
      <c r="V380" s="11"/>
      <c r="W380" s="11"/>
      <c r="X380" s="11"/>
      <c r="Y380" s="11"/>
      <c r="Z380" s="11"/>
    </row>
    <row r="381" spans="1:26" ht="33.75" customHeight="1">
      <c r="A381" s="11"/>
      <c r="B381" s="37"/>
      <c r="C381" s="37"/>
      <c r="D381" s="1094" t="s">
        <v>7</v>
      </c>
      <c r="E381" s="1052"/>
      <c r="F381" s="263">
        <v>2009</v>
      </c>
      <c r="G381" s="265">
        <v>2010</v>
      </c>
      <c r="H381" s="263">
        <v>2011</v>
      </c>
      <c r="I381" s="267" t="s">
        <v>172</v>
      </c>
      <c r="J381" s="11"/>
      <c r="K381" s="11"/>
      <c r="L381" s="37"/>
      <c r="M381" s="37"/>
      <c r="N381" s="37"/>
      <c r="O381" s="37"/>
      <c r="P381" s="37"/>
      <c r="Q381" s="37"/>
      <c r="R381" s="37"/>
      <c r="S381" s="37"/>
      <c r="T381" s="11"/>
      <c r="U381" s="11"/>
      <c r="V381" s="11"/>
      <c r="W381" s="11"/>
      <c r="X381" s="11"/>
      <c r="Y381" s="11"/>
      <c r="Z381" s="11"/>
    </row>
    <row r="382" spans="1:26" ht="15.75" customHeight="1">
      <c r="A382" s="11"/>
      <c r="B382" s="37"/>
      <c r="C382" s="37"/>
      <c r="D382" s="307">
        <v>1</v>
      </c>
      <c r="E382" s="308" t="s">
        <v>19</v>
      </c>
      <c r="F382" s="365">
        <v>33.657715365032438</v>
      </c>
      <c r="G382" s="366">
        <v>37.050493373518847</v>
      </c>
      <c r="H382" s="425">
        <v>40.383381683530253</v>
      </c>
      <c r="I382" s="427">
        <f t="shared" ref="I382:I434" si="14">(H382-G382)/G382</f>
        <v>8.9955301712487473E-2</v>
      </c>
      <c r="J382" s="11"/>
      <c r="K382" s="11"/>
      <c r="L382" s="37"/>
      <c r="M382" s="37"/>
      <c r="N382" s="37"/>
      <c r="O382" s="37"/>
      <c r="P382" s="37"/>
      <c r="Q382" s="37"/>
      <c r="R382" s="37"/>
      <c r="S382" s="37"/>
      <c r="T382" s="11"/>
      <c r="U382" s="11"/>
      <c r="V382" s="11"/>
      <c r="W382" s="11"/>
      <c r="X382" s="11"/>
      <c r="Y382" s="11"/>
      <c r="Z382" s="11"/>
    </row>
    <row r="383" spans="1:26" ht="15.75" customHeight="1">
      <c r="A383" s="11"/>
      <c r="B383" s="37"/>
      <c r="C383" s="37"/>
      <c r="D383" s="488">
        <v>2</v>
      </c>
      <c r="E383" s="489" t="s">
        <v>28</v>
      </c>
      <c r="F383" s="492">
        <v>17.372631578947367</v>
      </c>
      <c r="G383" s="530">
        <v>18.83142210780872</v>
      </c>
      <c r="H383" s="530">
        <v>21.801532840210307</v>
      </c>
      <c r="I383" s="536">
        <f t="shared" si="14"/>
        <v>0.15772100032583239</v>
      </c>
      <c r="J383" s="11"/>
      <c r="K383" s="11"/>
      <c r="L383" s="37"/>
      <c r="M383" s="37"/>
      <c r="N383" s="37"/>
      <c r="O383" s="37"/>
      <c r="P383" s="37"/>
      <c r="Q383" s="37"/>
      <c r="R383" s="37"/>
      <c r="S383" s="37"/>
      <c r="T383" s="11"/>
      <c r="U383" s="11"/>
      <c r="V383" s="11"/>
      <c r="W383" s="11"/>
      <c r="X383" s="11"/>
      <c r="Y383" s="11"/>
      <c r="Z383" s="11"/>
    </row>
    <row r="384" spans="1:26" ht="15.75" customHeight="1">
      <c r="A384" s="11"/>
      <c r="B384" s="20"/>
      <c r="C384" s="333"/>
      <c r="D384" s="538">
        <v>3</v>
      </c>
      <c r="E384" s="539" t="s">
        <v>75</v>
      </c>
      <c r="F384" s="565">
        <v>17.166600261824804</v>
      </c>
      <c r="G384" s="566">
        <v>20.657608375977883</v>
      </c>
      <c r="H384" s="566">
        <v>23.821426523943298</v>
      </c>
      <c r="I384" s="427">
        <f t="shared" si="14"/>
        <v>0.15315510345546704</v>
      </c>
      <c r="J384" s="11"/>
      <c r="K384" s="11"/>
      <c r="L384" s="11"/>
      <c r="M384" s="11"/>
      <c r="N384" s="11"/>
      <c r="O384" s="11"/>
      <c r="P384" s="11"/>
      <c r="Q384" s="11"/>
      <c r="R384" s="11"/>
      <c r="S384" s="11"/>
      <c r="T384" s="11"/>
      <c r="U384" s="11"/>
      <c r="V384" s="11"/>
      <c r="W384" s="11"/>
      <c r="X384" s="11"/>
      <c r="Y384" s="11"/>
      <c r="Z384" s="11"/>
    </row>
    <row r="385" spans="1:26" ht="15.75" customHeight="1">
      <c r="A385" s="11"/>
      <c r="B385" s="20"/>
      <c r="C385" s="11"/>
      <c r="D385" s="488">
        <v>4</v>
      </c>
      <c r="E385" s="489" t="s">
        <v>76</v>
      </c>
      <c r="F385" s="492">
        <v>26.07578676942839</v>
      </c>
      <c r="G385" s="530">
        <v>30.247468392354243</v>
      </c>
      <c r="H385" s="530">
        <v>33.538429808882157</v>
      </c>
      <c r="I385" s="536">
        <f t="shared" si="14"/>
        <v>0.10880121846361798</v>
      </c>
      <c r="J385" s="11"/>
      <c r="K385" s="11"/>
      <c r="L385" s="11"/>
      <c r="M385" s="11"/>
      <c r="N385" s="11"/>
      <c r="O385" s="11"/>
      <c r="P385" s="11"/>
      <c r="Q385" s="11"/>
      <c r="R385" s="11"/>
      <c r="S385" s="11"/>
      <c r="T385" s="11"/>
      <c r="U385" s="11"/>
      <c r="V385" s="11"/>
      <c r="W385" s="11"/>
      <c r="X385" s="11"/>
      <c r="Y385" s="11"/>
      <c r="Z385" s="11"/>
    </row>
    <row r="386" spans="1:26" ht="15.75" customHeight="1">
      <c r="A386" s="11"/>
      <c r="B386" s="20"/>
      <c r="C386" s="11"/>
      <c r="D386" s="538">
        <v>5</v>
      </c>
      <c r="E386" s="539" t="s">
        <v>77</v>
      </c>
      <c r="F386" s="565">
        <v>44.122701394652857</v>
      </c>
      <c r="G386" s="566">
        <v>47.964451488735428</v>
      </c>
      <c r="H386" s="566">
        <v>52.060260950508798</v>
      </c>
      <c r="I386" s="427">
        <f t="shared" si="14"/>
        <v>8.539260503657134E-2</v>
      </c>
      <c r="J386" s="11"/>
      <c r="K386" s="11"/>
      <c r="L386" s="11"/>
      <c r="M386" s="11"/>
      <c r="N386" s="11"/>
      <c r="O386" s="11"/>
      <c r="P386" s="11"/>
      <c r="Q386" s="11"/>
      <c r="R386" s="11"/>
      <c r="S386" s="11"/>
      <c r="T386" s="11"/>
      <c r="U386" s="11"/>
      <c r="V386" s="11"/>
      <c r="W386" s="11"/>
      <c r="X386" s="11"/>
      <c r="Y386" s="11"/>
      <c r="Z386" s="11"/>
    </row>
    <row r="387" spans="1:26" ht="15.75" customHeight="1">
      <c r="A387" s="11"/>
      <c r="B387" s="20"/>
      <c r="C387" s="11"/>
      <c r="D387" s="488">
        <v>6</v>
      </c>
      <c r="E387" s="489" t="s">
        <v>78</v>
      </c>
      <c r="F387" s="492">
        <v>21.459660450234917</v>
      </c>
      <c r="G387" s="530">
        <v>27.183081121309847</v>
      </c>
      <c r="H387" s="530">
        <v>31.43879060530519</v>
      </c>
      <c r="I387" s="536">
        <f t="shared" si="14"/>
        <v>0.15655728888875409</v>
      </c>
      <c r="J387" s="11"/>
      <c r="K387" s="11"/>
      <c r="L387" s="11"/>
      <c r="M387" s="11"/>
      <c r="N387" s="11"/>
      <c r="O387" s="11"/>
      <c r="P387" s="11"/>
      <c r="Q387" s="11"/>
      <c r="R387" s="11"/>
      <c r="S387" s="11"/>
      <c r="T387" s="11"/>
      <c r="U387" s="11"/>
      <c r="V387" s="11"/>
      <c r="W387" s="11"/>
      <c r="X387" s="11"/>
      <c r="Y387" s="11"/>
      <c r="Z387" s="11"/>
    </row>
    <row r="388" spans="1:26" ht="15.75" customHeight="1">
      <c r="A388" s="11"/>
      <c r="B388" s="20"/>
      <c r="C388" s="11"/>
      <c r="D388" s="538">
        <v>7</v>
      </c>
      <c r="E388" s="539" t="s">
        <v>79</v>
      </c>
      <c r="F388" s="565">
        <v>25.0336071695295</v>
      </c>
      <c r="G388" s="566">
        <v>29.649039225027789</v>
      </c>
      <c r="H388" s="566">
        <v>33.12329207522906</v>
      </c>
      <c r="I388" s="427">
        <f t="shared" si="14"/>
        <v>0.11717927261766152</v>
      </c>
      <c r="J388" s="11"/>
      <c r="K388" s="11"/>
      <c r="L388" s="11"/>
      <c r="M388" s="11"/>
      <c r="N388" s="11"/>
      <c r="O388" s="11"/>
      <c r="P388" s="11"/>
      <c r="Q388" s="11"/>
      <c r="R388" s="11"/>
      <c r="S388" s="11"/>
      <c r="T388" s="11"/>
      <c r="U388" s="11"/>
      <c r="V388" s="11"/>
      <c r="W388" s="11"/>
      <c r="X388" s="11"/>
      <c r="Y388" s="11"/>
      <c r="Z388" s="11"/>
    </row>
    <row r="389" spans="1:26" ht="15.75" customHeight="1">
      <c r="A389" s="11"/>
      <c r="B389" s="20"/>
      <c r="C389" s="11"/>
      <c r="D389" s="488">
        <v>8</v>
      </c>
      <c r="E389" s="489" t="s">
        <v>80</v>
      </c>
      <c r="F389" s="492">
        <v>14.208507670850768</v>
      </c>
      <c r="G389" s="530">
        <v>17.612937247319387</v>
      </c>
      <c r="H389" s="530">
        <v>19.982650936849407</v>
      </c>
      <c r="I389" s="536">
        <f t="shared" si="14"/>
        <v>0.13454392394946391</v>
      </c>
      <c r="J389" s="11"/>
      <c r="K389" s="11"/>
      <c r="L389" s="11"/>
      <c r="M389" s="11"/>
      <c r="N389" s="11"/>
      <c r="O389" s="11"/>
      <c r="P389" s="11"/>
      <c r="Q389" s="11"/>
      <c r="R389" s="11"/>
      <c r="S389" s="11"/>
      <c r="T389" s="11"/>
      <c r="U389" s="11"/>
      <c r="V389" s="11"/>
      <c r="W389" s="11"/>
      <c r="X389" s="11"/>
      <c r="Y389" s="11"/>
      <c r="Z389" s="11"/>
    </row>
    <row r="390" spans="1:26" ht="15.75" customHeight="1">
      <c r="A390" s="11"/>
      <c r="B390" s="20"/>
      <c r="C390" s="11"/>
      <c r="D390" s="538">
        <v>9</v>
      </c>
      <c r="E390" s="539" t="s">
        <v>82</v>
      </c>
      <c r="F390" s="565">
        <v>46.509056244041943</v>
      </c>
      <c r="G390" s="566">
        <v>51.27465312508015</v>
      </c>
      <c r="H390" s="566">
        <v>55.390496936888724</v>
      </c>
      <c r="I390" s="427">
        <f t="shared" si="14"/>
        <v>8.0270534483545375E-2</v>
      </c>
      <c r="J390" s="11"/>
      <c r="K390" s="11"/>
      <c r="L390" s="11"/>
      <c r="M390" s="11"/>
      <c r="N390" s="11"/>
      <c r="O390" s="11"/>
      <c r="P390" s="11"/>
      <c r="Q390" s="11"/>
      <c r="R390" s="11"/>
      <c r="S390" s="11"/>
      <c r="T390" s="11"/>
      <c r="U390" s="11"/>
      <c r="V390" s="11"/>
      <c r="W390" s="11"/>
      <c r="X390" s="11"/>
      <c r="Y390" s="11"/>
      <c r="Z390" s="11"/>
    </row>
    <row r="391" spans="1:26" ht="15.75" customHeight="1">
      <c r="A391" s="11"/>
      <c r="B391" s="20"/>
      <c r="C391" s="11"/>
      <c r="D391" s="488">
        <v>10</v>
      </c>
      <c r="E391" s="489" t="s">
        <v>83</v>
      </c>
      <c r="F391" s="492">
        <v>7.8977932636469221</v>
      </c>
      <c r="G391" s="530">
        <v>9.4534828621070925</v>
      </c>
      <c r="H391" s="530">
        <v>11.205425965949596</v>
      </c>
      <c r="I391" s="536">
        <f t="shared" si="14"/>
        <v>0.18532250276402487</v>
      </c>
      <c r="J391" s="11"/>
      <c r="K391" s="11"/>
      <c r="L391" s="11"/>
      <c r="M391" s="11"/>
      <c r="N391" s="11"/>
      <c r="O391" s="11"/>
      <c r="P391" s="11"/>
      <c r="Q391" s="11"/>
      <c r="R391" s="11"/>
      <c r="S391" s="11"/>
      <c r="T391" s="11"/>
      <c r="U391" s="11"/>
      <c r="V391" s="11"/>
      <c r="W391" s="11"/>
      <c r="X391" s="11"/>
      <c r="Y391" s="11"/>
      <c r="Z391" s="11"/>
    </row>
    <row r="392" spans="1:26" ht="15.75" customHeight="1">
      <c r="A392" s="11"/>
      <c r="B392" s="20"/>
      <c r="C392" s="11"/>
      <c r="D392" s="538">
        <v>11</v>
      </c>
      <c r="E392" s="539" t="s">
        <v>84</v>
      </c>
      <c r="F392" s="565">
        <v>10.184077050208012</v>
      </c>
      <c r="G392" s="566">
        <v>12.201030927835053</v>
      </c>
      <c r="H392" s="566">
        <v>15.405281722368095</v>
      </c>
      <c r="I392" s="427">
        <f t="shared" si="14"/>
        <v>0.26262131564825097</v>
      </c>
      <c r="J392" s="11"/>
      <c r="K392" s="11"/>
      <c r="L392" s="11"/>
      <c r="M392" s="11"/>
      <c r="N392" s="11"/>
      <c r="O392" s="11"/>
      <c r="P392" s="11"/>
      <c r="Q392" s="11"/>
      <c r="R392" s="11"/>
      <c r="S392" s="11"/>
      <c r="T392" s="11"/>
      <c r="U392" s="11"/>
      <c r="V392" s="11"/>
      <c r="W392" s="11"/>
      <c r="X392" s="11"/>
      <c r="Y392" s="11"/>
      <c r="Z392" s="11"/>
    </row>
    <row r="393" spans="1:26" ht="15.75" customHeight="1">
      <c r="A393" s="11"/>
      <c r="B393" s="20"/>
      <c r="C393" s="11"/>
      <c r="D393" s="488">
        <v>12</v>
      </c>
      <c r="E393" s="489" t="s">
        <v>85</v>
      </c>
      <c r="F393" s="492">
        <v>14.925373134328357</v>
      </c>
      <c r="G393" s="530">
        <v>17.450980392156861</v>
      </c>
      <c r="H393" s="530">
        <v>20.338708370472407</v>
      </c>
      <c r="I393" s="536">
        <f t="shared" si="14"/>
        <v>0.16547654707201445</v>
      </c>
      <c r="J393" s="11"/>
      <c r="K393" s="11"/>
      <c r="L393" s="11"/>
      <c r="M393" s="11"/>
      <c r="N393" s="11"/>
      <c r="O393" s="11"/>
      <c r="P393" s="11"/>
      <c r="Q393" s="11"/>
      <c r="R393" s="11"/>
      <c r="S393" s="11"/>
      <c r="T393" s="11"/>
      <c r="U393" s="11"/>
      <c r="V393" s="11"/>
      <c r="W393" s="11"/>
      <c r="X393" s="11"/>
      <c r="Y393" s="11"/>
      <c r="Z393" s="11"/>
    </row>
    <row r="394" spans="1:26" ht="15.75" customHeight="1">
      <c r="A394" s="11"/>
      <c r="B394" s="20"/>
      <c r="C394" s="11"/>
      <c r="D394" s="538">
        <v>13</v>
      </c>
      <c r="E394" s="539" t="s">
        <v>86</v>
      </c>
      <c r="F394" s="565">
        <v>38.509204668511607</v>
      </c>
      <c r="G394" s="566">
        <v>40.876512748208199</v>
      </c>
      <c r="H394" s="566">
        <v>44.823245314419509</v>
      </c>
      <c r="I394" s="427">
        <f t="shared" si="14"/>
        <v>9.6552575081990402E-2</v>
      </c>
      <c r="J394" s="11"/>
      <c r="K394" s="11"/>
      <c r="L394" s="11"/>
      <c r="M394" s="11"/>
      <c r="N394" s="11"/>
      <c r="O394" s="11"/>
      <c r="P394" s="11"/>
      <c r="Q394" s="11"/>
      <c r="R394" s="11"/>
      <c r="S394" s="11"/>
      <c r="T394" s="11"/>
      <c r="U394" s="11"/>
      <c r="V394" s="11"/>
      <c r="W394" s="11"/>
      <c r="X394" s="11"/>
      <c r="Y394" s="11"/>
      <c r="Z394" s="11"/>
    </row>
    <row r="395" spans="1:26" ht="15.75" customHeight="1">
      <c r="A395" s="11"/>
      <c r="B395" s="20"/>
      <c r="C395" s="11"/>
      <c r="D395" s="488">
        <v>14</v>
      </c>
      <c r="E395" s="489" t="s">
        <v>87</v>
      </c>
      <c r="F395" s="492">
        <v>13.451485400994518</v>
      </c>
      <c r="G395" s="530">
        <v>15.878787878787879</v>
      </c>
      <c r="H395" s="530">
        <v>18.061344340414141</v>
      </c>
      <c r="I395" s="536">
        <f t="shared" si="14"/>
        <v>0.13745107487340966</v>
      </c>
      <c r="J395" s="11"/>
      <c r="K395" s="11"/>
      <c r="L395" s="11"/>
      <c r="M395" s="11"/>
      <c r="N395" s="11"/>
      <c r="O395" s="11"/>
      <c r="P395" s="11"/>
      <c r="Q395" s="11"/>
      <c r="R395" s="11"/>
      <c r="S395" s="11"/>
      <c r="T395" s="11"/>
      <c r="U395" s="11"/>
      <c r="V395" s="11"/>
      <c r="W395" s="11"/>
      <c r="X395" s="11"/>
      <c r="Y395" s="11"/>
      <c r="Z395" s="11"/>
    </row>
    <row r="396" spans="1:26" ht="15.75" customHeight="1">
      <c r="A396" s="11"/>
      <c r="B396" s="20"/>
      <c r="C396" s="11"/>
      <c r="D396" s="538">
        <v>15</v>
      </c>
      <c r="E396" s="539" t="s">
        <v>88</v>
      </c>
      <c r="F396" s="565">
        <v>39.815957804960163</v>
      </c>
      <c r="G396" s="566">
        <v>41.751186879585674</v>
      </c>
      <c r="H396" s="566">
        <v>45.776659447724995</v>
      </c>
      <c r="I396" s="427">
        <f t="shared" si="14"/>
        <v>9.6415763694315093E-2</v>
      </c>
      <c r="J396" s="11"/>
      <c r="K396" s="11"/>
      <c r="L396" s="11"/>
      <c r="M396" s="11"/>
      <c r="N396" s="11"/>
      <c r="O396" s="11"/>
      <c r="P396" s="11"/>
      <c r="Q396" s="11"/>
      <c r="R396" s="11"/>
      <c r="S396" s="11"/>
      <c r="T396" s="11"/>
      <c r="U396" s="11"/>
      <c r="V396" s="11"/>
      <c r="W396" s="11"/>
      <c r="X396" s="11"/>
      <c r="Y396" s="11"/>
      <c r="Z396" s="11"/>
    </row>
    <row r="397" spans="1:26" ht="15.75" customHeight="1">
      <c r="A397" s="11"/>
      <c r="B397" s="20"/>
      <c r="C397" s="11"/>
      <c r="D397" s="488">
        <v>16</v>
      </c>
      <c r="E397" s="489" t="s">
        <v>90</v>
      </c>
      <c r="F397" s="492">
        <v>16.570247933884296</v>
      </c>
      <c r="G397" s="530">
        <v>20.870256759827313</v>
      </c>
      <c r="H397" s="530">
        <v>24.415684461905826</v>
      </c>
      <c r="I397" s="536">
        <f t="shared" si="14"/>
        <v>0.1698794481964892</v>
      </c>
      <c r="J397" s="11"/>
      <c r="K397" s="11"/>
      <c r="L397" s="11"/>
      <c r="M397" s="11"/>
      <c r="N397" s="11"/>
      <c r="O397" s="11"/>
      <c r="P397" s="11"/>
      <c r="Q397" s="11"/>
      <c r="R397" s="11"/>
      <c r="S397" s="11"/>
      <c r="T397" s="11"/>
      <c r="U397" s="11"/>
      <c r="V397" s="11"/>
      <c r="W397" s="11"/>
      <c r="X397" s="11"/>
      <c r="Y397" s="11"/>
      <c r="Z397" s="11"/>
    </row>
    <row r="398" spans="1:26" ht="15.75" customHeight="1">
      <c r="A398" s="11"/>
      <c r="B398" s="20"/>
      <c r="C398" s="11"/>
      <c r="D398" s="538">
        <v>17</v>
      </c>
      <c r="E398" s="539" t="s">
        <v>91</v>
      </c>
      <c r="F398" s="565">
        <v>10.344588984223636</v>
      </c>
      <c r="G398" s="566">
        <v>13</v>
      </c>
      <c r="H398" s="566">
        <v>15.442060435641922</v>
      </c>
      <c r="I398" s="427">
        <f t="shared" si="14"/>
        <v>0.18785080274168633</v>
      </c>
      <c r="J398" s="11"/>
      <c r="K398" s="11"/>
      <c r="L398" s="11"/>
      <c r="M398" s="11"/>
      <c r="N398" s="11"/>
      <c r="O398" s="11"/>
      <c r="P398" s="11"/>
      <c r="Q398" s="11"/>
      <c r="R398" s="11"/>
      <c r="S398" s="11"/>
      <c r="T398" s="11"/>
      <c r="U398" s="11"/>
      <c r="V398" s="11"/>
      <c r="W398" s="11"/>
      <c r="X398" s="11"/>
      <c r="Y398" s="11"/>
      <c r="Z398" s="11"/>
    </row>
    <row r="399" spans="1:26" ht="15.75" customHeight="1">
      <c r="A399" s="11"/>
      <c r="B399" s="20"/>
      <c r="C399" s="11"/>
      <c r="D399" s="488">
        <v>18</v>
      </c>
      <c r="E399" s="489" t="s">
        <v>92</v>
      </c>
      <c r="F399" s="492">
        <v>10.390220968500236</v>
      </c>
      <c r="G399" s="530">
        <v>12.900338809691236</v>
      </c>
      <c r="H399" s="530">
        <v>15.476980821902044</v>
      </c>
      <c r="I399" s="536">
        <f t="shared" si="14"/>
        <v>0.19973444498024612</v>
      </c>
      <c r="J399" s="11"/>
      <c r="K399" s="11"/>
      <c r="L399" s="11"/>
      <c r="M399" s="11"/>
      <c r="N399" s="11"/>
      <c r="O399" s="11"/>
      <c r="P399" s="11"/>
      <c r="Q399" s="11"/>
      <c r="R399" s="11"/>
      <c r="S399" s="11"/>
      <c r="T399" s="11"/>
      <c r="U399" s="11"/>
      <c r="V399" s="11"/>
      <c r="W399" s="11"/>
      <c r="X399" s="11"/>
      <c r="Y399" s="11"/>
      <c r="Z399" s="11"/>
    </row>
    <row r="400" spans="1:26" ht="15.75" customHeight="1">
      <c r="A400" s="11"/>
      <c r="B400" s="20"/>
      <c r="C400" s="11"/>
      <c r="D400" s="538">
        <v>19</v>
      </c>
      <c r="E400" s="539" t="s">
        <v>94</v>
      </c>
      <c r="F400" s="565">
        <v>32.406894642115461</v>
      </c>
      <c r="G400" s="566">
        <v>36.25905860831633</v>
      </c>
      <c r="H400" s="566">
        <v>39.627755252366889</v>
      </c>
      <c r="I400" s="427">
        <f t="shared" si="14"/>
        <v>9.2906345982129795E-2</v>
      </c>
      <c r="J400" s="11"/>
      <c r="K400" s="11"/>
      <c r="L400" s="11"/>
      <c r="M400" s="11"/>
      <c r="N400" s="11"/>
      <c r="O400" s="11"/>
      <c r="P400" s="11"/>
      <c r="Q400" s="11"/>
      <c r="R400" s="11"/>
      <c r="S400" s="11"/>
      <c r="T400" s="11"/>
      <c r="U400" s="11"/>
      <c r="V400" s="11"/>
      <c r="W400" s="11"/>
      <c r="X400" s="11"/>
      <c r="Y400" s="11"/>
      <c r="Z400" s="11"/>
    </row>
    <row r="401" spans="1:26" ht="15" customHeight="1">
      <c r="A401" s="11"/>
      <c r="B401" s="20"/>
      <c r="C401" s="11"/>
      <c r="D401" s="488">
        <v>20</v>
      </c>
      <c r="E401" s="489" t="s">
        <v>98</v>
      </c>
      <c r="F401" s="492">
        <v>13.904942637798673</v>
      </c>
      <c r="G401" s="530">
        <v>18.453912877704699</v>
      </c>
      <c r="H401" s="530">
        <v>21.617990654205606</v>
      </c>
      <c r="I401" s="536">
        <f t="shared" si="14"/>
        <v>0.17145836752722632</v>
      </c>
      <c r="J401" s="11"/>
      <c r="K401" s="11"/>
      <c r="L401" s="11"/>
      <c r="M401" s="11"/>
      <c r="N401" s="11"/>
      <c r="O401" s="11"/>
      <c r="P401" s="11"/>
      <c r="Q401" s="11"/>
      <c r="R401" s="11"/>
      <c r="S401" s="11"/>
      <c r="T401" s="11"/>
      <c r="U401" s="11"/>
      <c r="V401" s="11"/>
      <c r="W401" s="11"/>
      <c r="X401" s="11"/>
      <c r="Y401" s="11"/>
      <c r="Z401" s="11"/>
    </row>
    <row r="402" spans="1:26" ht="15.75" customHeight="1">
      <c r="A402" s="11"/>
      <c r="B402" s="20"/>
      <c r="C402" s="11"/>
      <c r="D402" s="538">
        <v>21</v>
      </c>
      <c r="E402" s="539" t="s">
        <v>99</v>
      </c>
      <c r="F402" s="565">
        <v>22.182424807418673</v>
      </c>
      <c r="G402" s="566">
        <v>25.078053700946253</v>
      </c>
      <c r="H402" s="566">
        <v>28.869704846620319</v>
      </c>
      <c r="I402" s="427">
        <f t="shared" si="14"/>
        <v>0.15119399578967321</v>
      </c>
      <c r="J402" s="11"/>
      <c r="K402" s="11"/>
      <c r="L402" s="11"/>
      <c r="M402" s="11"/>
      <c r="N402" s="11"/>
      <c r="O402" s="11"/>
      <c r="P402" s="11"/>
      <c r="Q402" s="11"/>
      <c r="R402" s="11"/>
      <c r="S402" s="11"/>
      <c r="T402" s="11"/>
      <c r="U402" s="11"/>
      <c r="V402" s="11"/>
      <c r="W402" s="11"/>
      <c r="X402" s="11"/>
      <c r="Y402" s="11"/>
      <c r="Z402" s="11"/>
    </row>
    <row r="403" spans="1:26" ht="15.75" customHeight="1">
      <c r="A403" s="11"/>
      <c r="B403" s="20"/>
      <c r="C403" s="11"/>
      <c r="D403" s="488">
        <v>22</v>
      </c>
      <c r="E403" s="489" t="s">
        <v>101</v>
      </c>
      <c r="F403" s="492">
        <v>12.131147540983607</v>
      </c>
      <c r="G403" s="530">
        <v>13.930115694752834</v>
      </c>
      <c r="H403" s="530">
        <v>16.932676518883451</v>
      </c>
      <c r="I403" s="536">
        <f t="shared" si="14"/>
        <v>0.21554457191347054</v>
      </c>
      <c r="J403" s="11"/>
      <c r="K403" s="11"/>
      <c r="L403" s="11"/>
      <c r="M403" s="11"/>
      <c r="N403" s="11"/>
      <c r="O403" s="11"/>
      <c r="P403" s="11"/>
      <c r="Q403" s="11"/>
      <c r="R403" s="11"/>
      <c r="S403" s="11"/>
      <c r="T403" s="11"/>
      <c r="U403" s="11"/>
      <c r="V403" s="11"/>
      <c r="W403" s="11"/>
      <c r="X403" s="11"/>
      <c r="Y403" s="11"/>
      <c r="Z403" s="11"/>
    </row>
    <row r="404" spans="1:26" ht="15.75" customHeight="1">
      <c r="A404" s="11"/>
      <c r="B404" s="20"/>
      <c r="C404" s="11"/>
      <c r="D404" s="538">
        <v>23</v>
      </c>
      <c r="E404" s="539" t="s">
        <v>102</v>
      </c>
      <c r="F404" s="565">
        <v>39.914354040375954</v>
      </c>
      <c r="G404" s="566">
        <v>45.677466579342756</v>
      </c>
      <c r="H404" s="566">
        <v>50.142490934272502</v>
      </c>
      <c r="I404" s="427">
        <f t="shared" si="14"/>
        <v>9.7751138346823613E-2</v>
      </c>
      <c r="J404" s="11"/>
      <c r="K404" s="11"/>
      <c r="L404" s="11"/>
      <c r="M404" s="11"/>
      <c r="N404" s="11"/>
      <c r="O404" s="11"/>
      <c r="P404" s="11"/>
      <c r="Q404" s="11"/>
      <c r="R404" s="11"/>
      <c r="S404" s="11"/>
      <c r="T404" s="11"/>
      <c r="U404" s="11"/>
      <c r="V404" s="11"/>
      <c r="W404" s="11"/>
      <c r="X404" s="11"/>
      <c r="Y404" s="11"/>
      <c r="Z404" s="11"/>
    </row>
    <row r="405" spans="1:26" ht="15.75" customHeight="1">
      <c r="A405" s="11"/>
      <c r="B405" s="20"/>
      <c r="C405" s="11"/>
      <c r="D405" s="488">
        <v>24</v>
      </c>
      <c r="E405" s="489" t="s">
        <v>103</v>
      </c>
      <c r="F405" s="492">
        <v>46.750743176290428</v>
      </c>
      <c r="G405" s="530">
        <v>49.807514295848364</v>
      </c>
      <c r="H405" s="530">
        <v>53.131200999098013</v>
      </c>
      <c r="I405" s="536">
        <f t="shared" si="14"/>
        <v>6.6730627903000786E-2</v>
      </c>
      <c r="J405" s="11"/>
      <c r="K405" s="11"/>
      <c r="L405" s="11"/>
      <c r="M405" s="11"/>
      <c r="N405" s="11"/>
      <c r="O405" s="11"/>
      <c r="P405" s="11"/>
      <c r="Q405" s="11"/>
      <c r="R405" s="11"/>
      <c r="S405" s="11"/>
      <c r="T405" s="11"/>
      <c r="U405" s="11"/>
      <c r="V405" s="11"/>
      <c r="W405" s="11"/>
      <c r="X405" s="11"/>
      <c r="Y405" s="11"/>
      <c r="Z405" s="11"/>
    </row>
    <row r="406" spans="1:26" ht="15.75" customHeight="1">
      <c r="A406" s="11"/>
      <c r="B406" s="20"/>
      <c r="C406" s="11"/>
      <c r="D406" s="538">
        <v>25</v>
      </c>
      <c r="E406" s="539" t="s">
        <v>104</v>
      </c>
      <c r="F406" s="565">
        <v>16.131367049669773</v>
      </c>
      <c r="G406" s="566">
        <v>20.459283387622147</v>
      </c>
      <c r="H406" s="566">
        <v>23.137351860093304</v>
      </c>
      <c r="I406" s="427">
        <f t="shared" si="14"/>
        <v>0.13089747190712392</v>
      </c>
      <c r="J406" s="11"/>
      <c r="K406" s="11"/>
      <c r="L406" s="11"/>
      <c r="M406" s="11"/>
      <c r="N406" s="11"/>
      <c r="O406" s="11"/>
      <c r="P406" s="11"/>
      <c r="Q406" s="11"/>
      <c r="R406" s="11"/>
      <c r="S406" s="11"/>
      <c r="T406" s="11"/>
      <c r="U406" s="11"/>
      <c r="V406" s="11"/>
      <c r="W406" s="11"/>
      <c r="X406" s="11"/>
      <c r="Y406" s="11"/>
      <c r="Z406" s="11"/>
    </row>
    <row r="407" spans="1:26" ht="15.75" customHeight="1">
      <c r="A407" s="11"/>
      <c r="B407" s="67"/>
      <c r="C407" s="11"/>
      <c r="D407" s="488">
        <v>26</v>
      </c>
      <c r="E407" s="489" t="s">
        <v>105</v>
      </c>
      <c r="F407" s="492">
        <v>23.382519863791146</v>
      </c>
      <c r="G407" s="530">
        <v>27.004830917874393</v>
      </c>
      <c r="H407" s="530">
        <v>30.587684665146746</v>
      </c>
      <c r="I407" s="536">
        <f t="shared" si="14"/>
        <v>0.13267454842314438</v>
      </c>
      <c r="J407" s="11"/>
      <c r="K407" s="11"/>
      <c r="L407" s="11"/>
      <c r="M407" s="11"/>
      <c r="N407" s="11"/>
      <c r="O407" s="11"/>
      <c r="P407" s="11"/>
      <c r="Q407" s="11"/>
      <c r="R407" s="11"/>
      <c r="S407" s="11"/>
      <c r="T407" s="11"/>
      <c r="U407" s="11"/>
      <c r="V407" s="11"/>
      <c r="W407" s="11"/>
      <c r="X407" s="11"/>
      <c r="Y407" s="11"/>
      <c r="Z407" s="11"/>
    </row>
    <row r="408" spans="1:26" ht="15.75" customHeight="1">
      <c r="A408" s="11"/>
      <c r="B408" s="785"/>
      <c r="C408" s="785"/>
      <c r="D408" s="538">
        <v>27</v>
      </c>
      <c r="E408" s="539" t="s">
        <v>106</v>
      </c>
      <c r="F408" s="565">
        <v>31.667071099247757</v>
      </c>
      <c r="G408" s="566">
        <v>36.352084039308707</v>
      </c>
      <c r="H408" s="566">
        <v>39.574339073490158</v>
      </c>
      <c r="I408" s="427">
        <f t="shared" si="14"/>
        <v>8.8640173440871245E-2</v>
      </c>
      <c r="J408" s="37"/>
      <c r="K408" s="37"/>
      <c r="L408" s="37"/>
      <c r="M408" s="37"/>
      <c r="N408" s="37"/>
      <c r="O408" s="37"/>
      <c r="P408" s="37"/>
      <c r="Q408" s="37"/>
      <c r="R408" s="37"/>
      <c r="S408" s="37"/>
      <c r="T408" s="11"/>
      <c r="U408" s="11"/>
      <c r="V408" s="11"/>
      <c r="W408" s="11"/>
      <c r="X408" s="11"/>
      <c r="Y408" s="11"/>
      <c r="Z408" s="11"/>
    </row>
    <row r="409" spans="1:26" ht="15.75" customHeight="1">
      <c r="A409" s="11"/>
      <c r="B409" s="785"/>
      <c r="C409" s="785"/>
      <c r="D409" s="488">
        <v>28</v>
      </c>
      <c r="E409" s="489" t="s">
        <v>108</v>
      </c>
      <c r="F409" s="492">
        <v>25.794774944916586</v>
      </c>
      <c r="G409" s="530">
        <v>26.645253390435403</v>
      </c>
      <c r="H409" s="530">
        <v>28.991795831195944</v>
      </c>
      <c r="I409" s="536">
        <f t="shared" si="14"/>
        <v>8.8066058384824994E-2</v>
      </c>
      <c r="J409" s="11"/>
      <c r="K409" s="11"/>
      <c r="L409" s="11"/>
      <c r="M409" s="854"/>
      <c r="N409" s="37"/>
      <c r="O409" s="37"/>
      <c r="P409" s="37"/>
      <c r="Q409" s="37"/>
      <c r="R409" s="37"/>
      <c r="S409" s="37"/>
      <c r="T409" s="11"/>
      <c r="U409" s="11"/>
      <c r="V409" s="11"/>
      <c r="W409" s="11"/>
      <c r="X409" s="11"/>
      <c r="Y409" s="11"/>
      <c r="Z409" s="11"/>
    </row>
    <row r="410" spans="1:26" ht="15.75" customHeight="1">
      <c r="A410" s="11"/>
      <c r="B410" s="785"/>
      <c r="C410" s="785"/>
      <c r="D410" s="538">
        <v>29</v>
      </c>
      <c r="E410" s="539" t="s">
        <v>110</v>
      </c>
      <c r="F410" s="565">
        <v>29.602214939541195</v>
      </c>
      <c r="G410" s="566">
        <v>34.204024002823864</v>
      </c>
      <c r="H410" s="566">
        <v>31.885601237779099</v>
      </c>
      <c r="I410" s="427">
        <f t="shared" si="14"/>
        <v>-6.7782164018285032E-2</v>
      </c>
      <c r="J410" s="11"/>
      <c r="K410" s="11"/>
      <c r="L410" s="11"/>
      <c r="M410" s="854"/>
      <c r="N410" s="37"/>
      <c r="O410" s="37"/>
      <c r="P410" s="37"/>
      <c r="Q410" s="37"/>
      <c r="R410" s="37"/>
      <c r="S410" s="37"/>
      <c r="T410" s="11"/>
      <c r="U410" s="11"/>
      <c r="V410" s="11"/>
      <c r="W410" s="11"/>
      <c r="X410" s="11"/>
      <c r="Y410" s="11"/>
      <c r="Z410" s="11"/>
    </row>
    <row r="411" spans="1:26" ht="15.75" customHeight="1">
      <c r="A411" s="11"/>
      <c r="B411" s="785"/>
      <c r="C411" s="785"/>
      <c r="D411" s="488">
        <v>30</v>
      </c>
      <c r="E411" s="489" t="s">
        <v>111</v>
      </c>
      <c r="F411" s="492">
        <v>13.551506469087165</v>
      </c>
      <c r="G411" s="530">
        <v>16.312497227274743</v>
      </c>
      <c r="H411" s="530">
        <v>19.477470358984487</v>
      </c>
      <c r="I411" s="536">
        <f t="shared" si="14"/>
        <v>0.19402137438637293</v>
      </c>
      <c r="J411" s="11"/>
      <c r="K411" s="11"/>
      <c r="L411" s="11"/>
      <c r="M411" s="854"/>
      <c r="N411" s="37"/>
      <c r="O411" s="37"/>
      <c r="P411" s="37"/>
      <c r="Q411" s="37"/>
      <c r="R411" s="37"/>
      <c r="S411" s="37"/>
      <c r="T411" s="11"/>
      <c r="U411" s="11"/>
      <c r="V411" s="11"/>
      <c r="W411" s="11"/>
      <c r="X411" s="11"/>
      <c r="Y411" s="11"/>
      <c r="Z411" s="11"/>
    </row>
    <row r="412" spans="1:26" ht="15.75" customHeight="1">
      <c r="A412" s="11"/>
      <c r="B412" s="785"/>
      <c r="C412" s="785"/>
      <c r="D412" s="538">
        <v>31</v>
      </c>
      <c r="E412" s="539" t="s">
        <v>113</v>
      </c>
      <c r="F412" s="565">
        <v>15.13091641490433</v>
      </c>
      <c r="G412" s="566">
        <v>18.865153538050734</v>
      </c>
      <c r="H412" s="566">
        <v>22.016445093368208</v>
      </c>
      <c r="I412" s="427">
        <f t="shared" si="14"/>
        <v>0.16704298477939053</v>
      </c>
      <c r="J412" s="11"/>
      <c r="K412" s="11"/>
      <c r="L412" s="11"/>
      <c r="M412" s="854"/>
      <c r="N412" s="37"/>
      <c r="O412" s="37"/>
      <c r="P412" s="37"/>
      <c r="Q412" s="37"/>
      <c r="R412" s="37"/>
      <c r="S412" s="37"/>
      <c r="T412" s="11"/>
      <c r="U412" s="11"/>
      <c r="V412" s="11"/>
      <c r="W412" s="11"/>
      <c r="X412" s="11"/>
      <c r="Y412" s="11"/>
      <c r="Z412" s="11"/>
    </row>
    <row r="413" spans="1:26" ht="15.75" customHeight="1">
      <c r="A413" s="11"/>
      <c r="B413" s="785"/>
      <c r="C413" s="785"/>
      <c r="D413" s="488">
        <v>32</v>
      </c>
      <c r="E413" s="489" t="s">
        <v>114</v>
      </c>
      <c r="F413" s="492">
        <v>19.927983539094651</v>
      </c>
      <c r="G413" s="530">
        <v>21.708080610448054</v>
      </c>
      <c r="H413" s="530">
        <v>25.535974008802263</v>
      </c>
      <c r="I413" s="536">
        <f t="shared" si="14"/>
        <v>0.17633495411436112</v>
      </c>
      <c r="J413" s="11"/>
      <c r="K413" s="11"/>
      <c r="L413" s="11"/>
      <c r="M413" s="854"/>
      <c r="N413" s="37"/>
      <c r="O413" s="37"/>
      <c r="P413" s="37"/>
      <c r="Q413" s="37"/>
      <c r="R413" s="37"/>
      <c r="S413" s="37"/>
      <c r="T413" s="11"/>
      <c r="U413" s="11"/>
      <c r="V413" s="11"/>
      <c r="W413" s="11"/>
      <c r="X413" s="11"/>
      <c r="Y413" s="11"/>
      <c r="Z413" s="11"/>
    </row>
    <row r="414" spans="1:26" ht="15.75" customHeight="1">
      <c r="A414" s="11"/>
      <c r="B414" s="785"/>
      <c r="C414" s="785"/>
      <c r="D414" s="538">
        <v>33</v>
      </c>
      <c r="E414" s="539" t="s">
        <v>115</v>
      </c>
      <c r="F414" s="565">
        <v>44.53914227365555</v>
      </c>
      <c r="G414" s="566">
        <v>47.394904289023188</v>
      </c>
      <c r="H414" s="566">
        <v>50.446179904284506</v>
      </c>
      <c r="I414" s="427">
        <f t="shared" si="14"/>
        <v>6.4379824393231297E-2</v>
      </c>
      <c r="J414" s="11"/>
      <c r="K414" s="11"/>
      <c r="L414" s="11"/>
      <c r="M414" s="854"/>
      <c r="N414" s="37"/>
      <c r="O414" s="37"/>
      <c r="P414" s="37"/>
      <c r="Q414" s="37"/>
      <c r="R414" s="37"/>
      <c r="S414" s="37"/>
      <c r="T414" s="11"/>
      <c r="U414" s="11"/>
      <c r="V414" s="11"/>
      <c r="W414" s="11"/>
      <c r="X414" s="11"/>
      <c r="Y414" s="11"/>
      <c r="Z414" s="11"/>
    </row>
    <row r="415" spans="1:26" ht="15.75" customHeight="1">
      <c r="A415" s="11"/>
      <c r="B415" s="785"/>
      <c r="C415" s="785"/>
      <c r="D415" s="488">
        <v>34</v>
      </c>
      <c r="E415" s="489" t="s">
        <v>116</v>
      </c>
      <c r="F415" s="492">
        <v>13.098708871303625</v>
      </c>
      <c r="G415" s="530">
        <v>15.744592346089851</v>
      </c>
      <c r="H415" s="530">
        <v>18.387501093071396</v>
      </c>
      <c r="I415" s="536">
        <f t="shared" si="14"/>
        <v>0.16786136400907886</v>
      </c>
      <c r="J415" s="11"/>
      <c r="K415" s="11"/>
      <c r="L415" s="11"/>
      <c r="M415" s="854"/>
      <c r="N415" s="37"/>
      <c r="O415" s="37"/>
      <c r="P415" s="37"/>
      <c r="Q415" s="37"/>
      <c r="R415" s="37"/>
      <c r="S415" s="37"/>
      <c r="T415" s="11"/>
      <c r="U415" s="11"/>
      <c r="V415" s="11"/>
      <c r="W415" s="11"/>
      <c r="X415" s="11"/>
      <c r="Y415" s="11"/>
      <c r="Z415" s="11"/>
    </row>
    <row r="416" spans="1:26" ht="15.75" customHeight="1">
      <c r="A416" s="11"/>
      <c r="B416" s="785"/>
      <c r="C416" s="785"/>
      <c r="D416" s="538">
        <v>35</v>
      </c>
      <c r="E416" s="539" t="s">
        <v>117</v>
      </c>
      <c r="F416" s="565">
        <v>39.318502824858761</v>
      </c>
      <c r="G416" s="566">
        <v>44.517204790056084</v>
      </c>
      <c r="H416" s="566">
        <v>47.296514438741063</v>
      </c>
      <c r="I416" s="427">
        <f t="shared" si="14"/>
        <v>6.2432258759107899E-2</v>
      </c>
      <c r="J416" s="11"/>
      <c r="K416" s="11"/>
      <c r="L416" s="11"/>
      <c r="M416" s="854"/>
      <c r="N416" s="37"/>
      <c r="O416" s="37"/>
      <c r="P416" s="37"/>
      <c r="Q416" s="37"/>
      <c r="R416" s="37"/>
      <c r="S416" s="37"/>
      <c r="T416" s="11"/>
      <c r="U416" s="11"/>
      <c r="V416" s="11"/>
      <c r="W416" s="11"/>
      <c r="X416" s="11"/>
      <c r="Y416" s="11"/>
      <c r="Z416" s="11"/>
    </row>
    <row r="417" spans="1:26" ht="15.75" customHeight="1">
      <c r="A417" s="11"/>
      <c r="B417" s="785"/>
      <c r="C417" s="785"/>
      <c r="D417" s="488">
        <v>36</v>
      </c>
      <c r="E417" s="489" t="s">
        <v>118</v>
      </c>
      <c r="F417" s="492">
        <v>7.5776397515527947</v>
      </c>
      <c r="G417" s="530">
        <v>8.8706187797490266</v>
      </c>
      <c r="H417" s="530">
        <v>9.5271235941092218</v>
      </c>
      <c r="I417" s="536">
        <f t="shared" si="14"/>
        <v>7.4008908584702979E-2</v>
      </c>
      <c r="J417" s="11"/>
      <c r="K417" s="11"/>
      <c r="L417" s="11"/>
      <c r="M417" s="854"/>
      <c r="N417" s="37"/>
      <c r="O417" s="37"/>
      <c r="P417" s="37"/>
      <c r="Q417" s="37"/>
      <c r="R417" s="37"/>
      <c r="S417" s="37"/>
      <c r="T417" s="11"/>
      <c r="U417" s="11"/>
      <c r="V417" s="11"/>
      <c r="W417" s="11"/>
      <c r="X417" s="11"/>
      <c r="Y417" s="11"/>
      <c r="Z417" s="11"/>
    </row>
    <row r="418" spans="1:26" ht="15.75" customHeight="1">
      <c r="A418" s="11"/>
      <c r="B418" s="785"/>
      <c r="C418" s="785"/>
      <c r="D418" s="538">
        <v>37</v>
      </c>
      <c r="E418" s="539" t="s">
        <v>119</v>
      </c>
      <c r="F418" s="565">
        <v>35.376107870615861</v>
      </c>
      <c r="G418" s="566">
        <v>39.188346487381857</v>
      </c>
      <c r="H418" s="566">
        <v>42.878422866305208</v>
      </c>
      <c r="I418" s="427">
        <f t="shared" si="14"/>
        <v>9.4162594487407325E-2</v>
      </c>
      <c r="J418" s="11"/>
      <c r="K418" s="11"/>
      <c r="L418" s="11"/>
      <c r="M418" s="854"/>
      <c r="N418" s="37"/>
      <c r="O418" s="37"/>
      <c r="P418" s="37"/>
      <c r="Q418" s="37"/>
      <c r="R418" s="37"/>
      <c r="S418" s="37"/>
      <c r="T418" s="11"/>
      <c r="U418" s="11"/>
      <c r="V418" s="11"/>
      <c r="W418" s="11"/>
      <c r="X418" s="11"/>
      <c r="Y418" s="11"/>
      <c r="Z418" s="11"/>
    </row>
    <row r="419" spans="1:26" ht="15.75" customHeight="1">
      <c r="A419" s="11"/>
      <c r="B419" s="785"/>
      <c r="C419" s="785"/>
      <c r="D419" s="488">
        <v>38</v>
      </c>
      <c r="E419" s="489" t="s">
        <v>120</v>
      </c>
      <c r="F419" s="492">
        <v>24.090767796083306</v>
      </c>
      <c r="G419" s="530">
        <v>27.582625970742281</v>
      </c>
      <c r="H419" s="530">
        <v>30.668717868826928</v>
      </c>
      <c r="I419" s="536">
        <f t="shared" si="14"/>
        <v>0.11188535498245006</v>
      </c>
      <c r="J419" s="11"/>
      <c r="K419" s="11"/>
      <c r="L419" s="11"/>
      <c r="M419" s="854"/>
      <c r="N419" s="37"/>
      <c r="O419" s="37"/>
      <c r="P419" s="37"/>
      <c r="Q419" s="37"/>
      <c r="R419" s="37"/>
      <c r="S419" s="37"/>
      <c r="T419" s="11"/>
      <c r="U419" s="11"/>
      <c r="V419" s="11"/>
      <c r="W419" s="11"/>
      <c r="X419" s="11"/>
      <c r="Y419" s="11"/>
      <c r="Z419" s="11"/>
    </row>
    <row r="420" spans="1:26" ht="15.75" customHeight="1">
      <c r="A420" s="11"/>
      <c r="B420" s="333"/>
      <c r="C420" s="333"/>
      <c r="D420" s="538">
        <v>39</v>
      </c>
      <c r="E420" s="539" t="s">
        <v>121</v>
      </c>
      <c r="F420" s="565">
        <v>13.652058432934927</v>
      </c>
      <c r="G420" s="566">
        <v>17.619872905834775</v>
      </c>
      <c r="H420" s="566">
        <v>21.506928406466514</v>
      </c>
      <c r="I420" s="427">
        <f t="shared" si="14"/>
        <v>0.22060633021618167</v>
      </c>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488">
        <v>40</v>
      </c>
      <c r="E421" s="489" t="s">
        <v>122</v>
      </c>
      <c r="F421" s="492">
        <v>11.276595744680851</v>
      </c>
      <c r="G421" s="530">
        <v>13.299155609167673</v>
      </c>
      <c r="H421" s="530">
        <v>14.664673642252108</v>
      </c>
      <c r="I421" s="536">
        <f t="shared" si="14"/>
        <v>0.10267704756707448</v>
      </c>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538">
        <v>41</v>
      </c>
      <c r="E422" s="539" t="s">
        <v>124</v>
      </c>
      <c r="F422" s="565">
        <v>42.537475989623559</v>
      </c>
      <c r="G422" s="566">
        <v>46.497457912124865</v>
      </c>
      <c r="H422" s="566">
        <v>50.730307172280398</v>
      </c>
      <c r="I422" s="427">
        <f t="shared" si="14"/>
        <v>9.1033993044418837E-2</v>
      </c>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488">
        <v>42</v>
      </c>
      <c r="E423" s="489" t="s">
        <v>126</v>
      </c>
      <c r="F423" s="492">
        <v>28.166452717158752</v>
      </c>
      <c r="G423" s="530">
        <v>32.421787080801259</v>
      </c>
      <c r="H423" s="530">
        <v>36.68691724701867</v>
      </c>
      <c r="I423" s="536">
        <f t="shared" si="14"/>
        <v>0.13155135944813576</v>
      </c>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538">
        <v>43</v>
      </c>
      <c r="E424" s="539" t="s">
        <v>127</v>
      </c>
      <c r="F424" s="565">
        <v>19.681846537741734</v>
      </c>
      <c r="G424" s="566">
        <v>25.108009305417085</v>
      </c>
      <c r="H424" s="566">
        <v>29.199345619015492</v>
      </c>
      <c r="I424" s="427">
        <f t="shared" si="14"/>
        <v>0.16294945026628205</v>
      </c>
      <c r="J424" s="11"/>
      <c r="K424" s="11"/>
      <c r="L424" s="11"/>
      <c r="M424" s="11"/>
      <c r="N424" s="11"/>
      <c r="O424" s="11"/>
      <c r="P424" s="11"/>
      <c r="Q424" s="11"/>
      <c r="R424" s="11"/>
      <c r="S424" s="11"/>
      <c r="T424" s="11"/>
      <c r="U424" s="11"/>
      <c r="V424" s="11"/>
      <c r="W424" s="11"/>
      <c r="X424" s="11"/>
      <c r="Y424" s="11"/>
      <c r="Z424" s="11"/>
    </row>
    <row r="425" spans="1:26" ht="15" customHeight="1">
      <c r="A425" s="11"/>
      <c r="B425" s="11"/>
      <c r="C425" s="11"/>
      <c r="D425" s="488">
        <v>44</v>
      </c>
      <c r="E425" s="489" t="s">
        <v>128</v>
      </c>
      <c r="F425" s="492">
        <v>17.530774361773087</v>
      </c>
      <c r="G425" s="530">
        <v>21.527604296777415</v>
      </c>
      <c r="H425" s="530">
        <v>25.174680888267197</v>
      </c>
      <c r="I425" s="536">
        <f t="shared" si="14"/>
        <v>0.16941395527396111</v>
      </c>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538">
        <v>45</v>
      </c>
      <c r="E426" s="539" t="s">
        <v>129</v>
      </c>
      <c r="F426" s="565">
        <v>18.275074350243525</v>
      </c>
      <c r="G426" s="566">
        <v>20.431859849256469</v>
      </c>
      <c r="H426" s="566">
        <v>26.240755009381022</v>
      </c>
      <c r="I426" s="427">
        <f t="shared" si="14"/>
        <v>0.28430574617199833</v>
      </c>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488">
        <v>46</v>
      </c>
      <c r="E427" s="489" t="s">
        <v>130</v>
      </c>
      <c r="F427" s="492">
        <v>19.600561195015267</v>
      </c>
      <c r="G427" s="530">
        <v>25.050240279598079</v>
      </c>
      <c r="H427" s="530">
        <v>28.145708386589298</v>
      </c>
      <c r="I427" s="536">
        <f t="shared" si="14"/>
        <v>0.12357039583018664</v>
      </c>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538">
        <v>47</v>
      </c>
      <c r="E428" s="539" t="s">
        <v>132</v>
      </c>
      <c r="F428" s="565">
        <v>16.986027944111775</v>
      </c>
      <c r="G428" s="566">
        <v>20.995493650143384</v>
      </c>
      <c r="H428" s="566">
        <v>25.190791548407489</v>
      </c>
      <c r="I428" s="427">
        <f t="shared" si="14"/>
        <v>0.19981896916414985</v>
      </c>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488">
        <v>48</v>
      </c>
      <c r="E429" s="489" t="s">
        <v>133</v>
      </c>
      <c r="F429" s="492">
        <v>10.818401937046005</v>
      </c>
      <c r="G429" s="530">
        <v>13.742634480136855</v>
      </c>
      <c r="H429" s="530">
        <v>16.423118865866929</v>
      </c>
      <c r="I429" s="536">
        <f t="shared" si="14"/>
        <v>0.19504880156744009</v>
      </c>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538">
        <v>49</v>
      </c>
      <c r="E430" s="539" t="s">
        <v>134</v>
      </c>
      <c r="F430" s="565">
        <v>25.964424273479246</v>
      </c>
      <c r="G430" s="566">
        <v>31.012070566388118</v>
      </c>
      <c r="H430" s="566">
        <v>34.575036749966635</v>
      </c>
      <c r="I430" s="427">
        <f t="shared" si="14"/>
        <v>0.11488965807527134</v>
      </c>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488">
        <v>50</v>
      </c>
      <c r="E431" s="489" t="s">
        <v>156</v>
      </c>
      <c r="F431" s="492">
        <v>9.9670329670329672</v>
      </c>
      <c r="G431" s="530">
        <v>12.990805840995131</v>
      </c>
      <c r="H431" s="530">
        <v>16.39547343648286</v>
      </c>
      <c r="I431" s="536">
        <f t="shared" si="14"/>
        <v>0.2620828636160204</v>
      </c>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538">
        <v>51</v>
      </c>
      <c r="E432" s="539" t="s">
        <v>157</v>
      </c>
      <c r="F432" s="565">
        <v>17.020083024795245</v>
      </c>
      <c r="G432" s="566">
        <v>21.258213677293742</v>
      </c>
      <c r="H432" s="566">
        <v>24.535209110243102</v>
      </c>
      <c r="I432" s="427">
        <f t="shared" si="14"/>
        <v>0.15415196604452111</v>
      </c>
      <c r="J432" s="11"/>
      <c r="K432" s="11"/>
      <c r="L432" s="11"/>
      <c r="M432" s="11"/>
      <c r="N432" s="11"/>
      <c r="O432" s="11"/>
      <c r="P432" s="11"/>
      <c r="Q432" s="11"/>
      <c r="R432" s="11"/>
      <c r="S432" s="11"/>
      <c r="T432" s="11"/>
      <c r="U432" s="11"/>
      <c r="V432" s="11"/>
      <c r="W432" s="11"/>
      <c r="X432" s="11"/>
      <c r="Y432" s="11"/>
      <c r="Z432" s="11"/>
    </row>
    <row r="433" spans="1:26" ht="16.5" customHeight="1">
      <c r="A433" s="11"/>
      <c r="B433" s="11"/>
      <c r="C433" s="11"/>
      <c r="D433" s="610">
        <v>52</v>
      </c>
      <c r="E433" s="621" t="s">
        <v>158</v>
      </c>
      <c r="F433" s="644">
        <v>44.842985142988006</v>
      </c>
      <c r="G433" s="645">
        <v>46.513929763900066</v>
      </c>
      <c r="H433" s="645">
        <v>49.480697779708485</v>
      </c>
      <c r="I433" s="657">
        <f t="shared" si="14"/>
        <v>6.3782355755951592E-2</v>
      </c>
      <c r="J433" s="11"/>
      <c r="K433" s="11"/>
      <c r="L433" s="11"/>
      <c r="M433" s="11"/>
      <c r="N433" s="11"/>
      <c r="O433" s="11"/>
      <c r="P433" s="11"/>
      <c r="Q433" s="11"/>
      <c r="R433" s="11"/>
      <c r="S433" s="11"/>
      <c r="T433" s="11"/>
      <c r="U433" s="11"/>
      <c r="V433" s="11"/>
      <c r="W433" s="11"/>
      <c r="X433" s="11"/>
      <c r="Y433" s="11"/>
      <c r="Z433" s="11"/>
    </row>
    <row r="434" spans="1:26" ht="30" customHeight="1">
      <c r="A434" s="11"/>
      <c r="B434" s="11"/>
      <c r="C434" s="11"/>
      <c r="D434" s="1113" t="s">
        <v>374</v>
      </c>
      <c r="E434" s="1049"/>
      <c r="F434" s="692">
        <v>32.704557664994596</v>
      </c>
      <c r="G434" s="702">
        <v>36.501098901098899</v>
      </c>
      <c r="H434" s="702">
        <v>40.045874199283496</v>
      </c>
      <c r="I434" s="704">
        <f t="shared" si="14"/>
        <v>9.7114207651372325E-2</v>
      </c>
      <c r="J434" s="11"/>
      <c r="K434" s="11"/>
      <c r="L434" s="11"/>
      <c r="M434" s="11"/>
      <c r="N434" s="11"/>
      <c r="O434" s="11"/>
      <c r="P434" s="11"/>
      <c r="Q434" s="11"/>
      <c r="R434" s="11"/>
      <c r="S434" s="11"/>
      <c r="T434" s="11"/>
      <c r="U434" s="11"/>
      <c r="V434" s="11"/>
      <c r="W434" s="11"/>
      <c r="X434" s="11"/>
      <c r="Y434" s="11"/>
      <c r="Z434" s="11"/>
    </row>
    <row r="435" spans="1:26" ht="15" customHeight="1">
      <c r="A435" s="11"/>
      <c r="B435" s="11"/>
      <c r="C435" s="11"/>
      <c r="D435" s="1111" t="s">
        <v>478</v>
      </c>
      <c r="E435" s="1112"/>
      <c r="F435" s="1112"/>
      <c r="G435" s="1"/>
      <c r="H435" s="1"/>
      <c r="I435" s="1"/>
      <c r="J435" s="11"/>
      <c r="K435" s="11"/>
      <c r="L435" s="11"/>
      <c r="M435" s="11"/>
      <c r="N435" s="11"/>
      <c r="O435" s="11"/>
      <c r="P435" s="11"/>
      <c r="Q435" s="11"/>
      <c r="R435" s="11"/>
      <c r="S435" s="11"/>
      <c r="T435" s="11"/>
      <c r="U435" s="11"/>
      <c r="V435" s="11"/>
      <c r="W435" s="11"/>
      <c r="X435" s="11"/>
      <c r="Y435" s="11"/>
      <c r="Z435" s="11"/>
    </row>
    <row r="436" spans="1:26">
      <c r="A436" s="11"/>
      <c r="B436" s="11"/>
      <c r="C436" s="11"/>
      <c r="D436" s="1110"/>
      <c r="E436" s="999"/>
      <c r="F436" s="999"/>
      <c r="G436" s="1"/>
      <c r="H436" s="1"/>
      <c r="I436" s="1"/>
      <c r="J436" s="11"/>
      <c r="K436" s="11"/>
      <c r="L436" s="11"/>
      <c r="M436" s="11"/>
      <c r="N436" s="11"/>
      <c r="O436" s="11"/>
      <c r="P436" s="11"/>
      <c r="Q436" s="11"/>
      <c r="R436" s="11"/>
      <c r="S436" s="11"/>
      <c r="T436" s="11"/>
      <c r="U436" s="11"/>
      <c r="V436" s="11"/>
      <c r="W436" s="11"/>
      <c r="X436" s="11"/>
      <c r="Y436" s="11"/>
      <c r="Z436" s="11"/>
    </row>
    <row r="437" spans="1:26">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c r="A438" s="11"/>
      <c r="B438" s="11"/>
      <c r="C438" s="11"/>
      <c r="D438" s="323"/>
      <c r="E438" s="323"/>
      <c r="F438" s="323"/>
      <c r="G438" s="323"/>
      <c r="H438" s="323"/>
      <c r="I438" s="323"/>
      <c r="J438" s="11"/>
      <c r="K438" s="11"/>
      <c r="L438" s="11"/>
      <c r="M438" s="11"/>
      <c r="N438" s="11"/>
      <c r="O438" s="11"/>
      <c r="P438" s="11"/>
      <c r="Q438" s="11"/>
      <c r="R438" s="11"/>
      <c r="S438" s="11"/>
      <c r="T438" s="11"/>
      <c r="U438" s="11"/>
      <c r="V438" s="11"/>
      <c r="W438" s="11"/>
      <c r="X438" s="11"/>
      <c r="Y438" s="11"/>
      <c r="Z438" s="11"/>
    </row>
    <row r="439" spans="1:26">
      <c r="A439" s="11"/>
      <c r="B439" s="11"/>
      <c r="C439" s="11"/>
      <c r="D439" s="913"/>
      <c r="E439" s="38" t="s">
        <v>20</v>
      </c>
      <c r="F439" s="913"/>
      <c r="G439" s="913"/>
      <c r="H439" s="913"/>
      <c r="I439" s="913"/>
      <c r="J439" s="11"/>
      <c r="K439" s="11"/>
      <c r="L439" s="11"/>
      <c r="M439" s="11"/>
      <c r="N439" s="11"/>
      <c r="O439" s="11"/>
      <c r="P439" s="11"/>
      <c r="Q439" s="11"/>
      <c r="R439" s="11"/>
      <c r="S439" s="11"/>
      <c r="T439" s="11"/>
      <c r="U439" s="11"/>
      <c r="V439" s="11"/>
      <c r="W439" s="11"/>
      <c r="X439" s="11"/>
      <c r="Y439" s="11"/>
      <c r="Z439" s="11"/>
    </row>
    <row r="440" spans="1:26">
      <c r="A440" s="11"/>
      <c r="B440" s="11"/>
      <c r="C440" s="11"/>
      <c r="D440" s="913"/>
      <c r="E440" s="130" t="s">
        <v>42</v>
      </c>
      <c r="F440" s="913"/>
      <c r="G440" s="913"/>
      <c r="H440" s="913"/>
      <c r="I440" s="913"/>
      <c r="J440" s="11"/>
      <c r="K440" s="11"/>
      <c r="L440" s="11"/>
      <c r="M440" s="11"/>
      <c r="N440" s="11"/>
      <c r="O440" s="11"/>
      <c r="P440" s="11"/>
      <c r="Q440" s="11"/>
      <c r="R440" s="11"/>
      <c r="S440" s="11"/>
      <c r="T440" s="11"/>
      <c r="U440" s="11"/>
      <c r="V440" s="11"/>
      <c r="W440" s="11"/>
      <c r="X440" s="11"/>
      <c r="Y440" s="11"/>
      <c r="Z440" s="11"/>
    </row>
    <row r="441" spans="1:26">
      <c r="A441" s="11"/>
      <c r="B441" s="11"/>
      <c r="C441" s="11"/>
      <c r="D441" s="11"/>
      <c r="E441" s="130" t="s">
        <v>37</v>
      </c>
      <c r="F441" s="11"/>
      <c r="G441" s="11"/>
      <c r="H441" s="11"/>
      <c r="I441" s="11"/>
      <c r="J441" s="11"/>
      <c r="K441" s="11"/>
      <c r="L441" s="11"/>
      <c r="M441" s="11"/>
      <c r="N441" s="11"/>
      <c r="O441" s="11"/>
      <c r="P441" s="11"/>
      <c r="Q441" s="11"/>
      <c r="R441" s="11"/>
      <c r="S441" s="11"/>
      <c r="T441" s="11"/>
      <c r="U441" s="11"/>
      <c r="V441" s="11"/>
      <c r="W441" s="11"/>
      <c r="X441" s="11"/>
      <c r="Y441" s="11"/>
      <c r="Z441" s="11"/>
    </row>
    <row r="442" spans="1:26">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40">
    <mergeCell ref="D436:F436"/>
    <mergeCell ref="D435:F435"/>
    <mergeCell ref="D189:E189"/>
    <mergeCell ref="D197:E197"/>
    <mergeCell ref="D251:F251"/>
    <mergeCell ref="D312:F312"/>
    <mergeCell ref="D311:E311"/>
    <mergeCell ref="D250:E250"/>
    <mergeCell ref="D252:F252"/>
    <mergeCell ref="D190:F190"/>
    <mergeCell ref="D191:F191"/>
    <mergeCell ref="D194:I195"/>
    <mergeCell ref="D136:E136"/>
    <mergeCell ref="D72:I73"/>
    <mergeCell ref="D75:E75"/>
    <mergeCell ref="D66:E66"/>
    <mergeCell ref="D128:E128"/>
    <mergeCell ref="D129:F129"/>
    <mergeCell ref="D13:E13"/>
    <mergeCell ref="D67:F67"/>
    <mergeCell ref="D68:F68"/>
    <mergeCell ref="D130:F130"/>
    <mergeCell ref="D133:I134"/>
    <mergeCell ref="D10:I11"/>
    <mergeCell ref="C3:J3"/>
    <mergeCell ref="C4:J4"/>
    <mergeCell ref="C5:J5"/>
    <mergeCell ref="C7:J8"/>
    <mergeCell ref="C6:I6"/>
    <mergeCell ref="D374:F374"/>
    <mergeCell ref="D434:E434"/>
    <mergeCell ref="D255:I256"/>
    <mergeCell ref="D378:I379"/>
    <mergeCell ref="D372:E372"/>
    <mergeCell ref="D381:E381"/>
    <mergeCell ref="D319:E319"/>
    <mergeCell ref="D316:I317"/>
    <mergeCell ref="D313:F313"/>
    <mergeCell ref="D258:E258"/>
    <mergeCell ref="D373:F37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5.140625" defaultRowHeight="15" customHeight="1"/>
  <cols>
    <col min="1" max="1" width="12.85546875" customWidth="1"/>
    <col min="2" max="2" width="15.42578125" customWidth="1"/>
    <col min="3" max="3" width="0.42578125" customWidth="1"/>
    <col min="4" max="4" width="15.140625" customWidth="1"/>
    <col min="5" max="17" width="6.140625" customWidth="1"/>
    <col min="18" max="26" width="6" customWidth="1"/>
  </cols>
  <sheetData>
    <row r="1" spans="1:26" ht="12.75" customHeight="1">
      <c r="A1" s="23"/>
      <c r="B1" s="23"/>
      <c r="C1" s="23"/>
      <c r="D1" s="23"/>
      <c r="E1" s="23"/>
      <c r="F1" s="23"/>
      <c r="G1" s="23"/>
      <c r="H1" s="23"/>
      <c r="I1" s="23"/>
      <c r="J1" s="23"/>
      <c r="K1" s="23"/>
      <c r="L1" s="23"/>
      <c r="M1" s="23"/>
      <c r="N1" s="23"/>
      <c r="O1" s="23"/>
      <c r="P1" s="23"/>
      <c r="Q1" s="23"/>
      <c r="R1" s="23"/>
      <c r="S1" s="23"/>
      <c r="T1" s="23"/>
      <c r="U1" s="23"/>
      <c r="V1" s="23"/>
      <c r="W1" s="23"/>
      <c r="X1" s="23"/>
      <c r="Y1" s="23"/>
      <c r="Z1" s="23"/>
    </row>
    <row r="2" spans="1:26" ht="15.75" customHeight="1">
      <c r="A2" s="23"/>
      <c r="B2" s="23"/>
      <c r="C2" s="26"/>
      <c r="D2" s="24"/>
      <c r="E2" s="24"/>
      <c r="F2" s="24"/>
      <c r="G2" s="24"/>
      <c r="H2" s="24"/>
      <c r="I2" s="24"/>
      <c r="J2" s="24"/>
      <c r="K2" s="24"/>
      <c r="L2" s="56"/>
      <c r="M2" s="24"/>
      <c r="N2" s="26"/>
      <c r="O2" s="26"/>
      <c r="P2" s="26"/>
      <c r="Q2" s="26"/>
      <c r="R2" s="26"/>
      <c r="S2" s="23"/>
      <c r="T2" s="23"/>
      <c r="U2" s="23"/>
      <c r="V2" s="23"/>
      <c r="W2" s="23"/>
      <c r="X2" s="23"/>
      <c r="Y2" s="23"/>
      <c r="Z2" s="23"/>
    </row>
    <row r="3" spans="1:26" ht="16.5" customHeight="1">
      <c r="A3" s="23"/>
      <c r="B3" s="23"/>
      <c r="C3" s="60"/>
      <c r="D3" s="29"/>
      <c r="E3" s="29"/>
      <c r="F3" s="29"/>
      <c r="G3" s="29"/>
      <c r="H3" s="29"/>
      <c r="I3" s="29"/>
      <c r="J3" s="29"/>
      <c r="K3" s="29"/>
      <c r="L3" s="50"/>
      <c r="M3" s="29"/>
      <c r="N3" s="50"/>
      <c r="O3" s="50"/>
      <c r="P3" s="50"/>
      <c r="Q3" s="51"/>
      <c r="R3" s="26"/>
      <c r="S3" s="23"/>
      <c r="T3" s="23"/>
      <c r="U3" s="23"/>
      <c r="V3" s="23"/>
      <c r="W3" s="23"/>
      <c r="X3" s="23"/>
      <c r="Y3" s="23"/>
      <c r="Z3" s="23"/>
    </row>
    <row r="4" spans="1:26" ht="15.75" customHeight="1">
      <c r="A4" s="23"/>
      <c r="B4" s="23"/>
      <c r="C4" s="83"/>
      <c r="D4" s="53"/>
      <c r="E4" s="53"/>
      <c r="F4" s="53"/>
      <c r="G4" s="53"/>
      <c r="H4" s="53"/>
      <c r="I4" s="53"/>
      <c r="J4" s="53"/>
      <c r="K4" s="53"/>
      <c r="L4" s="54"/>
      <c r="M4" s="53"/>
      <c r="N4" s="54"/>
      <c r="O4" s="54"/>
      <c r="P4" s="54"/>
      <c r="Q4" s="61"/>
      <c r="R4" s="26"/>
      <c r="S4" s="23"/>
      <c r="T4" s="23"/>
      <c r="U4" s="23"/>
      <c r="V4" s="23"/>
      <c r="W4" s="23"/>
      <c r="X4" s="23"/>
      <c r="Y4" s="23"/>
      <c r="Z4" s="23"/>
    </row>
    <row r="5" spans="1:26" ht="15.75" customHeight="1">
      <c r="A5" s="23"/>
      <c r="B5" s="85"/>
      <c r="C5" s="1033" t="s">
        <v>0</v>
      </c>
      <c r="D5" s="992"/>
      <c r="E5" s="992"/>
      <c r="F5" s="992"/>
      <c r="G5" s="992"/>
      <c r="H5" s="992"/>
      <c r="I5" s="992"/>
      <c r="J5" s="992"/>
      <c r="K5" s="992"/>
      <c r="L5" s="992"/>
      <c r="M5" s="992"/>
      <c r="N5" s="992"/>
      <c r="O5" s="992"/>
      <c r="P5" s="992"/>
      <c r="Q5" s="1014"/>
      <c r="R5" s="85"/>
      <c r="S5" s="23"/>
      <c r="T5" s="23"/>
      <c r="U5" s="23"/>
      <c r="V5" s="23"/>
      <c r="W5" s="23"/>
      <c r="X5" s="23"/>
      <c r="Y5" s="23"/>
      <c r="Z5" s="23"/>
    </row>
    <row r="6" spans="1:26" ht="15.75" customHeight="1">
      <c r="A6" s="23"/>
      <c r="B6" s="85"/>
      <c r="C6" s="1033" t="s">
        <v>1</v>
      </c>
      <c r="D6" s="992"/>
      <c r="E6" s="992"/>
      <c r="F6" s="992"/>
      <c r="G6" s="992"/>
      <c r="H6" s="992"/>
      <c r="I6" s="992"/>
      <c r="J6" s="992"/>
      <c r="K6" s="992"/>
      <c r="L6" s="992"/>
      <c r="M6" s="992"/>
      <c r="N6" s="992"/>
      <c r="O6" s="992"/>
      <c r="P6" s="992"/>
      <c r="Q6" s="1014"/>
      <c r="R6" s="85"/>
      <c r="S6" s="23"/>
      <c r="T6" s="23"/>
      <c r="U6" s="23"/>
      <c r="V6" s="23"/>
      <c r="W6" s="23"/>
      <c r="X6" s="23"/>
      <c r="Y6" s="23"/>
      <c r="Z6" s="23"/>
    </row>
    <row r="7" spans="1:26" ht="15.75" customHeight="1">
      <c r="A7" s="23"/>
      <c r="B7" s="85"/>
      <c r="C7" s="1033" t="s">
        <v>2</v>
      </c>
      <c r="D7" s="992"/>
      <c r="E7" s="992"/>
      <c r="F7" s="992"/>
      <c r="G7" s="992"/>
      <c r="H7" s="992"/>
      <c r="I7" s="992"/>
      <c r="J7" s="992"/>
      <c r="K7" s="992"/>
      <c r="L7" s="992"/>
      <c r="M7" s="992"/>
      <c r="N7" s="992"/>
      <c r="O7" s="992"/>
      <c r="P7" s="992"/>
      <c r="Q7" s="1014"/>
      <c r="R7" s="85"/>
      <c r="S7" s="23"/>
      <c r="T7" s="23"/>
      <c r="U7" s="23"/>
      <c r="V7" s="23"/>
      <c r="W7" s="23"/>
      <c r="X7" s="23"/>
      <c r="Y7" s="23"/>
      <c r="Z7" s="23"/>
    </row>
    <row r="8" spans="1:26" ht="9" customHeight="1">
      <c r="A8" s="23"/>
      <c r="B8" s="85"/>
      <c r="C8" s="114"/>
      <c r="D8" s="87"/>
      <c r="E8" s="87"/>
      <c r="F8" s="87"/>
      <c r="G8" s="87"/>
      <c r="H8" s="87"/>
      <c r="I8" s="87"/>
      <c r="J8" s="87"/>
      <c r="K8" s="87"/>
      <c r="L8" s="87"/>
      <c r="M8" s="87"/>
      <c r="N8" s="87"/>
      <c r="O8" s="87"/>
      <c r="P8" s="87"/>
      <c r="Q8" s="88"/>
      <c r="R8" s="85"/>
      <c r="S8" s="23"/>
      <c r="T8" s="23"/>
      <c r="U8" s="23"/>
      <c r="V8" s="23"/>
      <c r="W8" s="23"/>
      <c r="X8" s="23"/>
      <c r="Y8" s="23"/>
      <c r="Z8" s="23"/>
    </row>
    <row r="9" spans="1:26" ht="27.75" customHeight="1">
      <c r="A9" s="23"/>
      <c r="B9" s="116"/>
      <c r="C9" s="117"/>
      <c r="D9" s="1121" t="s">
        <v>68</v>
      </c>
      <c r="E9" s="1011"/>
      <c r="F9" s="1011"/>
      <c r="G9" s="1011"/>
      <c r="H9" s="1011"/>
      <c r="I9" s="1011"/>
      <c r="J9" s="1011"/>
      <c r="K9" s="1011"/>
      <c r="L9" s="1011"/>
      <c r="M9" s="1011"/>
      <c r="N9" s="1011"/>
      <c r="O9" s="1011"/>
      <c r="P9" s="1011"/>
      <c r="Q9" s="1030"/>
      <c r="R9" s="116"/>
      <c r="S9" s="23"/>
      <c r="T9" s="23"/>
      <c r="U9" s="23"/>
      <c r="V9" s="23"/>
      <c r="W9" s="23"/>
      <c r="X9" s="23"/>
      <c r="Y9" s="23"/>
      <c r="Z9" s="23"/>
    </row>
    <row r="10" spans="1:26" ht="11.25" customHeight="1">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row>
    <row r="11" spans="1:26" ht="19.5" customHeight="1">
      <c r="A11" s="23"/>
      <c r="B11" s="23"/>
      <c r="C11" s="23"/>
      <c r="D11" s="120" t="s">
        <v>70</v>
      </c>
      <c r="E11" s="120" t="s">
        <v>52</v>
      </c>
      <c r="F11" s="120" t="s">
        <v>53</v>
      </c>
      <c r="G11" s="120" t="s">
        <v>54</v>
      </c>
      <c r="H11" s="120" t="s">
        <v>55</v>
      </c>
      <c r="I11" s="120" t="s">
        <v>56</v>
      </c>
      <c r="J11" s="120" t="s">
        <v>57</v>
      </c>
      <c r="K11" s="120" t="s">
        <v>58</v>
      </c>
      <c r="L11" s="120" t="s">
        <v>59</v>
      </c>
      <c r="M11" s="120" t="s">
        <v>60</v>
      </c>
      <c r="N11" s="120" t="s">
        <v>61</v>
      </c>
      <c r="O11" s="120" t="s">
        <v>62</v>
      </c>
      <c r="P11" s="120" t="s">
        <v>63</v>
      </c>
      <c r="Q11" s="122" t="s">
        <v>64</v>
      </c>
      <c r="R11" s="23"/>
      <c r="S11" s="23"/>
      <c r="T11" s="23"/>
      <c r="U11" s="23"/>
      <c r="V11" s="23"/>
      <c r="W11" s="23"/>
      <c r="X11" s="23"/>
      <c r="Y11" s="23"/>
      <c r="Z11" s="23"/>
    </row>
    <row r="12" spans="1:26" ht="15" customHeight="1">
      <c r="A12" s="23"/>
      <c r="B12" s="26"/>
      <c r="C12" s="23"/>
      <c r="D12" s="124" t="s">
        <v>72</v>
      </c>
      <c r="E12" s="167">
        <v>185</v>
      </c>
      <c r="F12" s="168">
        <v>155</v>
      </c>
      <c r="G12" s="168">
        <v>135</v>
      </c>
      <c r="H12" s="168">
        <v>167</v>
      </c>
      <c r="I12" s="168">
        <v>233</v>
      </c>
      <c r="J12" s="168">
        <v>177</v>
      </c>
      <c r="K12" s="177">
        <v>248</v>
      </c>
      <c r="L12" s="177">
        <v>181</v>
      </c>
      <c r="M12" s="177">
        <v>184</v>
      </c>
      <c r="N12" s="177">
        <v>219</v>
      </c>
      <c r="O12" s="177">
        <v>167</v>
      </c>
      <c r="P12" s="178">
        <v>147</v>
      </c>
      <c r="Q12" s="233">
        <v>2198</v>
      </c>
      <c r="R12" s="23"/>
      <c r="S12" s="23"/>
      <c r="T12" s="23"/>
      <c r="U12" s="23"/>
      <c r="V12" s="23"/>
      <c r="W12" s="23"/>
      <c r="X12" s="23"/>
      <c r="Y12" s="23"/>
      <c r="Z12" s="23"/>
    </row>
    <row r="13" spans="1:26" ht="15" customHeight="1">
      <c r="A13" s="23"/>
      <c r="B13" s="38" t="s">
        <v>20</v>
      </c>
      <c r="C13" s="23"/>
      <c r="D13" s="237" t="s">
        <v>154</v>
      </c>
      <c r="E13" s="285">
        <v>138</v>
      </c>
      <c r="F13" s="286">
        <v>119</v>
      </c>
      <c r="G13" s="286">
        <v>129</v>
      </c>
      <c r="H13" s="286">
        <v>113</v>
      </c>
      <c r="I13" s="286">
        <v>215</v>
      </c>
      <c r="J13" s="286">
        <v>163</v>
      </c>
      <c r="K13" s="290">
        <v>157</v>
      </c>
      <c r="L13" s="290">
        <v>152</v>
      </c>
      <c r="M13" s="290">
        <v>132</v>
      </c>
      <c r="N13" s="290">
        <v>189</v>
      </c>
      <c r="O13" s="290">
        <v>111</v>
      </c>
      <c r="P13" s="329">
        <v>95</v>
      </c>
      <c r="Q13" s="330">
        <v>1713</v>
      </c>
      <c r="R13" s="23"/>
      <c r="S13" s="23"/>
      <c r="T13" s="23"/>
      <c r="U13" s="23"/>
      <c r="V13" s="23"/>
      <c r="W13" s="23"/>
      <c r="X13" s="23"/>
      <c r="Y13" s="23"/>
      <c r="Z13" s="23"/>
    </row>
    <row r="14" spans="1:26" ht="15" customHeight="1">
      <c r="A14" s="23"/>
      <c r="B14" s="38" t="s">
        <v>21</v>
      </c>
      <c r="C14" s="23"/>
      <c r="D14" s="332" t="s">
        <v>225</v>
      </c>
      <c r="E14" s="334">
        <v>90</v>
      </c>
      <c r="F14" s="336">
        <v>128</v>
      </c>
      <c r="G14" s="336">
        <v>122</v>
      </c>
      <c r="H14" s="336">
        <v>124</v>
      </c>
      <c r="I14" s="336">
        <v>170</v>
      </c>
      <c r="J14" s="336">
        <v>128</v>
      </c>
      <c r="K14" s="337">
        <v>117</v>
      </c>
      <c r="L14" s="337">
        <v>156</v>
      </c>
      <c r="M14" s="337">
        <v>135</v>
      </c>
      <c r="N14" s="337">
        <v>113</v>
      </c>
      <c r="O14" s="337">
        <v>166</v>
      </c>
      <c r="P14" s="338">
        <v>88</v>
      </c>
      <c r="Q14" s="385">
        <v>1537</v>
      </c>
      <c r="R14" s="23"/>
      <c r="S14" s="23"/>
      <c r="T14" s="23"/>
      <c r="U14" s="23"/>
      <c r="V14" s="23"/>
      <c r="W14" s="23"/>
      <c r="X14" s="23"/>
      <c r="Y14" s="23"/>
      <c r="Z14" s="23"/>
    </row>
    <row r="15" spans="1:26" ht="15" customHeight="1">
      <c r="A15" s="23"/>
      <c r="B15" s="130" t="s">
        <v>43</v>
      </c>
      <c r="C15" s="23"/>
      <c r="D15" s="237" t="s">
        <v>250</v>
      </c>
      <c r="E15" s="285">
        <v>88</v>
      </c>
      <c r="F15" s="286">
        <v>110</v>
      </c>
      <c r="G15" s="286">
        <v>154</v>
      </c>
      <c r="H15" s="286">
        <v>126</v>
      </c>
      <c r="I15" s="286">
        <v>134</v>
      </c>
      <c r="J15" s="286">
        <v>170</v>
      </c>
      <c r="K15" s="290">
        <v>138</v>
      </c>
      <c r="L15" s="290">
        <v>165</v>
      </c>
      <c r="M15" s="290">
        <v>127</v>
      </c>
      <c r="N15" s="290">
        <v>135</v>
      </c>
      <c r="O15" s="290">
        <v>154</v>
      </c>
      <c r="P15" s="329">
        <v>118</v>
      </c>
      <c r="Q15" s="330">
        <v>1619</v>
      </c>
      <c r="R15" s="23"/>
      <c r="S15" s="23"/>
      <c r="T15" s="23"/>
      <c r="U15" s="23"/>
      <c r="V15" s="23"/>
      <c r="W15" s="23"/>
      <c r="X15" s="23"/>
      <c r="Y15" s="23"/>
      <c r="Z15" s="23"/>
    </row>
    <row r="16" spans="1:26" ht="15" customHeight="1">
      <c r="A16" s="23"/>
      <c r="B16" s="26"/>
      <c r="C16" s="23"/>
      <c r="D16" s="332" t="s">
        <v>251</v>
      </c>
      <c r="E16" s="334">
        <v>94</v>
      </c>
      <c r="F16" s="336">
        <v>133</v>
      </c>
      <c r="G16" s="336">
        <v>163</v>
      </c>
      <c r="H16" s="336">
        <v>115</v>
      </c>
      <c r="I16" s="336">
        <v>138</v>
      </c>
      <c r="J16" s="336">
        <v>171</v>
      </c>
      <c r="K16" s="337">
        <v>132</v>
      </c>
      <c r="L16" s="337">
        <v>132</v>
      </c>
      <c r="M16" s="337">
        <v>153</v>
      </c>
      <c r="N16" s="337">
        <v>145</v>
      </c>
      <c r="O16" s="337">
        <v>124</v>
      </c>
      <c r="P16" s="338">
        <v>149</v>
      </c>
      <c r="Q16" s="385">
        <v>1649</v>
      </c>
      <c r="R16" s="23"/>
      <c r="S16" s="23"/>
      <c r="T16" s="23"/>
      <c r="U16" s="23"/>
      <c r="V16" s="23"/>
      <c r="W16" s="23"/>
      <c r="X16" s="23"/>
      <c r="Y16" s="23"/>
      <c r="Z16" s="23"/>
    </row>
    <row r="17" spans="1:26" ht="15" customHeight="1">
      <c r="A17" s="23"/>
      <c r="B17" s="23"/>
      <c r="C17" s="23"/>
      <c r="D17" s="237" t="s">
        <v>252</v>
      </c>
      <c r="E17" s="285">
        <v>99</v>
      </c>
      <c r="F17" s="286">
        <v>113</v>
      </c>
      <c r="G17" s="286">
        <v>128</v>
      </c>
      <c r="H17" s="286">
        <v>165</v>
      </c>
      <c r="I17" s="286">
        <v>156</v>
      </c>
      <c r="J17" s="286">
        <v>161</v>
      </c>
      <c r="K17" s="290">
        <v>190</v>
      </c>
      <c r="L17" s="290">
        <v>158</v>
      </c>
      <c r="M17" s="290">
        <v>168</v>
      </c>
      <c r="N17" s="290">
        <v>145</v>
      </c>
      <c r="O17" s="290">
        <v>132</v>
      </c>
      <c r="P17" s="329">
        <v>184</v>
      </c>
      <c r="Q17" s="330">
        <v>1799</v>
      </c>
      <c r="R17" s="23"/>
      <c r="S17" s="23"/>
      <c r="T17" s="23"/>
      <c r="U17" s="23"/>
      <c r="V17" s="23"/>
      <c r="W17" s="23"/>
      <c r="X17" s="23"/>
      <c r="Y17" s="23"/>
      <c r="Z17" s="23"/>
    </row>
    <row r="18" spans="1:26" ht="15" customHeight="1">
      <c r="A18" s="23"/>
      <c r="B18" s="23"/>
      <c r="C18" s="23"/>
      <c r="D18" s="387" t="s">
        <v>253</v>
      </c>
      <c r="E18" s="388">
        <v>190</v>
      </c>
      <c r="F18" s="395">
        <v>186</v>
      </c>
      <c r="G18" s="395">
        <v>155</v>
      </c>
      <c r="H18" s="395">
        <v>234</v>
      </c>
      <c r="I18" s="395">
        <v>185</v>
      </c>
      <c r="J18" s="395">
        <v>236</v>
      </c>
      <c r="K18" s="397">
        <v>235</v>
      </c>
      <c r="L18" s="397">
        <v>164</v>
      </c>
      <c r="M18" s="397">
        <v>168</v>
      </c>
      <c r="N18" s="397">
        <v>227</v>
      </c>
      <c r="O18" s="397">
        <v>152</v>
      </c>
      <c r="P18" s="398">
        <v>213</v>
      </c>
      <c r="Q18" s="399">
        <v>2345</v>
      </c>
      <c r="R18" s="23"/>
      <c r="S18" s="23"/>
      <c r="T18" s="23"/>
      <c r="U18" s="23"/>
      <c r="V18" s="23"/>
      <c r="W18" s="23"/>
      <c r="X18" s="23"/>
      <c r="Y18" s="23"/>
      <c r="Z18" s="23"/>
    </row>
    <row r="19" spans="1:26" ht="21.75" customHeight="1">
      <c r="A19" s="23"/>
      <c r="B19" s="23"/>
      <c r="C19" s="23"/>
      <c r="D19" s="443" t="s">
        <v>64</v>
      </c>
      <c r="E19" s="444">
        <f t="shared" ref="E19:Q19" si="0">SUM(E12:E18)</f>
        <v>884</v>
      </c>
      <c r="F19" s="446">
        <f t="shared" si="0"/>
        <v>944</v>
      </c>
      <c r="G19" s="446">
        <f t="shared" si="0"/>
        <v>986</v>
      </c>
      <c r="H19" s="446">
        <f t="shared" si="0"/>
        <v>1044</v>
      </c>
      <c r="I19" s="446">
        <f t="shared" si="0"/>
        <v>1231</v>
      </c>
      <c r="J19" s="446">
        <f t="shared" si="0"/>
        <v>1206</v>
      </c>
      <c r="K19" s="446">
        <f t="shared" si="0"/>
        <v>1217</v>
      </c>
      <c r="L19" s="446">
        <f t="shared" si="0"/>
        <v>1108</v>
      </c>
      <c r="M19" s="446">
        <f t="shared" si="0"/>
        <v>1067</v>
      </c>
      <c r="N19" s="446">
        <f t="shared" si="0"/>
        <v>1173</v>
      </c>
      <c r="O19" s="446">
        <f t="shared" si="0"/>
        <v>1006</v>
      </c>
      <c r="P19" s="449">
        <f t="shared" si="0"/>
        <v>994</v>
      </c>
      <c r="Q19" s="453">
        <f t="shared" si="0"/>
        <v>12860</v>
      </c>
      <c r="R19" s="23"/>
      <c r="S19" s="23"/>
      <c r="T19" s="23"/>
      <c r="U19" s="23"/>
      <c r="V19" s="23"/>
      <c r="W19" s="23"/>
      <c r="X19" s="23"/>
      <c r="Y19" s="23"/>
      <c r="Z19" s="23"/>
    </row>
    <row r="20" spans="1:26" ht="13.5" customHeight="1">
      <c r="A20" s="23"/>
      <c r="B20" s="23"/>
      <c r="C20" s="23"/>
      <c r="D20" s="1122" t="s">
        <v>286</v>
      </c>
      <c r="E20" s="999"/>
      <c r="F20" s="999"/>
      <c r="G20" s="999"/>
      <c r="H20" s="999"/>
      <c r="I20" s="999"/>
      <c r="J20" s="999"/>
      <c r="K20" s="999"/>
      <c r="L20" s="999"/>
      <c r="M20" s="999"/>
      <c r="N20" s="999"/>
      <c r="O20" s="999"/>
      <c r="P20" s="999"/>
      <c r="Q20" s="999"/>
      <c r="R20" s="23"/>
      <c r="S20" s="23"/>
      <c r="T20" s="23"/>
      <c r="U20" s="23"/>
      <c r="V20" s="23"/>
      <c r="W20" s="23"/>
      <c r="X20" s="23"/>
      <c r="Y20" s="23"/>
      <c r="Z20" s="23"/>
    </row>
    <row r="21" spans="1:26" ht="12.75" customHeight="1">
      <c r="A21" s="23"/>
      <c r="B21" s="23"/>
      <c r="C21" s="23"/>
      <c r="D21" s="23"/>
      <c r="E21" s="23"/>
      <c r="F21" s="23"/>
      <c r="G21" s="23"/>
      <c r="H21" s="23"/>
      <c r="I21" s="23"/>
      <c r="J21" s="23"/>
      <c r="K21" s="23"/>
      <c r="L21" s="23"/>
      <c r="M21" s="23"/>
      <c r="N21" s="23"/>
      <c r="O21" s="23"/>
      <c r="P21" s="23"/>
      <c r="Q21" s="23"/>
      <c r="R21" s="23"/>
      <c r="S21" s="23"/>
      <c r="T21" s="23"/>
      <c r="U21" s="23"/>
      <c r="V21" s="23"/>
      <c r="W21" s="23"/>
      <c r="X21" s="23"/>
      <c r="Y21" s="23"/>
      <c r="Z21" s="23"/>
    </row>
    <row r="22" spans="1:26" ht="12.75" customHeight="1">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row>
    <row r="23" spans="1:26" ht="12.75" customHeight="1">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row>
    <row r="24" spans="1:26" ht="24" customHeight="1">
      <c r="A24" s="23"/>
      <c r="B24" s="23"/>
      <c r="C24" s="23"/>
      <c r="D24" s="1016" t="s">
        <v>287</v>
      </c>
      <c r="E24" s="992"/>
      <c r="F24" s="992"/>
      <c r="G24" s="992"/>
      <c r="H24" s="992"/>
      <c r="I24" s="992"/>
      <c r="J24" s="992"/>
      <c r="K24" s="992"/>
      <c r="L24" s="992"/>
      <c r="M24" s="992"/>
      <c r="N24" s="992"/>
      <c r="O24" s="992"/>
      <c r="P24" s="992"/>
      <c r="Q24" s="992"/>
      <c r="R24" s="23"/>
      <c r="S24" s="23"/>
      <c r="T24" s="23"/>
      <c r="U24" s="23"/>
      <c r="V24" s="23"/>
      <c r="W24" s="23"/>
      <c r="X24" s="23"/>
      <c r="Y24" s="23"/>
      <c r="Z24" s="23"/>
    </row>
    <row r="25" spans="1:26" ht="5.25"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row>
    <row r="26" spans="1:26" ht="12.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row>
    <row r="27" spans="1:26" ht="12.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row>
    <row r="28" spans="1:26" ht="12.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row>
    <row r="29" spans="1:26" ht="12.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row>
    <row r="30" spans="1:26" ht="12.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row>
    <row r="31" spans="1:26" ht="12.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row>
    <row r="32" spans="1:26" ht="12.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row>
    <row r="33" spans="1:26" ht="12.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row>
    <row r="34" spans="1:26" ht="12.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row>
    <row r="35" spans="1:26" ht="12.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row>
    <row r="36" spans="1:26" ht="12.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row>
    <row r="37" spans="1:26" ht="12.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row>
    <row r="38" spans="1:26" ht="12.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row>
    <row r="39" spans="1:26" ht="12.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row>
    <row r="40" spans="1:26" ht="12.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row>
    <row r="41" spans="1:26" ht="12.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row>
    <row r="42" spans="1:26" ht="12.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row>
    <row r="43" spans="1:26" ht="23.25" customHeight="1">
      <c r="A43" s="23"/>
      <c r="B43" s="23"/>
      <c r="C43" s="23"/>
      <c r="D43" s="1016" t="s">
        <v>291</v>
      </c>
      <c r="E43" s="992"/>
      <c r="F43" s="992"/>
      <c r="G43" s="992"/>
      <c r="H43" s="992"/>
      <c r="I43" s="992"/>
      <c r="J43" s="992"/>
      <c r="K43" s="992"/>
      <c r="L43" s="992"/>
      <c r="M43" s="992"/>
      <c r="N43" s="992"/>
      <c r="O43" s="992"/>
      <c r="P43" s="992"/>
      <c r="Q43" s="992"/>
      <c r="R43" s="23"/>
      <c r="S43" s="23"/>
      <c r="T43" s="23"/>
      <c r="U43" s="23"/>
      <c r="V43" s="23"/>
      <c r="W43" s="23"/>
      <c r="X43" s="23"/>
      <c r="Y43" s="23"/>
      <c r="Z43" s="23"/>
    </row>
    <row r="44" spans="1:26" ht="12.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row>
    <row r="45" spans="1:26" ht="12.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row>
    <row r="46" spans="1:26" ht="12.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row>
    <row r="47" spans="1:26" ht="12.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row>
    <row r="48" spans="1:26" ht="12.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row>
    <row r="49" spans="1:26" ht="12.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row>
    <row r="50" spans="1:26" ht="12.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spans="1:26" ht="12.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row>
    <row r="52" spans="1:26" ht="12.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row>
    <row r="53" spans="1:26" ht="12.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spans="1:26" ht="12.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spans="1:26" ht="12.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spans="1:26" ht="12.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spans="1:26" ht="12.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spans="1:26" ht="12.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spans="1:26" ht="12.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spans="1:26" ht="14.25" customHeight="1">
      <c r="A60" s="23"/>
      <c r="B60" s="23"/>
      <c r="C60" s="23"/>
      <c r="D60" s="323"/>
      <c r="E60" s="323"/>
      <c r="F60" s="323"/>
      <c r="G60" s="323"/>
      <c r="H60" s="323"/>
      <c r="I60" s="38" t="s">
        <v>20</v>
      </c>
      <c r="J60" s="323"/>
      <c r="K60" s="323"/>
      <c r="L60" s="323"/>
      <c r="M60" s="323"/>
      <c r="N60" s="323"/>
      <c r="O60" s="323"/>
      <c r="P60" s="323"/>
      <c r="Q60" s="323"/>
      <c r="R60" s="23"/>
      <c r="S60" s="23"/>
      <c r="T60" s="23"/>
      <c r="U60" s="23"/>
      <c r="V60" s="23"/>
      <c r="W60" s="23"/>
      <c r="X60" s="23"/>
      <c r="Y60" s="23"/>
      <c r="Z60" s="23"/>
    </row>
    <row r="61" spans="1:26" ht="14.25" customHeight="1">
      <c r="A61" s="23"/>
      <c r="B61" s="23"/>
      <c r="C61" s="23"/>
      <c r="D61" s="323"/>
      <c r="E61" s="323"/>
      <c r="F61" s="323"/>
      <c r="G61" s="323"/>
      <c r="H61" s="323"/>
      <c r="I61" s="38" t="s">
        <v>21</v>
      </c>
      <c r="J61" s="323"/>
      <c r="K61" s="323"/>
      <c r="L61" s="323"/>
      <c r="M61" s="323"/>
      <c r="N61" s="323"/>
      <c r="O61" s="323"/>
      <c r="P61" s="323"/>
      <c r="Q61" s="323"/>
      <c r="R61" s="23"/>
      <c r="S61" s="23"/>
      <c r="T61" s="23"/>
      <c r="U61" s="23"/>
      <c r="V61" s="23"/>
      <c r="W61" s="23"/>
      <c r="X61" s="23"/>
      <c r="Y61" s="23"/>
      <c r="Z61" s="23"/>
    </row>
    <row r="62" spans="1:26" ht="14.25" customHeight="1">
      <c r="A62" s="23"/>
      <c r="B62" s="23"/>
      <c r="C62" s="23"/>
      <c r="D62" s="323"/>
      <c r="E62" s="323"/>
      <c r="F62" s="323"/>
      <c r="G62" s="323"/>
      <c r="H62" s="323"/>
      <c r="I62" s="130" t="s">
        <v>43</v>
      </c>
      <c r="J62" s="323"/>
      <c r="K62" s="323"/>
      <c r="L62" s="323"/>
      <c r="M62" s="323"/>
      <c r="N62" s="323"/>
      <c r="O62" s="323"/>
      <c r="P62" s="323"/>
      <c r="Q62" s="323"/>
      <c r="R62" s="23"/>
      <c r="S62" s="23"/>
      <c r="T62" s="23"/>
      <c r="U62" s="23"/>
      <c r="V62" s="23"/>
      <c r="W62" s="23"/>
      <c r="X62" s="23"/>
      <c r="Y62" s="23"/>
      <c r="Z62" s="23"/>
    </row>
    <row r="63" spans="1:26" ht="12.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spans="1:26" ht="12.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spans="1:26" ht="12.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spans="1:26" ht="12.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spans="1:26" ht="12.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spans="1:26" ht="12.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spans="1:26" ht="12.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spans="1:26" ht="12.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spans="1:26" ht="12.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spans="1:26" ht="12.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spans="1:26" ht="12.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spans="1:26" ht="12.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spans="1:26" ht="12.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spans="1:26" ht="12.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spans="1:26" ht="12.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spans="1:26" ht="12.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spans="1:26" ht="12.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spans="1:26" ht="12.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spans="1:26" ht="12.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spans="1:26" ht="12.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spans="1:26" ht="12.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spans="1:26" ht="12.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spans="1:26" ht="12.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spans="1:26" ht="12.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spans="1:26" ht="12.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spans="1:26" ht="12.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spans="1:26" ht="12.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spans="1:26" ht="12.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spans="1:26" ht="12.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spans="1:26" ht="12.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spans="1:26" ht="12.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spans="1:26" ht="12.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spans="1:26" ht="12.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spans="1:26" ht="12.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spans="1:26" ht="12.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spans="1:26" ht="12.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spans="1:26" ht="12.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spans="1:26" ht="12.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ht="12.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2.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ht="12.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2.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spans="1:26" ht="12.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2.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2.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2.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2.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2.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2.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2.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2.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2.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2.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2.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2.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2.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2.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2.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2.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2.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2.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2.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2.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2.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2.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2.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2.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2.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2.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2.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2.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2.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2.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2.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2.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2.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2.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2.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2.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2.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2.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2.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2.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2.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2.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2.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2.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2.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2.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2.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2.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2.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2.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2.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2.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2.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2.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2.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2.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2.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2.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2.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2.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2.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2.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2.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2.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2.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2.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2.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2.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2.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2.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2.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2.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2.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2.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2.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2.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2.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2.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2.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2.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2.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2.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2.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2.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2.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2.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2.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2.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2.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2.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2.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2.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2.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2.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2.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2.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2.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2.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2.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2.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2.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2.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2.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2.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2.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2.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2.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2.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2.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2.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2.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2.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2.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2.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2.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2.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2.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2.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2.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2.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2.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2.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2.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2.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2.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2.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2.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2.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2.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2.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2.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2.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2.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2.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2.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2.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2.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2.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2.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2.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2.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2.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2.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2.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2.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2.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2.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2.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2.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2.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2.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2.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2.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2.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2.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2.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2.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2.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2.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2.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2.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2.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2.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2.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2.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2.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2.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2.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2.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2.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2.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2.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2.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2.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2.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2.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2.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2.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2.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2.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2.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2.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2.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2.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2.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2.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2.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2.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2.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2.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2.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2.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2.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2.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2.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2.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2.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2.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2.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2.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2.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2.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2.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2.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2.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2.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2.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2.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2.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2.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2.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2.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2.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2.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2.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2.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2.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2.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2.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2.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2.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2.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2.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2.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2.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2.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2.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2.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2.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2.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2.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2.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2.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2.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2.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2.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2.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2.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2.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2.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2.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2.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2.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2.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2.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2.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2.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2.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2.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2.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2.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2.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2.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2.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2.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2.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2.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2.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2.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2.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2.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2.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2.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2.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2.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2.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2.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2.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2.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2.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2.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2.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2.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2.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2.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2.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2.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2.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2.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2.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2.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2.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2.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2.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2.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2.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2.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2.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2.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2.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2.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2.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2.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2.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2.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2.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2.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2.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2.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2.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2.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2.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2.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2.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2.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2.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2.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2.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2.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2.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2.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2.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2.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2.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2.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2.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2.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2.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2.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2.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2.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2.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2.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2.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2.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2.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2.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2.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2.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2.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2.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2.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2.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2.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2.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2.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2.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2.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2.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2.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2.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2.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2.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2.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2.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2.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2.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2.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2.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2.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2.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2.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2.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2.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2.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2.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2.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2.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2.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2.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2.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2.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2.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2.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2.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2.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2.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2.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2.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2.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2.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2.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2.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2.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2.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2.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2.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2.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2.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2.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2.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2.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2.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2.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2.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2.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2.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2.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2.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2.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2.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2.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2.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2.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2.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2.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2.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2.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2.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2.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2.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2.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2.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2.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2.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2.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2.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2.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2.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2.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2.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2.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2.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2.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2.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2.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2.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2.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2.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2.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2.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2.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2.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2.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2.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2.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2.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2.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2.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2.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2.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2.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2.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2.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2.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2.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2.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2.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2.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2.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2.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2.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2.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2.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2.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2.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2.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2.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2.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2.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2.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2.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2.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2.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2.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2.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2.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2.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2.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2.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2.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2.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2.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2.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2.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2.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2.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2.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2.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2.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2.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2.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2.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2.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2.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2.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2.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2.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2.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2.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2.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2.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2.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2.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2.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2.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2.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2.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2.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2.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2.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2.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2.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2.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2.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2.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2.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2.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2.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2.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2.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2.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2.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2.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2.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2.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2.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2.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2.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2.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2.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2.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2.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2.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2.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2.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2.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2.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2.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2.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2.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2.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2.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2.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2.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2.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2.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2.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2.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2.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2.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2.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2.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2.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2.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2.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2.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2.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2.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2.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2.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2.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2.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2.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2.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2.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2.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2.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2.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2.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2.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2.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2.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2.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2.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2.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2.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2.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2.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2.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2.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2.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2.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2.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2.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2.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2.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2.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2.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2.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2.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2.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2.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2.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2.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2.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2.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2.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2.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2.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2.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2.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2.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2.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2.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2.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2.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2.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2.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2.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2.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2.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2.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2.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2.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2.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2.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2.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2.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2.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2.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2.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2.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2.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2.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2.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2.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2.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2.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2.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2.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2.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2.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2.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2.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2.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2.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2.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2.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2.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2.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2.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2.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2.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2.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2.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2.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2.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2.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2.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2.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2.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2.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2.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2.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2.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2.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2.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2.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2.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2.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2.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2.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2.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2.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2.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2.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2.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2.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2.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2.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2.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2.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2.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2.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2.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2.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2.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2.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2.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2.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2.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2.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2.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2.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2.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2.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2.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2.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2.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2.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2.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2.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2.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2.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2.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2.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2.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2.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2.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2.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2.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2.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2.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2.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2.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2.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2.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2.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2.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2.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2.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2.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2.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2.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2.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2.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2.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2.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2.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2.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2.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2.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2.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2.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2.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2.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2.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2.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2.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2.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2.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2.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2.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2.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2.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2.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2.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2.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2.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2.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2.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2.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2.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2.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2.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2.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2.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2.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2.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2.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2.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2.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2.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2.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2.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2.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2.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2.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2.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2.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2.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2.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2.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2.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2.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2.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2.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2.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2.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2.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2.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2.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2.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2.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2.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2.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2.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2.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2.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2.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2.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2.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2.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2.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2.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2.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2.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2.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2.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2.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2.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2.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2.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2.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2.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2.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2.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2.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2.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2.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2.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2.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2.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2.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2.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2.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2.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2.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2.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2.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2.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2.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2.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2.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2.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2.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2.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2.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2.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2.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2.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2.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2.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2.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2.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2.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2.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2.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2.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2.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2.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2.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2.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2.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2.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2.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2.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2.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2.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2.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2.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2.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2.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2.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2.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2.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2.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2.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2.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2.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2.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2.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2.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2.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2.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2.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2.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2.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2.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2.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2.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2.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2.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2.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2.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2.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2.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2.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2.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2.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2.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2.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2.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2.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2.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2.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2.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2.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2.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2.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2.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2.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2.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2.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2.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2.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2.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2.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2.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2.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2.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2.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2.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2.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2.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2.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2.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2.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2.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2.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2.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2.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2.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2.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2.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2.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2.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2.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2.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2.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2.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2.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2.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2.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7">
    <mergeCell ref="D43:Q43"/>
    <mergeCell ref="C5:Q5"/>
    <mergeCell ref="C6:Q6"/>
    <mergeCell ref="C7:Q7"/>
    <mergeCell ref="D24:Q24"/>
    <mergeCell ref="D9:Q9"/>
    <mergeCell ref="D20:Q20"/>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5.140625" defaultRowHeight="15" customHeight="1"/>
  <cols>
    <col min="1" max="1" width="6.85546875" customWidth="1"/>
    <col min="2" max="3" width="17.28515625" customWidth="1"/>
    <col min="4" max="4" width="6.5703125" customWidth="1"/>
    <col min="5" max="5" width="6.140625" customWidth="1"/>
    <col min="6" max="6" width="6.42578125" customWidth="1"/>
    <col min="7" max="7" width="6.140625" customWidth="1"/>
    <col min="8" max="8" width="6.28515625" customWidth="1"/>
    <col min="9" max="9" width="6.42578125" customWidth="1"/>
    <col min="10" max="10" width="6.140625" customWidth="1"/>
    <col min="11" max="11" width="6.42578125" customWidth="1"/>
    <col min="12" max="12" width="6.140625" customWidth="1"/>
    <col min="13" max="15" width="6.28515625" customWidth="1"/>
    <col min="16" max="16" width="6.5703125" customWidth="1"/>
    <col min="17" max="17" width="9" customWidth="1"/>
    <col min="18" max="26" width="7.5703125" customWidth="1"/>
  </cols>
  <sheetData>
    <row r="1" spans="1:26">
      <c r="A1" s="24"/>
      <c r="B1" s="24"/>
      <c r="C1" s="24"/>
      <c r="D1" s="24"/>
      <c r="E1" s="24"/>
      <c r="F1" s="24"/>
      <c r="G1" s="24"/>
      <c r="H1" s="24"/>
      <c r="I1" s="24"/>
      <c r="J1" s="24"/>
      <c r="K1" s="24"/>
      <c r="L1" s="24"/>
      <c r="M1" s="24"/>
      <c r="N1" s="24"/>
      <c r="O1" s="24"/>
      <c r="P1" s="24"/>
      <c r="Q1" s="24"/>
      <c r="R1" s="24"/>
      <c r="S1" s="24"/>
      <c r="T1" s="24"/>
      <c r="U1" s="24"/>
      <c r="V1" s="24"/>
      <c r="W1" s="24"/>
      <c r="X1" s="24"/>
      <c r="Y1" s="24"/>
      <c r="Z1" s="24"/>
    </row>
    <row r="2" spans="1:26" ht="15.75" customHeight="1">
      <c r="A2" s="24"/>
      <c r="B2" s="24"/>
      <c r="C2" s="25"/>
      <c r="D2" s="25"/>
      <c r="E2" s="25"/>
      <c r="F2" s="25"/>
      <c r="G2" s="25"/>
      <c r="H2" s="25"/>
      <c r="I2" s="25"/>
      <c r="J2" s="25"/>
      <c r="K2" s="25"/>
      <c r="L2" s="25"/>
      <c r="M2" s="25"/>
      <c r="N2" s="25"/>
      <c r="O2" s="25"/>
      <c r="P2" s="25"/>
      <c r="Q2" s="24"/>
      <c r="R2" s="24"/>
      <c r="S2" s="24"/>
      <c r="T2" s="24"/>
      <c r="U2" s="24"/>
      <c r="V2" s="24"/>
      <c r="W2" s="24"/>
      <c r="X2" s="24"/>
      <c r="Y2" s="24"/>
      <c r="Z2" s="24"/>
    </row>
    <row r="3" spans="1:26" ht="12.75" customHeight="1">
      <c r="A3" s="24"/>
      <c r="B3" s="57"/>
      <c r="C3" s="58"/>
      <c r="D3" s="58"/>
      <c r="E3" s="58"/>
      <c r="F3" s="58"/>
      <c r="G3" s="58"/>
      <c r="H3" s="58"/>
      <c r="I3" s="58"/>
      <c r="J3" s="58"/>
      <c r="K3" s="58"/>
      <c r="L3" s="58"/>
      <c r="M3" s="58"/>
      <c r="N3" s="58"/>
      <c r="O3" s="58"/>
      <c r="P3" s="59"/>
      <c r="Q3" s="24"/>
      <c r="R3" s="24"/>
      <c r="S3" s="24"/>
      <c r="T3" s="24"/>
      <c r="U3" s="24"/>
      <c r="V3" s="24"/>
      <c r="W3" s="24"/>
      <c r="X3" s="24"/>
      <c r="Y3" s="24"/>
      <c r="Z3" s="24"/>
    </row>
    <row r="4" spans="1:26">
      <c r="A4" s="24"/>
      <c r="B4" s="57"/>
      <c r="C4" s="74"/>
      <c r="D4" s="74"/>
      <c r="E4" s="74"/>
      <c r="F4" s="74"/>
      <c r="G4" s="74"/>
      <c r="H4" s="74"/>
      <c r="I4" s="74"/>
      <c r="J4" s="74"/>
      <c r="K4" s="74"/>
      <c r="L4" s="74"/>
      <c r="M4" s="74"/>
      <c r="N4" s="74"/>
      <c r="O4" s="74"/>
      <c r="P4" s="59"/>
      <c r="Q4" s="24"/>
      <c r="R4" s="24"/>
      <c r="S4" s="24"/>
      <c r="T4" s="24"/>
      <c r="U4" s="24"/>
      <c r="V4" s="24"/>
      <c r="W4" s="24"/>
      <c r="X4" s="24"/>
      <c r="Y4" s="24"/>
      <c r="Z4" s="24"/>
    </row>
    <row r="5" spans="1:26" ht="15.75" customHeight="1">
      <c r="A5" s="24"/>
      <c r="B5" s="57"/>
      <c r="C5" s="1123" t="s">
        <v>34</v>
      </c>
      <c r="D5" s="992"/>
      <c r="E5" s="992"/>
      <c r="F5" s="992"/>
      <c r="G5" s="992"/>
      <c r="H5" s="992"/>
      <c r="I5" s="992"/>
      <c r="J5" s="992"/>
      <c r="K5" s="992"/>
      <c r="L5" s="992"/>
      <c r="M5" s="992"/>
      <c r="N5" s="992"/>
      <c r="O5" s="992"/>
      <c r="P5" s="59"/>
      <c r="Q5" s="24"/>
      <c r="R5" s="24"/>
      <c r="S5" s="24"/>
      <c r="T5" s="24"/>
      <c r="U5" s="24"/>
      <c r="V5" s="24"/>
      <c r="W5" s="24"/>
      <c r="X5" s="24"/>
      <c r="Y5" s="24"/>
      <c r="Z5" s="24"/>
    </row>
    <row r="6" spans="1:26" ht="15.75" customHeight="1">
      <c r="A6" s="24"/>
      <c r="B6" s="57"/>
      <c r="C6" s="1123" t="s">
        <v>35</v>
      </c>
      <c r="D6" s="992"/>
      <c r="E6" s="992"/>
      <c r="F6" s="992"/>
      <c r="G6" s="992"/>
      <c r="H6" s="992"/>
      <c r="I6" s="992"/>
      <c r="J6" s="992"/>
      <c r="K6" s="992"/>
      <c r="L6" s="992"/>
      <c r="M6" s="992"/>
      <c r="N6" s="992"/>
      <c r="O6" s="992"/>
      <c r="P6" s="59"/>
      <c r="Q6" s="24"/>
      <c r="R6" s="24"/>
      <c r="S6" s="24"/>
      <c r="T6" s="24"/>
      <c r="U6" s="24"/>
      <c r="V6" s="24"/>
      <c r="W6" s="24"/>
      <c r="X6" s="24"/>
      <c r="Y6" s="24"/>
      <c r="Z6" s="24"/>
    </row>
    <row r="7" spans="1:26" ht="14.25" customHeight="1">
      <c r="A7" s="24"/>
      <c r="B7" s="57"/>
      <c r="C7" s="1123" t="s">
        <v>36</v>
      </c>
      <c r="D7" s="992"/>
      <c r="E7" s="992"/>
      <c r="F7" s="992"/>
      <c r="G7" s="992"/>
      <c r="H7" s="992"/>
      <c r="I7" s="992"/>
      <c r="J7" s="992"/>
      <c r="K7" s="992"/>
      <c r="L7" s="992"/>
      <c r="M7" s="992"/>
      <c r="N7" s="992"/>
      <c r="O7" s="992"/>
      <c r="P7" s="59"/>
      <c r="Q7" s="24"/>
      <c r="R7" s="24"/>
      <c r="S7" s="24"/>
      <c r="T7" s="24"/>
      <c r="U7" s="24"/>
      <c r="V7" s="24"/>
      <c r="W7" s="24"/>
      <c r="X7" s="24"/>
      <c r="Y7" s="24"/>
      <c r="Z7" s="24"/>
    </row>
    <row r="8" spans="1:26" ht="14.25" customHeight="1">
      <c r="A8" s="24"/>
      <c r="B8" s="57"/>
      <c r="C8" s="87"/>
      <c r="D8" s="87"/>
      <c r="E8" s="87"/>
      <c r="F8" s="87"/>
      <c r="G8" s="87"/>
      <c r="H8" s="87"/>
      <c r="I8" s="87"/>
      <c r="J8" s="87"/>
      <c r="K8" s="87"/>
      <c r="L8" s="87"/>
      <c r="M8" s="87"/>
      <c r="N8" s="87"/>
      <c r="O8" s="87"/>
      <c r="P8" s="59"/>
      <c r="Q8" s="24"/>
      <c r="R8" s="24"/>
      <c r="S8" s="24"/>
      <c r="T8" s="24"/>
      <c r="U8" s="24"/>
      <c r="V8" s="24"/>
      <c r="W8" s="24"/>
      <c r="X8" s="24"/>
      <c r="Y8" s="24"/>
      <c r="Z8" s="24"/>
    </row>
    <row r="9" spans="1:26" ht="28.5" customHeight="1">
      <c r="A9" s="24"/>
      <c r="B9" s="57"/>
      <c r="C9" s="1124" t="s">
        <v>38</v>
      </c>
      <c r="D9" s="1011"/>
      <c r="E9" s="1011"/>
      <c r="F9" s="1011"/>
      <c r="G9" s="1011"/>
      <c r="H9" s="1011"/>
      <c r="I9" s="1011"/>
      <c r="J9" s="1011"/>
      <c r="K9" s="1011"/>
      <c r="L9" s="1011"/>
      <c r="M9" s="1011"/>
      <c r="N9" s="1011"/>
      <c r="O9" s="1011"/>
      <c r="P9" s="1030"/>
      <c r="Q9" s="24"/>
      <c r="R9" s="24"/>
      <c r="S9" s="24"/>
      <c r="T9" s="24"/>
      <c r="U9" s="24"/>
      <c r="V9" s="24"/>
      <c r="W9" s="24"/>
      <c r="X9" s="24"/>
      <c r="Y9" s="24"/>
      <c r="Z9" s="24"/>
    </row>
    <row r="10" spans="1:26" ht="9" customHeight="1">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row>
    <row r="11" spans="1:26" ht="21.75" customHeight="1">
      <c r="A11" s="24"/>
      <c r="B11" s="24"/>
      <c r="C11" s="110" t="s">
        <v>40</v>
      </c>
      <c r="D11" s="111" t="s">
        <v>52</v>
      </c>
      <c r="E11" s="112" t="s">
        <v>53</v>
      </c>
      <c r="F11" s="111" t="s">
        <v>54</v>
      </c>
      <c r="G11" s="112" t="s">
        <v>55</v>
      </c>
      <c r="H11" s="111" t="s">
        <v>56</v>
      </c>
      <c r="I11" s="112" t="s">
        <v>57</v>
      </c>
      <c r="J11" s="111" t="s">
        <v>58</v>
      </c>
      <c r="K11" s="112" t="s">
        <v>59</v>
      </c>
      <c r="L11" s="111" t="s">
        <v>60</v>
      </c>
      <c r="M11" s="112" t="s">
        <v>61</v>
      </c>
      <c r="N11" s="111" t="s">
        <v>62</v>
      </c>
      <c r="O11" s="112" t="s">
        <v>63</v>
      </c>
      <c r="P11" s="113" t="s">
        <v>64</v>
      </c>
      <c r="Q11" s="24"/>
      <c r="R11" s="24"/>
      <c r="S11" s="24"/>
      <c r="T11" s="24"/>
      <c r="U11" s="24"/>
      <c r="V11" s="24"/>
      <c r="W11" s="24"/>
      <c r="X11" s="24"/>
      <c r="Y11" s="24"/>
      <c r="Z11" s="24"/>
    </row>
    <row r="12" spans="1:26">
      <c r="A12" s="24"/>
      <c r="B12" s="38" t="s">
        <v>20</v>
      </c>
      <c r="C12" s="125" t="s">
        <v>66</v>
      </c>
      <c r="D12" s="126">
        <v>30</v>
      </c>
      <c r="E12" s="127">
        <v>30</v>
      </c>
      <c r="F12" s="159">
        <v>35</v>
      </c>
      <c r="G12" s="127">
        <v>32</v>
      </c>
      <c r="H12" s="159">
        <v>30</v>
      </c>
      <c r="I12" s="127">
        <v>31</v>
      </c>
      <c r="J12" s="159">
        <v>38</v>
      </c>
      <c r="K12" s="127">
        <v>34</v>
      </c>
      <c r="L12" s="159">
        <v>35</v>
      </c>
      <c r="M12" s="127">
        <v>26</v>
      </c>
      <c r="N12" s="159">
        <v>34</v>
      </c>
      <c r="O12" s="127">
        <v>24</v>
      </c>
      <c r="P12" s="160">
        <v>379</v>
      </c>
      <c r="Q12" s="24"/>
      <c r="R12" s="24"/>
      <c r="S12" s="24"/>
      <c r="T12" s="24"/>
      <c r="U12" s="24"/>
      <c r="V12" s="24"/>
      <c r="W12" s="24"/>
      <c r="X12" s="24"/>
      <c r="Y12" s="24"/>
      <c r="Z12" s="24"/>
    </row>
    <row r="13" spans="1:26">
      <c r="A13" s="24"/>
      <c r="B13" s="130" t="s">
        <v>21</v>
      </c>
      <c r="C13" s="162" t="s">
        <v>112</v>
      </c>
      <c r="D13" s="164">
        <v>27</v>
      </c>
      <c r="E13" s="165">
        <v>20</v>
      </c>
      <c r="F13" s="166">
        <v>22</v>
      </c>
      <c r="G13" s="165">
        <v>23</v>
      </c>
      <c r="H13" s="166">
        <v>15</v>
      </c>
      <c r="I13" s="165">
        <v>11</v>
      </c>
      <c r="J13" s="166">
        <v>34</v>
      </c>
      <c r="K13" s="165">
        <v>20</v>
      </c>
      <c r="L13" s="166">
        <v>20</v>
      </c>
      <c r="M13" s="165">
        <v>28</v>
      </c>
      <c r="N13" s="166">
        <v>21</v>
      </c>
      <c r="O13" s="165">
        <v>21</v>
      </c>
      <c r="P13" s="181">
        <v>262</v>
      </c>
      <c r="Q13" s="24"/>
      <c r="R13" s="24"/>
      <c r="S13" s="24"/>
      <c r="T13" s="24"/>
      <c r="U13" s="24"/>
      <c r="V13" s="24"/>
      <c r="W13" s="24"/>
      <c r="X13" s="24"/>
      <c r="Y13" s="24"/>
      <c r="Z13" s="24"/>
    </row>
    <row r="14" spans="1:26">
      <c r="A14" s="24"/>
      <c r="B14" s="38" t="s">
        <v>43</v>
      </c>
      <c r="C14" s="229" t="s">
        <v>136</v>
      </c>
      <c r="D14" s="230">
        <v>16</v>
      </c>
      <c r="E14" s="231">
        <v>18</v>
      </c>
      <c r="F14" s="232">
        <v>16</v>
      </c>
      <c r="G14" s="231">
        <v>18</v>
      </c>
      <c r="H14" s="232">
        <v>21</v>
      </c>
      <c r="I14" s="231">
        <v>18</v>
      </c>
      <c r="J14" s="232">
        <v>28</v>
      </c>
      <c r="K14" s="231">
        <v>17</v>
      </c>
      <c r="L14" s="232">
        <v>15</v>
      </c>
      <c r="M14" s="231">
        <v>16</v>
      </c>
      <c r="N14" s="232">
        <v>24</v>
      </c>
      <c r="O14" s="231">
        <v>16</v>
      </c>
      <c r="P14" s="239">
        <v>223</v>
      </c>
      <c r="Q14" s="24"/>
      <c r="R14" s="24"/>
      <c r="S14" s="24"/>
      <c r="T14" s="24"/>
      <c r="U14" s="24"/>
      <c r="V14" s="24"/>
      <c r="W14" s="24"/>
      <c r="X14" s="24"/>
      <c r="Y14" s="24"/>
      <c r="Z14" s="24"/>
    </row>
    <row r="15" spans="1:26">
      <c r="A15" s="24"/>
      <c r="B15" s="24"/>
      <c r="C15" s="162" t="s">
        <v>159</v>
      </c>
      <c r="D15" s="164">
        <v>15</v>
      </c>
      <c r="E15" s="165">
        <v>11</v>
      </c>
      <c r="F15" s="166">
        <v>12</v>
      </c>
      <c r="G15" s="165">
        <v>12</v>
      </c>
      <c r="H15" s="166">
        <v>24</v>
      </c>
      <c r="I15" s="165">
        <v>10</v>
      </c>
      <c r="J15" s="166">
        <v>19</v>
      </c>
      <c r="K15" s="165">
        <v>12</v>
      </c>
      <c r="L15" s="166">
        <v>18</v>
      </c>
      <c r="M15" s="165">
        <v>22</v>
      </c>
      <c r="N15" s="166">
        <v>21</v>
      </c>
      <c r="O15" s="165">
        <v>13</v>
      </c>
      <c r="P15" s="181">
        <v>189</v>
      </c>
      <c r="Q15" s="24"/>
      <c r="R15" s="24"/>
      <c r="S15" s="24"/>
      <c r="T15" s="24"/>
      <c r="U15" s="24"/>
      <c r="V15" s="24"/>
      <c r="W15" s="24"/>
      <c r="X15" s="24"/>
      <c r="Y15" s="24"/>
      <c r="Z15" s="24"/>
    </row>
    <row r="16" spans="1:26">
      <c r="A16" s="24"/>
      <c r="B16" s="24"/>
      <c r="C16" s="229" t="s">
        <v>160</v>
      </c>
      <c r="D16" s="230">
        <v>21</v>
      </c>
      <c r="E16" s="231">
        <v>19</v>
      </c>
      <c r="F16" s="232">
        <v>13</v>
      </c>
      <c r="G16" s="231">
        <v>18</v>
      </c>
      <c r="H16" s="232">
        <v>21</v>
      </c>
      <c r="I16" s="231">
        <v>17</v>
      </c>
      <c r="J16" s="232">
        <v>20</v>
      </c>
      <c r="K16" s="231">
        <v>15</v>
      </c>
      <c r="L16" s="232">
        <v>12</v>
      </c>
      <c r="M16" s="231">
        <v>13</v>
      </c>
      <c r="N16" s="232">
        <v>16</v>
      </c>
      <c r="O16" s="231">
        <v>21</v>
      </c>
      <c r="P16" s="239">
        <v>206</v>
      </c>
      <c r="Q16" s="24"/>
      <c r="R16" s="24"/>
      <c r="S16" s="24"/>
      <c r="T16" s="24"/>
      <c r="U16" s="24"/>
      <c r="V16" s="24"/>
      <c r="W16" s="24"/>
      <c r="X16" s="24"/>
      <c r="Y16" s="24"/>
      <c r="Z16" s="24"/>
    </row>
    <row r="17" spans="1:26">
      <c r="A17" s="24"/>
      <c r="B17" s="24"/>
      <c r="C17" s="162" t="s">
        <v>162</v>
      </c>
      <c r="D17" s="164">
        <v>15</v>
      </c>
      <c r="E17" s="165">
        <v>9</v>
      </c>
      <c r="F17" s="166">
        <v>16</v>
      </c>
      <c r="G17" s="165">
        <v>11</v>
      </c>
      <c r="H17" s="166">
        <v>25</v>
      </c>
      <c r="I17" s="165">
        <v>18</v>
      </c>
      <c r="J17" s="166">
        <v>20</v>
      </c>
      <c r="K17" s="165">
        <v>18</v>
      </c>
      <c r="L17" s="166">
        <v>22</v>
      </c>
      <c r="M17" s="165">
        <v>18</v>
      </c>
      <c r="N17" s="166">
        <v>12</v>
      </c>
      <c r="O17" s="165">
        <v>25</v>
      </c>
      <c r="P17" s="181">
        <v>209</v>
      </c>
      <c r="Q17" s="24"/>
      <c r="R17" s="24"/>
      <c r="S17" s="24"/>
      <c r="T17" s="24"/>
      <c r="U17" s="24"/>
      <c r="V17" s="24"/>
      <c r="W17" s="24"/>
      <c r="X17" s="24"/>
      <c r="Y17" s="24"/>
      <c r="Z17" s="24"/>
    </row>
    <row r="18" spans="1:26">
      <c r="A18" s="24"/>
      <c r="B18" s="24"/>
      <c r="C18" s="229" t="s">
        <v>163</v>
      </c>
      <c r="D18" s="230">
        <v>30</v>
      </c>
      <c r="E18" s="231">
        <v>16</v>
      </c>
      <c r="F18" s="232">
        <v>15</v>
      </c>
      <c r="G18" s="231">
        <v>21</v>
      </c>
      <c r="H18" s="232">
        <v>25</v>
      </c>
      <c r="I18" s="231">
        <v>26</v>
      </c>
      <c r="J18" s="232">
        <v>28</v>
      </c>
      <c r="K18" s="231">
        <v>23</v>
      </c>
      <c r="L18" s="232">
        <v>31</v>
      </c>
      <c r="M18" s="231">
        <v>21</v>
      </c>
      <c r="N18" s="232">
        <v>18</v>
      </c>
      <c r="O18" s="231">
        <v>22</v>
      </c>
      <c r="P18" s="239">
        <v>276</v>
      </c>
      <c r="Q18" s="24"/>
      <c r="R18" s="24"/>
      <c r="S18" s="24"/>
      <c r="T18" s="24"/>
      <c r="U18" s="24"/>
      <c r="V18" s="24"/>
      <c r="W18" s="24"/>
      <c r="X18" s="24"/>
      <c r="Y18" s="24"/>
      <c r="Z18" s="24"/>
    </row>
    <row r="19" spans="1:26">
      <c r="A19" s="24"/>
      <c r="B19" s="24"/>
      <c r="C19" s="162" t="s">
        <v>164</v>
      </c>
      <c r="D19" s="164">
        <v>41</v>
      </c>
      <c r="E19" s="165">
        <v>66</v>
      </c>
      <c r="F19" s="166">
        <v>68</v>
      </c>
      <c r="G19" s="165">
        <v>70</v>
      </c>
      <c r="H19" s="166">
        <v>76</v>
      </c>
      <c r="I19" s="165">
        <v>89</v>
      </c>
      <c r="J19" s="166">
        <v>74</v>
      </c>
      <c r="K19" s="165">
        <v>71</v>
      </c>
      <c r="L19" s="166">
        <v>67</v>
      </c>
      <c r="M19" s="165">
        <v>65</v>
      </c>
      <c r="N19" s="166">
        <v>54</v>
      </c>
      <c r="O19" s="165">
        <v>49</v>
      </c>
      <c r="P19" s="181">
        <v>790</v>
      </c>
      <c r="Q19" s="24"/>
      <c r="R19" s="24"/>
      <c r="S19" s="24"/>
      <c r="T19" s="24"/>
      <c r="U19" s="24"/>
      <c r="V19" s="24"/>
      <c r="W19" s="24"/>
      <c r="X19" s="24"/>
      <c r="Y19" s="24"/>
      <c r="Z19" s="24"/>
    </row>
    <row r="20" spans="1:26">
      <c r="A20" s="24"/>
      <c r="B20" s="24"/>
      <c r="C20" s="125" t="s">
        <v>165</v>
      </c>
      <c r="D20" s="283">
        <v>52</v>
      </c>
      <c r="E20" s="284">
        <v>60</v>
      </c>
      <c r="F20" s="293">
        <v>83</v>
      </c>
      <c r="G20" s="284">
        <v>68</v>
      </c>
      <c r="H20" s="293">
        <v>83</v>
      </c>
      <c r="I20" s="284">
        <v>101</v>
      </c>
      <c r="J20" s="293">
        <v>73</v>
      </c>
      <c r="K20" s="284">
        <v>78</v>
      </c>
      <c r="L20" s="293">
        <v>82</v>
      </c>
      <c r="M20" s="284">
        <v>73</v>
      </c>
      <c r="N20" s="293">
        <v>75</v>
      </c>
      <c r="O20" s="284">
        <v>62</v>
      </c>
      <c r="P20" s="326">
        <v>890</v>
      </c>
      <c r="Q20" s="24"/>
      <c r="R20" s="24"/>
      <c r="S20" s="24"/>
      <c r="T20" s="24"/>
      <c r="U20" s="24"/>
      <c r="V20" s="24"/>
      <c r="W20" s="24"/>
      <c r="X20" s="24"/>
      <c r="Y20" s="24"/>
      <c r="Z20" s="24"/>
    </row>
    <row r="21" spans="1:26">
      <c r="A21" s="24"/>
      <c r="B21" s="24"/>
      <c r="C21" s="162" t="s">
        <v>196</v>
      </c>
      <c r="D21" s="164">
        <v>61</v>
      </c>
      <c r="E21" s="165">
        <v>74</v>
      </c>
      <c r="F21" s="166">
        <v>61</v>
      </c>
      <c r="G21" s="165">
        <v>85</v>
      </c>
      <c r="H21" s="166">
        <v>103</v>
      </c>
      <c r="I21" s="165">
        <v>85</v>
      </c>
      <c r="J21" s="166">
        <v>66</v>
      </c>
      <c r="K21" s="165">
        <v>90</v>
      </c>
      <c r="L21" s="166">
        <v>69</v>
      </c>
      <c r="M21" s="165">
        <v>77</v>
      </c>
      <c r="N21" s="166">
        <v>75</v>
      </c>
      <c r="O21" s="165">
        <v>80</v>
      </c>
      <c r="P21" s="181">
        <v>926</v>
      </c>
      <c r="Q21" s="24"/>
      <c r="R21" s="24"/>
      <c r="S21" s="24"/>
      <c r="T21" s="24"/>
      <c r="U21" s="24"/>
      <c r="V21" s="24"/>
      <c r="W21" s="24"/>
      <c r="X21" s="24"/>
      <c r="Y21" s="24"/>
      <c r="Z21" s="24"/>
    </row>
    <row r="22" spans="1:26">
      <c r="A22" s="24"/>
      <c r="B22" s="24"/>
      <c r="C22" s="229" t="s">
        <v>197</v>
      </c>
      <c r="D22" s="230">
        <v>74</v>
      </c>
      <c r="E22" s="231">
        <v>94</v>
      </c>
      <c r="F22" s="232">
        <v>93</v>
      </c>
      <c r="G22" s="231">
        <v>88</v>
      </c>
      <c r="H22" s="232">
        <v>98</v>
      </c>
      <c r="I22" s="231">
        <v>85</v>
      </c>
      <c r="J22" s="232">
        <v>109</v>
      </c>
      <c r="K22" s="231">
        <v>86</v>
      </c>
      <c r="L22" s="232">
        <v>82</v>
      </c>
      <c r="M22" s="231">
        <v>90</v>
      </c>
      <c r="N22" s="232">
        <v>94</v>
      </c>
      <c r="O22" s="231">
        <v>78</v>
      </c>
      <c r="P22" s="239">
        <v>1071</v>
      </c>
      <c r="Q22" s="24"/>
      <c r="R22" s="24"/>
      <c r="S22" s="24"/>
      <c r="T22" s="24"/>
      <c r="U22" s="24"/>
      <c r="V22" s="24"/>
      <c r="W22" s="24"/>
      <c r="X22" s="24"/>
      <c r="Y22" s="24"/>
      <c r="Z22" s="24"/>
    </row>
    <row r="23" spans="1:26">
      <c r="A23" s="24"/>
      <c r="B23" s="24"/>
      <c r="C23" s="162" t="s">
        <v>198</v>
      </c>
      <c r="D23" s="164">
        <v>82</v>
      </c>
      <c r="E23" s="165">
        <v>107</v>
      </c>
      <c r="F23" s="166">
        <v>100</v>
      </c>
      <c r="G23" s="165">
        <v>98</v>
      </c>
      <c r="H23" s="166">
        <v>116</v>
      </c>
      <c r="I23" s="165">
        <v>115</v>
      </c>
      <c r="J23" s="166">
        <v>113</v>
      </c>
      <c r="K23" s="165">
        <v>101</v>
      </c>
      <c r="L23" s="166">
        <v>113</v>
      </c>
      <c r="M23" s="165">
        <v>123</v>
      </c>
      <c r="N23" s="166">
        <v>87</v>
      </c>
      <c r="O23" s="165">
        <v>87</v>
      </c>
      <c r="P23" s="181">
        <v>1242</v>
      </c>
      <c r="Q23" s="24"/>
      <c r="R23" s="24"/>
      <c r="S23" s="24"/>
      <c r="T23" s="24"/>
      <c r="U23" s="24"/>
      <c r="V23" s="24"/>
      <c r="W23" s="24"/>
      <c r="X23" s="24"/>
      <c r="Y23" s="24"/>
      <c r="Z23" s="24"/>
    </row>
    <row r="24" spans="1:26">
      <c r="A24" s="24"/>
      <c r="B24" s="24"/>
      <c r="C24" s="229" t="s">
        <v>199</v>
      </c>
      <c r="D24" s="230">
        <v>72</v>
      </c>
      <c r="E24" s="231">
        <v>87</v>
      </c>
      <c r="F24" s="232">
        <v>99</v>
      </c>
      <c r="G24" s="231">
        <v>92</v>
      </c>
      <c r="H24" s="232">
        <v>114</v>
      </c>
      <c r="I24" s="231">
        <v>102</v>
      </c>
      <c r="J24" s="232">
        <v>101</v>
      </c>
      <c r="K24" s="231">
        <v>80</v>
      </c>
      <c r="L24" s="232">
        <v>97</v>
      </c>
      <c r="M24" s="231">
        <v>107</v>
      </c>
      <c r="N24" s="232">
        <v>75</v>
      </c>
      <c r="O24" s="231">
        <v>76</v>
      </c>
      <c r="P24" s="239">
        <v>1102</v>
      </c>
      <c r="Q24" s="24"/>
      <c r="R24" s="24"/>
      <c r="S24" s="24"/>
      <c r="T24" s="24"/>
      <c r="U24" s="24"/>
      <c r="V24" s="24"/>
      <c r="W24" s="24"/>
      <c r="X24" s="24"/>
      <c r="Y24" s="24"/>
      <c r="Z24" s="24"/>
    </row>
    <row r="25" spans="1:26">
      <c r="A25" s="24"/>
      <c r="B25" s="24"/>
      <c r="C25" s="162" t="s">
        <v>200</v>
      </c>
      <c r="D25" s="164">
        <v>81</v>
      </c>
      <c r="E25" s="165">
        <v>75</v>
      </c>
      <c r="F25" s="166">
        <v>79</v>
      </c>
      <c r="G25" s="165">
        <v>88</v>
      </c>
      <c r="H25" s="166">
        <v>84</v>
      </c>
      <c r="I25" s="165">
        <v>90</v>
      </c>
      <c r="J25" s="166">
        <v>91</v>
      </c>
      <c r="K25" s="165">
        <v>70</v>
      </c>
      <c r="L25" s="166">
        <v>85</v>
      </c>
      <c r="M25" s="165">
        <v>85</v>
      </c>
      <c r="N25" s="166">
        <v>73</v>
      </c>
      <c r="O25" s="165">
        <v>76</v>
      </c>
      <c r="P25" s="181">
        <v>977</v>
      </c>
      <c r="Q25" s="24"/>
      <c r="R25" s="24"/>
      <c r="S25" s="24"/>
      <c r="T25" s="24"/>
      <c r="U25" s="24"/>
      <c r="V25" s="24"/>
      <c r="W25" s="24"/>
      <c r="X25" s="24"/>
      <c r="Y25" s="24"/>
      <c r="Z25" s="24"/>
    </row>
    <row r="26" spans="1:26">
      <c r="A26" s="24"/>
      <c r="B26" s="24"/>
      <c r="C26" s="229" t="s">
        <v>201</v>
      </c>
      <c r="D26" s="230">
        <v>76</v>
      </c>
      <c r="E26" s="231">
        <v>77</v>
      </c>
      <c r="F26" s="232">
        <v>71</v>
      </c>
      <c r="G26" s="231">
        <v>82</v>
      </c>
      <c r="H26" s="232">
        <v>96</v>
      </c>
      <c r="I26" s="231">
        <v>92</v>
      </c>
      <c r="J26" s="232">
        <v>92</v>
      </c>
      <c r="K26" s="231">
        <v>60</v>
      </c>
      <c r="L26" s="232">
        <v>84</v>
      </c>
      <c r="M26" s="231">
        <v>93</v>
      </c>
      <c r="N26" s="232">
        <v>71</v>
      </c>
      <c r="O26" s="231">
        <v>74</v>
      </c>
      <c r="P26" s="239">
        <v>968</v>
      </c>
      <c r="Q26" s="24"/>
      <c r="R26" s="24"/>
      <c r="S26" s="24"/>
      <c r="T26" s="24"/>
      <c r="U26" s="24"/>
      <c r="V26" s="24"/>
      <c r="W26" s="24"/>
      <c r="X26" s="24"/>
      <c r="Y26" s="24"/>
      <c r="Z26" s="24"/>
    </row>
    <row r="27" spans="1:26">
      <c r="A27" s="24"/>
      <c r="B27" s="24"/>
      <c r="C27" s="162" t="s">
        <v>202</v>
      </c>
      <c r="D27" s="164">
        <v>76</v>
      </c>
      <c r="E27" s="165">
        <v>76</v>
      </c>
      <c r="F27" s="166">
        <v>80</v>
      </c>
      <c r="G27" s="165">
        <v>88</v>
      </c>
      <c r="H27" s="166">
        <v>85</v>
      </c>
      <c r="I27" s="165">
        <v>114</v>
      </c>
      <c r="J27" s="166">
        <v>110</v>
      </c>
      <c r="K27" s="165">
        <v>78</v>
      </c>
      <c r="L27" s="166">
        <v>82</v>
      </c>
      <c r="M27" s="165">
        <v>101</v>
      </c>
      <c r="N27" s="166">
        <v>62</v>
      </c>
      <c r="O27" s="165">
        <v>67</v>
      </c>
      <c r="P27" s="181">
        <v>1019</v>
      </c>
      <c r="Q27" s="24"/>
      <c r="R27" s="24"/>
      <c r="S27" s="24"/>
      <c r="T27" s="24"/>
      <c r="U27" s="24"/>
      <c r="V27" s="24"/>
      <c r="W27" s="24"/>
      <c r="X27" s="24"/>
      <c r="Y27" s="24"/>
      <c r="Z27" s="24"/>
    </row>
    <row r="28" spans="1:26">
      <c r="A28" s="24"/>
      <c r="B28" s="24"/>
      <c r="C28" s="125" t="s">
        <v>203</v>
      </c>
      <c r="D28" s="283">
        <v>77</v>
      </c>
      <c r="E28" s="284">
        <v>77</v>
      </c>
      <c r="F28" s="293">
        <v>71</v>
      </c>
      <c r="G28" s="284">
        <v>72</v>
      </c>
      <c r="H28" s="293">
        <v>89</v>
      </c>
      <c r="I28" s="284">
        <v>98</v>
      </c>
      <c r="J28" s="293">
        <v>107</v>
      </c>
      <c r="K28" s="284">
        <v>104</v>
      </c>
      <c r="L28" s="293">
        <v>82</v>
      </c>
      <c r="M28" s="284">
        <v>89</v>
      </c>
      <c r="N28" s="293">
        <v>86</v>
      </c>
      <c r="O28" s="284">
        <v>94</v>
      </c>
      <c r="P28" s="326">
        <v>1046</v>
      </c>
      <c r="Q28" s="24"/>
      <c r="R28" s="24"/>
      <c r="S28" s="24"/>
      <c r="T28" s="24"/>
      <c r="U28" s="24"/>
      <c r="V28" s="24"/>
      <c r="W28" s="24"/>
      <c r="X28" s="24"/>
      <c r="Y28" s="24"/>
      <c r="Z28" s="24"/>
    </row>
    <row r="29" spans="1:26">
      <c r="A29" s="24"/>
      <c r="B29" s="24"/>
      <c r="C29" s="162" t="s">
        <v>206</v>
      </c>
      <c r="D29" s="164">
        <v>87</v>
      </c>
      <c r="E29" s="165">
        <v>112</v>
      </c>
      <c r="F29" s="166">
        <v>90</v>
      </c>
      <c r="G29" s="165">
        <v>90</v>
      </c>
      <c r="H29" s="166">
        <v>118</v>
      </c>
      <c r="I29" s="165">
        <v>116</v>
      </c>
      <c r="J29" s="166">
        <v>100</v>
      </c>
      <c r="K29" s="165">
        <v>100</v>
      </c>
      <c r="L29" s="166">
        <v>111</v>
      </c>
      <c r="M29" s="165">
        <v>95</v>
      </c>
      <c r="N29" s="166">
        <v>89</v>
      </c>
      <c r="O29" s="165">
        <v>83</v>
      </c>
      <c r="P29" s="181">
        <v>1191</v>
      </c>
      <c r="Q29" s="24"/>
      <c r="R29" s="24"/>
      <c r="S29" s="24"/>
      <c r="T29" s="24"/>
      <c r="U29" s="24"/>
      <c r="V29" s="24"/>
      <c r="W29" s="24"/>
      <c r="X29" s="24"/>
      <c r="Y29" s="24"/>
      <c r="Z29" s="24"/>
    </row>
    <row r="30" spans="1:26">
      <c r="A30" s="24"/>
      <c r="B30" s="24"/>
      <c r="C30" s="229" t="s">
        <v>207</v>
      </c>
      <c r="D30" s="230">
        <v>70</v>
      </c>
      <c r="E30" s="231">
        <v>73</v>
      </c>
      <c r="F30" s="232">
        <v>114</v>
      </c>
      <c r="G30" s="231">
        <v>97</v>
      </c>
      <c r="H30" s="232">
        <v>130</v>
      </c>
      <c r="I30" s="231">
        <v>133</v>
      </c>
      <c r="J30" s="232">
        <v>138</v>
      </c>
      <c r="K30" s="231">
        <v>99</v>
      </c>
      <c r="L30" s="232">
        <v>103</v>
      </c>
      <c r="M30" s="231">
        <v>108</v>
      </c>
      <c r="N30" s="232">
        <v>105</v>
      </c>
      <c r="O30" s="231">
        <v>78</v>
      </c>
      <c r="P30" s="239">
        <v>1248</v>
      </c>
      <c r="Q30" s="24"/>
      <c r="R30" s="24"/>
      <c r="S30" s="24"/>
      <c r="T30" s="24"/>
      <c r="U30" s="24"/>
      <c r="V30" s="24"/>
      <c r="W30" s="24"/>
      <c r="X30" s="24"/>
      <c r="Y30" s="24"/>
      <c r="Z30" s="24"/>
    </row>
    <row r="31" spans="1:26">
      <c r="A31" s="24"/>
      <c r="B31" s="24"/>
      <c r="C31" s="162" t="s">
        <v>211</v>
      </c>
      <c r="D31" s="164">
        <v>82</v>
      </c>
      <c r="E31" s="165">
        <v>123</v>
      </c>
      <c r="F31" s="166">
        <v>121</v>
      </c>
      <c r="G31" s="165">
        <v>121</v>
      </c>
      <c r="H31" s="166">
        <v>111</v>
      </c>
      <c r="I31" s="165">
        <v>123</v>
      </c>
      <c r="J31" s="166">
        <v>145</v>
      </c>
      <c r="K31" s="165">
        <v>122</v>
      </c>
      <c r="L31" s="166">
        <v>110</v>
      </c>
      <c r="M31" s="165">
        <v>128</v>
      </c>
      <c r="N31" s="166">
        <v>108</v>
      </c>
      <c r="O31" s="165">
        <v>99</v>
      </c>
      <c r="P31" s="181">
        <v>1393</v>
      </c>
      <c r="Q31" s="24"/>
      <c r="R31" s="24"/>
      <c r="S31" s="24"/>
      <c r="T31" s="24"/>
      <c r="U31" s="24"/>
      <c r="V31" s="24"/>
      <c r="W31" s="24"/>
      <c r="X31" s="24"/>
      <c r="Y31" s="24"/>
      <c r="Z31" s="24"/>
    </row>
    <row r="32" spans="1:26">
      <c r="A32" s="24"/>
      <c r="B32" s="24"/>
      <c r="C32" s="229" t="s">
        <v>214</v>
      </c>
      <c r="D32" s="230">
        <v>62</v>
      </c>
      <c r="E32" s="231">
        <v>82</v>
      </c>
      <c r="F32" s="232">
        <v>67</v>
      </c>
      <c r="G32" s="231">
        <v>75</v>
      </c>
      <c r="H32" s="232">
        <v>83</v>
      </c>
      <c r="I32" s="231">
        <v>82</v>
      </c>
      <c r="J32" s="232">
        <v>81</v>
      </c>
      <c r="K32" s="231">
        <v>76</v>
      </c>
      <c r="L32" s="232">
        <v>71</v>
      </c>
      <c r="M32" s="231">
        <v>80</v>
      </c>
      <c r="N32" s="232">
        <v>78</v>
      </c>
      <c r="O32" s="231">
        <v>71</v>
      </c>
      <c r="P32" s="239">
        <v>908</v>
      </c>
      <c r="Q32" s="24"/>
      <c r="R32" s="24"/>
      <c r="S32" s="24"/>
      <c r="T32" s="24"/>
      <c r="U32" s="24"/>
      <c r="V32" s="24"/>
      <c r="W32" s="24"/>
      <c r="X32" s="24"/>
      <c r="Y32" s="24"/>
      <c r="Z32" s="24"/>
    </row>
    <row r="33" spans="1:26">
      <c r="A33" s="24"/>
      <c r="B33" s="24"/>
      <c r="C33" s="162" t="s">
        <v>215</v>
      </c>
      <c r="D33" s="164">
        <v>55</v>
      </c>
      <c r="E33" s="165">
        <v>55</v>
      </c>
      <c r="F33" s="166">
        <v>54</v>
      </c>
      <c r="G33" s="165">
        <v>60</v>
      </c>
      <c r="H33" s="166">
        <v>69</v>
      </c>
      <c r="I33" s="165">
        <v>59</v>
      </c>
      <c r="J33" s="166">
        <v>70</v>
      </c>
      <c r="K33" s="165">
        <v>63</v>
      </c>
      <c r="L33" s="166">
        <v>53</v>
      </c>
      <c r="M33" s="165">
        <v>55</v>
      </c>
      <c r="N33" s="166">
        <v>50</v>
      </c>
      <c r="O33" s="165">
        <v>66</v>
      </c>
      <c r="P33" s="181">
        <v>709</v>
      </c>
      <c r="Q33" s="24"/>
      <c r="R33" s="24"/>
      <c r="S33" s="24"/>
      <c r="T33" s="24"/>
      <c r="U33" s="24"/>
      <c r="V33" s="24"/>
      <c r="W33" s="24"/>
      <c r="X33" s="24"/>
      <c r="Y33" s="24"/>
      <c r="Z33" s="24"/>
    </row>
    <row r="34" spans="1:26">
      <c r="A34" s="24"/>
      <c r="B34" s="24"/>
      <c r="C34" s="229" t="s">
        <v>218</v>
      </c>
      <c r="D34" s="230">
        <v>43</v>
      </c>
      <c r="E34" s="231">
        <v>57</v>
      </c>
      <c r="F34" s="232">
        <v>45</v>
      </c>
      <c r="G34" s="231">
        <v>68</v>
      </c>
      <c r="H34" s="232">
        <v>57</v>
      </c>
      <c r="I34" s="231">
        <v>56</v>
      </c>
      <c r="J34" s="232">
        <v>57</v>
      </c>
      <c r="K34" s="231">
        <v>49</v>
      </c>
      <c r="L34" s="232">
        <v>41</v>
      </c>
      <c r="M34" s="231">
        <v>50</v>
      </c>
      <c r="N34" s="232">
        <v>39</v>
      </c>
      <c r="O34" s="231">
        <v>42</v>
      </c>
      <c r="P34" s="239">
        <v>604</v>
      </c>
      <c r="Q34" s="24"/>
      <c r="R34" s="24"/>
      <c r="S34" s="24"/>
      <c r="T34" s="24"/>
      <c r="U34" s="24"/>
      <c r="V34" s="24"/>
      <c r="W34" s="24"/>
      <c r="X34" s="24"/>
      <c r="Y34" s="24"/>
      <c r="Z34" s="24"/>
    </row>
    <row r="35" spans="1:26">
      <c r="A35" s="24"/>
      <c r="B35" s="24"/>
      <c r="C35" s="162" t="s">
        <v>221</v>
      </c>
      <c r="D35" s="164">
        <v>36</v>
      </c>
      <c r="E35" s="165">
        <v>30</v>
      </c>
      <c r="F35" s="166">
        <v>28</v>
      </c>
      <c r="G35" s="165">
        <v>39</v>
      </c>
      <c r="H35" s="166">
        <v>31</v>
      </c>
      <c r="I35" s="165">
        <v>49</v>
      </c>
      <c r="J35" s="166">
        <v>24</v>
      </c>
      <c r="K35" s="165">
        <v>30</v>
      </c>
      <c r="L35" s="166">
        <v>36</v>
      </c>
      <c r="M35" s="165">
        <v>31</v>
      </c>
      <c r="N35" s="166">
        <v>34</v>
      </c>
      <c r="O35" s="165">
        <v>36</v>
      </c>
      <c r="P35" s="181">
        <v>404</v>
      </c>
      <c r="Q35" s="24"/>
      <c r="R35" s="24"/>
      <c r="S35" s="24"/>
      <c r="T35" s="24"/>
      <c r="U35" s="24"/>
      <c r="V35" s="24"/>
      <c r="W35" s="24"/>
      <c r="X35" s="24"/>
      <c r="Y35" s="24"/>
      <c r="Z35" s="24"/>
    </row>
    <row r="36" spans="1:26" ht="15.75" customHeight="1">
      <c r="A36" s="24"/>
      <c r="B36" s="24"/>
      <c r="C36" s="125" t="s">
        <v>222</v>
      </c>
      <c r="D36" s="283">
        <v>38</v>
      </c>
      <c r="E36" s="284">
        <v>8</v>
      </c>
      <c r="F36" s="293">
        <v>7</v>
      </c>
      <c r="G36" s="284">
        <v>30</v>
      </c>
      <c r="H36" s="293">
        <v>31</v>
      </c>
      <c r="I36" s="284">
        <v>17</v>
      </c>
      <c r="J36" s="293">
        <v>22</v>
      </c>
      <c r="K36" s="284">
        <v>84</v>
      </c>
      <c r="L36" s="293">
        <v>111</v>
      </c>
      <c r="M36" s="284">
        <v>79</v>
      </c>
      <c r="N36" s="293">
        <v>94</v>
      </c>
      <c r="O36" s="284">
        <v>137</v>
      </c>
      <c r="P36" s="326">
        <v>658</v>
      </c>
      <c r="Q36" s="24"/>
      <c r="R36" s="24"/>
      <c r="S36" s="24"/>
      <c r="T36" s="24"/>
      <c r="U36" s="24"/>
      <c r="V36" s="24"/>
      <c r="W36" s="24"/>
      <c r="X36" s="24"/>
      <c r="Y36" s="24"/>
      <c r="Z36" s="24"/>
    </row>
    <row r="37" spans="1:26" ht="23.25" customHeight="1">
      <c r="A37" s="24"/>
      <c r="B37" s="24"/>
      <c r="C37" s="389" t="s">
        <v>64</v>
      </c>
      <c r="D37" s="390">
        <v>1319</v>
      </c>
      <c r="E37" s="392">
        <v>1456</v>
      </c>
      <c r="F37" s="390">
        <v>1460</v>
      </c>
      <c r="G37" s="392">
        <v>1546</v>
      </c>
      <c r="H37" s="390">
        <v>1735</v>
      </c>
      <c r="I37" s="392">
        <v>1737</v>
      </c>
      <c r="J37" s="390">
        <v>1760</v>
      </c>
      <c r="K37" s="392">
        <v>1580</v>
      </c>
      <c r="L37" s="390">
        <v>1632</v>
      </c>
      <c r="M37" s="392">
        <v>1673</v>
      </c>
      <c r="N37" s="390">
        <v>1495</v>
      </c>
      <c r="O37" s="392">
        <v>1497</v>
      </c>
      <c r="P37" s="394">
        <v>18890</v>
      </c>
      <c r="Q37" s="24"/>
      <c r="R37" s="24"/>
      <c r="S37" s="24"/>
      <c r="T37" s="24"/>
      <c r="U37" s="24"/>
      <c r="V37" s="24"/>
      <c r="W37" s="24"/>
      <c r="X37" s="24"/>
      <c r="Y37" s="24"/>
      <c r="Z37" s="24"/>
    </row>
    <row r="38" spans="1:26" ht="15.75" customHeight="1">
      <c r="A38" s="24"/>
      <c r="B38" s="24"/>
      <c r="C38" s="452" t="s">
        <v>268</v>
      </c>
      <c r="D38" s="24"/>
      <c r="E38" s="24"/>
      <c r="F38" s="24"/>
      <c r="G38" s="24"/>
      <c r="H38" s="24"/>
      <c r="I38" s="24"/>
      <c r="J38" s="24"/>
      <c r="K38" s="24"/>
      <c r="L38" s="24"/>
      <c r="M38" s="24"/>
      <c r="N38" s="24"/>
      <c r="O38" s="24"/>
      <c r="P38" s="24"/>
      <c r="Q38" s="24"/>
      <c r="R38" s="24"/>
      <c r="S38" s="24"/>
      <c r="T38" s="24"/>
      <c r="U38" s="24"/>
      <c r="V38" s="24"/>
      <c r="W38" s="24"/>
      <c r="X38" s="24"/>
      <c r="Y38" s="24"/>
      <c r="Z38" s="24"/>
    </row>
    <row r="39" spans="1:26">
      <c r="A39" s="24"/>
      <c r="B39" s="24"/>
      <c r="C39" s="454"/>
      <c r="D39" s="24"/>
      <c r="E39" s="24"/>
      <c r="F39" s="24"/>
      <c r="G39" s="24"/>
      <c r="H39" s="24"/>
      <c r="I39" s="24"/>
      <c r="J39" s="24"/>
      <c r="K39" s="24"/>
      <c r="L39" s="24"/>
      <c r="M39" s="24"/>
      <c r="N39" s="24"/>
      <c r="O39" s="24"/>
      <c r="P39" s="24"/>
      <c r="Q39" s="24"/>
      <c r="R39" s="24"/>
      <c r="S39" s="24"/>
      <c r="T39" s="24"/>
      <c r="U39" s="24"/>
      <c r="V39" s="24"/>
      <c r="W39" s="24"/>
      <c r="X39" s="24"/>
      <c r="Y39" s="24"/>
      <c r="Z39" s="24"/>
    </row>
    <row r="40" spans="1:26">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row>
    <row r="41" spans="1:26">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row>
    <row r="42" spans="1:26">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row>
    <row r="43" spans="1:26">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row>
    <row r="44" spans="1:26">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row>
    <row r="45" spans="1:26">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row>
    <row r="46" spans="1:26">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row>
    <row r="47" spans="1:26">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ht="16.5" customHeight="1">
      <c r="A73" s="34"/>
      <c r="B73" s="34"/>
      <c r="C73" s="460"/>
      <c r="D73" s="460"/>
      <c r="E73" s="460"/>
      <c r="F73" s="460"/>
      <c r="G73" s="460"/>
      <c r="H73" s="460"/>
      <c r="I73" s="38" t="s">
        <v>20</v>
      </c>
      <c r="J73" s="460"/>
      <c r="K73" s="460"/>
      <c r="L73" s="460"/>
      <c r="M73" s="460"/>
      <c r="N73" s="460"/>
      <c r="O73" s="460"/>
      <c r="P73" s="460"/>
      <c r="Q73" s="460"/>
      <c r="R73" s="34"/>
      <c r="S73" s="34"/>
      <c r="T73" s="34"/>
      <c r="U73" s="34"/>
      <c r="V73" s="34"/>
      <c r="W73" s="34"/>
      <c r="X73" s="34"/>
      <c r="Y73" s="34"/>
      <c r="Z73" s="34"/>
    </row>
    <row r="74" spans="1:26" ht="16.5" customHeight="1">
      <c r="A74" s="34"/>
      <c r="B74" s="34"/>
      <c r="C74" s="460"/>
      <c r="D74" s="460"/>
      <c r="E74" s="460"/>
      <c r="F74" s="460"/>
      <c r="G74" s="460"/>
      <c r="H74" s="460"/>
      <c r="I74" s="130" t="s">
        <v>21</v>
      </c>
      <c r="J74" s="460"/>
      <c r="K74" s="460"/>
      <c r="L74" s="460"/>
      <c r="M74" s="460"/>
      <c r="N74" s="460"/>
      <c r="O74" s="460"/>
      <c r="P74" s="460"/>
      <c r="Q74" s="460"/>
      <c r="R74" s="34"/>
      <c r="S74" s="34"/>
      <c r="T74" s="34"/>
      <c r="U74" s="34"/>
      <c r="V74" s="34"/>
      <c r="W74" s="34"/>
      <c r="X74" s="34"/>
      <c r="Y74" s="34"/>
      <c r="Z74" s="34"/>
    </row>
    <row r="75" spans="1:26" ht="16.5" customHeight="1">
      <c r="A75" s="34"/>
      <c r="B75" s="34"/>
      <c r="C75" s="460"/>
      <c r="D75" s="460"/>
      <c r="E75" s="460"/>
      <c r="F75" s="460"/>
      <c r="G75" s="460"/>
      <c r="H75" s="460"/>
      <c r="I75" s="38" t="s">
        <v>43</v>
      </c>
      <c r="J75" s="460"/>
      <c r="K75" s="460"/>
      <c r="L75" s="460"/>
      <c r="M75" s="460"/>
      <c r="N75" s="460"/>
      <c r="O75" s="460"/>
      <c r="P75" s="460"/>
      <c r="Q75" s="460"/>
      <c r="R75" s="34"/>
      <c r="S75" s="34"/>
      <c r="T75" s="34"/>
      <c r="U75" s="34"/>
      <c r="V75" s="34"/>
      <c r="W75" s="34"/>
      <c r="X75" s="34"/>
      <c r="Y75" s="34"/>
      <c r="Z75" s="34"/>
    </row>
    <row r="76" spans="1:26">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mergeCells count="4">
    <mergeCell ref="C5:O5"/>
    <mergeCell ref="C6:O6"/>
    <mergeCell ref="C7:O7"/>
    <mergeCell ref="C9:P9"/>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0"/>
  <sheetViews>
    <sheetView showGridLines="0" workbookViewId="0"/>
  </sheetViews>
  <sheetFormatPr baseColWidth="10" defaultColWidth="15.140625" defaultRowHeight="15" customHeight="1"/>
  <cols>
    <col min="1" max="1" width="2.42578125" customWidth="1"/>
    <col min="2" max="2" width="11.85546875" customWidth="1"/>
    <col min="3" max="3" width="6.140625" customWidth="1"/>
    <col min="4" max="4" width="6.42578125" customWidth="1"/>
    <col min="5" max="5" width="6.85546875" customWidth="1"/>
    <col min="6" max="6" width="6.28515625" customWidth="1"/>
    <col min="7" max="7" width="7" customWidth="1"/>
    <col min="8" max="8" width="6.28515625" customWidth="1"/>
    <col min="9" max="9" width="7.28515625" customWidth="1"/>
    <col min="10" max="10" width="6.28515625" customWidth="1"/>
    <col min="11" max="11" width="6.85546875" customWidth="1"/>
    <col min="12" max="12" width="6.28515625" customWidth="1"/>
    <col min="13" max="13" width="6.85546875" customWidth="1"/>
    <col min="14" max="14" width="6.28515625" customWidth="1"/>
    <col min="15" max="18" width="7" customWidth="1"/>
    <col min="19" max="19" width="6.42578125" customWidth="1"/>
    <col min="20" max="20" width="6.7109375" customWidth="1"/>
    <col min="21" max="26" width="7.5703125" customWidth="1"/>
  </cols>
  <sheetData>
    <row r="1" spans="1:20">
      <c r="A1" s="1"/>
      <c r="B1" s="1"/>
      <c r="C1" s="1"/>
      <c r="D1" s="1"/>
      <c r="E1" s="1"/>
      <c r="F1" s="1"/>
      <c r="G1" s="1"/>
      <c r="H1" s="1"/>
      <c r="I1" s="1"/>
      <c r="J1" s="1"/>
      <c r="K1" s="1"/>
      <c r="L1" s="1"/>
      <c r="M1" s="1"/>
      <c r="N1" s="1"/>
      <c r="O1" s="1"/>
      <c r="P1" s="1"/>
      <c r="Q1" s="1"/>
      <c r="R1" s="1"/>
      <c r="S1" s="1"/>
      <c r="T1" s="1"/>
    </row>
    <row r="2" spans="1:20" ht="15.75" customHeight="1">
      <c r="A2" s="1"/>
      <c r="B2" s="1"/>
      <c r="C2" s="1"/>
      <c r="D2" s="1"/>
      <c r="E2" s="1"/>
      <c r="F2" s="1"/>
      <c r="G2" s="1"/>
      <c r="H2" s="1"/>
      <c r="I2" s="1"/>
      <c r="J2" s="1"/>
      <c r="K2" s="1"/>
      <c r="L2" s="1"/>
      <c r="M2" s="1"/>
      <c r="N2" s="1"/>
      <c r="O2" s="1"/>
      <c r="P2" s="1"/>
      <c r="Q2" s="1"/>
      <c r="R2" s="1"/>
      <c r="S2" s="1"/>
      <c r="T2" s="1"/>
    </row>
    <row r="3" spans="1:20" ht="16.5" customHeight="1">
      <c r="A3" s="1"/>
      <c r="B3" s="1"/>
      <c r="C3" s="1"/>
      <c r="D3" s="48"/>
      <c r="E3" s="49"/>
      <c r="F3" s="29"/>
      <c r="G3" s="29"/>
      <c r="H3" s="29"/>
      <c r="I3" s="29"/>
      <c r="J3" s="29"/>
      <c r="K3" s="29"/>
      <c r="L3" s="29"/>
      <c r="M3" s="50"/>
      <c r="N3" s="29"/>
      <c r="O3" s="50"/>
      <c r="P3" s="50"/>
      <c r="Q3" s="50"/>
      <c r="R3" s="51"/>
      <c r="S3" s="48"/>
      <c r="T3" s="48"/>
    </row>
    <row r="4" spans="1:20" ht="15.75" customHeight="1">
      <c r="A4" s="1"/>
      <c r="B4" s="1"/>
      <c r="C4" s="1"/>
      <c r="D4" s="48"/>
      <c r="E4" s="49"/>
      <c r="F4" s="53"/>
      <c r="G4" s="53"/>
      <c r="H4" s="53"/>
      <c r="I4" s="53"/>
      <c r="J4" s="53"/>
      <c r="K4" s="53"/>
      <c r="L4" s="53"/>
      <c r="M4" s="54"/>
      <c r="N4" s="53"/>
      <c r="O4" s="54"/>
      <c r="P4" s="54"/>
      <c r="Q4" s="54"/>
      <c r="R4" s="61"/>
      <c r="S4" s="11"/>
      <c r="T4" s="48"/>
    </row>
    <row r="5" spans="1:20" ht="15.75" customHeight="1">
      <c r="A5" s="1"/>
      <c r="B5" s="1"/>
      <c r="C5" s="1"/>
      <c r="D5" s="70"/>
      <c r="E5" s="93"/>
      <c r="F5" s="1123" t="s">
        <v>0</v>
      </c>
      <c r="G5" s="992"/>
      <c r="H5" s="992"/>
      <c r="I5" s="992"/>
      <c r="J5" s="992"/>
      <c r="K5" s="992"/>
      <c r="L5" s="992"/>
      <c r="M5" s="992"/>
      <c r="N5" s="992"/>
      <c r="O5" s="992"/>
      <c r="P5" s="992"/>
      <c r="Q5" s="992"/>
      <c r="R5" s="1014"/>
      <c r="S5" s="11"/>
      <c r="T5" s="11"/>
    </row>
    <row r="6" spans="1:20" ht="15.75" customHeight="1">
      <c r="A6" s="1"/>
      <c r="B6" s="1"/>
      <c r="C6" s="1"/>
      <c r="D6" s="70"/>
      <c r="E6" s="93"/>
      <c r="F6" s="1123" t="s">
        <v>1</v>
      </c>
      <c r="G6" s="992"/>
      <c r="H6" s="992"/>
      <c r="I6" s="992"/>
      <c r="J6" s="992"/>
      <c r="K6" s="992"/>
      <c r="L6" s="992"/>
      <c r="M6" s="992"/>
      <c r="N6" s="992"/>
      <c r="O6" s="992"/>
      <c r="P6" s="992"/>
      <c r="Q6" s="992"/>
      <c r="R6" s="1014"/>
      <c r="S6" s="11"/>
      <c r="T6" s="11"/>
    </row>
    <row r="7" spans="1:20" ht="15.75" customHeight="1">
      <c r="A7" s="1"/>
      <c r="B7" s="1"/>
      <c r="C7" s="1"/>
      <c r="D7" s="70"/>
      <c r="E7" s="93"/>
      <c r="F7" s="1123" t="s">
        <v>2</v>
      </c>
      <c r="G7" s="992"/>
      <c r="H7" s="992"/>
      <c r="I7" s="992"/>
      <c r="J7" s="992"/>
      <c r="K7" s="992"/>
      <c r="L7" s="992"/>
      <c r="M7" s="992"/>
      <c r="N7" s="992"/>
      <c r="O7" s="992"/>
      <c r="P7" s="992"/>
      <c r="Q7" s="992"/>
      <c r="R7" s="1014"/>
      <c r="S7" s="11"/>
      <c r="T7" s="11"/>
    </row>
    <row r="8" spans="1:20" ht="15.75" customHeight="1">
      <c r="A8" s="1"/>
      <c r="B8" s="1"/>
      <c r="C8" s="1"/>
      <c r="D8" s="94"/>
      <c r="E8" s="96"/>
      <c r="F8" s="87"/>
      <c r="G8" s="87"/>
      <c r="H8" s="87"/>
      <c r="I8" s="87"/>
      <c r="J8" s="87"/>
      <c r="K8" s="87"/>
      <c r="L8" s="87"/>
      <c r="M8" s="87"/>
      <c r="N8" s="87"/>
      <c r="O8" s="87"/>
      <c r="P8" s="87"/>
      <c r="Q8" s="87"/>
      <c r="R8" s="88"/>
      <c r="S8" s="94"/>
      <c r="T8" s="94"/>
    </row>
    <row r="9" spans="1:20" ht="29.25" customHeight="1">
      <c r="A9" s="1"/>
      <c r="B9" s="1"/>
      <c r="C9" s="1"/>
      <c r="D9" s="98"/>
      <c r="E9" s="100"/>
      <c r="F9" s="1124" t="s">
        <v>41</v>
      </c>
      <c r="G9" s="1011"/>
      <c r="H9" s="1011"/>
      <c r="I9" s="1011"/>
      <c r="J9" s="1011"/>
      <c r="K9" s="1011"/>
      <c r="L9" s="1011"/>
      <c r="M9" s="1011"/>
      <c r="N9" s="1011"/>
      <c r="O9" s="1011"/>
      <c r="P9" s="1011"/>
      <c r="Q9" s="1011"/>
      <c r="R9" s="1030"/>
      <c r="S9" s="11"/>
      <c r="T9" s="11"/>
    </row>
    <row r="10" spans="1:20" ht="15.75" customHeight="1">
      <c r="A10" s="1"/>
      <c r="B10" s="1"/>
      <c r="C10" s="1"/>
      <c r="D10" s="1"/>
      <c r="E10" s="1"/>
      <c r="F10" s="1"/>
      <c r="G10" s="1"/>
      <c r="H10" s="1"/>
      <c r="I10" s="1"/>
      <c r="J10" s="1"/>
      <c r="K10" s="1"/>
      <c r="L10" s="1"/>
      <c r="M10" s="1"/>
      <c r="N10" s="1"/>
      <c r="O10" s="1"/>
      <c r="P10" s="1"/>
      <c r="Q10" s="1"/>
      <c r="R10" s="1"/>
      <c r="S10" s="1"/>
      <c r="T10" s="1"/>
    </row>
    <row r="11" spans="1:20" ht="21.75" customHeight="1">
      <c r="A11" s="1"/>
      <c r="B11" s="1"/>
      <c r="C11" s="1"/>
      <c r="D11" s="1103" t="s">
        <v>44</v>
      </c>
      <c r="E11" s="992"/>
      <c r="F11" s="992"/>
      <c r="G11" s="992"/>
      <c r="H11" s="992"/>
      <c r="I11" s="992"/>
      <c r="J11" s="992"/>
      <c r="K11" s="992"/>
      <c r="L11" s="992"/>
      <c r="M11" s="992"/>
      <c r="N11" s="992"/>
      <c r="O11" s="992"/>
      <c r="P11" s="992"/>
      <c r="Q11" s="992"/>
      <c r="R11" s="992"/>
      <c r="S11" s="992"/>
      <c r="T11" s="992"/>
    </row>
    <row r="12" spans="1:20" ht="9" customHeight="1">
      <c r="A12" s="1"/>
      <c r="B12" s="1"/>
      <c r="C12" s="1"/>
      <c r="D12" s="1"/>
      <c r="E12" s="1"/>
      <c r="F12" s="1"/>
      <c r="G12" s="1"/>
      <c r="H12" s="1"/>
      <c r="I12" s="1"/>
      <c r="J12" s="1"/>
      <c r="K12" s="1"/>
      <c r="L12" s="1"/>
      <c r="M12" s="1"/>
      <c r="N12" s="1"/>
      <c r="O12" s="1"/>
      <c r="P12" s="1"/>
      <c r="Q12" s="1"/>
      <c r="R12" s="1"/>
      <c r="S12" s="1"/>
      <c r="T12" s="1"/>
    </row>
    <row r="13" spans="1:20" ht="15.75" customHeight="1">
      <c r="A13" s="1"/>
      <c r="B13" s="1"/>
      <c r="C13" s="1131" t="s">
        <v>46</v>
      </c>
      <c r="D13" s="1126" t="s">
        <v>47</v>
      </c>
      <c r="E13" s="1125">
        <v>2004</v>
      </c>
      <c r="F13" s="1052"/>
      <c r="G13" s="1127">
        <v>2005</v>
      </c>
      <c r="H13" s="1128"/>
      <c r="I13" s="1125">
        <v>2006</v>
      </c>
      <c r="J13" s="1052"/>
      <c r="K13" s="1127">
        <v>2007</v>
      </c>
      <c r="L13" s="1128"/>
      <c r="M13" s="1125">
        <v>2008</v>
      </c>
      <c r="N13" s="1052"/>
      <c r="O13" s="1125">
        <v>2009</v>
      </c>
      <c r="P13" s="1052"/>
      <c r="Q13" s="1125">
        <v>2010</v>
      </c>
      <c r="R13" s="1052"/>
      <c r="S13" s="1133">
        <v>2011</v>
      </c>
      <c r="T13" s="1072"/>
    </row>
    <row r="14" spans="1:20" ht="15.75" customHeight="1">
      <c r="A14" s="1"/>
      <c r="B14" s="1"/>
      <c r="C14" s="1019"/>
      <c r="D14" s="992"/>
      <c r="E14" s="191" t="s">
        <v>142</v>
      </c>
      <c r="F14" s="192" t="s">
        <v>143</v>
      </c>
      <c r="G14" s="221" t="s">
        <v>142</v>
      </c>
      <c r="H14" s="222" t="s">
        <v>143</v>
      </c>
      <c r="I14" s="191" t="s">
        <v>142</v>
      </c>
      <c r="J14" s="192" t="s">
        <v>143</v>
      </c>
      <c r="K14" s="221" t="s">
        <v>142</v>
      </c>
      <c r="L14" s="192" t="s">
        <v>143</v>
      </c>
      <c r="M14" s="251" t="s">
        <v>142</v>
      </c>
      <c r="N14" s="253" t="s">
        <v>143</v>
      </c>
      <c r="O14" s="251" t="s">
        <v>142</v>
      </c>
      <c r="P14" s="253" t="s">
        <v>143</v>
      </c>
      <c r="Q14" s="251" t="s">
        <v>142</v>
      </c>
      <c r="R14" s="192" t="s">
        <v>143</v>
      </c>
      <c r="S14" s="251" t="s">
        <v>142</v>
      </c>
      <c r="T14" s="253" t="s">
        <v>143</v>
      </c>
    </row>
    <row r="15" spans="1:20">
      <c r="A15" s="1"/>
      <c r="B15" s="38" t="s">
        <v>20</v>
      </c>
      <c r="C15" s="1019"/>
      <c r="D15" s="255" t="s">
        <v>167</v>
      </c>
      <c r="E15" s="256">
        <v>308</v>
      </c>
      <c r="F15" s="257">
        <v>79</v>
      </c>
      <c r="G15" s="258">
        <v>392</v>
      </c>
      <c r="H15" s="262">
        <v>105</v>
      </c>
      <c r="I15" s="256">
        <v>459</v>
      </c>
      <c r="J15" s="257">
        <v>140</v>
      </c>
      <c r="K15" s="258">
        <v>551</v>
      </c>
      <c r="L15" s="262">
        <v>189</v>
      </c>
      <c r="M15" s="256">
        <v>652</v>
      </c>
      <c r="N15" s="257">
        <v>249</v>
      </c>
      <c r="O15" s="258">
        <v>706</v>
      </c>
      <c r="P15" s="257">
        <v>319</v>
      </c>
      <c r="Q15" s="258">
        <v>731</v>
      </c>
      <c r="R15" s="257">
        <v>350</v>
      </c>
      <c r="S15" s="258">
        <v>768</v>
      </c>
      <c r="T15" s="257">
        <v>394</v>
      </c>
    </row>
    <row r="16" spans="1:20">
      <c r="A16" s="1"/>
      <c r="B16" s="38" t="s">
        <v>21</v>
      </c>
      <c r="C16" s="1019"/>
      <c r="D16" s="264" t="s">
        <v>171</v>
      </c>
      <c r="E16" s="266">
        <v>1211</v>
      </c>
      <c r="F16" s="295">
        <v>387</v>
      </c>
      <c r="G16" s="296">
        <v>1446</v>
      </c>
      <c r="H16" s="309">
        <v>482</v>
      </c>
      <c r="I16" s="266">
        <v>1807</v>
      </c>
      <c r="J16" s="295">
        <v>596</v>
      </c>
      <c r="K16" s="296">
        <v>2241</v>
      </c>
      <c r="L16" s="309">
        <v>801</v>
      </c>
      <c r="M16" s="266">
        <v>2737</v>
      </c>
      <c r="N16" s="295">
        <v>1037</v>
      </c>
      <c r="O16" s="296">
        <v>3137</v>
      </c>
      <c r="P16" s="295">
        <v>1288</v>
      </c>
      <c r="Q16" s="296">
        <v>3422</v>
      </c>
      <c r="R16" s="295">
        <v>1447</v>
      </c>
      <c r="S16" s="296">
        <v>3725</v>
      </c>
      <c r="T16" s="295">
        <v>1645</v>
      </c>
    </row>
    <row r="17" spans="1:20">
      <c r="A17" s="1"/>
      <c r="B17" s="130" t="s">
        <v>43</v>
      </c>
      <c r="C17" s="1019"/>
      <c r="D17" s="346" t="s">
        <v>190</v>
      </c>
      <c r="E17" s="347">
        <v>615</v>
      </c>
      <c r="F17" s="362">
        <v>9</v>
      </c>
      <c r="G17" s="363">
        <v>651</v>
      </c>
      <c r="H17" s="364">
        <v>9</v>
      </c>
      <c r="I17" s="347">
        <v>660</v>
      </c>
      <c r="J17" s="362">
        <v>9</v>
      </c>
      <c r="K17" s="363">
        <v>670</v>
      </c>
      <c r="L17" s="364">
        <v>9</v>
      </c>
      <c r="M17" s="347">
        <v>697</v>
      </c>
      <c r="N17" s="362">
        <v>9</v>
      </c>
      <c r="O17" s="363">
        <v>707</v>
      </c>
      <c r="P17" s="362">
        <v>9</v>
      </c>
      <c r="Q17" s="363">
        <v>704</v>
      </c>
      <c r="R17" s="362">
        <v>10</v>
      </c>
      <c r="S17" s="363">
        <v>700</v>
      </c>
      <c r="T17" s="362">
        <v>10</v>
      </c>
    </row>
    <row r="18" spans="1:20">
      <c r="A18" s="1"/>
      <c r="B18" s="1"/>
      <c r="C18" s="1019"/>
      <c r="D18" s="264" t="s">
        <v>238</v>
      </c>
      <c r="E18" s="266">
        <v>260</v>
      </c>
      <c r="F18" s="295">
        <v>4</v>
      </c>
      <c r="G18" s="296">
        <v>272</v>
      </c>
      <c r="H18" s="309">
        <v>4</v>
      </c>
      <c r="I18" s="266">
        <v>282</v>
      </c>
      <c r="J18" s="295">
        <v>5</v>
      </c>
      <c r="K18" s="296">
        <v>296</v>
      </c>
      <c r="L18" s="309">
        <v>5</v>
      </c>
      <c r="M18" s="266">
        <v>306</v>
      </c>
      <c r="N18" s="295">
        <v>5</v>
      </c>
      <c r="O18" s="296">
        <v>316</v>
      </c>
      <c r="P18" s="295">
        <v>5</v>
      </c>
      <c r="Q18" s="296">
        <v>315</v>
      </c>
      <c r="R18" s="295">
        <v>5</v>
      </c>
      <c r="S18" s="296">
        <v>324</v>
      </c>
      <c r="T18" s="295">
        <v>6</v>
      </c>
    </row>
    <row r="19" spans="1:20">
      <c r="A19" s="1"/>
      <c r="B19" s="1"/>
      <c r="C19" s="1019"/>
      <c r="D19" s="346" t="s">
        <v>239</v>
      </c>
      <c r="E19" s="347">
        <v>106</v>
      </c>
      <c r="F19" s="362">
        <v>0</v>
      </c>
      <c r="G19" s="363">
        <v>114</v>
      </c>
      <c r="H19" s="364">
        <v>0</v>
      </c>
      <c r="I19" s="347">
        <v>117</v>
      </c>
      <c r="J19" s="362">
        <v>0</v>
      </c>
      <c r="K19" s="363">
        <v>120</v>
      </c>
      <c r="L19" s="364">
        <v>0</v>
      </c>
      <c r="M19" s="347">
        <v>123</v>
      </c>
      <c r="N19" s="362">
        <v>0</v>
      </c>
      <c r="O19" s="363">
        <v>124</v>
      </c>
      <c r="P19" s="362">
        <v>0</v>
      </c>
      <c r="Q19" s="363">
        <v>123</v>
      </c>
      <c r="R19" s="362">
        <v>0</v>
      </c>
      <c r="S19" s="363">
        <v>125</v>
      </c>
      <c r="T19" s="362">
        <v>0</v>
      </c>
    </row>
    <row r="20" spans="1:20">
      <c r="A20" s="1"/>
      <c r="B20" s="1"/>
      <c r="C20" s="1019"/>
      <c r="D20" s="264" t="s">
        <v>240</v>
      </c>
      <c r="E20" s="266">
        <v>100</v>
      </c>
      <c r="F20" s="295">
        <v>68</v>
      </c>
      <c r="G20" s="296">
        <v>118</v>
      </c>
      <c r="H20" s="309">
        <v>84</v>
      </c>
      <c r="I20" s="266">
        <v>126</v>
      </c>
      <c r="J20" s="295">
        <v>101</v>
      </c>
      <c r="K20" s="296">
        <v>134</v>
      </c>
      <c r="L20" s="309">
        <v>110</v>
      </c>
      <c r="M20" s="266">
        <v>153</v>
      </c>
      <c r="N20" s="295">
        <v>130</v>
      </c>
      <c r="O20" s="296">
        <v>172</v>
      </c>
      <c r="P20" s="295">
        <v>154</v>
      </c>
      <c r="Q20" s="296">
        <v>182</v>
      </c>
      <c r="R20" s="295">
        <v>171</v>
      </c>
      <c r="S20" s="296">
        <v>199</v>
      </c>
      <c r="T20" s="295">
        <v>190</v>
      </c>
    </row>
    <row r="21" spans="1:20">
      <c r="A21" s="1"/>
      <c r="B21" s="1"/>
      <c r="C21" s="1019"/>
      <c r="D21" s="346" t="s">
        <v>241</v>
      </c>
      <c r="E21" s="347">
        <v>171</v>
      </c>
      <c r="F21" s="362">
        <v>2</v>
      </c>
      <c r="G21" s="363">
        <v>196</v>
      </c>
      <c r="H21" s="364">
        <v>2</v>
      </c>
      <c r="I21" s="347">
        <v>203</v>
      </c>
      <c r="J21" s="362">
        <v>2</v>
      </c>
      <c r="K21" s="363">
        <v>207</v>
      </c>
      <c r="L21" s="364">
        <v>2</v>
      </c>
      <c r="M21" s="347">
        <v>213</v>
      </c>
      <c r="N21" s="362">
        <v>2</v>
      </c>
      <c r="O21" s="363">
        <v>226</v>
      </c>
      <c r="P21" s="362">
        <v>2</v>
      </c>
      <c r="Q21" s="363">
        <v>223</v>
      </c>
      <c r="R21" s="362">
        <v>3</v>
      </c>
      <c r="S21" s="363">
        <v>226</v>
      </c>
      <c r="T21" s="362">
        <v>4</v>
      </c>
    </row>
    <row r="22" spans="1:20">
      <c r="A22" s="1"/>
      <c r="B22" s="1"/>
      <c r="C22" s="1019"/>
      <c r="D22" s="264" t="s">
        <v>242</v>
      </c>
      <c r="E22" s="266">
        <v>77</v>
      </c>
      <c r="F22" s="295">
        <v>0</v>
      </c>
      <c r="G22" s="296">
        <v>86</v>
      </c>
      <c r="H22" s="309">
        <v>0</v>
      </c>
      <c r="I22" s="266">
        <v>87</v>
      </c>
      <c r="J22" s="295">
        <v>0</v>
      </c>
      <c r="K22" s="296">
        <v>89</v>
      </c>
      <c r="L22" s="309">
        <v>1</v>
      </c>
      <c r="M22" s="266">
        <v>90</v>
      </c>
      <c r="N22" s="295">
        <v>1</v>
      </c>
      <c r="O22" s="296">
        <v>91</v>
      </c>
      <c r="P22" s="295">
        <v>1</v>
      </c>
      <c r="Q22" s="296">
        <v>102</v>
      </c>
      <c r="R22" s="295">
        <v>1</v>
      </c>
      <c r="S22" s="296">
        <v>104</v>
      </c>
      <c r="T22" s="295">
        <v>2</v>
      </c>
    </row>
    <row r="23" spans="1:20">
      <c r="A23" s="1"/>
      <c r="B23" s="1"/>
      <c r="C23" s="1019"/>
      <c r="D23" s="346" t="s">
        <v>243</v>
      </c>
      <c r="E23" s="347">
        <v>29</v>
      </c>
      <c r="F23" s="362">
        <v>0</v>
      </c>
      <c r="G23" s="363">
        <v>29</v>
      </c>
      <c r="H23" s="364">
        <v>0</v>
      </c>
      <c r="I23" s="347">
        <v>31</v>
      </c>
      <c r="J23" s="362">
        <v>0</v>
      </c>
      <c r="K23" s="363">
        <v>31</v>
      </c>
      <c r="L23" s="364">
        <v>0</v>
      </c>
      <c r="M23" s="347">
        <v>31</v>
      </c>
      <c r="N23" s="362">
        <v>0</v>
      </c>
      <c r="O23" s="363">
        <v>31</v>
      </c>
      <c r="P23" s="362">
        <v>0</v>
      </c>
      <c r="Q23" s="363">
        <v>29</v>
      </c>
      <c r="R23" s="362">
        <v>0</v>
      </c>
      <c r="S23" s="363">
        <v>27</v>
      </c>
      <c r="T23" s="362">
        <v>0</v>
      </c>
    </row>
    <row r="24" spans="1:20" ht="15.75" customHeight="1">
      <c r="A24" s="1"/>
      <c r="B24" s="1"/>
      <c r="C24" s="1019"/>
      <c r="D24" s="367" t="s">
        <v>64</v>
      </c>
      <c r="E24" s="369">
        <f t="shared" ref="E24:T24" si="0">SUM(E15:E23)</f>
        <v>2877</v>
      </c>
      <c r="F24" s="371">
        <f t="shared" si="0"/>
        <v>549</v>
      </c>
      <c r="G24" s="424">
        <f t="shared" si="0"/>
        <v>3304</v>
      </c>
      <c r="H24" s="426">
        <f t="shared" si="0"/>
        <v>686</v>
      </c>
      <c r="I24" s="369">
        <f t="shared" si="0"/>
        <v>3772</v>
      </c>
      <c r="J24" s="371">
        <f t="shared" si="0"/>
        <v>853</v>
      </c>
      <c r="K24" s="424">
        <f t="shared" si="0"/>
        <v>4339</v>
      </c>
      <c r="L24" s="426">
        <f t="shared" si="0"/>
        <v>1117</v>
      </c>
      <c r="M24" s="369">
        <f t="shared" si="0"/>
        <v>5002</v>
      </c>
      <c r="N24" s="371">
        <f t="shared" si="0"/>
        <v>1433</v>
      </c>
      <c r="O24" s="424">
        <f t="shared" si="0"/>
        <v>5510</v>
      </c>
      <c r="P24" s="371">
        <f t="shared" si="0"/>
        <v>1778</v>
      </c>
      <c r="Q24" s="424">
        <f t="shared" si="0"/>
        <v>5831</v>
      </c>
      <c r="R24" s="371">
        <f t="shared" si="0"/>
        <v>1987</v>
      </c>
      <c r="S24" s="424">
        <f t="shared" si="0"/>
        <v>6198</v>
      </c>
      <c r="T24" s="371">
        <f t="shared" si="0"/>
        <v>2251</v>
      </c>
    </row>
    <row r="25" spans="1:20" ht="30.75" customHeight="1">
      <c r="A25" s="1"/>
      <c r="B25" s="1"/>
      <c r="C25" s="1109"/>
      <c r="D25" s="490" t="s">
        <v>277</v>
      </c>
      <c r="E25" s="1129">
        <f>E24+F24</f>
        <v>3426</v>
      </c>
      <c r="F25" s="1049"/>
      <c r="G25" s="1129">
        <f>G24+H24</f>
        <v>3990</v>
      </c>
      <c r="H25" s="1049"/>
      <c r="I25" s="1129">
        <f>I24+J24</f>
        <v>4625</v>
      </c>
      <c r="J25" s="1049"/>
      <c r="K25" s="1129">
        <f>K24+L24</f>
        <v>5456</v>
      </c>
      <c r="L25" s="1049"/>
      <c r="M25" s="1129">
        <f>M24+N24</f>
        <v>6435</v>
      </c>
      <c r="N25" s="1049"/>
      <c r="O25" s="1129">
        <f>O24+P24</f>
        <v>7288</v>
      </c>
      <c r="P25" s="1049"/>
      <c r="Q25" s="1130">
        <f>Q24+R24</f>
        <v>7818</v>
      </c>
      <c r="R25" s="1076"/>
      <c r="S25" s="1132">
        <f>S24+T24</f>
        <v>8449</v>
      </c>
      <c r="T25" s="1118"/>
    </row>
    <row r="26" spans="1:20" ht="15.75" customHeight="1">
      <c r="A26" s="1"/>
      <c r="B26" s="1"/>
      <c r="C26" s="1131" t="s">
        <v>28</v>
      </c>
      <c r="D26" s="1126" t="str">
        <f>D13</f>
        <v>CATEG.</v>
      </c>
      <c r="E26" s="1125">
        <v>2004</v>
      </c>
      <c r="F26" s="1052"/>
      <c r="G26" s="1127">
        <v>2005</v>
      </c>
      <c r="H26" s="1128"/>
      <c r="I26" s="1125">
        <v>2006</v>
      </c>
      <c r="J26" s="1052"/>
      <c r="K26" s="1127">
        <v>2007</v>
      </c>
      <c r="L26" s="1128"/>
      <c r="M26" s="1125">
        <v>2008</v>
      </c>
      <c r="N26" s="1052"/>
      <c r="O26" s="1125">
        <v>2009</v>
      </c>
      <c r="P26" s="1052"/>
      <c r="Q26" s="1125">
        <v>2010</v>
      </c>
      <c r="R26" s="1052"/>
      <c r="S26" s="1133">
        <v>2011</v>
      </c>
      <c r="T26" s="1072"/>
    </row>
    <row r="27" spans="1:20" ht="15.75" customHeight="1">
      <c r="A27" s="1"/>
      <c r="B27" s="1"/>
      <c r="C27" s="1019"/>
      <c r="D27" s="992"/>
      <c r="E27" s="191" t="s">
        <v>142</v>
      </c>
      <c r="F27" s="192" t="s">
        <v>143</v>
      </c>
      <c r="G27" s="221" t="s">
        <v>142</v>
      </c>
      <c r="H27" s="222" t="s">
        <v>143</v>
      </c>
      <c r="I27" s="191" t="s">
        <v>142</v>
      </c>
      <c r="J27" s="192" t="s">
        <v>143</v>
      </c>
      <c r="K27" s="221" t="s">
        <v>142</v>
      </c>
      <c r="L27" s="192" t="s">
        <v>143</v>
      </c>
      <c r="M27" s="251" t="s">
        <v>142</v>
      </c>
      <c r="N27" s="253" t="s">
        <v>143</v>
      </c>
      <c r="O27" s="251" t="s">
        <v>142</v>
      </c>
      <c r="P27" s="253" t="s">
        <v>143</v>
      </c>
      <c r="Q27" s="251" t="s">
        <v>142</v>
      </c>
      <c r="R27" s="192" t="s">
        <v>143</v>
      </c>
      <c r="S27" s="251" t="s">
        <v>142</v>
      </c>
      <c r="T27" s="253" t="s">
        <v>143</v>
      </c>
    </row>
    <row r="28" spans="1:20">
      <c r="A28" s="1"/>
      <c r="B28" s="1"/>
      <c r="C28" s="1019"/>
      <c r="D28" s="255" t="s">
        <v>167</v>
      </c>
      <c r="E28" s="256">
        <v>101</v>
      </c>
      <c r="F28" s="257">
        <v>13</v>
      </c>
      <c r="G28" s="258">
        <v>113</v>
      </c>
      <c r="H28" s="262">
        <v>14</v>
      </c>
      <c r="I28" s="256">
        <v>137</v>
      </c>
      <c r="J28" s="257">
        <v>17</v>
      </c>
      <c r="K28" s="258">
        <v>171</v>
      </c>
      <c r="L28" s="262">
        <v>33</v>
      </c>
      <c r="M28" s="256">
        <v>216</v>
      </c>
      <c r="N28" s="257">
        <v>48</v>
      </c>
      <c r="O28" s="258">
        <v>236</v>
      </c>
      <c r="P28" s="257">
        <v>61</v>
      </c>
      <c r="Q28" s="258">
        <v>241</v>
      </c>
      <c r="R28" s="257">
        <v>67</v>
      </c>
      <c r="S28" s="258">
        <v>249</v>
      </c>
      <c r="T28" s="257">
        <v>72</v>
      </c>
    </row>
    <row r="29" spans="1:20">
      <c r="A29" s="1"/>
      <c r="B29" s="1"/>
      <c r="C29" s="1019"/>
      <c r="D29" s="264" t="s">
        <v>171</v>
      </c>
      <c r="E29" s="266">
        <v>414</v>
      </c>
      <c r="F29" s="295">
        <v>50</v>
      </c>
      <c r="G29" s="296">
        <v>485</v>
      </c>
      <c r="H29" s="309">
        <v>71</v>
      </c>
      <c r="I29" s="266">
        <v>645</v>
      </c>
      <c r="J29" s="295">
        <v>112</v>
      </c>
      <c r="K29" s="296">
        <v>940</v>
      </c>
      <c r="L29" s="309">
        <v>151</v>
      </c>
      <c r="M29" s="266">
        <v>1201</v>
      </c>
      <c r="N29" s="295">
        <v>203</v>
      </c>
      <c r="O29" s="296">
        <v>1405</v>
      </c>
      <c r="P29" s="295">
        <v>261</v>
      </c>
      <c r="Q29" s="296">
        <v>1495</v>
      </c>
      <c r="R29" s="295">
        <v>335</v>
      </c>
      <c r="S29" s="296">
        <v>1663</v>
      </c>
      <c r="T29" s="295">
        <v>412</v>
      </c>
    </row>
    <row r="30" spans="1:20">
      <c r="A30" s="1"/>
      <c r="B30" s="1"/>
      <c r="C30" s="1019"/>
      <c r="D30" s="346" t="s">
        <v>190</v>
      </c>
      <c r="E30" s="347">
        <v>187</v>
      </c>
      <c r="F30" s="362">
        <v>2</v>
      </c>
      <c r="G30" s="363">
        <v>200</v>
      </c>
      <c r="H30" s="364">
        <v>2</v>
      </c>
      <c r="I30" s="347">
        <v>210</v>
      </c>
      <c r="J30" s="362">
        <v>2</v>
      </c>
      <c r="K30" s="363">
        <v>218</v>
      </c>
      <c r="L30" s="364">
        <v>2</v>
      </c>
      <c r="M30" s="347">
        <v>221</v>
      </c>
      <c r="N30" s="362">
        <v>3</v>
      </c>
      <c r="O30" s="363">
        <v>223</v>
      </c>
      <c r="P30" s="362">
        <v>3</v>
      </c>
      <c r="Q30" s="363">
        <v>229</v>
      </c>
      <c r="R30" s="362">
        <v>4</v>
      </c>
      <c r="S30" s="363">
        <v>236</v>
      </c>
      <c r="T30" s="362">
        <v>4</v>
      </c>
    </row>
    <row r="31" spans="1:20">
      <c r="A31" s="1"/>
      <c r="B31" s="1"/>
      <c r="C31" s="1019"/>
      <c r="D31" s="264" t="s">
        <v>238</v>
      </c>
      <c r="E31" s="266">
        <v>67</v>
      </c>
      <c r="F31" s="295">
        <v>0</v>
      </c>
      <c r="G31" s="296">
        <v>71</v>
      </c>
      <c r="H31" s="309">
        <v>0</v>
      </c>
      <c r="I31" s="266">
        <v>76</v>
      </c>
      <c r="J31" s="295">
        <v>0</v>
      </c>
      <c r="K31" s="296">
        <v>86</v>
      </c>
      <c r="L31" s="309">
        <v>0</v>
      </c>
      <c r="M31" s="266">
        <v>90</v>
      </c>
      <c r="N31" s="295">
        <v>0</v>
      </c>
      <c r="O31" s="296">
        <v>91</v>
      </c>
      <c r="P31" s="295">
        <v>0</v>
      </c>
      <c r="Q31" s="296">
        <v>93</v>
      </c>
      <c r="R31" s="295">
        <v>1</v>
      </c>
      <c r="S31" s="296">
        <v>94</v>
      </c>
      <c r="T31" s="295">
        <v>1</v>
      </c>
    </row>
    <row r="32" spans="1:20">
      <c r="A32" s="1"/>
      <c r="B32" s="1"/>
      <c r="C32" s="1019"/>
      <c r="D32" s="346" t="s">
        <v>239</v>
      </c>
      <c r="E32" s="347">
        <v>18</v>
      </c>
      <c r="F32" s="362">
        <v>0</v>
      </c>
      <c r="G32" s="363">
        <v>19</v>
      </c>
      <c r="H32" s="364">
        <v>0</v>
      </c>
      <c r="I32" s="347">
        <v>20</v>
      </c>
      <c r="J32" s="362">
        <v>0</v>
      </c>
      <c r="K32" s="363">
        <v>20</v>
      </c>
      <c r="L32" s="364">
        <v>0</v>
      </c>
      <c r="M32" s="347">
        <v>21</v>
      </c>
      <c r="N32" s="362">
        <v>0</v>
      </c>
      <c r="O32" s="363">
        <v>21</v>
      </c>
      <c r="P32" s="362">
        <v>0</v>
      </c>
      <c r="Q32" s="363">
        <v>23</v>
      </c>
      <c r="R32" s="362">
        <v>0</v>
      </c>
      <c r="S32" s="363">
        <v>24</v>
      </c>
      <c r="T32" s="362">
        <v>0</v>
      </c>
    </row>
    <row r="33" spans="1:20">
      <c r="A33" s="1"/>
      <c r="B33" s="1"/>
      <c r="C33" s="1019"/>
      <c r="D33" s="264" t="s">
        <v>240</v>
      </c>
      <c r="E33" s="266">
        <v>22</v>
      </c>
      <c r="F33" s="295">
        <v>12</v>
      </c>
      <c r="G33" s="296">
        <v>29</v>
      </c>
      <c r="H33" s="309">
        <v>14</v>
      </c>
      <c r="I33" s="266">
        <v>32</v>
      </c>
      <c r="J33" s="295">
        <v>21</v>
      </c>
      <c r="K33" s="296">
        <v>37</v>
      </c>
      <c r="L33" s="309">
        <v>25</v>
      </c>
      <c r="M33" s="266">
        <v>47</v>
      </c>
      <c r="N33" s="295">
        <v>29</v>
      </c>
      <c r="O33" s="296">
        <v>53</v>
      </c>
      <c r="P33" s="295">
        <v>42</v>
      </c>
      <c r="Q33" s="296">
        <v>59</v>
      </c>
      <c r="R33" s="295">
        <v>47</v>
      </c>
      <c r="S33" s="296">
        <v>64</v>
      </c>
      <c r="T33" s="295">
        <v>58</v>
      </c>
    </row>
    <row r="34" spans="1:20">
      <c r="A34" s="1"/>
      <c r="B34" s="1"/>
      <c r="C34" s="1019"/>
      <c r="D34" s="346" t="s">
        <v>241</v>
      </c>
      <c r="E34" s="347">
        <v>53</v>
      </c>
      <c r="F34" s="362">
        <v>2</v>
      </c>
      <c r="G34" s="363">
        <v>56</v>
      </c>
      <c r="H34" s="364">
        <v>2</v>
      </c>
      <c r="I34" s="347">
        <v>58</v>
      </c>
      <c r="J34" s="362">
        <v>2</v>
      </c>
      <c r="K34" s="363">
        <v>61</v>
      </c>
      <c r="L34" s="364">
        <v>2</v>
      </c>
      <c r="M34" s="347">
        <v>64</v>
      </c>
      <c r="N34" s="362">
        <v>3</v>
      </c>
      <c r="O34" s="363">
        <v>66</v>
      </c>
      <c r="P34" s="362">
        <v>3</v>
      </c>
      <c r="Q34" s="363">
        <v>66</v>
      </c>
      <c r="R34" s="362">
        <v>3</v>
      </c>
      <c r="S34" s="363">
        <v>69</v>
      </c>
      <c r="T34" s="362">
        <v>3</v>
      </c>
    </row>
    <row r="35" spans="1:20">
      <c r="A35" s="1"/>
      <c r="B35" s="1"/>
      <c r="C35" s="1019"/>
      <c r="D35" s="264" t="s">
        <v>242</v>
      </c>
      <c r="E35" s="266">
        <v>18</v>
      </c>
      <c r="F35" s="295">
        <v>0</v>
      </c>
      <c r="G35" s="296">
        <v>22</v>
      </c>
      <c r="H35" s="309">
        <v>0</v>
      </c>
      <c r="I35" s="266">
        <v>23</v>
      </c>
      <c r="J35" s="295">
        <v>0</v>
      </c>
      <c r="K35" s="296">
        <v>24</v>
      </c>
      <c r="L35" s="309">
        <v>1</v>
      </c>
      <c r="M35" s="266">
        <v>26</v>
      </c>
      <c r="N35" s="295">
        <v>1</v>
      </c>
      <c r="O35" s="296">
        <v>26</v>
      </c>
      <c r="P35" s="295">
        <v>1</v>
      </c>
      <c r="Q35" s="296">
        <v>29</v>
      </c>
      <c r="R35" s="295">
        <v>1</v>
      </c>
      <c r="S35" s="296">
        <v>31</v>
      </c>
      <c r="T35" s="295">
        <v>1</v>
      </c>
    </row>
    <row r="36" spans="1:20">
      <c r="A36" s="1"/>
      <c r="B36" s="1"/>
      <c r="C36" s="1019"/>
      <c r="D36" s="346" t="s">
        <v>243</v>
      </c>
      <c r="E36" s="347">
        <v>2</v>
      </c>
      <c r="F36" s="362">
        <v>0</v>
      </c>
      <c r="G36" s="363">
        <v>2</v>
      </c>
      <c r="H36" s="364">
        <v>0</v>
      </c>
      <c r="I36" s="347">
        <v>2</v>
      </c>
      <c r="J36" s="362">
        <v>0</v>
      </c>
      <c r="K36" s="363">
        <v>2</v>
      </c>
      <c r="L36" s="364">
        <v>0</v>
      </c>
      <c r="M36" s="347">
        <v>2</v>
      </c>
      <c r="N36" s="362">
        <v>0</v>
      </c>
      <c r="O36" s="363">
        <v>2</v>
      </c>
      <c r="P36" s="362">
        <v>0</v>
      </c>
      <c r="Q36" s="363">
        <v>4</v>
      </c>
      <c r="R36" s="362">
        <v>0</v>
      </c>
      <c r="S36" s="363">
        <v>4</v>
      </c>
      <c r="T36" s="362">
        <v>0</v>
      </c>
    </row>
    <row r="37" spans="1:20" ht="15.75" customHeight="1">
      <c r="A37" s="1"/>
      <c r="B37" s="1"/>
      <c r="C37" s="1019"/>
      <c r="D37" s="367" t="s">
        <v>64</v>
      </c>
      <c r="E37" s="369">
        <f t="shared" ref="E37:T37" si="1">SUM(E28:E36)</f>
        <v>882</v>
      </c>
      <c r="F37" s="371">
        <f t="shared" si="1"/>
        <v>79</v>
      </c>
      <c r="G37" s="424">
        <f t="shared" si="1"/>
        <v>997</v>
      </c>
      <c r="H37" s="426">
        <f t="shared" si="1"/>
        <v>103</v>
      </c>
      <c r="I37" s="369">
        <f t="shared" si="1"/>
        <v>1203</v>
      </c>
      <c r="J37" s="371">
        <f t="shared" si="1"/>
        <v>154</v>
      </c>
      <c r="K37" s="424">
        <f t="shared" si="1"/>
        <v>1559</v>
      </c>
      <c r="L37" s="426">
        <f t="shared" si="1"/>
        <v>214</v>
      </c>
      <c r="M37" s="369">
        <f t="shared" si="1"/>
        <v>1888</v>
      </c>
      <c r="N37" s="371">
        <f t="shared" si="1"/>
        <v>287</v>
      </c>
      <c r="O37" s="424">
        <f t="shared" si="1"/>
        <v>2123</v>
      </c>
      <c r="P37" s="371">
        <f t="shared" si="1"/>
        <v>371</v>
      </c>
      <c r="Q37" s="424">
        <f t="shared" si="1"/>
        <v>2239</v>
      </c>
      <c r="R37" s="371">
        <f t="shared" si="1"/>
        <v>458</v>
      </c>
      <c r="S37" s="424">
        <f t="shared" si="1"/>
        <v>2434</v>
      </c>
      <c r="T37" s="371">
        <f t="shared" si="1"/>
        <v>551</v>
      </c>
    </row>
    <row r="38" spans="1:20" ht="30.75" customHeight="1">
      <c r="A38" s="1"/>
      <c r="B38" s="1"/>
      <c r="C38" s="1109"/>
      <c r="D38" s="490" t="s">
        <v>277</v>
      </c>
      <c r="E38" s="1129">
        <f>E37+F37</f>
        <v>961</v>
      </c>
      <c r="F38" s="1049"/>
      <c r="G38" s="1129">
        <f>G37+H37</f>
        <v>1100</v>
      </c>
      <c r="H38" s="1049"/>
      <c r="I38" s="1129">
        <f>I37+J37</f>
        <v>1357</v>
      </c>
      <c r="J38" s="1049"/>
      <c r="K38" s="1129">
        <f>K37+L37</f>
        <v>1773</v>
      </c>
      <c r="L38" s="1049"/>
      <c r="M38" s="1129">
        <f>M37+N37</f>
        <v>2175</v>
      </c>
      <c r="N38" s="1049"/>
      <c r="O38" s="1129">
        <f>O37+P37</f>
        <v>2494</v>
      </c>
      <c r="P38" s="1049"/>
      <c r="Q38" s="1130">
        <f>Q37+R37</f>
        <v>2697</v>
      </c>
      <c r="R38" s="1076"/>
      <c r="S38" s="1132">
        <f>S37+T37</f>
        <v>2985</v>
      </c>
      <c r="T38" s="1118"/>
    </row>
    <row r="39" spans="1:20" ht="15.75" customHeight="1">
      <c r="A39" s="1"/>
      <c r="B39" s="1"/>
      <c r="C39" s="1131" t="s">
        <v>292</v>
      </c>
      <c r="D39" s="1126" t="str">
        <f>D26</f>
        <v>CATEG.</v>
      </c>
      <c r="E39" s="1125">
        <v>2004</v>
      </c>
      <c r="F39" s="1052"/>
      <c r="G39" s="1127">
        <v>2005</v>
      </c>
      <c r="H39" s="1128"/>
      <c r="I39" s="1125">
        <v>2006</v>
      </c>
      <c r="J39" s="1052"/>
      <c r="K39" s="1127">
        <v>2007</v>
      </c>
      <c r="L39" s="1128"/>
      <c r="M39" s="1125">
        <v>2008</v>
      </c>
      <c r="N39" s="1052"/>
      <c r="O39" s="1125">
        <v>2009</v>
      </c>
      <c r="P39" s="1052"/>
      <c r="Q39" s="1125">
        <v>2010</v>
      </c>
      <c r="R39" s="1052"/>
      <c r="S39" s="1133">
        <v>2011</v>
      </c>
      <c r="T39" s="1072"/>
    </row>
    <row r="40" spans="1:20" ht="15.75" customHeight="1">
      <c r="A40" s="1"/>
      <c r="B40" s="1"/>
      <c r="C40" s="1019"/>
      <c r="D40" s="992"/>
      <c r="E40" s="191" t="s">
        <v>142</v>
      </c>
      <c r="F40" s="192" t="s">
        <v>143</v>
      </c>
      <c r="G40" s="221" t="s">
        <v>142</v>
      </c>
      <c r="H40" s="222" t="s">
        <v>143</v>
      </c>
      <c r="I40" s="191" t="s">
        <v>142</v>
      </c>
      <c r="J40" s="192" t="s">
        <v>143</v>
      </c>
      <c r="K40" s="221" t="s">
        <v>142</v>
      </c>
      <c r="L40" s="192" t="s">
        <v>143</v>
      </c>
      <c r="M40" s="251" t="s">
        <v>142</v>
      </c>
      <c r="N40" s="253" t="s">
        <v>143</v>
      </c>
      <c r="O40" s="251" t="s">
        <v>142</v>
      </c>
      <c r="P40" s="253" t="s">
        <v>143</v>
      </c>
      <c r="Q40" s="251" t="s">
        <v>142</v>
      </c>
      <c r="R40" s="192" t="s">
        <v>143</v>
      </c>
      <c r="S40" s="251" t="s">
        <v>142</v>
      </c>
      <c r="T40" s="253" t="s">
        <v>143</v>
      </c>
    </row>
    <row r="41" spans="1:20">
      <c r="A41" s="1"/>
      <c r="B41" s="1"/>
      <c r="C41" s="1019"/>
      <c r="D41" s="255" t="s">
        <v>167</v>
      </c>
      <c r="E41" s="256">
        <v>24</v>
      </c>
      <c r="F41" s="257">
        <v>0</v>
      </c>
      <c r="G41" s="258">
        <v>28</v>
      </c>
      <c r="H41" s="262">
        <v>2</v>
      </c>
      <c r="I41" s="256">
        <v>33</v>
      </c>
      <c r="J41" s="257">
        <v>4</v>
      </c>
      <c r="K41" s="258">
        <v>37</v>
      </c>
      <c r="L41" s="262">
        <v>6</v>
      </c>
      <c r="M41" s="256">
        <v>40</v>
      </c>
      <c r="N41" s="257">
        <v>7</v>
      </c>
      <c r="O41" s="258">
        <v>54</v>
      </c>
      <c r="P41" s="257">
        <v>15</v>
      </c>
      <c r="Q41" s="258">
        <v>54</v>
      </c>
      <c r="R41" s="257">
        <v>24</v>
      </c>
      <c r="S41" s="258">
        <v>66</v>
      </c>
      <c r="T41" s="257">
        <v>25</v>
      </c>
    </row>
    <row r="42" spans="1:20">
      <c r="A42" s="1"/>
      <c r="B42" s="1"/>
      <c r="C42" s="1019"/>
      <c r="D42" s="264" t="s">
        <v>171</v>
      </c>
      <c r="E42" s="266">
        <v>366</v>
      </c>
      <c r="F42" s="295">
        <v>95</v>
      </c>
      <c r="G42" s="296">
        <v>508</v>
      </c>
      <c r="H42" s="309">
        <v>138</v>
      </c>
      <c r="I42" s="266">
        <v>685</v>
      </c>
      <c r="J42" s="295">
        <v>174</v>
      </c>
      <c r="K42" s="296">
        <v>861</v>
      </c>
      <c r="L42" s="309">
        <v>208</v>
      </c>
      <c r="M42" s="266">
        <v>1199</v>
      </c>
      <c r="N42" s="295">
        <v>285</v>
      </c>
      <c r="O42" s="296">
        <v>1706</v>
      </c>
      <c r="P42" s="295">
        <v>424</v>
      </c>
      <c r="Q42" s="296">
        <v>1974</v>
      </c>
      <c r="R42" s="295">
        <v>535</v>
      </c>
      <c r="S42" s="296">
        <v>2176</v>
      </c>
      <c r="T42" s="295">
        <v>639</v>
      </c>
    </row>
    <row r="43" spans="1:20">
      <c r="A43" s="1"/>
      <c r="B43" s="1"/>
      <c r="C43" s="1019"/>
      <c r="D43" s="346" t="s">
        <v>190</v>
      </c>
      <c r="E43" s="347">
        <v>103</v>
      </c>
      <c r="F43" s="362">
        <v>0</v>
      </c>
      <c r="G43" s="363">
        <v>112</v>
      </c>
      <c r="H43" s="364">
        <v>0</v>
      </c>
      <c r="I43" s="347">
        <v>114</v>
      </c>
      <c r="J43" s="362">
        <v>1</v>
      </c>
      <c r="K43" s="363">
        <v>115</v>
      </c>
      <c r="L43" s="364">
        <v>1</v>
      </c>
      <c r="M43" s="347">
        <v>120</v>
      </c>
      <c r="N43" s="362">
        <v>1</v>
      </c>
      <c r="O43" s="363">
        <v>124</v>
      </c>
      <c r="P43" s="362">
        <v>1</v>
      </c>
      <c r="Q43" s="363">
        <v>140</v>
      </c>
      <c r="R43" s="362">
        <v>0</v>
      </c>
      <c r="S43" s="363">
        <v>145</v>
      </c>
      <c r="T43" s="362">
        <v>0</v>
      </c>
    </row>
    <row r="44" spans="1:20">
      <c r="A44" s="1"/>
      <c r="B44" s="1"/>
      <c r="C44" s="1019"/>
      <c r="D44" s="264" t="s">
        <v>238</v>
      </c>
      <c r="E44" s="266">
        <v>56</v>
      </c>
      <c r="F44" s="295">
        <v>0</v>
      </c>
      <c r="G44" s="296">
        <v>59</v>
      </c>
      <c r="H44" s="309">
        <v>0</v>
      </c>
      <c r="I44" s="266">
        <v>59</v>
      </c>
      <c r="J44" s="295">
        <v>0</v>
      </c>
      <c r="K44" s="296">
        <v>62</v>
      </c>
      <c r="L44" s="309">
        <v>0</v>
      </c>
      <c r="M44" s="266">
        <v>65</v>
      </c>
      <c r="N44" s="295">
        <v>0</v>
      </c>
      <c r="O44" s="296">
        <v>71</v>
      </c>
      <c r="P44" s="295">
        <v>0</v>
      </c>
      <c r="Q44" s="296">
        <v>81</v>
      </c>
      <c r="R44" s="295">
        <v>0</v>
      </c>
      <c r="S44" s="296">
        <v>92</v>
      </c>
      <c r="T44" s="295">
        <v>1</v>
      </c>
    </row>
    <row r="45" spans="1:20">
      <c r="A45" s="1"/>
      <c r="B45" s="1"/>
      <c r="C45" s="1019"/>
      <c r="D45" s="346" t="s">
        <v>239</v>
      </c>
      <c r="E45" s="347">
        <v>27</v>
      </c>
      <c r="F45" s="362">
        <v>0</v>
      </c>
      <c r="G45" s="363">
        <v>29</v>
      </c>
      <c r="H45" s="364">
        <v>0</v>
      </c>
      <c r="I45" s="347">
        <v>32</v>
      </c>
      <c r="J45" s="362">
        <v>0</v>
      </c>
      <c r="K45" s="363">
        <v>34</v>
      </c>
      <c r="L45" s="364">
        <v>0</v>
      </c>
      <c r="M45" s="347">
        <v>35</v>
      </c>
      <c r="N45" s="362">
        <v>0</v>
      </c>
      <c r="O45" s="363">
        <v>37</v>
      </c>
      <c r="P45" s="362">
        <v>0</v>
      </c>
      <c r="Q45" s="363">
        <v>42</v>
      </c>
      <c r="R45" s="362">
        <v>1</v>
      </c>
      <c r="S45" s="363">
        <v>44</v>
      </c>
      <c r="T45" s="362">
        <v>1</v>
      </c>
    </row>
    <row r="46" spans="1:20">
      <c r="A46" s="1"/>
      <c r="B46" s="1"/>
      <c r="C46" s="1019"/>
      <c r="D46" s="264" t="s">
        <v>240</v>
      </c>
      <c r="E46" s="266">
        <v>43</v>
      </c>
      <c r="F46" s="295">
        <v>12</v>
      </c>
      <c r="G46" s="296">
        <v>54</v>
      </c>
      <c r="H46" s="309">
        <v>21</v>
      </c>
      <c r="I46" s="266">
        <v>64</v>
      </c>
      <c r="J46" s="295">
        <v>27</v>
      </c>
      <c r="K46" s="296">
        <v>71</v>
      </c>
      <c r="L46" s="309">
        <v>31</v>
      </c>
      <c r="M46" s="266">
        <v>84</v>
      </c>
      <c r="N46" s="295">
        <v>37</v>
      </c>
      <c r="O46" s="296">
        <v>97</v>
      </c>
      <c r="P46" s="295">
        <v>50</v>
      </c>
      <c r="Q46" s="296">
        <v>103</v>
      </c>
      <c r="R46" s="295">
        <v>59</v>
      </c>
      <c r="S46" s="296">
        <v>113</v>
      </c>
      <c r="T46" s="295">
        <v>69</v>
      </c>
    </row>
    <row r="47" spans="1:20">
      <c r="A47" s="1"/>
      <c r="B47" s="1"/>
      <c r="C47" s="1019"/>
      <c r="D47" s="346" t="s">
        <v>241</v>
      </c>
      <c r="E47" s="347">
        <v>50</v>
      </c>
      <c r="F47" s="362">
        <v>2</v>
      </c>
      <c r="G47" s="363">
        <v>60</v>
      </c>
      <c r="H47" s="364">
        <v>2</v>
      </c>
      <c r="I47" s="347">
        <v>62</v>
      </c>
      <c r="J47" s="362">
        <v>2</v>
      </c>
      <c r="K47" s="363">
        <v>64</v>
      </c>
      <c r="L47" s="364">
        <v>2</v>
      </c>
      <c r="M47" s="347">
        <v>68</v>
      </c>
      <c r="N47" s="362">
        <v>2</v>
      </c>
      <c r="O47" s="363">
        <v>78</v>
      </c>
      <c r="P47" s="362">
        <v>2</v>
      </c>
      <c r="Q47" s="363">
        <v>91</v>
      </c>
      <c r="R47" s="362">
        <v>2</v>
      </c>
      <c r="S47" s="363">
        <v>95</v>
      </c>
      <c r="T47" s="362">
        <v>2</v>
      </c>
    </row>
    <row r="48" spans="1:20">
      <c r="A48" s="1"/>
      <c r="B48" s="1"/>
      <c r="C48" s="1019"/>
      <c r="D48" s="264" t="s">
        <v>242</v>
      </c>
      <c r="E48" s="266">
        <v>30</v>
      </c>
      <c r="F48" s="295">
        <v>0</v>
      </c>
      <c r="G48" s="296">
        <v>34</v>
      </c>
      <c r="H48" s="309">
        <v>0</v>
      </c>
      <c r="I48" s="266">
        <v>35</v>
      </c>
      <c r="J48" s="295">
        <v>0</v>
      </c>
      <c r="K48" s="296">
        <v>36</v>
      </c>
      <c r="L48" s="309">
        <v>0</v>
      </c>
      <c r="M48" s="266">
        <v>40</v>
      </c>
      <c r="N48" s="295">
        <v>0</v>
      </c>
      <c r="O48" s="296">
        <v>43</v>
      </c>
      <c r="P48" s="295">
        <v>0</v>
      </c>
      <c r="Q48" s="296">
        <v>49</v>
      </c>
      <c r="R48" s="295">
        <v>0</v>
      </c>
      <c r="S48" s="296">
        <v>48</v>
      </c>
      <c r="T48" s="295">
        <v>0</v>
      </c>
    </row>
    <row r="49" spans="1:20">
      <c r="A49" s="1"/>
      <c r="B49" s="1"/>
      <c r="C49" s="1019"/>
      <c r="D49" s="346" t="s">
        <v>243</v>
      </c>
      <c r="E49" s="347">
        <v>13</v>
      </c>
      <c r="F49" s="362">
        <v>0</v>
      </c>
      <c r="G49" s="363">
        <v>13</v>
      </c>
      <c r="H49" s="364">
        <v>0</v>
      </c>
      <c r="I49" s="347">
        <v>14</v>
      </c>
      <c r="J49" s="362">
        <v>0</v>
      </c>
      <c r="K49" s="363">
        <v>14</v>
      </c>
      <c r="L49" s="364">
        <v>0</v>
      </c>
      <c r="M49" s="347">
        <v>14</v>
      </c>
      <c r="N49" s="362">
        <v>0</v>
      </c>
      <c r="O49" s="363">
        <v>14</v>
      </c>
      <c r="P49" s="362">
        <v>0</v>
      </c>
      <c r="Q49" s="363">
        <v>17</v>
      </c>
      <c r="R49" s="362">
        <v>0</v>
      </c>
      <c r="S49" s="363">
        <v>19</v>
      </c>
      <c r="T49" s="362">
        <v>0</v>
      </c>
    </row>
    <row r="50" spans="1:20" ht="15.75" customHeight="1">
      <c r="A50" s="1"/>
      <c r="B50" s="1"/>
      <c r="C50" s="1019"/>
      <c r="D50" s="367" t="s">
        <v>64</v>
      </c>
      <c r="E50" s="369">
        <f t="shared" ref="E50:T50" si="2">SUM(E41:E49)</f>
        <v>712</v>
      </c>
      <c r="F50" s="371">
        <f t="shared" si="2"/>
        <v>109</v>
      </c>
      <c r="G50" s="424">
        <f t="shared" si="2"/>
        <v>897</v>
      </c>
      <c r="H50" s="426">
        <f t="shared" si="2"/>
        <v>163</v>
      </c>
      <c r="I50" s="369">
        <f t="shared" si="2"/>
        <v>1098</v>
      </c>
      <c r="J50" s="371">
        <f t="shared" si="2"/>
        <v>208</v>
      </c>
      <c r="K50" s="424">
        <f t="shared" si="2"/>
        <v>1294</v>
      </c>
      <c r="L50" s="426">
        <f t="shared" si="2"/>
        <v>248</v>
      </c>
      <c r="M50" s="369">
        <f t="shared" si="2"/>
        <v>1665</v>
      </c>
      <c r="N50" s="371">
        <f t="shared" si="2"/>
        <v>332</v>
      </c>
      <c r="O50" s="424">
        <f t="shared" si="2"/>
        <v>2224</v>
      </c>
      <c r="P50" s="371">
        <f t="shared" si="2"/>
        <v>492</v>
      </c>
      <c r="Q50" s="424">
        <f t="shared" si="2"/>
        <v>2551</v>
      </c>
      <c r="R50" s="371">
        <f t="shared" si="2"/>
        <v>621</v>
      </c>
      <c r="S50" s="424">
        <f t="shared" si="2"/>
        <v>2798</v>
      </c>
      <c r="T50" s="371">
        <f t="shared" si="2"/>
        <v>737</v>
      </c>
    </row>
    <row r="51" spans="1:20" ht="30.75" customHeight="1">
      <c r="A51" s="1"/>
      <c r="B51" s="1"/>
      <c r="C51" s="1109"/>
      <c r="D51" s="490" t="s">
        <v>277</v>
      </c>
      <c r="E51" s="1129">
        <f>E50+F50</f>
        <v>821</v>
      </c>
      <c r="F51" s="1049"/>
      <c r="G51" s="1129">
        <f>G50+H50</f>
        <v>1060</v>
      </c>
      <c r="H51" s="1049"/>
      <c r="I51" s="1129">
        <f>I50+J50</f>
        <v>1306</v>
      </c>
      <c r="J51" s="1049"/>
      <c r="K51" s="1129">
        <f>K50+L50</f>
        <v>1542</v>
      </c>
      <c r="L51" s="1049"/>
      <c r="M51" s="1129">
        <f>M50+N50</f>
        <v>1997</v>
      </c>
      <c r="N51" s="1049"/>
      <c r="O51" s="1129">
        <f>O50+P50</f>
        <v>2716</v>
      </c>
      <c r="P51" s="1049"/>
      <c r="Q51" s="1130">
        <f>Q50+R50</f>
        <v>3172</v>
      </c>
      <c r="R51" s="1076"/>
      <c r="S51" s="1132">
        <f>S50+T50</f>
        <v>3535</v>
      </c>
      <c r="T51" s="1118"/>
    </row>
    <row r="52" spans="1:20" ht="15.75" customHeight="1">
      <c r="A52" s="1"/>
      <c r="B52" s="1"/>
      <c r="C52" s="1131" t="s">
        <v>293</v>
      </c>
      <c r="D52" s="1126" t="str">
        <f>D39</f>
        <v>CATEG.</v>
      </c>
      <c r="E52" s="1125">
        <v>2004</v>
      </c>
      <c r="F52" s="1052"/>
      <c r="G52" s="1127">
        <v>2005</v>
      </c>
      <c r="H52" s="1128"/>
      <c r="I52" s="1125">
        <v>2006</v>
      </c>
      <c r="J52" s="1052"/>
      <c r="K52" s="1127">
        <v>2007</v>
      </c>
      <c r="L52" s="1128"/>
      <c r="M52" s="1125">
        <v>2008</v>
      </c>
      <c r="N52" s="1052"/>
      <c r="O52" s="1125">
        <v>2009</v>
      </c>
      <c r="P52" s="1052"/>
      <c r="Q52" s="1125">
        <v>2010</v>
      </c>
      <c r="R52" s="1052"/>
      <c r="S52" s="1133">
        <v>2011</v>
      </c>
      <c r="T52" s="1072"/>
    </row>
    <row r="53" spans="1:20" ht="15.75" customHeight="1">
      <c r="A53" s="1"/>
      <c r="B53" s="1"/>
      <c r="C53" s="1019"/>
      <c r="D53" s="992"/>
      <c r="E53" s="191" t="s">
        <v>142</v>
      </c>
      <c r="F53" s="192" t="s">
        <v>143</v>
      </c>
      <c r="G53" s="221" t="s">
        <v>142</v>
      </c>
      <c r="H53" s="222" t="s">
        <v>143</v>
      </c>
      <c r="I53" s="191" t="s">
        <v>142</v>
      </c>
      <c r="J53" s="192" t="s">
        <v>143</v>
      </c>
      <c r="K53" s="221" t="s">
        <v>142</v>
      </c>
      <c r="L53" s="192" t="s">
        <v>143</v>
      </c>
      <c r="M53" s="251" t="s">
        <v>142</v>
      </c>
      <c r="N53" s="253" t="s">
        <v>143</v>
      </c>
      <c r="O53" s="251" t="s">
        <v>142</v>
      </c>
      <c r="P53" s="253" t="s">
        <v>143</v>
      </c>
      <c r="Q53" s="251" t="s">
        <v>142</v>
      </c>
      <c r="R53" s="192" t="s">
        <v>143</v>
      </c>
      <c r="S53" s="251" t="s">
        <v>142</v>
      </c>
      <c r="T53" s="253" t="s">
        <v>143</v>
      </c>
    </row>
    <row r="54" spans="1:20">
      <c r="A54" s="1"/>
      <c r="B54" s="1"/>
      <c r="C54" s="1019"/>
      <c r="D54" s="255" t="s">
        <v>167</v>
      </c>
      <c r="E54" s="256">
        <v>164</v>
      </c>
      <c r="F54" s="257">
        <v>41</v>
      </c>
      <c r="G54" s="258">
        <v>206</v>
      </c>
      <c r="H54" s="262">
        <v>53</v>
      </c>
      <c r="I54" s="256">
        <v>235</v>
      </c>
      <c r="J54" s="257">
        <v>63</v>
      </c>
      <c r="K54" s="258">
        <v>263</v>
      </c>
      <c r="L54" s="262">
        <v>71</v>
      </c>
      <c r="M54" s="256">
        <v>313</v>
      </c>
      <c r="N54" s="257">
        <v>88</v>
      </c>
      <c r="O54" s="258">
        <v>359</v>
      </c>
      <c r="P54" s="257">
        <v>120</v>
      </c>
      <c r="Q54" s="258">
        <v>380</v>
      </c>
      <c r="R54" s="257">
        <v>133</v>
      </c>
      <c r="S54" s="258">
        <v>388</v>
      </c>
      <c r="T54" s="257">
        <v>146</v>
      </c>
    </row>
    <row r="55" spans="1:20">
      <c r="A55" s="1"/>
      <c r="B55" s="1"/>
      <c r="C55" s="1019"/>
      <c r="D55" s="264" t="s">
        <v>171</v>
      </c>
      <c r="E55" s="266">
        <v>1148</v>
      </c>
      <c r="F55" s="295">
        <v>273</v>
      </c>
      <c r="G55" s="296">
        <v>1373</v>
      </c>
      <c r="H55" s="309">
        <v>334</v>
      </c>
      <c r="I55" s="266">
        <v>1568</v>
      </c>
      <c r="J55" s="295">
        <v>404</v>
      </c>
      <c r="K55" s="296">
        <v>1724</v>
      </c>
      <c r="L55" s="309">
        <v>479</v>
      </c>
      <c r="M55" s="266">
        <v>1935</v>
      </c>
      <c r="N55" s="295">
        <v>588</v>
      </c>
      <c r="O55" s="296">
        <v>2250</v>
      </c>
      <c r="P55" s="295">
        <v>784</v>
      </c>
      <c r="Q55" s="296">
        <v>2447</v>
      </c>
      <c r="R55" s="295">
        <v>886</v>
      </c>
      <c r="S55" s="296">
        <v>2567</v>
      </c>
      <c r="T55" s="295">
        <v>999</v>
      </c>
    </row>
    <row r="56" spans="1:20">
      <c r="A56" s="1"/>
      <c r="B56" s="1"/>
      <c r="C56" s="1019"/>
      <c r="D56" s="346" t="s">
        <v>190</v>
      </c>
      <c r="E56" s="347">
        <v>484</v>
      </c>
      <c r="F56" s="362">
        <v>13</v>
      </c>
      <c r="G56" s="363">
        <v>495</v>
      </c>
      <c r="H56" s="364">
        <v>13</v>
      </c>
      <c r="I56" s="347">
        <v>510</v>
      </c>
      <c r="J56" s="362">
        <v>13</v>
      </c>
      <c r="K56" s="363">
        <v>521</v>
      </c>
      <c r="L56" s="364">
        <v>13</v>
      </c>
      <c r="M56" s="347">
        <v>525</v>
      </c>
      <c r="N56" s="362">
        <v>14</v>
      </c>
      <c r="O56" s="363">
        <v>528</v>
      </c>
      <c r="P56" s="362">
        <v>14</v>
      </c>
      <c r="Q56" s="363">
        <v>520</v>
      </c>
      <c r="R56" s="362">
        <v>14</v>
      </c>
      <c r="S56" s="363">
        <v>515</v>
      </c>
      <c r="T56" s="362">
        <v>14</v>
      </c>
    </row>
    <row r="57" spans="1:20">
      <c r="A57" s="1"/>
      <c r="B57" s="1"/>
      <c r="C57" s="1019"/>
      <c r="D57" s="264" t="s">
        <v>238</v>
      </c>
      <c r="E57" s="266">
        <v>225</v>
      </c>
      <c r="F57" s="295">
        <v>2</v>
      </c>
      <c r="G57" s="296">
        <v>233</v>
      </c>
      <c r="H57" s="309">
        <v>2</v>
      </c>
      <c r="I57" s="266">
        <v>240</v>
      </c>
      <c r="J57" s="295">
        <v>2</v>
      </c>
      <c r="K57" s="296">
        <v>245</v>
      </c>
      <c r="L57" s="309">
        <v>2</v>
      </c>
      <c r="M57" s="266">
        <v>249</v>
      </c>
      <c r="N57" s="295">
        <v>2</v>
      </c>
      <c r="O57" s="296">
        <v>253</v>
      </c>
      <c r="P57" s="295">
        <v>2</v>
      </c>
      <c r="Q57" s="296">
        <v>254</v>
      </c>
      <c r="R57" s="295">
        <v>2</v>
      </c>
      <c r="S57" s="296">
        <v>259</v>
      </c>
      <c r="T57" s="295">
        <v>2</v>
      </c>
    </row>
    <row r="58" spans="1:20">
      <c r="A58" s="1"/>
      <c r="B58" s="1"/>
      <c r="C58" s="1019"/>
      <c r="D58" s="346" t="s">
        <v>239</v>
      </c>
      <c r="E58" s="347">
        <v>111</v>
      </c>
      <c r="F58" s="362">
        <v>0</v>
      </c>
      <c r="G58" s="363">
        <v>115</v>
      </c>
      <c r="H58" s="364">
        <v>0</v>
      </c>
      <c r="I58" s="347">
        <v>117</v>
      </c>
      <c r="J58" s="362">
        <v>0</v>
      </c>
      <c r="K58" s="363">
        <v>120</v>
      </c>
      <c r="L58" s="364">
        <v>0</v>
      </c>
      <c r="M58" s="347">
        <v>122</v>
      </c>
      <c r="N58" s="362">
        <v>0</v>
      </c>
      <c r="O58" s="363">
        <v>129</v>
      </c>
      <c r="P58" s="362">
        <v>0</v>
      </c>
      <c r="Q58" s="363">
        <v>124</v>
      </c>
      <c r="R58" s="362">
        <v>0</v>
      </c>
      <c r="S58" s="363">
        <v>122</v>
      </c>
      <c r="T58" s="362">
        <v>0</v>
      </c>
    </row>
    <row r="59" spans="1:20">
      <c r="A59" s="1"/>
      <c r="B59" s="1"/>
      <c r="C59" s="1019"/>
      <c r="D59" s="264" t="s">
        <v>240</v>
      </c>
      <c r="E59" s="266">
        <v>79</v>
      </c>
      <c r="F59" s="295">
        <v>48</v>
      </c>
      <c r="G59" s="296">
        <v>88</v>
      </c>
      <c r="H59" s="309">
        <v>55</v>
      </c>
      <c r="I59" s="266">
        <v>99</v>
      </c>
      <c r="J59" s="295">
        <v>65</v>
      </c>
      <c r="K59" s="296">
        <v>108</v>
      </c>
      <c r="L59" s="309">
        <v>68</v>
      </c>
      <c r="M59" s="266">
        <v>115</v>
      </c>
      <c r="N59" s="295">
        <v>78</v>
      </c>
      <c r="O59" s="296">
        <v>128</v>
      </c>
      <c r="P59" s="295">
        <v>99</v>
      </c>
      <c r="Q59" s="296">
        <v>138</v>
      </c>
      <c r="R59" s="295">
        <v>114</v>
      </c>
      <c r="S59" s="296">
        <v>137</v>
      </c>
      <c r="T59" s="295">
        <v>120</v>
      </c>
    </row>
    <row r="60" spans="1:20">
      <c r="A60" s="1"/>
      <c r="B60" s="1"/>
      <c r="C60" s="1019"/>
      <c r="D60" s="346" t="s">
        <v>241</v>
      </c>
      <c r="E60" s="347">
        <v>103</v>
      </c>
      <c r="F60" s="362">
        <v>1</v>
      </c>
      <c r="G60" s="363">
        <v>108</v>
      </c>
      <c r="H60" s="364">
        <v>2</v>
      </c>
      <c r="I60" s="347">
        <v>111</v>
      </c>
      <c r="J60" s="362">
        <v>2</v>
      </c>
      <c r="K60" s="363">
        <v>115</v>
      </c>
      <c r="L60" s="364">
        <v>2</v>
      </c>
      <c r="M60" s="347">
        <v>120</v>
      </c>
      <c r="N60" s="362">
        <v>2</v>
      </c>
      <c r="O60" s="363">
        <v>124</v>
      </c>
      <c r="P60" s="362">
        <v>2</v>
      </c>
      <c r="Q60" s="363">
        <v>125</v>
      </c>
      <c r="R60" s="362">
        <v>2</v>
      </c>
      <c r="S60" s="363">
        <v>128</v>
      </c>
      <c r="T60" s="362">
        <v>1</v>
      </c>
    </row>
    <row r="61" spans="1:20">
      <c r="A61" s="1"/>
      <c r="B61" s="1"/>
      <c r="C61" s="1019"/>
      <c r="D61" s="264" t="s">
        <v>242</v>
      </c>
      <c r="E61" s="266">
        <v>56</v>
      </c>
      <c r="F61" s="295">
        <v>0</v>
      </c>
      <c r="G61" s="296">
        <v>60</v>
      </c>
      <c r="H61" s="309">
        <v>0</v>
      </c>
      <c r="I61" s="266">
        <v>62</v>
      </c>
      <c r="J61" s="295">
        <v>0</v>
      </c>
      <c r="K61" s="296">
        <v>65</v>
      </c>
      <c r="L61" s="309">
        <v>0</v>
      </c>
      <c r="M61" s="266">
        <v>68</v>
      </c>
      <c r="N61" s="295">
        <v>0</v>
      </c>
      <c r="O61" s="296">
        <v>71</v>
      </c>
      <c r="P61" s="295">
        <v>0</v>
      </c>
      <c r="Q61" s="296">
        <v>76</v>
      </c>
      <c r="R61" s="295">
        <v>0</v>
      </c>
      <c r="S61" s="296">
        <v>78</v>
      </c>
      <c r="T61" s="295">
        <v>0</v>
      </c>
    </row>
    <row r="62" spans="1:20">
      <c r="A62" s="1"/>
      <c r="B62" s="1"/>
      <c r="C62" s="1019"/>
      <c r="D62" s="346" t="s">
        <v>243</v>
      </c>
      <c r="E62" s="347">
        <v>25</v>
      </c>
      <c r="F62" s="362">
        <v>0</v>
      </c>
      <c r="G62" s="363">
        <v>26</v>
      </c>
      <c r="H62" s="364">
        <v>0</v>
      </c>
      <c r="I62" s="347">
        <v>26</v>
      </c>
      <c r="J62" s="362">
        <v>0</v>
      </c>
      <c r="K62" s="363">
        <v>26</v>
      </c>
      <c r="L62" s="364">
        <v>0</v>
      </c>
      <c r="M62" s="347">
        <v>26</v>
      </c>
      <c r="N62" s="362">
        <v>0</v>
      </c>
      <c r="O62" s="363">
        <v>27</v>
      </c>
      <c r="P62" s="362">
        <v>0</v>
      </c>
      <c r="Q62" s="363">
        <v>25</v>
      </c>
      <c r="R62" s="362">
        <v>0</v>
      </c>
      <c r="S62" s="363">
        <v>24</v>
      </c>
      <c r="T62" s="362">
        <v>0</v>
      </c>
    </row>
    <row r="63" spans="1:20" ht="15.75" customHeight="1">
      <c r="A63" s="1"/>
      <c r="B63" s="1"/>
      <c r="C63" s="1019"/>
      <c r="D63" s="367" t="s">
        <v>64</v>
      </c>
      <c r="E63" s="369">
        <f t="shared" ref="E63:T63" si="3">SUM(E54:E62)</f>
        <v>2395</v>
      </c>
      <c r="F63" s="371">
        <f t="shared" si="3"/>
        <v>378</v>
      </c>
      <c r="G63" s="424">
        <f t="shared" si="3"/>
        <v>2704</v>
      </c>
      <c r="H63" s="426">
        <f t="shared" si="3"/>
        <v>459</v>
      </c>
      <c r="I63" s="369">
        <f t="shared" si="3"/>
        <v>2968</v>
      </c>
      <c r="J63" s="371">
        <f t="shared" si="3"/>
        <v>549</v>
      </c>
      <c r="K63" s="424">
        <f t="shared" si="3"/>
        <v>3187</v>
      </c>
      <c r="L63" s="426">
        <f t="shared" si="3"/>
        <v>635</v>
      </c>
      <c r="M63" s="369">
        <f t="shared" si="3"/>
        <v>3473</v>
      </c>
      <c r="N63" s="371">
        <f t="shared" si="3"/>
        <v>772</v>
      </c>
      <c r="O63" s="424">
        <f t="shared" si="3"/>
        <v>3869</v>
      </c>
      <c r="P63" s="371">
        <f t="shared" si="3"/>
        <v>1021</v>
      </c>
      <c r="Q63" s="424">
        <f t="shared" si="3"/>
        <v>4089</v>
      </c>
      <c r="R63" s="371">
        <f t="shared" si="3"/>
        <v>1151</v>
      </c>
      <c r="S63" s="424">
        <f t="shared" si="3"/>
        <v>4218</v>
      </c>
      <c r="T63" s="371">
        <f t="shared" si="3"/>
        <v>1282</v>
      </c>
    </row>
    <row r="64" spans="1:20" ht="30.75" customHeight="1">
      <c r="A64" s="1"/>
      <c r="B64" s="1"/>
      <c r="C64" s="1109"/>
      <c r="D64" s="490" t="s">
        <v>277</v>
      </c>
      <c r="E64" s="1129">
        <f>E63+F63</f>
        <v>2773</v>
      </c>
      <c r="F64" s="1049"/>
      <c r="G64" s="1129">
        <f>G63+H63</f>
        <v>3163</v>
      </c>
      <c r="H64" s="1049"/>
      <c r="I64" s="1129">
        <f>I63+J63</f>
        <v>3517</v>
      </c>
      <c r="J64" s="1049"/>
      <c r="K64" s="1129">
        <f>K63+L63</f>
        <v>3822</v>
      </c>
      <c r="L64" s="1049"/>
      <c r="M64" s="1129">
        <f>M63+N63</f>
        <v>4245</v>
      </c>
      <c r="N64" s="1049"/>
      <c r="O64" s="1129">
        <f>O63+P63</f>
        <v>4890</v>
      </c>
      <c r="P64" s="1049"/>
      <c r="Q64" s="1130">
        <f>Q63+R63</f>
        <v>5240</v>
      </c>
      <c r="R64" s="1076"/>
      <c r="S64" s="1132">
        <f>S63+T63</f>
        <v>5500</v>
      </c>
      <c r="T64" s="1118"/>
    </row>
    <row r="65" spans="1:20" ht="15.75" customHeight="1">
      <c r="A65" s="1"/>
      <c r="B65" s="1"/>
      <c r="C65" s="1131" t="s">
        <v>77</v>
      </c>
      <c r="D65" s="1126" t="str">
        <f>D52</f>
        <v>CATEG.</v>
      </c>
      <c r="E65" s="1125">
        <v>2004</v>
      </c>
      <c r="F65" s="1052"/>
      <c r="G65" s="1127">
        <v>2005</v>
      </c>
      <c r="H65" s="1128"/>
      <c r="I65" s="1125">
        <v>2006</v>
      </c>
      <c r="J65" s="1052"/>
      <c r="K65" s="1127">
        <v>2007</v>
      </c>
      <c r="L65" s="1128"/>
      <c r="M65" s="1125">
        <v>2008</v>
      </c>
      <c r="N65" s="1052"/>
      <c r="O65" s="1125">
        <v>2009</v>
      </c>
      <c r="P65" s="1052"/>
      <c r="Q65" s="1125">
        <v>2010</v>
      </c>
      <c r="R65" s="1052"/>
      <c r="S65" s="1133">
        <v>2011</v>
      </c>
      <c r="T65" s="1072"/>
    </row>
    <row r="66" spans="1:20" ht="15.75" customHeight="1">
      <c r="A66" s="1"/>
      <c r="B66" s="1"/>
      <c r="C66" s="1019"/>
      <c r="D66" s="992"/>
      <c r="E66" s="191" t="s">
        <v>142</v>
      </c>
      <c r="F66" s="192" t="s">
        <v>143</v>
      </c>
      <c r="G66" s="221" t="s">
        <v>142</v>
      </c>
      <c r="H66" s="222" t="s">
        <v>143</v>
      </c>
      <c r="I66" s="191" t="s">
        <v>142</v>
      </c>
      <c r="J66" s="192" t="s">
        <v>143</v>
      </c>
      <c r="K66" s="221" t="s">
        <v>142</v>
      </c>
      <c r="L66" s="192" t="s">
        <v>143</v>
      </c>
      <c r="M66" s="251" t="s">
        <v>142</v>
      </c>
      <c r="N66" s="253" t="s">
        <v>143</v>
      </c>
      <c r="O66" s="251" t="s">
        <v>142</v>
      </c>
      <c r="P66" s="253" t="s">
        <v>143</v>
      </c>
      <c r="Q66" s="251" t="s">
        <v>142</v>
      </c>
      <c r="R66" s="192" t="s">
        <v>143</v>
      </c>
      <c r="S66" s="251" t="s">
        <v>142</v>
      </c>
      <c r="T66" s="253" t="s">
        <v>143</v>
      </c>
    </row>
    <row r="67" spans="1:20">
      <c r="A67" s="1"/>
      <c r="B67" s="1"/>
      <c r="C67" s="1019"/>
      <c r="D67" s="255" t="s">
        <v>167</v>
      </c>
      <c r="E67" s="256">
        <v>256</v>
      </c>
      <c r="F67" s="257">
        <v>174</v>
      </c>
      <c r="G67" s="258">
        <v>313</v>
      </c>
      <c r="H67" s="262">
        <v>238</v>
      </c>
      <c r="I67" s="256">
        <v>372</v>
      </c>
      <c r="J67" s="257">
        <v>358</v>
      </c>
      <c r="K67" s="258">
        <v>424</v>
      </c>
      <c r="L67" s="262">
        <v>478</v>
      </c>
      <c r="M67" s="256">
        <v>481</v>
      </c>
      <c r="N67" s="257">
        <v>586</v>
      </c>
      <c r="O67" s="258">
        <v>549</v>
      </c>
      <c r="P67" s="257">
        <v>743</v>
      </c>
      <c r="Q67" s="258">
        <v>571</v>
      </c>
      <c r="R67" s="257">
        <v>793</v>
      </c>
      <c r="S67" s="258">
        <v>603</v>
      </c>
      <c r="T67" s="257">
        <v>891</v>
      </c>
    </row>
    <row r="68" spans="1:20">
      <c r="A68" s="1"/>
      <c r="B68" s="1"/>
      <c r="C68" s="1019"/>
      <c r="D68" s="264" t="s">
        <v>171</v>
      </c>
      <c r="E68" s="266">
        <v>5466</v>
      </c>
      <c r="F68" s="295">
        <v>2366</v>
      </c>
      <c r="G68" s="296">
        <v>6513</v>
      </c>
      <c r="H68" s="309">
        <v>2930</v>
      </c>
      <c r="I68" s="266">
        <v>7835</v>
      </c>
      <c r="J68" s="295">
        <v>3691</v>
      </c>
      <c r="K68" s="296">
        <v>9186</v>
      </c>
      <c r="L68" s="309">
        <v>4484</v>
      </c>
      <c r="M68" s="266">
        <v>10566</v>
      </c>
      <c r="N68" s="295">
        <v>5339</v>
      </c>
      <c r="O68" s="296">
        <v>12131</v>
      </c>
      <c r="P68" s="295">
        <v>6518</v>
      </c>
      <c r="Q68" s="296">
        <v>13013</v>
      </c>
      <c r="R68" s="295">
        <v>7375</v>
      </c>
      <c r="S68" s="296">
        <v>14007</v>
      </c>
      <c r="T68" s="295">
        <v>8305</v>
      </c>
    </row>
    <row r="69" spans="1:20">
      <c r="A69" s="1"/>
      <c r="B69" s="1"/>
      <c r="C69" s="1019"/>
      <c r="D69" s="346" t="s">
        <v>190</v>
      </c>
      <c r="E69" s="347">
        <v>1850</v>
      </c>
      <c r="F69" s="362">
        <v>66</v>
      </c>
      <c r="G69" s="363">
        <v>1941</v>
      </c>
      <c r="H69" s="364">
        <v>67</v>
      </c>
      <c r="I69" s="347">
        <v>2014</v>
      </c>
      <c r="J69" s="362">
        <v>69</v>
      </c>
      <c r="K69" s="363">
        <v>2067</v>
      </c>
      <c r="L69" s="364">
        <v>70</v>
      </c>
      <c r="M69" s="347">
        <v>2130</v>
      </c>
      <c r="N69" s="362">
        <v>71</v>
      </c>
      <c r="O69" s="363">
        <v>2152</v>
      </c>
      <c r="P69" s="362">
        <v>73</v>
      </c>
      <c r="Q69" s="363">
        <v>2145</v>
      </c>
      <c r="R69" s="362">
        <v>73</v>
      </c>
      <c r="S69" s="363">
        <v>2139</v>
      </c>
      <c r="T69" s="362">
        <v>74</v>
      </c>
    </row>
    <row r="70" spans="1:20">
      <c r="A70" s="1"/>
      <c r="B70" s="38" t="s">
        <v>20</v>
      </c>
      <c r="C70" s="1019"/>
      <c r="D70" s="264" t="s">
        <v>238</v>
      </c>
      <c r="E70" s="266">
        <v>913</v>
      </c>
      <c r="F70" s="295">
        <v>9</v>
      </c>
      <c r="G70" s="296">
        <v>966</v>
      </c>
      <c r="H70" s="309">
        <v>9</v>
      </c>
      <c r="I70" s="266">
        <v>1002</v>
      </c>
      <c r="J70" s="295">
        <v>9</v>
      </c>
      <c r="K70" s="296">
        <v>1051</v>
      </c>
      <c r="L70" s="309">
        <v>11</v>
      </c>
      <c r="M70" s="266">
        <v>1083</v>
      </c>
      <c r="N70" s="295">
        <v>11</v>
      </c>
      <c r="O70" s="296">
        <v>1109</v>
      </c>
      <c r="P70" s="295">
        <v>11</v>
      </c>
      <c r="Q70" s="296">
        <v>1126</v>
      </c>
      <c r="R70" s="295">
        <v>14</v>
      </c>
      <c r="S70" s="296">
        <v>1150</v>
      </c>
      <c r="T70" s="295">
        <v>15</v>
      </c>
    </row>
    <row r="71" spans="1:20">
      <c r="A71" s="1"/>
      <c r="B71" s="38" t="s">
        <v>21</v>
      </c>
      <c r="C71" s="1019"/>
      <c r="D71" s="346" t="s">
        <v>239</v>
      </c>
      <c r="E71" s="347">
        <v>752</v>
      </c>
      <c r="F71" s="362">
        <v>8</v>
      </c>
      <c r="G71" s="363">
        <v>775</v>
      </c>
      <c r="H71" s="364">
        <v>9</v>
      </c>
      <c r="I71" s="347">
        <v>798</v>
      </c>
      <c r="J71" s="362">
        <v>9</v>
      </c>
      <c r="K71" s="363">
        <v>814</v>
      </c>
      <c r="L71" s="364">
        <v>9</v>
      </c>
      <c r="M71" s="347">
        <v>843</v>
      </c>
      <c r="N71" s="362">
        <v>10</v>
      </c>
      <c r="O71" s="363">
        <v>862</v>
      </c>
      <c r="P71" s="362">
        <v>10</v>
      </c>
      <c r="Q71" s="363">
        <v>857</v>
      </c>
      <c r="R71" s="362">
        <v>8</v>
      </c>
      <c r="S71" s="363">
        <v>861</v>
      </c>
      <c r="T71" s="362">
        <v>8</v>
      </c>
    </row>
    <row r="72" spans="1:20">
      <c r="A72" s="1"/>
      <c r="B72" s="130" t="s">
        <v>43</v>
      </c>
      <c r="C72" s="1019"/>
      <c r="D72" s="264" t="s">
        <v>240</v>
      </c>
      <c r="E72" s="266">
        <v>959</v>
      </c>
      <c r="F72" s="295">
        <v>896</v>
      </c>
      <c r="G72" s="296">
        <v>1075</v>
      </c>
      <c r="H72" s="309">
        <v>1007</v>
      </c>
      <c r="I72" s="266">
        <v>1186</v>
      </c>
      <c r="J72" s="295">
        <v>1129</v>
      </c>
      <c r="K72" s="296">
        <v>1260</v>
      </c>
      <c r="L72" s="309">
        <v>1274</v>
      </c>
      <c r="M72" s="266">
        <v>1349</v>
      </c>
      <c r="N72" s="295">
        <v>1391</v>
      </c>
      <c r="O72" s="296">
        <v>1455</v>
      </c>
      <c r="P72" s="295">
        <v>1524</v>
      </c>
      <c r="Q72" s="296">
        <v>1503</v>
      </c>
      <c r="R72" s="295">
        <v>1622</v>
      </c>
      <c r="S72" s="296">
        <v>1543</v>
      </c>
      <c r="T72" s="295">
        <v>1706</v>
      </c>
    </row>
    <row r="73" spans="1:20">
      <c r="A73" s="1"/>
      <c r="B73" s="1"/>
      <c r="C73" s="1019"/>
      <c r="D73" s="346" t="s">
        <v>241</v>
      </c>
      <c r="E73" s="347">
        <v>1008</v>
      </c>
      <c r="F73" s="362">
        <v>21</v>
      </c>
      <c r="G73" s="363">
        <v>1078</v>
      </c>
      <c r="H73" s="364">
        <v>24</v>
      </c>
      <c r="I73" s="347">
        <v>1122</v>
      </c>
      <c r="J73" s="362">
        <v>27</v>
      </c>
      <c r="K73" s="363">
        <v>1149</v>
      </c>
      <c r="L73" s="364">
        <v>27</v>
      </c>
      <c r="M73" s="347">
        <v>1193</v>
      </c>
      <c r="N73" s="362">
        <v>28</v>
      </c>
      <c r="O73" s="363">
        <v>1222</v>
      </c>
      <c r="P73" s="362">
        <v>28</v>
      </c>
      <c r="Q73" s="363">
        <v>1221</v>
      </c>
      <c r="R73" s="362">
        <v>27</v>
      </c>
      <c r="S73" s="363">
        <v>1227</v>
      </c>
      <c r="T73" s="362">
        <v>26</v>
      </c>
    </row>
    <row r="74" spans="1:20">
      <c r="A74" s="1"/>
      <c r="B74" s="1"/>
      <c r="C74" s="1019"/>
      <c r="D74" s="264" t="s">
        <v>242</v>
      </c>
      <c r="E74" s="266">
        <v>522</v>
      </c>
      <c r="F74" s="295">
        <v>3</v>
      </c>
      <c r="G74" s="296">
        <v>564</v>
      </c>
      <c r="H74" s="309">
        <v>4</v>
      </c>
      <c r="I74" s="266">
        <v>587</v>
      </c>
      <c r="J74" s="295">
        <v>4</v>
      </c>
      <c r="K74" s="296">
        <v>619</v>
      </c>
      <c r="L74" s="309">
        <v>4</v>
      </c>
      <c r="M74" s="266">
        <v>634</v>
      </c>
      <c r="N74" s="295">
        <v>4</v>
      </c>
      <c r="O74" s="296">
        <v>653</v>
      </c>
      <c r="P74" s="295">
        <v>4</v>
      </c>
      <c r="Q74" s="296">
        <v>646</v>
      </c>
      <c r="R74" s="295">
        <v>4</v>
      </c>
      <c r="S74" s="296">
        <v>647</v>
      </c>
      <c r="T74" s="295">
        <v>5</v>
      </c>
    </row>
    <row r="75" spans="1:20">
      <c r="A75" s="1"/>
      <c r="B75" s="1"/>
      <c r="C75" s="1019"/>
      <c r="D75" s="346" t="s">
        <v>243</v>
      </c>
      <c r="E75" s="347">
        <v>461</v>
      </c>
      <c r="F75" s="362">
        <v>3</v>
      </c>
      <c r="G75" s="363">
        <v>481</v>
      </c>
      <c r="H75" s="364">
        <v>3</v>
      </c>
      <c r="I75" s="347">
        <v>497</v>
      </c>
      <c r="J75" s="362">
        <v>3</v>
      </c>
      <c r="K75" s="363">
        <v>513</v>
      </c>
      <c r="L75" s="364">
        <v>3</v>
      </c>
      <c r="M75" s="347">
        <v>525</v>
      </c>
      <c r="N75" s="362">
        <v>3</v>
      </c>
      <c r="O75" s="363">
        <v>533</v>
      </c>
      <c r="P75" s="362">
        <v>3</v>
      </c>
      <c r="Q75" s="363">
        <v>516</v>
      </c>
      <c r="R75" s="362">
        <v>3</v>
      </c>
      <c r="S75" s="363">
        <v>518</v>
      </c>
      <c r="T75" s="362">
        <v>3</v>
      </c>
    </row>
    <row r="76" spans="1:20" ht="15.75" customHeight="1">
      <c r="A76" s="1"/>
      <c r="B76" s="1"/>
      <c r="C76" s="1019"/>
      <c r="D76" s="367" t="s">
        <v>64</v>
      </c>
      <c r="E76" s="369">
        <f t="shared" ref="E76:T76" si="4">SUM(E67:E75)</f>
        <v>12187</v>
      </c>
      <c r="F76" s="371">
        <f t="shared" si="4"/>
        <v>3546</v>
      </c>
      <c r="G76" s="424">
        <f t="shared" si="4"/>
        <v>13706</v>
      </c>
      <c r="H76" s="426">
        <f t="shared" si="4"/>
        <v>4291</v>
      </c>
      <c r="I76" s="369">
        <f t="shared" si="4"/>
        <v>15413</v>
      </c>
      <c r="J76" s="371">
        <f t="shared" si="4"/>
        <v>5299</v>
      </c>
      <c r="K76" s="424">
        <f t="shared" si="4"/>
        <v>17083</v>
      </c>
      <c r="L76" s="426">
        <f t="shared" si="4"/>
        <v>6360</v>
      </c>
      <c r="M76" s="369">
        <f t="shared" si="4"/>
        <v>18804</v>
      </c>
      <c r="N76" s="371">
        <f t="shared" si="4"/>
        <v>7443</v>
      </c>
      <c r="O76" s="424">
        <f t="shared" si="4"/>
        <v>20666</v>
      </c>
      <c r="P76" s="371">
        <f t="shared" si="4"/>
        <v>8914</v>
      </c>
      <c r="Q76" s="424">
        <f t="shared" si="4"/>
        <v>21598</v>
      </c>
      <c r="R76" s="371">
        <f t="shared" si="4"/>
        <v>9919</v>
      </c>
      <c r="S76" s="424">
        <f t="shared" si="4"/>
        <v>22695</v>
      </c>
      <c r="T76" s="371">
        <f t="shared" si="4"/>
        <v>11033</v>
      </c>
    </row>
    <row r="77" spans="1:20" ht="30.75" customHeight="1">
      <c r="A77" s="1"/>
      <c r="B77" s="1"/>
      <c r="C77" s="1109"/>
      <c r="D77" s="490" t="s">
        <v>277</v>
      </c>
      <c r="E77" s="1129">
        <f>E76+F76</f>
        <v>15733</v>
      </c>
      <c r="F77" s="1049"/>
      <c r="G77" s="1129">
        <f>G76+H76</f>
        <v>17997</v>
      </c>
      <c r="H77" s="1049"/>
      <c r="I77" s="1129">
        <f>I76+J76</f>
        <v>20712</v>
      </c>
      <c r="J77" s="1049"/>
      <c r="K77" s="1129">
        <f>K76+L76</f>
        <v>23443</v>
      </c>
      <c r="L77" s="1049"/>
      <c r="M77" s="1129">
        <f>M76+N76</f>
        <v>26247</v>
      </c>
      <c r="N77" s="1049"/>
      <c r="O77" s="1129">
        <f>O76+P76</f>
        <v>29580</v>
      </c>
      <c r="P77" s="1049"/>
      <c r="Q77" s="1130">
        <f>Q76+R76</f>
        <v>31517</v>
      </c>
      <c r="R77" s="1076"/>
      <c r="S77" s="1132">
        <f>S76+T76</f>
        <v>33728</v>
      </c>
      <c r="T77" s="1118"/>
    </row>
    <row r="78" spans="1:20" ht="15.75" customHeight="1">
      <c r="A78" s="1"/>
      <c r="B78" s="1"/>
      <c r="C78" s="1131" t="s">
        <v>78</v>
      </c>
      <c r="D78" s="1126" t="str">
        <f>D65</f>
        <v>CATEG.</v>
      </c>
      <c r="E78" s="1125">
        <v>2004</v>
      </c>
      <c r="F78" s="1052"/>
      <c r="G78" s="1127">
        <v>2005</v>
      </c>
      <c r="H78" s="1128"/>
      <c r="I78" s="1125">
        <v>2006</v>
      </c>
      <c r="J78" s="1052"/>
      <c r="K78" s="1127">
        <v>2007</v>
      </c>
      <c r="L78" s="1128"/>
      <c r="M78" s="1125">
        <v>2008</v>
      </c>
      <c r="N78" s="1052"/>
      <c r="O78" s="1125">
        <v>2009</v>
      </c>
      <c r="P78" s="1052"/>
      <c r="Q78" s="1125">
        <v>2010</v>
      </c>
      <c r="R78" s="1052"/>
      <c r="S78" s="1133">
        <v>2011</v>
      </c>
      <c r="T78" s="1072"/>
    </row>
    <row r="79" spans="1:20" ht="15.75" customHeight="1">
      <c r="A79" s="1"/>
      <c r="B79" s="1"/>
      <c r="C79" s="1019"/>
      <c r="D79" s="992"/>
      <c r="E79" s="191" t="s">
        <v>142</v>
      </c>
      <c r="F79" s="192" t="s">
        <v>143</v>
      </c>
      <c r="G79" s="221" t="s">
        <v>142</v>
      </c>
      <c r="H79" s="222" t="s">
        <v>143</v>
      </c>
      <c r="I79" s="191" t="s">
        <v>142</v>
      </c>
      <c r="J79" s="192" t="s">
        <v>143</v>
      </c>
      <c r="K79" s="221" t="s">
        <v>142</v>
      </c>
      <c r="L79" s="192" t="s">
        <v>143</v>
      </c>
      <c r="M79" s="251" t="s">
        <v>142</v>
      </c>
      <c r="N79" s="253" t="s">
        <v>143</v>
      </c>
      <c r="O79" s="251" t="s">
        <v>142</v>
      </c>
      <c r="P79" s="253" t="s">
        <v>143</v>
      </c>
      <c r="Q79" s="251" t="s">
        <v>142</v>
      </c>
      <c r="R79" s="192" t="s">
        <v>143</v>
      </c>
      <c r="S79" s="251" t="s">
        <v>142</v>
      </c>
      <c r="T79" s="253" t="s">
        <v>143</v>
      </c>
    </row>
    <row r="80" spans="1:20">
      <c r="A80" s="1"/>
      <c r="B80" s="1"/>
      <c r="C80" s="1019"/>
      <c r="D80" s="255" t="s">
        <v>167</v>
      </c>
      <c r="E80" s="256">
        <v>186</v>
      </c>
      <c r="F80" s="257">
        <v>32</v>
      </c>
      <c r="G80" s="258">
        <v>225</v>
      </c>
      <c r="H80" s="262">
        <v>41</v>
      </c>
      <c r="I80" s="256">
        <v>258</v>
      </c>
      <c r="J80" s="257">
        <v>62</v>
      </c>
      <c r="K80" s="258">
        <v>302</v>
      </c>
      <c r="L80" s="262">
        <v>80</v>
      </c>
      <c r="M80" s="256">
        <v>354</v>
      </c>
      <c r="N80" s="257">
        <v>97</v>
      </c>
      <c r="O80" s="258">
        <v>402</v>
      </c>
      <c r="P80" s="257">
        <v>115</v>
      </c>
      <c r="Q80" s="258">
        <v>422</v>
      </c>
      <c r="R80" s="257">
        <v>135</v>
      </c>
      <c r="S80" s="258">
        <v>441</v>
      </c>
      <c r="T80" s="257">
        <v>164</v>
      </c>
    </row>
    <row r="81" spans="1:20">
      <c r="A81" s="1"/>
      <c r="B81" s="1"/>
      <c r="C81" s="1019"/>
      <c r="D81" s="264" t="s">
        <v>171</v>
      </c>
      <c r="E81" s="266">
        <v>1671</v>
      </c>
      <c r="F81" s="295">
        <v>307</v>
      </c>
      <c r="G81" s="296">
        <v>2102</v>
      </c>
      <c r="H81" s="309">
        <v>404</v>
      </c>
      <c r="I81" s="266">
        <v>2691</v>
      </c>
      <c r="J81" s="295">
        <v>559</v>
      </c>
      <c r="K81" s="296">
        <v>3196</v>
      </c>
      <c r="L81" s="309">
        <v>731</v>
      </c>
      <c r="M81" s="266">
        <v>3975</v>
      </c>
      <c r="N81" s="295">
        <v>995</v>
      </c>
      <c r="O81" s="296">
        <v>4982</v>
      </c>
      <c r="P81" s="295">
        <v>1407</v>
      </c>
      <c r="Q81" s="296">
        <v>5526</v>
      </c>
      <c r="R81" s="295">
        <v>1711</v>
      </c>
      <c r="S81" s="296">
        <v>6138</v>
      </c>
      <c r="T81" s="295">
        <v>2021</v>
      </c>
    </row>
    <row r="82" spans="1:20">
      <c r="A82" s="1"/>
      <c r="B82" s="1"/>
      <c r="C82" s="1019"/>
      <c r="D82" s="346" t="s">
        <v>190</v>
      </c>
      <c r="E82" s="347">
        <v>530</v>
      </c>
      <c r="F82" s="362">
        <v>12</v>
      </c>
      <c r="G82" s="363">
        <v>565</v>
      </c>
      <c r="H82" s="364">
        <v>12</v>
      </c>
      <c r="I82" s="347">
        <v>593</v>
      </c>
      <c r="J82" s="362">
        <v>12</v>
      </c>
      <c r="K82" s="363">
        <v>626</v>
      </c>
      <c r="L82" s="364">
        <v>12</v>
      </c>
      <c r="M82" s="347">
        <v>662</v>
      </c>
      <c r="N82" s="362">
        <v>13</v>
      </c>
      <c r="O82" s="363">
        <v>679</v>
      </c>
      <c r="P82" s="362">
        <v>13</v>
      </c>
      <c r="Q82" s="363">
        <v>685</v>
      </c>
      <c r="R82" s="362">
        <v>15</v>
      </c>
      <c r="S82" s="363">
        <v>686</v>
      </c>
      <c r="T82" s="362">
        <v>16</v>
      </c>
    </row>
    <row r="83" spans="1:20">
      <c r="A83" s="1"/>
      <c r="B83" s="1"/>
      <c r="C83" s="1019"/>
      <c r="D83" s="264" t="s">
        <v>238</v>
      </c>
      <c r="E83" s="266">
        <v>246</v>
      </c>
      <c r="F83" s="295">
        <v>2</v>
      </c>
      <c r="G83" s="296">
        <v>264</v>
      </c>
      <c r="H83" s="309">
        <v>2</v>
      </c>
      <c r="I83" s="266">
        <v>280</v>
      </c>
      <c r="J83" s="295">
        <v>2</v>
      </c>
      <c r="K83" s="296">
        <v>303</v>
      </c>
      <c r="L83" s="309">
        <v>2</v>
      </c>
      <c r="M83" s="266">
        <v>326</v>
      </c>
      <c r="N83" s="295">
        <v>4</v>
      </c>
      <c r="O83" s="296">
        <v>345</v>
      </c>
      <c r="P83" s="295">
        <v>4</v>
      </c>
      <c r="Q83" s="296">
        <v>361</v>
      </c>
      <c r="R83" s="295">
        <v>4</v>
      </c>
      <c r="S83" s="296">
        <v>374</v>
      </c>
      <c r="T83" s="295">
        <v>5</v>
      </c>
    </row>
    <row r="84" spans="1:20">
      <c r="A84" s="1"/>
      <c r="B84" s="1"/>
      <c r="C84" s="1019"/>
      <c r="D84" s="346" t="s">
        <v>239</v>
      </c>
      <c r="E84" s="347">
        <v>104</v>
      </c>
      <c r="F84" s="362">
        <v>0</v>
      </c>
      <c r="G84" s="363">
        <v>111</v>
      </c>
      <c r="H84" s="364">
        <v>0</v>
      </c>
      <c r="I84" s="347">
        <v>111</v>
      </c>
      <c r="J84" s="362">
        <v>0</v>
      </c>
      <c r="K84" s="363">
        <v>119</v>
      </c>
      <c r="L84" s="364">
        <v>0</v>
      </c>
      <c r="M84" s="347">
        <v>126</v>
      </c>
      <c r="N84" s="362">
        <v>0</v>
      </c>
      <c r="O84" s="363">
        <v>131</v>
      </c>
      <c r="P84" s="362">
        <v>0</v>
      </c>
      <c r="Q84" s="363">
        <v>134</v>
      </c>
      <c r="R84" s="362">
        <v>0</v>
      </c>
      <c r="S84" s="363">
        <v>133</v>
      </c>
      <c r="T84" s="362">
        <v>0</v>
      </c>
    </row>
    <row r="85" spans="1:20">
      <c r="A85" s="1"/>
      <c r="B85" s="1"/>
      <c r="C85" s="1019"/>
      <c r="D85" s="264" t="s">
        <v>240</v>
      </c>
      <c r="E85" s="266">
        <v>104</v>
      </c>
      <c r="F85" s="295">
        <v>50</v>
      </c>
      <c r="G85" s="296">
        <v>134</v>
      </c>
      <c r="H85" s="309">
        <v>73</v>
      </c>
      <c r="I85" s="266">
        <v>157</v>
      </c>
      <c r="J85" s="295">
        <v>92</v>
      </c>
      <c r="K85" s="296">
        <v>174</v>
      </c>
      <c r="L85" s="309">
        <v>113</v>
      </c>
      <c r="M85" s="266">
        <v>203</v>
      </c>
      <c r="N85" s="295">
        <v>137</v>
      </c>
      <c r="O85" s="296">
        <v>235</v>
      </c>
      <c r="P85" s="295">
        <v>178</v>
      </c>
      <c r="Q85" s="296">
        <v>260</v>
      </c>
      <c r="R85" s="295">
        <v>205</v>
      </c>
      <c r="S85" s="296">
        <v>280</v>
      </c>
      <c r="T85" s="295">
        <v>240</v>
      </c>
    </row>
    <row r="86" spans="1:20">
      <c r="A86" s="1"/>
      <c r="B86" s="1"/>
      <c r="C86" s="1019"/>
      <c r="D86" s="346" t="s">
        <v>241</v>
      </c>
      <c r="E86" s="347">
        <v>111</v>
      </c>
      <c r="F86" s="362">
        <v>0</v>
      </c>
      <c r="G86" s="363">
        <v>134</v>
      </c>
      <c r="H86" s="364">
        <v>0</v>
      </c>
      <c r="I86" s="347">
        <v>142</v>
      </c>
      <c r="J86" s="362">
        <v>0</v>
      </c>
      <c r="K86" s="363">
        <v>153</v>
      </c>
      <c r="L86" s="364">
        <v>0</v>
      </c>
      <c r="M86" s="347">
        <v>171</v>
      </c>
      <c r="N86" s="362">
        <v>0</v>
      </c>
      <c r="O86" s="363">
        <v>187</v>
      </c>
      <c r="P86" s="362">
        <v>1</v>
      </c>
      <c r="Q86" s="363">
        <v>203</v>
      </c>
      <c r="R86" s="362">
        <v>1</v>
      </c>
      <c r="S86" s="363">
        <v>210</v>
      </c>
      <c r="T86" s="362">
        <v>1</v>
      </c>
    </row>
    <row r="87" spans="1:20">
      <c r="A87" s="1"/>
      <c r="B87" s="1"/>
      <c r="C87" s="1019"/>
      <c r="D87" s="264" t="s">
        <v>242</v>
      </c>
      <c r="E87" s="266">
        <v>85</v>
      </c>
      <c r="F87" s="295">
        <v>1</v>
      </c>
      <c r="G87" s="296">
        <v>94</v>
      </c>
      <c r="H87" s="309">
        <v>2</v>
      </c>
      <c r="I87" s="266">
        <v>99</v>
      </c>
      <c r="J87" s="295">
        <v>2</v>
      </c>
      <c r="K87" s="296">
        <v>111</v>
      </c>
      <c r="L87" s="309">
        <v>3</v>
      </c>
      <c r="M87" s="266">
        <v>126</v>
      </c>
      <c r="N87" s="295">
        <v>3</v>
      </c>
      <c r="O87" s="296">
        <v>134</v>
      </c>
      <c r="P87" s="295">
        <v>3</v>
      </c>
      <c r="Q87" s="296">
        <v>149</v>
      </c>
      <c r="R87" s="295">
        <v>0</v>
      </c>
      <c r="S87" s="296">
        <v>156</v>
      </c>
      <c r="T87" s="295">
        <v>3</v>
      </c>
    </row>
    <row r="88" spans="1:20">
      <c r="A88" s="1"/>
      <c r="B88" s="1"/>
      <c r="C88" s="1019"/>
      <c r="D88" s="346" t="s">
        <v>243</v>
      </c>
      <c r="E88" s="347">
        <v>23</v>
      </c>
      <c r="F88" s="362">
        <v>0</v>
      </c>
      <c r="G88" s="363">
        <v>26</v>
      </c>
      <c r="H88" s="364">
        <v>0</v>
      </c>
      <c r="I88" s="347">
        <v>31</v>
      </c>
      <c r="J88" s="362">
        <v>0</v>
      </c>
      <c r="K88" s="363">
        <v>33</v>
      </c>
      <c r="L88" s="364">
        <v>0</v>
      </c>
      <c r="M88" s="347">
        <v>36</v>
      </c>
      <c r="N88" s="362">
        <v>0</v>
      </c>
      <c r="O88" s="363">
        <v>39</v>
      </c>
      <c r="P88" s="362">
        <v>0</v>
      </c>
      <c r="Q88" s="363">
        <v>38</v>
      </c>
      <c r="R88" s="362">
        <v>3</v>
      </c>
      <c r="S88" s="363">
        <v>37</v>
      </c>
      <c r="T88" s="362">
        <v>0</v>
      </c>
    </row>
    <row r="89" spans="1:20" ht="15.75" customHeight="1">
      <c r="A89" s="1"/>
      <c r="B89" s="1"/>
      <c r="C89" s="1019"/>
      <c r="D89" s="367" t="s">
        <v>64</v>
      </c>
      <c r="E89" s="369">
        <f t="shared" ref="E89:T89" si="5">SUM(E80:E88)</f>
        <v>3060</v>
      </c>
      <c r="F89" s="371">
        <f t="shared" si="5"/>
        <v>404</v>
      </c>
      <c r="G89" s="424">
        <f t="shared" si="5"/>
        <v>3655</v>
      </c>
      <c r="H89" s="426">
        <f t="shared" si="5"/>
        <v>534</v>
      </c>
      <c r="I89" s="369">
        <f t="shared" si="5"/>
        <v>4362</v>
      </c>
      <c r="J89" s="371">
        <f t="shared" si="5"/>
        <v>729</v>
      </c>
      <c r="K89" s="424">
        <f t="shared" si="5"/>
        <v>5017</v>
      </c>
      <c r="L89" s="426">
        <f t="shared" si="5"/>
        <v>941</v>
      </c>
      <c r="M89" s="369">
        <f t="shared" si="5"/>
        <v>5979</v>
      </c>
      <c r="N89" s="371">
        <f t="shared" si="5"/>
        <v>1249</v>
      </c>
      <c r="O89" s="424">
        <f t="shared" si="5"/>
        <v>7134</v>
      </c>
      <c r="P89" s="371">
        <f t="shared" si="5"/>
        <v>1721</v>
      </c>
      <c r="Q89" s="424">
        <f t="shared" si="5"/>
        <v>7778</v>
      </c>
      <c r="R89" s="371">
        <f t="shared" si="5"/>
        <v>2074</v>
      </c>
      <c r="S89" s="424">
        <f t="shared" si="5"/>
        <v>8455</v>
      </c>
      <c r="T89" s="371">
        <f t="shared" si="5"/>
        <v>2450</v>
      </c>
    </row>
    <row r="90" spans="1:20" ht="30.75" customHeight="1">
      <c r="A90" s="1"/>
      <c r="B90" s="1"/>
      <c r="C90" s="1109"/>
      <c r="D90" s="490" t="s">
        <v>277</v>
      </c>
      <c r="E90" s="1129">
        <f>E89+F89</f>
        <v>3464</v>
      </c>
      <c r="F90" s="1049"/>
      <c r="G90" s="1129">
        <f>G89+H89</f>
        <v>4189</v>
      </c>
      <c r="H90" s="1049"/>
      <c r="I90" s="1129">
        <f>I89+J89</f>
        <v>5091</v>
      </c>
      <c r="J90" s="1049"/>
      <c r="K90" s="1129">
        <f>K89+L89</f>
        <v>5958</v>
      </c>
      <c r="L90" s="1049"/>
      <c r="M90" s="1129">
        <f>M89+N89</f>
        <v>7228</v>
      </c>
      <c r="N90" s="1049"/>
      <c r="O90" s="1129">
        <f>O89+P89</f>
        <v>8855</v>
      </c>
      <c r="P90" s="1049"/>
      <c r="Q90" s="1130">
        <f>Q89+R89</f>
        <v>9852</v>
      </c>
      <c r="R90" s="1076"/>
      <c r="S90" s="1132">
        <f>S89+T89</f>
        <v>10905</v>
      </c>
      <c r="T90" s="1118"/>
    </row>
    <row r="91" spans="1:20" ht="15.75" customHeight="1">
      <c r="A91" s="1"/>
      <c r="B91" s="1"/>
      <c r="C91" s="1131" t="s">
        <v>79</v>
      </c>
      <c r="D91" s="1126" t="str">
        <f>D78</f>
        <v>CATEG.</v>
      </c>
      <c r="E91" s="1125">
        <v>2004</v>
      </c>
      <c r="F91" s="1052"/>
      <c r="G91" s="1127">
        <v>2005</v>
      </c>
      <c r="H91" s="1128"/>
      <c r="I91" s="1125">
        <v>2006</v>
      </c>
      <c r="J91" s="1052"/>
      <c r="K91" s="1127">
        <v>2007</v>
      </c>
      <c r="L91" s="1128"/>
      <c r="M91" s="1125">
        <v>2008</v>
      </c>
      <c r="N91" s="1052"/>
      <c r="O91" s="1125">
        <v>2009</v>
      </c>
      <c r="P91" s="1052"/>
      <c r="Q91" s="1125">
        <v>2010</v>
      </c>
      <c r="R91" s="1052"/>
      <c r="S91" s="1133">
        <v>2011</v>
      </c>
      <c r="T91" s="1072"/>
    </row>
    <row r="92" spans="1:20" ht="15.75" customHeight="1">
      <c r="A92" s="1"/>
      <c r="B92" s="1"/>
      <c r="C92" s="1019"/>
      <c r="D92" s="992"/>
      <c r="E92" s="191" t="s">
        <v>142</v>
      </c>
      <c r="F92" s="192" t="s">
        <v>143</v>
      </c>
      <c r="G92" s="221" t="s">
        <v>142</v>
      </c>
      <c r="H92" s="222" t="s">
        <v>143</v>
      </c>
      <c r="I92" s="191" t="s">
        <v>142</v>
      </c>
      <c r="J92" s="192" t="s">
        <v>143</v>
      </c>
      <c r="K92" s="221" t="s">
        <v>142</v>
      </c>
      <c r="L92" s="192" t="s">
        <v>143</v>
      </c>
      <c r="M92" s="251" t="s">
        <v>142</v>
      </c>
      <c r="N92" s="253" t="s">
        <v>143</v>
      </c>
      <c r="O92" s="251" t="s">
        <v>142</v>
      </c>
      <c r="P92" s="253" t="s">
        <v>143</v>
      </c>
      <c r="Q92" s="251" t="s">
        <v>142</v>
      </c>
      <c r="R92" s="192" t="s">
        <v>143</v>
      </c>
      <c r="S92" s="251" t="s">
        <v>142</v>
      </c>
      <c r="T92" s="253" t="s">
        <v>143</v>
      </c>
    </row>
    <row r="93" spans="1:20">
      <c r="A93" s="1"/>
      <c r="B93" s="1"/>
      <c r="C93" s="1019"/>
      <c r="D93" s="255" t="s">
        <v>167</v>
      </c>
      <c r="E93" s="256">
        <v>70</v>
      </c>
      <c r="F93" s="257">
        <v>9</v>
      </c>
      <c r="G93" s="258">
        <v>75</v>
      </c>
      <c r="H93" s="262">
        <v>10</v>
      </c>
      <c r="I93" s="256">
        <v>81</v>
      </c>
      <c r="J93" s="257">
        <v>14</v>
      </c>
      <c r="K93" s="258">
        <v>87</v>
      </c>
      <c r="L93" s="262">
        <v>19</v>
      </c>
      <c r="M93" s="256">
        <v>91</v>
      </c>
      <c r="N93" s="257">
        <v>20</v>
      </c>
      <c r="O93" s="258">
        <v>99</v>
      </c>
      <c r="P93" s="257">
        <v>30</v>
      </c>
      <c r="Q93" s="258">
        <v>109</v>
      </c>
      <c r="R93" s="257">
        <v>42</v>
      </c>
      <c r="S93" s="258">
        <v>116</v>
      </c>
      <c r="T93" s="257">
        <v>45</v>
      </c>
    </row>
    <row r="94" spans="1:20">
      <c r="A94" s="1"/>
      <c r="B94" s="1"/>
      <c r="C94" s="1019"/>
      <c r="D94" s="264" t="s">
        <v>171</v>
      </c>
      <c r="E94" s="266">
        <v>533</v>
      </c>
      <c r="F94" s="295">
        <v>87</v>
      </c>
      <c r="G94" s="296">
        <v>582</v>
      </c>
      <c r="H94" s="309">
        <v>106</v>
      </c>
      <c r="I94" s="266">
        <v>642</v>
      </c>
      <c r="J94" s="295">
        <v>123</v>
      </c>
      <c r="K94" s="296">
        <v>714</v>
      </c>
      <c r="L94" s="309">
        <v>144</v>
      </c>
      <c r="M94" s="266">
        <v>806</v>
      </c>
      <c r="N94" s="295">
        <v>173</v>
      </c>
      <c r="O94" s="296">
        <v>876</v>
      </c>
      <c r="P94" s="295">
        <v>213</v>
      </c>
      <c r="Q94" s="296">
        <v>935</v>
      </c>
      <c r="R94" s="295">
        <v>227</v>
      </c>
      <c r="S94" s="296">
        <v>1002</v>
      </c>
      <c r="T94" s="295">
        <v>291</v>
      </c>
    </row>
    <row r="95" spans="1:20">
      <c r="A95" s="1"/>
      <c r="B95" s="1"/>
      <c r="C95" s="1019"/>
      <c r="D95" s="346" t="s">
        <v>190</v>
      </c>
      <c r="E95" s="347">
        <v>75</v>
      </c>
      <c r="F95" s="362">
        <v>0</v>
      </c>
      <c r="G95" s="363">
        <v>78</v>
      </c>
      <c r="H95" s="364">
        <v>0</v>
      </c>
      <c r="I95" s="347">
        <v>82</v>
      </c>
      <c r="J95" s="362">
        <v>0</v>
      </c>
      <c r="K95" s="363">
        <v>82</v>
      </c>
      <c r="L95" s="364">
        <v>0</v>
      </c>
      <c r="M95" s="347">
        <v>85</v>
      </c>
      <c r="N95" s="362">
        <v>0</v>
      </c>
      <c r="O95" s="363">
        <v>89</v>
      </c>
      <c r="P95" s="362">
        <v>0</v>
      </c>
      <c r="Q95" s="363">
        <v>90</v>
      </c>
      <c r="R95" s="362">
        <v>0</v>
      </c>
      <c r="S95" s="363">
        <v>89</v>
      </c>
      <c r="T95" s="362">
        <v>0</v>
      </c>
    </row>
    <row r="96" spans="1:20">
      <c r="A96" s="1"/>
      <c r="B96" s="1"/>
      <c r="C96" s="1019"/>
      <c r="D96" s="264" t="s">
        <v>238</v>
      </c>
      <c r="E96" s="266">
        <v>58</v>
      </c>
      <c r="F96" s="295">
        <v>1</v>
      </c>
      <c r="G96" s="296">
        <v>59</v>
      </c>
      <c r="H96" s="309">
        <v>2</v>
      </c>
      <c r="I96" s="266">
        <v>59</v>
      </c>
      <c r="J96" s="295">
        <v>2</v>
      </c>
      <c r="K96" s="296">
        <v>60</v>
      </c>
      <c r="L96" s="309">
        <v>2</v>
      </c>
      <c r="M96" s="266">
        <v>60</v>
      </c>
      <c r="N96" s="295">
        <v>2</v>
      </c>
      <c r="O96" s="296">
        <v>61</v>
      </c>
      <c r="P96" s="295">
        <v>2</v>
      </c>
      <c r="Q96" s="296">
        <v>64</v>
      </c>
      <c r="R96" s="295">
        <v>2</v>
      </c>
      <c r="S96" s="296">
        <v>65</v>
      </c>
      <c r="T96" s="295">
        <v>2</v>
      </c>
    </row>
    <row r="97" spans="1:20">
      <c r="A97" s="1"/>
      <c r="B97" s="1"/>
      <c r="C97" s="1019"/>
      <c r="D97" s="346" t="s">
        <v>239</v>
      </c>
      <c r="E97" s="347">
        <v>25</v>
      </c>
      <c r="F97" s="362">
        <v>0</v>
      </c>
      <c r="G97" s="363">
        <v>27</v>
      </c>
      <c r="H97" s="364">
        <v>0</v>
      </c>
      <c r="I97" s="347">
        <v>28</v>
      </c>
      <c r="J97" s="362">
        <v>0</v>
      </c>
      <c r="K97" s="363">
        <v>28</v>
      </c>
      <c r="L97" s="364">
        <v>0</v>
      </c>
      <c r="M97" s="347">
        <v>28</v>
      </c>
      <c r="N97" s="362">
        <v>0</v>
      </c>
      <c r="O97" s="363">
        <v>28</v>
      </c>
      <c r="P97" s="362">
        <v>0</v>
      </c>
      <c r="Q97" s="363">
        <v>29</v>
      </c>
      <c r="R97" s="362">
        <v>0</v>
      </c>
      <c r="S97" s="363">
        <v>29</v>
      </c>
      <c r="T97" s="362">
        <v>0</v>
      </c>
    </row>
    <row r="98" spans="1:20">
      <c r="A98" s="1"/>
      <c r="B98" s="1"/>
      <c r="C98" s="1019"/>
      <c r="D98" s="264" t="s">
        <v>240</v>
      </c>
      <c r="E98" s="266">
        <v>38</v>
      </c>
      <c r="F98" s="295">
        <v>19</v>
      </c>
      <c r="G98" s="296">
        <v>43</v>
      </c>
      <c r="H98" s="309">
        <v>22</v>
      </c>
      <c r="I98" s="266">
        <v>50</v>
      </c>
      <c r="J98" s="295">
        <v>28</v>
      </c>
      <c r="K98" s="296">
        <v>55</v>
      </c>
      <c r="L98" s="309">
        <v>33</v>
      </c>
      <c r="M98" s="266">
        <v>58</v>
      </c>
      <c r="N98" s="295">
        <v>38</v>
      </c>
      <c r="O98" s="296">
        <v>64</v>
      </c>
      <c r="P98" s="295">
        <v>42</v>
      </c>
      <c r="Q98" s="296">
        <v>66</v>
      </c>
      <c r="R98" s="295">
        <v>44</v>
      </c>
      <c r="S98" s="296">
        <v>71</v>
      </c>
      <c r="T98" s="295">
        <v>48</v>
      </c>
    </row>
    <row r="99" spans="1:20">
      <c r="A99" s="1"/>
      <c r="B99" s="1"/>
      <c r="C99" s="1019"/>
      <c r="D99" s="346" t="s">
        <v>241</v>
      </c>
      <c r="E99" s="347">
        <v>42</v>
      </c>
      <c r="F99" s="362">
        <v>0</v>
      </c>
      <c r="G99" s="363">
        <v>43</v>
      </c>
      <c r="H99" s="364">
        <v>0</v>
      </c>
      <c r="I99" s="347">
        <v>43</v>
      </c>
      <c r="J99" s="362">
        <v>0</v>
      </c>
      <c r="K99" s="363">
        <v>45</v>
      </c>
      <c r="L99" s="364">
        <v>0</v>
      </c>
      <c r="M99" s="347">
        <v>50</v>
      </c>
      <c r="N99" s="362">
        <v>0</v>
      </c>
      <c r="O99" s="363">
        <v>50</v>
      </c>
      <c r="P99" s="362">
        <v>0</v>
      </c>
      <c r="Q99" s="363">
        <v>49</v>
      </c>
      <c r="R99" s="362">
        <v>0</v>
      </c>
      <c r="S99" s="363">
        <v>51</v>
      </c>
      <c r="T99" s="362">
        <v>0</v>
      </c>
    </row>
    <row r="100" spans="1:20">
      <c r="A100" s="1"/>
      <c r="B100" s="1"/>
      <c r="C100" s="1019"/>
      <c r="D100" s="264" t="s">
        <v>242</v>
      </c>
      <c r="E100" s="266">
        <v>19</v>
      </c>
      <c r="F100" s="295">
        <v>0</v>
      </c>
      <c r="G100" s="296">
        <v>22</v>
      </c>
      <c r="H100" s="309">
        <v>0</v>
      </c>
      <c r="I100" s="266">
        <v>23</v>
      </c>
      <c r="J100" s="295">
        <v>0</v>
      </c>
      <c r="K100" s="296">
        <v>23</v>
      </c>
      <c r="L100" s="309">
        <v>0</v>
      </c>
      <c r="M100" s="266">
        <v>23</v>
      </c>
      <c r="N100" s="295">
        <v>0</v>
      </c>
      <c r="O100" s="296">
        <v>25</v>
      </c>
      <c r="P100" s="295">
        <v>1</v>
      </c>
      <c r="Q100" s="296">
        <v>27</v>
      </c>
      <c r="R100" s="295">
        <v>1</v>
      </c>
      <c r="S100" s="296">
        <v>27</v>
      </c>
      <c r="T100" s="295">
        <v>1</v>
      </c>
    </row>
    <row r="101" spans="1:20">
      <c r="A101" s="1"/>
      <c r="B101" s="1"/>
      <c r="C101" s="1019"/>
      <c r="D101" s="346" t="s">
        <v>243</v>
      </c>
      <c r="E101" s="347">
        <v>14</v>
      </c>
      <c r="F101" s="362">
        <v>0</v>
      </c>
      <c r="G101" s="363">
        <v>15</v>
      </c>
      <c r="H101" s="364">
        <v>0</v>
      </c>
      <c r="I101" s="347">
        <v>15</v>
      </c>
      <c r="J101" s="362">
        <v>0</v>
      </c>
      <c r="K101" s="363">
        <v>15</v>
      </c>
      <c r="L101" s="364">
        <v>0</v>
      </c>
      <c r="M101" s="347">
        <v>15</v>
      </c>
      <c r="N101" s="362">
        <v>0</v>
      </c>
      <c r="O101" s="363">
        <v>15</v>
      </c>
      <c r="P101" s="362">
        <v>0</v>
      </c>
      <c r="Q101" s="363">
        <v>16</v>
      </c>
      <c r="R101" s="362">
        <v>0</v>
      </c>
      <c r="S101" s="363">
        <v>16</v>
      </c>
      <c r="T101" s="362">
        <v>0</v>
      </c>
    </row>
    <row r="102" spans="1:20" ht="15.75" customHeight="1">
      <c r="A102" s="1"/>
      <c r="B102" s="1"/>
      <c r="C102" s="1019"/>
      <c r="D102" s="367" t="s">
        <v>64</v>
      </c>
      <c r="E102" s="369">
        <f t="shared" ref="E102:T102" si="6">SUM(E93:E101)</f>
        <v>874</v>
      </c>
      <c r="F102" s="371">
        <f t="shared" si="6"/>
        <v>116</v>
      </c>
      <c r="G102" s="424">
        <f t="shared" si="6"/>
        <v>944</v>
      </c>
      <c r="H102" s="426">
        <f t="shared" si="6"/>
        <v>140</v>
      </c>
      <c r="I102" s="369">
        <f t="shared" si="6"/>
        <v>1023</v>
      </c>
      <c r="J102" s="371">
        <f t="shared" si="6"/>
        <v>167</v>
      </c>
      <c r="K102" s="424">
        <f t="shared" si="6"/>
        <v>1109</v>
      </c>
      <c r="L102" s="426">
        <f t="shared" si="6"/>
        <v>198</v>
      </c>
      <c r="M102" s="369">
        <f t="shared" si="6"/>
        <v>1216</v>
      </c>
      <c r="N102" s="371">
        <f t="shared" si="6"/>
        <v>233</v>
      </c>
      <c r="O102" s="424">
        <f t="shared" si="6"/>
        <v>1307</v>
      </c>
      <c r="P102" s="371">
        <f t="shared" si="6"/>
        <v>288</v>
      </c>
      <c r="Q102" s="424">
        <f t="shared" si="6"/>
        <v>1385</v>
      </c>
      <c r="R102" s="371">
        <f t="shared" si="6"/>
        <v>316</v>
      </c>
      <c r="S102" s="424">
        <f t="shared" si="6"/>
        <v>1466</v>
      </c>
      <c r="T102" s="371">
        <f t="shared" si="6"/>
        <v>387</v>
      </c>
    </row>
    <row r="103" spans="1:20" ht="30.75" customHeight="1">
      <c r="A103" s="1"/>
      <c r="B103" s="1"/>
      <c r="C103" s="1109"/>
      <c r="D103" s="490" t="s">
        <v>277</v>
      </c>
      <c r="E103" s="1129">
        <f>E102+F102</f>
        <v>990</v>
      </c>
      <c r="F103" s="1049"/>
      <c r="G103" s="1129">
        <f>G102+H102</f>
        <v>1084</v>
      </c>
      <c r="H103" s="1049"/>
      <c r="I103" s="1129">
        <f>I102+J102</f>
        <v>1190</v>
      </c>
      <c r="J103" s="1049"/>
      <c r="K103" s="1129">
        <f>K102+L102</f>
        <v>1307</v>
      </c>
      <c r="L103" s="1049"/>
      <c r="M103" s="1129">
        <f>M102+N102</f>
        <v>1449</v>
      </c>
      <c r="N103" s="1049"/>
      <c r="O103" s="1129">
        <f>O102+P102</f>
        <v>1595</v>
      </c>
      <c r="P103" s="1049"/>
      <c r="Q103" s="1130">
        <f>Q102+R102</f>
        <v>1701</v>
      </c>
      <c r="R103" s="1076"/>
      <c r="S103" s="1132">
        <f>S102+T102</f>
        <v>1853</v>
      </c>
      <c r="T103" s="1118"/>
    </row>
    <row r="104" spans="1:20" ht="15.75" customHeight="1">
      <c r="A104" s="1"/>
      <c r="B104" s="1"/>
      <c r="C104" s="1131" t="s">
        <v>80</v>
      </c>
      <c r="D104" s="1126" t="str">
        <f>D91</f>
        <v>CATEG.</v>
      </c>
      <c r="E104" s="1125">
        <v>2004</v>
      </c>
      <c r="F104" s="1052"/>
      <c r="G104" s="1127">
        <v>2005</v>
      </c>
      <c r="H104" s="1128"/>
      <c r="I104" s="1125">
        <v>2006</v>
      </c>
      <c r="J104" s="1052"/>
      <c r="K104" s="1127">
        <v>2007</v>
      </c>
      <c r="L104" s="1128"/>
      <c r="M104" s="1125">
        <v>2008</v>
      </c>
      <c r="N104" s="1052"/>
      <c r="O104" s="1125">
        <v>2009</v>
      </c>
      <c r="P104" s="1052"/>
      <c r="Q104" s="1125">
        <v>2010</v>
      </c>
      <c r="R104" s="1052"/>
      <c r="S104" s="1133">
        <v>2011</v>
      </c>
      <c r="T104" s="1072"/>
    </row>
    <row r="105" spans="1:20" ht="15.75" customHeight="1">
      <c r="A105" s="1"/>
      <c r="B105" s="1"/>
      <c r="C105" s="1019"/>
      <c r="D105" s="992"/>
      <c r="E105" s="191" t="s">
        <v>142</v>
      </c>
      <c r="F105" s="192" t="s">
        <v>143</v>
      </c>
      <c r="G105" s="221" t="s">
        <v>142</v>
      </c>
      <c r="H105" s="222" t="s">
        <v>143</v>
      </c>
      <c r="I105" s="191" t="s">
        <v>142</v>
      </c>
      <c r="J105" s="192" t="s">
        <v>143</v>
      </c>
      <c r="K105" s="221" t="s">
        <v>142</v>
      </c>
      <c r="L105" s="192" t="s">
        <v>143</v>
      </c>
      <c r="M105" s="251" t="s">
        <v>142</v>
      </c>
      <c r="N105" s="253" t="s">
        <v>143</v>
      </c>
      <c r="O105" s="251" t="s">
        <v>142</v>
      </c>
      <c r="P105" s="253" t="s">
        <v>143</v>
      </c>
      <c r="Q105" s="251" t="s">
        <v>142</v>
      </c>
      <c r="R105" s="192" t="s">
        <v>143</v>
      </c>
      <c r="S105" s="251" t="s">
        <v>142</v>
      </c>
      <c r="T105" s="253" t="s">
        <v>143</v>
      </c>
    </row>
    <row r="106" spans="1:20">
      <c r="A106" s="1"/>
      <c r="B106" s="1"/>
      <c r="C106" s="1019"/>
      <c r="D106" s="255" t="s">
        <v>167</v>
      </c>
      <c r="E106" s="256">
        <v>12</v>
      </c>
      <c r="F106" s="257">
        <v>3</v>
      </c>
      <c r="G106" s="258">
        <v>14</v>
      </c>
      <c r="H106" s="262">
        <v>3</v>
      </c>
      <c r="I106" s="256">
        <v>14</v>
      </c>
      <c r="J106" s="257">
        <v>3</v>
      </c>
      <c r="K106" s="258">
        <v>19</v>
      </c>
      <c r="L106" s="262">
        <v>7</v>
      </c>
      <c r="M106" s="256">
        <v>21</v>
      </c>
      <c r="N106" s="257">
        <v>7</v>
      </c>
      <c r="O106" s="258">
        <v>30</v>
      </c>
      <c r="P106" s="257">
        <v>12</v>
      </c>
      <c r="Q106" s="258">
        <v>31</v>
      </c>
      <c r="R106" s="257">
        <v>11</v>
      </c>
      <c r="S106" s="258">
        <v>31</v>
      </c>
      <c r="T106" s="257">
        <v>13</v>
      </c>
    </row>
    <row r="107" spans="1:20">
      <c r="A107" s="1"/>
      <c r="B107" s="1"/>
      <c r="C107" s="1019"/>
      <c r="D107" s="264" t="s">
        <v>171</v>
      </c>
      <c r="E107" s="266">
        <v>150</v>
      </c>
      <c r="F107" s="295">
        <v>24</v>
      </c>
      <c r="G107" s="296">
        <v>187</v>
      </c>
      <c r="H107" s="309">
        <v>33</v>
      </c>
      <c r="I107" s="266">
        <v>291</v>
      </c>
      <c r="J107" s="295">
        <v>60</v>
      </c>
      <c r="K107" s="296">
        <v>374</v>
      </c>
      <c r="L107" s="309">
        <v>76</v>
      </c>
      <c r="M107" s="266">
        <v>457</v>
      </c>
      <c r="N107" s="295">
        <v>108</v>
      </c>
      <c r="O107" s="296">
        <v>554</v>
      </c>
      <c r="P107" s="295">
        <v>152</v>
      </c>
      <c r="Q107" s="296">
        <v>591</v>
      </c>
      <c r="R107" s="295">
        <v>183</v>
      </c>
      <c r="S107" s="296">
        <v>636</v>
      </c>
      <c r="T107" s="295">
        <v>208</v>
      </c>
    </row>
    <row r="108" spans="1:20">
      <c r="A108" s="1"/>
      <c r="B108" s="1"/>
      <c r="C108" s="1019"/>
      <c r="D108" s="346" t="s">
        <v>190</v>
      </c>
      <c r="E108" s="347">
        <v>40</v>
      </c>
      <c r="F108" s="362">
        <v>3</v>
      </c>
      <c r="G108" s="363">
        <v>44</v>
      </c>
      <c r="H108" s="364">
        <v>3</v>
      </c>
      <c r="I108" s="347">
        <v>45</v>
      </c>
      <c r="J108" s="362">
        <v>3</v>
      </c>
      <c r="K108" s="363">
        <v>48</v>
      </c>
      <c r="L108" s="364">
        <v>4</v>
      </c>
      <c r="M108" s="347">
        <v>49</v>
      </c>
      <c r="N108" s="362">
        <v>4</v>
      </c>
      <c r="O108" s="363">
        <v>51</v>
      </c>
      <c r="P108" s="362">
        <v>4</v>
      </c>
      <c r="Q108" s="363">
        <v>53</v>
      </c>
      <c r="R108" s="362">
        <v>4</v>
      </c>
      <c r="S108" s="363">
        <v>57</v>
      </c>
      <c r="T108" s="362">
        <v>3</v>
      </c>
    </row>
    <row r="109" spans="1:20">
      <c r="A109" s="1"/>
      <c r="B109" s="1"/>
      <c r="C109" s="1019"/>
      <c r="D109" s="264" t="s">
        <v>238</v>
      </c>
      <c r="E109" s="266">
        <v>21</v>
      </c>
      <c r="F109" s="295">
        <v>1</v>
      </c>
      <c r="G109" s="296">
        <v>22</v>
      </c>
      <c r="H109" s="309">
        <v>1</v>
      </c>
      <c r="I109" s="266">
        <v>25</v>
      </c>
      <c r="J109" s="295">
        <v>1</v>
      </c>
      <c r="K109" s="296">
        <v>26</v>
      </c>
      <c r="L109" s="309">
        <v>1</v>
      </c>
      <c r="M109" s="266">
        <v>28</v>
      </c>
      <c r="N109" s="295">
        <v>1</v>
      </c>
      <c r="O109" s="296">
        <v>29</v>
      </c>
      <c r="P109" s="295">
        <v>1</v>
      </c>
      <c r="Q109" s="296">
        <v>33</v>
      </c>
      <c r="R109" s="295">
        <v>1</v>
      </c>
      <c r="S109" s="296">
        <v>36</v>
      </c>
      <c r="T109" s="295">
        <v>1</v>
      </c>
    </row>
    <row r="110" spans="1:20">
      <c r="A110" s="1"/>
      <c r="B110" s="1"/>
      <c r="C110" s="1019"/>
      <c r="D110" s="346" t="s">
        <v>239</v>
      </c>
      <c r="E110" s="347">
        <v>9</v>
      </c>
      <c r="F110" s="362">
        <v>0</v>
      </c>
      <c r="G110" s="363">
        <v>9</v>
      </c>
      <c r="H110" s="364">
        <v>0</v>
      </c>
      <c r="I110" s="347">
        <v>9</v>
      </c>
      <c r="J110" s="362">
        <v>0</v>
      </c>
      <c r="K110" s="363">
        <v>9</v>
      </c>
      <c r="L110" s="364">
        <v>0</v>
      </c>
      <c r="M110" s="347">
        <v>9</v>
      </c>
      <c r="N110" s="362">
        <v>0</v>
      </c>
      <c r="O110" s="363">
        <v>9</v>
      </c>
      <c r="P110" s="362">
        <v>0</v>
      </c>
      <c r="Q110" s="363">
        <v>9</v>
      </c>
      <c r="R110" s="362">
        <v>0</v>
      </c>
      <c r="S110" s="363">
        <v>10</v>
      </c>
      <c r="T110" s="362">
        <v>0</v>
      </c>
    </row>
    <row r="111" spans="1:20">
      <c r="A111" s="1"/>
      <c r="B111" s="1"/>
      <c r="C111" s="1019"/>
      <c r="D111" s="264" t="s">
        <v>240</v>
      </c>
      <c r="E111" s="266">
        <v>16</v>
      </c>
      <c r="F111" s="295">
        <v>9</v>
      </c>
      <c r="G111" s="296">
        <v>17</v>
      </c>
      <c r="H111" s="309">
        <v>12</v>
      </c>
      <c r="I111" s="266">
        <v>23</v>
      </c>
      <c r="J111" s="295">
        <v>18</v>
      </c>
      <c r="K111" s="296">
        <v>27</v>
      </c>
      <c r="L111" s="309">
        <v>30</v>
      </c>
      <c r="M111" s="266">
        <v>28</v>
      </c>
      <c r="N111" s="295">
        <v>36</v>
      </c>
      <c r="O111" s="296">
        <v>32</v>
      </c>
      <c r="P111" s="295">
        <v>42</v>
      </c>
      <c r="Q111" s="296">
        <v>34</v>
      </c>
      <c r="R111" s="295">
        <v>48</v>
      </c>
      <c r="S111" s="296">
        <v>34</v>
      </c>
      <c r="T111" s="295">
        <v>53</v>
      </c>
    </row>
    <row r="112" spans="1:20">
      <c r="A112" s="1"/>
      <c r="B112" s="1"/>
      <c r="C112" s="1019"/>
      <c r="D112" s="346" t="s">
        <v>241</v>
      </c>
      <c r="E112" s="347">
        <v>31</v>
      </c>
      <c r="F112" s="362">
        <v>0</v>
      </c>
      <c r="G112" s="363">
        <v>33</v>
      </c>
      <c r="H112" s="364">
        <v>0</v>
      </c>
      <c r="I112" s="347">
        <v>35</v>
      </c>
      <c r="J112" s="362">
        <v>0</v>
      </c>
      <c r="K112" s="363">
        <v>36</v>
      </c>
      <c r="L112" s="364">
        <v>0</v>
      </c>
      <c r="M112" s="347">
        <v>38</v>
      </c>
      <c r="N112" s="362">
        <v>0</v>
      </c>
      <c r="O112" s="363">
        <v>40</v>
      </c>
      <c r="P112" s="362">
        <v>0</v>
      </c>
      <c r="Q112" s="363">
        <v>49</v>
      </c>
      <c r="R112" s="362">
        <v>0</v>
      </c>
      <c r="S112" s="363">
        <v>51</v>
      </c>
      <c r="T112" s="362">
        <v>0</v>
      </c>
    </row>
    <row r="113" spans="1:20">
      <c r="A113" s="1"/>
      <c r="B113" s="1"/>
      <c r="C113" s="1019"/>
      <c r="D113" s="264" t="s">
        <v>242</v>
      </c>
      <c r="E113" s="266">
        <v>16</v>
      </c>
      <c r="F113" s="295">
        <v>0</v>
      </c>
      <c r="G113" s="296">
        <v>16</v>
      </c>
      <c r="H113" s="309">
        <v>0</v>
      </c>
      <c r="I113" s="266">
        <v>16</v>
      </c>
      <c r="J113" s="295">
        <v>0</v>
      </c>
      <c r="K113" s="296">
        <v>18</v>
      </c>
      <c r="L113" s="309">
        <v>0</v>
      </c>
      <c r="M113" s="266">
        <v>19</v>
      </c>
      <c r="N113" s="295">
        <v>0</v>
      </c>
      <c r="O113" s="296">
        <v>20</v>
      </c>
      <c r="P113" s="295">
        <v>0</v>
      </c>
      <c r="Q113" s="296">
        <v>20</v>
      </c>
      <c r="R113" s="295">
        <v>0</v>
      </c>
      <c r="S113" s="296">
        <v>22</v>
      </c>
      <c r="T113" s="295">
        <v>0</v>
      </c>
    </row>
    <row r="114" spans="1:20">
      <c r="A114" s="1"/>
      <c r="B114" s="1"/>
      <c r="C114" s="1019"/>
      <c r="D114" s="346" t="s">
        <v>243</v>
      </c>
      <c r="E114" s="347">
        <v>5</v>
      </c>
      <c r="F114" s="362">
        <v>0</v>
      </c>
      <c r="G114" s="363">
        <v>5</v>
      </c>
      <c r="H114" s="364">
        <v>0</v>
      </c>
      <c r="I114" s="347">
        <v>5</v>
      </c>
      <c r="J114" s="362">
        <v>0</v>
      </c>
      <c r="K114" s="363">
        <v>5</v>
      </c>
      <c r="L114" s="364">
        <v>0</v>
      </c>
      <c r="M114" s="347">
        <v>5</v>
      </c>
      <c r="N114" s="362">
        <v>0</v>
      </c>
      <c r="O114" s="363">
        <v>5</v>
      </c>
      <c r="P114" s="362">
        <v>0</v>
      </c>
      <c r="Q114" s="363">
        <v>5</v>
      </c>
      <c r="R114" s="362">
        <v>0</v>
      </c>
      <c r="S114" s="363">
        <v>4</v>
      </c>
      <c r="T114" s="362">
        <v>0</v>
      </c>
    </row>
    <row r="115" spans="1:20" ht="15.75" customHeight="1">
      <c r="A115" s="1"/>
      <c r="B115" s="1"/>
      <c r="C115" s="1019"/>
      <c r="D115" s="367" t="s">
        <v>64</v>
      </c>
      <c r="E115" s="369">
        <f t="shared" ref="E115:T115" si="7">SUM(E106:E114)</f>
        <v>300</v>
      </c>
      <c r="F115" s="371">
        <f t="shared" si="7"/>
        <v>40</v>
      </c>
      <c r="G115" s="424">
        <f t="shared" si="7"/>
        <v>347</v>
      </c>
      <c r="H115" s="426">
        <f t="shared" si="7"/>
        <v>52</v>
      </c>
      <c r="I115" s="369">
        <f t="shared" si="7"/>
        <v>463</v>
      </c>
      <c r="J115" s="371">
        <f t="shared" si="7"/>
        <v>85</v>
      </c>
      <c r="K115" s="424">
        <f t="shared" si="7"/>
        <v>562</v>
      </c>
      <c r="L115" s="426">
        <f t="shared" si="7"/>
        <v>118</v>
      </c>
      <c r="M115" s="369">
        <f t="shared" si="7"/>
        <v>654</v>
      </c>
      <c r="N115" s="371">
        <f t="shared" si="7"/>
        <v>156</v>
      </c>
      <c r="O115" s="424">
        <f t="shared" si="7"/>
        <v>770</v>
      </c>
      <c r="P115" s="371">
        <f t="shared" si="7"/>
        <v>211</v>
      </c>
      <c r="Q115" s="424">
        <f t="shared" si="7"/>
        <v>825</v>
      </c>
      <c r="R115" s="371">
        <f t="shared" si="7"/>
        <v>247</v>
      </c>
      <c r="S115" s="424">
        <f t="shared" si="7"/>
        <v>881</v>
      </c>
      <c r="T115" s="371">
        <f t="shared" si="7"/>
        <v>278</v>
      </c>
    </row>
    <row r="116" spans="1:20" ht="30.75" customHeight="1">
      <c r="A116" s="1"/>
      <c r="B116" s="1"/>
      <c r="C116" s="1109"/>
      <c r="D116" s="490" t="s">
        <v>277</v>
      </c>
      <c r="E116" s="1129">
        <f>E115+F115</f>
        <v>340</v>
      </c>
      <c r="F116" s="1049"/>
      <c r="G116" s="1129">
        <f>G115+H115</f>
        <v>399</v>
      </c>
      <c r="H116" s="1049"/>
      <c r="I116" s="1129">
        <f>I115+J115</f>
        <v>548</v>
      </c>
      <c r="J116" s="1049"/>
      <c r="K116" s="1129">
        <f>K115+L115</f>
        <v>680</v>
      </c>
      <c r="L116" s="1049"/>
      <c r="M116" s="1129">
        <f>M115+N115</f>
        <v>810</v>
      </c>
      <c r="N116" s="1049"/>
      <c r="O116" s="1129">
        <f>O115+P115</f>
        <v>981</v>
      </c>
      <c r="P116" s="1049"/>
      <c r="Q116" s="1130">
        <f>Q115+R115</f>
        <v>1072</v>
      </c>
      <c r="R116" s="1076"/>
      <c r="S116" s="1132">
        <f>S115+T115</f>
        <v>1159</v>
      </c>
      <c r="T116" s="1118"/>
    </row>
    <row r="117" spans="1:20" ht="15.75" customHeight="1">
      <c r="A117" s="1"/>
      <c r="B117" s="1"/>
      <c r="C117" s="1131" t="s">
        <v>82</v>
      </c>
      <c r="D117" s="1126" t="str">
        <f>D104</f>
        <v>CATEG.</v>
      </c>
      <c r="E117" s="1125">
        <v>2004</v>
      </c>
      <c r="F117" s="1052"/>
      <c r="G117" s="1127">
        <v>2005</v>
      </c>
      <c r="H117" s="1128"/>
      <c r="I117" s="1125">
        <v>2006</v>
      </c>
      <c r="J117" s="1052"/>
      <c r="K117" s="1127">
        <v>2007</v>
      </c>
      <c r="L117" s="1128"/>
      <c r="M117" s="1125">
        <v>2008</v>
      </c>
      <c r="N117" s="1052"/>
      <c r="O117" s="1125">
        <v>2009</v>
      </c>
      <c r="P117" s="1052"/>
      <c r="Q117" s="1125">
        <v>2010</v>
      </c>
      <c r="R117" s="1052"/>
      <c r="S117" s="1133">
        <v>2011</v>
      </c>
      <c r="T117" s="1072"/>
    </row>
    <row r="118" spans="1:20" ht="15.75" customHeight="1">
      <c r="A118" s="1"/>
      <c r="B118" s="1"/>
      <c r="C118" s="1019"/>
      <c r="D118" s="992"/>
      <c r="E118" s="191" t="s">
        <v>142</v>
      </c>
      <c r="F118" s="192" t="s">
        <v>143</v>
      </c>
      <c r="G118" s="221" t="s">
        <v>142</v>
      </c>
      <c r="H118" s="222" t="s">
        <v>143</v>
      </c>
      <c r="I118" s="191" t="s">
        <v>142</v>
      </c>
      <c r="J118" s="192" t="s">
        <v>143</v>
      </c>
      <c r="K118" s="221" t="s">
        <v>142</v>
      </c>
      <c r="L118" s="192" t="s">
        <v>143</v>
      </c>
      <c r="M118" s="251" t="s">
        <v>142</v>
      </c>
      <c r="N118" s="253" t="s">
        <v>143</v>
      </c>
      <c r="O118" s="251" t="s">
        <v>142</v>
      </c>
      <c r="P118" s="253" t="s">
        <v>143</v>
      </c>
      <c r="Q118" s="251" t="s">
        <v>142</v>
      </c>
      <c r="R118" s="192" t="s">
        <v>143</v>
      </c>
      <c r="S118" s="251" t="s">
        <v>142</v>
      </c>
      <c r="T118" s="253" t="s">
        <v>143</v>
      </c>
    </row>
    <row r="119" spans="1:20">
      <c r="A119" s="1"/>
      <c r="B119" s="1"/>
      <c r="C119" s="1019"/>
      <c r="D119" s="255" t="s">
        <v>167</v>
      </c>
      <c r="E119" s="256">
        <v>385</v>
      </c>
      <c r="F119" s="257">
        <v>161</v>
      </c>
      <c r="G119" s="258">
        <v>461</v>
      </c>
      <c r="H119" s="262">
        <v>235</v>
      </c>
      <c r="I119" s="256">
        <v>523</v>
      </c>
      <c r="J119" s="257">
        <v>350</v>
      </c>
      <c r="K119" s="258">
        <v>589</v>
      </c>
      <c r="L119" s="262">
        <v>453</v>
      </c>
      <c r="M119" s="256">
        <v>645</v>
      </c>
      <c r="N119" s="257">
        <v>539</v>
      </c>
      <c r="O119" s="258">
        <v>709</v>
      </c>
      <c r="P119" s="257">
        <v>697</v>
      </c>
      <c r="Q119" s="258">
        <v>743</v>
      </c>
      <c r="R119" s="257">
        <v>779</v>
      </c>
      <c r="S119" s="258">
        <v>789</v>
      </c>
      <c r="T119" s="257">
        <v>912</v>
      </c>
    </row>
    <row r="120" spans="1:20">
      <c r="A120" s="1"/>
      <c r="B120" s="1"/>
      <c r="C120" s="1019"/>
      <c r="D120" s="264" t="s">
        <v>171</v>
      </c>
      <c r="E120" s="266">
        <v>6003</v>
      </c>
      <c r="F120" s="295">
        <v>2635</v>
      </c>
      <c r="G120" s="296">
        <v>6983</v>
      </c>
      <c r="H120" s="309">
        <v>3158</v>
      </c>
      <c r="I120" s="266">
        <v>8022</v>
      </c>
      <c r="J120" s="295">
        <v>3759</v>
      </c>
      <c r="K120" s="296">
        <v>9245</v>
      </c>
      <c r="L120" s="309">
        <v>4518</v>
      </c>
      <c r="M120" s="266">
        <v>10738</v>
      </c>
      <c r="N120" s="295">
        <v>5417</v>
      </c>
      <c r="O120" s="296">
        <v>12170</v>
      </c>
      <c r="P120" s="295">
        <v>6522</v>
      </c>
      <c r="Q120" s="296">
        <v>13003</v>
      </c>
      <c r="R120" s="295">
        <v>7215</v>
      </c>
      <c r="S120" s="296">
        <v>14013</v>
      </c>
      <c r="T120" s="295">
        <v>8162</v>
      </c>
    </row>
    <row r="121" spans="1:20">
      <c r="A121" s="1"/>
      <c r="B121" s="1"/>
      <c r="C121" s="1019"/>
      <c r="D121" s="346" t="s">
        <v>190</v>
      </c>
      <c r="E121" s="347">
        <v>2699</v>
      </c>
      <c r="F121" s="362">
        <v>82</v>
      </c>
      <c r="G121" s="363">
        <v>2805</v>
      </c>
      <c r="H121" s="364">
        <v>88</v>
      </c>
      <c r="I121" s="347">
        <v>2857</v>
      </c>
      <c r="J121" s="362">
        <v>92</v>
      </c>
      <c r="K121" s="363">
        <v>2913</v>
      </c>
      <c r="L121" s="364">
        <v>97</v>
      </c>
      <c r="M121" s="347">
        <v>2971</v>
      </c>
      <c r="N121" s="362">
        <v>98</v>
      </c>
      <c r="O121" s="363">
        <v>3016</v>
      </c>
      <c r="P121" s="362">
        <v>99</v>
      </c>
      <c r="Q121" s="363">
        <v>2998</v>
      </c>
      <c r="R121" s="362">
        <v>103</v>
      </c>
      <c r="S121" s="363">
        <v>2987</v>
      </c>
      <c r="T121" s="362">
        <v>103</v>
      </c>
    </row>
    <row r="122" spans="1:20">
      <c r="A122" s="1"/>
      <c r="B122" s="1"/>
      <c r="C122" s="1019"/>
      <c r="D122" s="264" t="s">
        <v>238</v>
      </c>
      <c r="E122" s="266">
        <v>1675</v>
      </c>
      <c r="F122" s="295">
        <v>21</v>
      </c>
      <c r="G122" s="296">
        <v>1739</v>
      </c>
      <c r="H122" s="309">
        <v>22</v>
      </c>
      <c r="I122" s="266">
        <v>1778</v>
      </c>
      <c r="J122" s="295">
        <v>22</v>
      </c>
      <c r="K122" s="296">
        <v>1823</v>
      </c>
      <c r="L122" s="309">
        <v>23</v>
      </c>
      <c r="M122" s="266">
        <v>1846</v>
      </c>
      <c r="N122" s="295">
        <v>23</v>
      </c>
      <c r="O122" s="296">
        <v>1873</v>
      </c>
      <c r="P122" s="295">
        <v>23</v>
      </c>
      <c r="Q122" s="296">
        <v>1881</v>
      </c>
      <c r="R122" s="295">
        <v>25</v>
      </c>
      <c r="S122" s="296">
        <v>1888</v>
      </c>
      <c r="T122" s="295">
        <v>23</v>
      </c>
    </row>
    <row r="123" spans="1:20">
      <c r="A123" s="1"/>
      <c r="B123" s="1"/>
      <c r="C123" s="1019"/>
      <c r="D123" s="346" t="s">
        <v>239</v>
      </c>
      <c r="E123" s="347">
        <v>827</v>
      </c>
      <c r="F123" s="362">
        <v>6</v>
      </c>
      <c r="G123" s="363">
        <v>846</v>
      </c>
      <c r="H123" s="364">
        <v>6</v>
      </c>
      <c r="I123" s="347">
        <v>859</v>
      </c>
      <c r="J123" s="362">
        <v>6</v>
      </c>
      <c r="K123" s="363">
        <v>880</v>
      </c>
      <c r="L123" s="364">
        <v>6</v>
      </c>
      <c r="M123" s="347">
        <v>897</v>
      </c>
      <c r="N123" s="362">
        <v>7</v>
      </c>
      <c r="O123" s="363">
        <v>905</v>
      </c>
      <c r="P123" s="362">
        <v>7</v>
      </c>
      <c r="Q123" s="363">
        <v>894</v>
      </c>
      <c r="R123" s="362">
        <v>6</v>
      </c>
      <c r="S123" s="363">
        <v>901</v>
      </c>
      <c r="T123" s="362">
        <v>6</v>
      </c>
    </row>
    <row r="124" spans="1:20">
      <c r="A124" s="1"/>
      <c r="B124" s="1"/>
      <c r="C124" s="1019"/>
      <c r="D124" s="264" t="s">
        <v>240</v>
      </c>
      <c r="E124" s="266">
        <v>793</v>
      </c>
      <c r="F124" s="295">
        <v>782</v>
      </c>
      <c r="G124" s="296">
        <v>865</v>
      </c>
      <c r="H124" s="309">
        <v>883</v>
      </c>
      <c r="I124" s="266">
        <v>929</v>
      </c>
      <c r="J124" s="295">
        <v>982</v>
      </c>
      <c r="K124" s="296">
        <v>986</v>
      </c>
      <c r="L124" s="309">
        <v>1058</v>
      </c>
      <c r="M124" s="266">
        <v>1055</v>
      </c>
      <c r="N124" s="295">
        <v>1159</v>
      </c>
      <c r="O124" s="296">
        <v>1134</v>
      </c>
      <c r="P124" s="295">
        <v>1268</v>
      </c>
      <c r="Q124" s="296">
        <v>1170</v>
      </c>
      <c r="R124" s="295">
        <v>1383</v>
      </c>
      <c r="S124" s="296">
        <v>1227</v>
      </c>
      <c r="T124" s="295">
        <v>1492</v>
      </c>
    </row>
    <row r="125" spans="1:20">
      <c r="A125" s="1"/>
      <c r="B125" s="1"/>
      <c r="C125" s="1019"/>
      <c r="D125" s="346" t="s">
        <v>241</v>
      </c>
      <c r="E125" s="347">
        <v>726</v>
      </c>
      <c r="F125" s="362">
        <v>17</v>
      </c>
      <c r="G125" s="363">
        <v>782</v>
      </c>
      <c r="H125" s="364">
        <v>18</v>
      </c>
      <c r="I125" s="347">
        <v>815</v>
      </c>
      <c r="J125" s="362">
        <v>21</v>
      </c>
      <c r="K125" s="363">
        <v>836</v>
      </c>
      <c r="L125" s="364">
        <v>22</v>
      </c>
      <c r="M125" s="347">
        <v>867</v>
      </c>
      <c r="N125" s="362">
        <v>23</v>
      </c>
      <c r="O125" s="363">
        <v>887</v>
      </c>
      <c r="P125" s="362">
        <v>24</v>
      </c>
      <c r="Q125" s="363">
        <v>893</v>
      </c>
      <c r="R125" s="362">
        <v>24</v>
      </c>
      <c r="S125" s="363">
        <v>898</v>
      </c>
      <c r="T125" s="362">
        <v>24</v>
      </c>
    </row>
    <row r="126" spans="1:20">
      <c r="A126" s="1"/>
      <c r="B126" s="1"/>
      <c r="C126" s="1019"/>
      <c r="D126" s="264" t="s">
        <v>242</v>
      </c>
      <c r="E126" s="266">
        <v>417</v>
      </c>
      <c r="F126" s="295">
        <v>5</v>
      </c>
      <c r="G126" s="296">
        <v>449</v>
      </c>
      <c r="H126" s="309">
        <v>5</v>
      </c>
      <c r="I126" s="266">
        <v>459</v>
      </c>
      <c r="J126" s="295">
        <v>6</v>
      </c>
      <c r="K126" s="296">
        <v>473</v>
      </c>
      <c r="L126" s="309">
        <v>6</v>
      </c>
      <c r="M126" s="266">
        <v>491</v>
      </c>
      <c r="N126" s="295">
        <v>7</v>
      </c>
      <c r="O126" s="296">
        <v>505</v>
      </c>
      <c r="P126" s="295">
        <v>7</v>
      </c>
      <c r="Q126" s="296">
        <v>499</v>
      </c>
      <c r="R126" s="295">
        <v>8</v>
      </c>
      <c r="S126" s="296">
        <v>501</v>
      </c>
      <c r="T126" s="295">
        <v>9</v>
      </c>
    </row>
    <row r="127" spans="1:20">
      <c r="A127" s="1"/>
      <c r="B127" s="1"/>
      <c r="C127" s="1019"/>
      <c r="D127" s="346" t="s">
        <v>243</v>
      </c>
      <c r="E127" s="347">
        <v>212</v>
      </c>
      <c r="F127" s="362">
        <v>1</v>
      </c>
      <c r="G127" s="363">
        <v>224</v>
      </c>
      <c r="H127" s="364">
        <v>1</v>
      </c>
      <c r="I127" s="347">
        <v>230</v>
      </c>
      <c r="J127" s="362">
        <v>1</v>
      </c>
      <c r="K127" s="363">
        <v>236</v>
      </c>
      <c r="L127" s="364">
        <v>1</v>
      </c>
      <c r="M127" s="347">
        <v>244</v>
      </c>
      <c r="N127" s="362">
        <v>1</v>
      </c>
      <c r="O127" s="363">
        <v>250</v>
      </c>
      <c r="P127" s="362">
        <v>1</v>
      </c>
      <c r="Q127" s="363">
        <v>249</v>
      </c>
      <c r="R127" s="362">
        <v>1</v>
      </c>
      <c r="S127" s="363">
        <v>256</v>
      </c>
      <c r="T127" s="362">
        <v>1</v>
      </c>
    </row>
    <row r="128" spans="1:20" ht="15.75" customHeight="1">
      <c r="A128" s="1"/>
      <c r="B128" s="1"/>
      <c r="C128" s="1019"/>
      <c r="D128" s="367" t="s">
        <v>64</v>
      </c>
      <c r="E128" s="369">
        <f t="shared" ref="E128:T128" si="8">SUM(E119:E127)</f>
        <v>13737</v>
      </c>
      <c r="F128" s="371">
        <f t="shared" si="8"/>
        <v>3710</v>
      </c>
      <c r="G128" s="424">
        <f t="shared" si="8"/>
        <v>15154</v>
      </c>
      <c r="H128" s="426">
        <f t="shared" si="8"/>
        <v>4416</v>
      </c>
      <c r="I128" s="369">
        <f t="shared" si="8"/>
        <v>16472</v>
      </c>
      <c r="J128" s="371">
        <f t="shared" si="8"/>
        <v>5239</v>
      </c>
      <c r="K128" s="424">
        <f t="shared" si="8"/>
        <v>17981</v>
      </c>
      <c r="L128" s="426">
        <f t="shared" si="8"/>
        <v>6184</v>
      </c>
      <c r="M128" s="369">
        <f t="shared" si="8"/>
        <v>19754</v>
      </c>
      <c r="N128" s="371">
        <f t="shared" si="8"/>
        <v>7274</v>
      </c>
      <c r="O128" s="424">
        <f t="shared" si="8"/>
        <v>21449</v>
      </c>
      <c r="P128" s="371">
        <f t="shared" si="8"/>
        <v>8648</v>
      </c>
      <c r="Q128" s="424">
        <f t="shared" si="8"/>
        <v>22330</v>
      </c>
      <c r="R128" s="371">
        <f t="shared" si="8"/>
        <v>9544</v>
      </c>
      <c r="S128" s="424">
        <f t="shared" si="8"/>
        <v>23460</v>
      </c>
      <c r="T128" s="371">
        <f t="shared" si="8"/>
        <v>10732</v>
      </c>
    </row>
    <row r="129" spans="1:20" ht="30.75" customHeight="1">
      <c r="A129" s="1"/>
      <c r="B129" s="1"/>
      <c r="C129" s="1109"/>
      <c r="D129" s="490" t="s">
        <v>277</v>
      </c>
      <c r="E129" s="1129">
        <f>E128+F128</f>
        <v>17447</v>
      </c>
      <c r="F129" s="1049"/>
      <c r="G129" s="1129">
        <f>G128+H128</f>
        <v>19570</v>
      </c>
      <c r="H129" s="1049"/>
      <c r="I129" s="1129">
        <f>I128+J128</f>
        <v>21711</v>
      </c>
      <c r="J129" s="1049"/>
      <c r="K129" s="1129">
        <f>K128+L128</f>
        <v>24165</v>
      </c>
      <c r="L129" s="1049"/>
      <c r="M129" s="1129">
        <f>M128+N128</f>
        <v>27028</v>
      </c>
      <c r="N129" s="1049"/>
      <c r="O129" s="1129">
        <f>O128+P128</f>
        <v>30097</v>
      </c>
      <c r="P129" s="1049"/>
      <c r="Q129" s="1130">
        <f>Q128+R128</f>
        <v>31874</v>
      </c>
      <c r="R129" s="1076"/>
      <c r="S129" s="1132">
        <f>S128+T128</f>
        <v>34192</v>
      </c>
      <c r="T129" s="1118"/>
    </row>
    <row r="130" spans="1:20" ht="15.75" customHeight="1">
      <c r="A130" s="1"/>
      <c r="B130" s="1"/>
      <c r="C130" s="1131" t="s">
        <v>83</v>
      </c>
      <c r="D130" s="1126" t="str">
        <f>D117</f>
        <v>CATEG.</v>
      </c>
      <c r="E130" s="1125">
        <v>2004</v>
      </c>
      <c r="F130" s="1052"/>
      <c r="G130" s="1127">
        <v>2005</v>
      </c>
      <c r="H130" s="1128"/>
      <c r="I130" s="1125">
        <v>2006</v>
      </c>
      <c r="J130" s="1052"/>
      <c r="K130" s="1127">
        <v>2007</v>
      </c>
      <c r="L130" s="1128"/>
      <c r="M130" s="1125">
        <v>2008</v>
      </c>
      <c r="N130" s="1052"/>
      <c r="O130" s="1125">
        <v>2009</v>
      </c>
      <c r="P130" s="1052"/>
      <c r="Q130" s="1125">
        <v>2010</v>
      </c>
      <c r="R130" s="1052"/>
      <c r="S130" s="1133">
        <v>2011</v>
      </c>
      <c r="T130" s="1072"/>
    </row>
    <row r="131" spans="1:20" ht="15.75" customHeight="1">
      <c r="A131" s="1"/>
      <c r="B131" s="1"/>
      <c r="C131" s="1019"/>
      <c r="D131" s="992"/>
      <c r="E131" s="191" t="s">
        <v>142</v>
      </c>
      <c r="F131" s="192" t="s">
        <v>143</v>
      </c>
      <c r="G131" s="221" t="s">
        <v>142</v>
      </c>
      <c r="H131" s="222" t="s">
        <v>143</v>
      </c>
      <c r="I131" s="191" t="s">
        <v>142</v>
      </c>
      <c r="J131" s="192" t="s">
        <v>143</v>
      </c>
      <c r="K131" s="221" t="s">
        <v>142</v>
      </c>
      <c r="L131" s="192" t="s">
        <v>143</v>
      </c>
      <c r="M131" s="251" t="s">
        <v>142</v>
      </c>
      <c r="N131" s="253" t="s">
        <v>143</v>
      </c>
      <c r="O131" s="251" t="s">
        <v>142</v>
      </c>
      <c r="P131" s="253" t="s">
        <v>143</v>
      </c>
      <c r="Q131" s="251" t="s">
        <v>142</v>
      </c>
      <c r="R131" s="192" t="s">
        <v>143</v>
      </c>
      <c r="S131" s="251" t="s">
        <v>142</v>
      </c>
      <c r="T131" s="253" t="s">
        <v>143</v>
      </c>
    </row>
    <row r="132" spans="1:20">
      <c r="A132" s="1"/>
      <c r="B132" s="1"/>
      <c r="C132" s="1019"/>
      <c r="D132" s="255" t="s">
        <v>167</v>
      </c>
      <c r="E132" s="256">
        <v>11</v>
      </c>
      <c r="F132" s="257">
        <v>0</v>
      </c>
      <c r="G132" s="258">
        <v>19</v>
      </c>
      <c r="H132" s="262">
        <v>2</v>
      </c>
      <c r="I132" s="256">
        <v>23</v>
      </c>
      <c r="J132" s="257">
        <v>3</v>
      </c>
      <c r="K132" s="258">
        <v>26</v>
      </c>
      <c r="L132" s="262">
        <v>3</v>
      </c>
      <c r="M132" s="256">
        <v>31</v>
      </c>
      <c r="N132" s="257">
        <v>5</v>
      </c>
      <c r="O132" s="258">
        <v>39</v>
      </c>
      <c r="P132" s="257">
        <v>7</v>
      </c>
      <c r="Q132" s="258">
        <v>44</v>
      </c>
      <c r="R132" s="257">
        <v>8</v>
      </c>
      <c r="S132" s="258">
        <v>44</v>
      </c>
      <c r="T132" s="257">
        <v>8</v>
      </c>
    </row>
    <row r="133" spans="1:20">
      <c r="A133" s="1"/>
      <c r="B133" s="1"/>
      <c r="C133" s="1019"/>
      <c r="D133" s="264" t="s">
        <v>171</v>
      </c>
      <c r="E133" s="266">
        <v>123</v>
      </c>
      <c r="F133" s="295">
        <v>15</v>
      </c>
      <c r="G133" s="296">
        <v>149</v>
      </c>
      <c r="H133" s="309">
        <v>21</v>
      </c>
      <c r="I133" s="266">
        <v>168</v>
      </c>
      <c r="J133" s="295">
        <v>23</v>
      </c>
      <c r="K133" s="296">
        <v>226</v>
      </c>
      <c r="L133" s="309">
        <v>45</v>
      </c>
      <c r="M133" s="266">
        <v>310</v>
      </c>
      <c r="N133" s="295">
        <v>72</v>
      </c>
      <c r="O133" s="296">
        <v>444</v>
      </c>
      <c r="P133" s="295">
        <v>119</v>
      </c>
      <c r="Q133" s="296">
        <v>528</v>
      </c>
      <c r="R133" s="295">
        <v>140</v>
      </c>
      <c r="S133" s="296">
        <v>617</v>
      </c>
      <c r="T133" s="295">
        <v>191</v>
      </c>
    </row>
    <row r="134" spans="1:20">
      <c r="A134" s="1"/>
      <c r="B134" s="1"/>
      <c r="C134" s="1019"/>
      <c r="D134" s="346" t="s">
        <v>190</v>
      </c>
      <c r="E134" s="347">
        <v>28</v>
      </c>
      <c r="F134" s="362">
        <v>1</v>
      </c>
      <c r="G134" s="363">
        <v>28</v>
      </c>
      <c r="H134" s="364">
        <v>1</v>
      </c>
      <c r="I134" s="347">
        <v>29</v>
      </c>
      <c r="J134" s="362">
        <v>1</v>
      </c>
      <c r="K134" s="363">
        <v>30</v>
      </c>
      <c r="L134" s="364">
        <v>1</v>
      </c>
      <c r="M134" s="347">
        <v>35</v>
      </c>
      <c r="N134" s="362">
        <v>1</v>
      </c>
      <c r="O134" s="363">
        <v>37</v>
      </c>
      <c r="P134" s="362">
        <v>1</v>
      </c>
      <c r="Q134" s="363">
        <v>42</v>
      </c>
      <c r="R134" s="362">
        <v>1</v>
      </c>
      <c r="S134" s="363">
        <v>46</v>
      </c>
      <c r="T134" s="362">
        <v>1</v>
      </c>
    </row>
    <row r="135" spans="1:20">
      <c r="A135" s="1"/>
      <c r="B135" s="1"/>
      <c r="C135" s="1019"/>
      <c r="D135" s="264" t="s">
        <v>238</v>
      </c>
      <c r="E135" s="266">
        <v>13</v>
      </c>
      <c r="F135" s="295">
        <v>0</v>
      </c>
      <c r="G135" s="296">
        <v>13</v>
      </c>
      <c r="H135" s="309">
        <v>0</v>
      </c>
      <c r="I135" s="266">
        <v>13</v>
      </c>
      <c r="J135" s="295">
        <v>0</v>
      </c>
      <c r="K135" s="296">
        <v>14</v>
      </c>
      <c r="L135" s="309">
        <v>0</v>
      </c>
      <c r="M135" s="266">
        <v>18</v>
      </c>
      <c r="N135" s="295">
        <v>0</v>
      </c>
      <c r="O135" s="296">
        <v>18</v>
      </c>
      <c r="P135" s="295">
        <v>0</v>
      </c>
      <c r="Q135" s="296">
        <v>19</v>
      </c>
      <c r="R135" s="295">
        <v>0</v>
      </c>
      <c r="S135" s="296">
        <v>24</v>
      </c>
      <c r="T135" s="295">
        <v>0</v>
      </c>
    </row>
    <row r="136" spans="1:20">
      <c r="A136" s="1"/>
      <c r="B136" s="1"/>
      <c r="C136" s="1019"/>
      <c r="D136" s="346" t="s">
        <v>239</v>
      </c>
      <c r="E136" s="347">
        <v>3</v>
      </c>
      <c r="F136" s="362">
        <v>0</v>
      </c>
      <c r="G136" s="363">
        <v>3</v>
      </c>
      <c r="H136" s="364">
        <v>0</v>
      </c>
      <c r="I136" s="347">
        <v>3</v>
      </c>
      <c r="J136" s="362">
        <v>0</v>
      </c>
      <c r="K136" s="363">
        <v>6</v>
      </c>
      <c r="L136" s="364">
        <v>0</v>
      </c>
      <c r="M136" s="347">
        <v>6</v>
      </c>
      <c r="N136" s="362">
        <v>0</v>
      </c>
      <c r="O136" s="363">
        <v>6</v>
      </c>
      <c r="P136" s="362">
        <v>0</v>
      </c>
      <c r="Q136" s="363">
        <v>7</v>
      </c>
      <c r="R136" s="362">
        <v>0</v>
      </c>
      <c r="S136" s="363">
        <v>4</v>
      </c>
      <c r="T136" s="362">
        <v>0</v>
      </c>
    </row>
    <row r="137" spans="1:20">
      <c r="A137" s="1"/>
      <c r="B137" s="1"/>
      <c r="C137" s="1019"/>
      <c r="D137" s="264" t="s">
        <v>240</v>
      </c>
      <c r="E137" s="266">
        <v>9</v>
      </c>
      <c r="F137" s="295">
        <v>4</v>
      </c>
      <c r="G137" s="296">
        <v>10</v>
      </c>
      <c r="H137" s="309">
        <v>5</v>
      </c>
      <c r="I137" s="266">
        <v>11</v>
      </c>
      <c r="J137" s="295">
        <v>5</v>
      </c>
      <c r="K137" s="296">
        <v>11</v>
      </c>
      <c r="L137" s="309">
        <v>11</v>
      </c>
      <c r="M137" s="266">
        <v>18</v>
      </c>
      <c r="N137" s="295">
        <v>14</v>
      </c>
      <c r="O137" s="296">
        <v>22</v>
      </c>
      <c r="P137" s="295">
        <v>21</v>
      </c>
      <c r="Q137" s="296">
        <v>26</v>
      </c>
      <c r="R137" s="295">
        <v>22</v>
      </c>
      <c r="S137" s="296">
        <v>29</v>
      </c>
      <c r="T137" s="295">
        <v>28</v>
      </c>
    </row>
    <row r="138" spans="1:20">
      <c r="A138" s="1"/>
      <c r="B138" s="1"/>
      <c r="C138" s="1019"/>
      <c r="D138" s="346" t="s">
        <v>241</v>
      </c>
      <c r="E138" s="347">
        <v>9</v>
      </c>
      <c r="F138" s="362">
        <v>0</v>
      </c>
      <c r="G138" s="363">
        <v>9</v>
      </c>
      <c r="H138" s="364">
        <v>0</v>
      </c>
      <c r="I138" s="347">
        <v>9</v>
      </c>
      <c r="J138" s="362">
        <v>0</v>
      </c>
      <c r="K138" s="363">
        <v>11</v>
      </c>
      <c r="L138" s="364">
        <v>0</v>
      </c>
      <c r="M138" s="347">
        <v>13</v>
      </c>
      <c r="N138" s="362">
        <v>0</v>
      </c>
      <c r="O138" s="363">
        <v>14</v>
      </c>
      <c r="P138" s="362">
        <v>0</v>
      </c>
      <c r="Q138" s="363">
        <v>17</v>
      </c>
      <c r="R138" s="362">
        <v>0</v>
      </c>
      <c r="S138" s="363">
        <v>17</v>
      </c>
      <c r="T138" s="362">
        <v>1</v>
      </c>
    </row>
    <row r="139" spans="1:20">
      <c r="A139" s="1"/>
      <c r="B139" s="1"/>
      <c r="C139" s="1019"/>
      <c r="D139" s="264" t="s">
        <v>242</v>
      </c>
      <c r="E139" s="266">
        <v>3</v>
      </c>
      <c r="F139" s="295">
        <v>0</v>
      </c>
      <c r="G139" s="296">
        <v>3</v>
      </c>
      <c r="H139" s="309">
        <v>0</v>
      </c>
      <c r="I139" s="266">
        <v>3</v>
      </c>
      <c r="J139" s="295">
        <v>0</v>
      </c>
      <c r="K139" s="296">
        <v>3</v>
      </c>
      <c r="L139" s="309">
        <v>0</v>
      </c>
      <c r="M139" s="266">
        <v>3</v>
      </c>
      <c r="N139" s="295">
        <v>0</v>
      </c>
      <c r="O139" s="296">
        <v>3</v>
      </c>
      <c r="P139" s="295">
        <v>0</v>
      </c>
      <c r="Q139" s="296">
        <v>9</v>
      </c>
      <c r="R139" s="295">
        <v>1</v>
      </c>
      <c r="S139" s="296">
        <v>10</v>
      </c>
      <c r="T139" s="295">
        <v>1</v>
      </c>
    </row>
    <row r="140" spans="1:20">
      <c r="A140" s="1"/>
      <c r="B140" s="1"/>
      <c r="C140" s="1019"/>
      <c r="D140" s="346" t="s">
        <v>243</v>
      </c>
      <c r="E140" s="347">
        <v>2</v>
      </c>
      <c r="F140" s="362">
        <v>0</v>
      </c>
      <c r="G140" s="363">
        <v>2</v>
      </c>
      <c r="H140" s="364">
        <v>0</v>
      </c>
      <c r="I140" s="347">
        <v>2</v>
      </c>
      <c r="J140" s="362">
        <v>0</v>
      </c>
      <c r="K140" s="363">
        <v>2</v>
      </c>
      <c r="L140" s="364">
        <v>0</v>
      </c>
      <c r="M140" s="347">
        <v>2</v>
      </c>
      <c r="N140" s="362">
        <v>0</v>
      </c>
      <c r="O140" s="363">
        <v>2</v>
      </c>
      <c r="P140" s="362">
        <v>0</v>
      </c>
      <c r="Q140" s="363">
        <v>6</v>
      </c>
      <c r="R140" s="362">
        <v>0</v>
      </c>
      <c r="S140" s="363">
        <v>7</v>
      </c>
      <c r="T140" s="362">
        <v>0</v>
      </c>
    </row>
    <row r="141" spans="1:20" ht="15.75" customHeight="1">
      <c r="A141" s="1"/>
      <c r="B141" s="1"/>
      <c r="C141" s="1019"/>
      <c r="D141" s="367" t="s">
        <v>64</v>
      </c>
      <c r="E141" s="369">
        <f t="shared" ref="E141:T141" si="9">SUM(E132:E140)</f>
        <v>201</v>
      </c>
      <c r="F141" s="371">
        <f t="shared" si="9"/>
        <v>20</v>
      </c>
      <c r="G141" s="424">
        <f t="shared" si="9"/>
        <v>236</v>
      </c>
      <c r="H141" s="426">
        <f t="shared" si="9"/>
        <v>29</v>
      </c>
      <c r="I141" s="369">
        <f t="shared" si="9"/>
        <v>261</v>
      </c>
      <c r="J141" s="371">
        <f t="shared" si="9"/>
        <v>32</v>
      </c>
      <c r="K141" s="424">
        <f t="shared" si="9"/>
        <v>329</v>
      </c>
      <c r="L141" s="426">
        <f t="shared" si="9"/>
        <v>60</v>
      </c>
      <c r="M141" s="369">
        <f t="shared" si="9"/>
        <v>436</v>
      </c>
      <c r="N141" s="371">
        <f t="shared" si="9"/>
        <v>92</v>
      </c>
      <c r="O141" s="424">
        <f t="shared" si="9"/>
        <v>585</v>
      </c>
      <c r="P141" s="371">
        <f t="shared" si="9"/>
        <v>148</v>
      </c>
      <c r="Q141" s="424">
        <f t="shared" si="9"/>
        <v>698</v>
      </c>
      <c r="R141" s="371">
        <f t="shared" si="9"/>
        <v>172</v>
      </c>
      <c r="S141" s="424">
        <f t="shared" si="9"/>
        <v>798</v>
      </c>
      <c r="T141" s="371">
        <f t="shared" si="9"/>
        <v>230</v>
      </c>
    </row>
    <row r="142" spans="1:20" ht="30.75" customHeight="1">
      <c r="A142" s="1"/>
      <c r="B142" s="1"/>
      <c r="C142" s="1109"/>
      <c r="D142" s="490" t="s">
        <v>277</v>
      </c>
      <c r="E142" s="1129">
        <f>E141+F141</f>
        <v>221</v>
      </c>
      <c r="F142" s="1049"/>
      <c r="G142" s="1129">
        <f>G141+H141</f>
        <v>265</v>
      </c>
      <c r="H142" s="1049"/>
      <c r="I142" s="1129">
        <f>I141+J141</f>
        <v>293</v>
      </c>
      <c r="J142" s="1049"/>
      <c r="K142" s="1129">
        <f>K141+L141</f>
        <v>389</v>
      </c>
      <c r="L142" s="1049"/>
      <c r="M142" s="1129">
        <f>M141+N141</f>
        <v>528</v>
      </c>
      <c r="N142" s="1049"/>
      <c r="O142" s="1129">
        <f>O141+P141</f>
        <v>733</v>
      </c>
      <c r="P142" s="1049"/>
      <c r="Q142" s="1130">
        <f>Q141+R141</f>
        <v>870</v>
      </c>
      <c r="R142" s="1076"/>
      <c r="S142" s="1132">
        <f>S141+T141</f>
        <v>1028</v>
      </c>
      <c r="T142" s="1118"/>
    </row>
    <row r="143" spans="1:20" ht="15.75" customHeight="1">
      <c r="A143" s="1"/>
      <c r="B143" s="1"/>
      <c r="C143" s="1131" t="s">
        <v>84</v>
      </c>
      <c r="D143" s="1126" t="str">
        <f>D130</f>
        <v>CATEG.</v>
      </c>
      <c r="E143" s="1125">
        <v>2004</v>
      </c>
      <c r="F143" s="1052"/>
      <c r="G143" s="1127">
        <v>2005</v>
      </c>
      <c r="H143" s="1128"/>
      <c r="I143" s="1125">
        <v>2006</v>
      </c>
      <c r="J143" s="1052"/>
      <c r="K143" s="1127">
        <v>2007</v>
      </c>
      <c r="L143" s="1128"/>
      <c r="M143" s="1125">
        <v>2008</v>
      </c>
      <c r="N143" s="1052"/>
      <c r="O143" s="1125">
        <v>2009</v>
      </c>
      <c r="P143" s="1052"/>
      <c r="Q143" s="1125">
        <v>2010</v>
      </c>
      <c r="R143" s="1052"/>
      <c r="S143" s="1133">
        <v>2011</v>
      </c>
      <c r="T143" s="1072"/>
    </row>
    <row r="144" spans="1:20" ht="15.75" customHeight="1">
      <c r="A144" s="1"/>
      <c r="B144" s="1"/>
      <c r="C144" s="1019"/>
      <c r="D144" s="992"/>
      <c r="E144" s="191" t="s">
        <v>142</v>
      </c>
      <c r="F144" s="192" t="s">
        <v>143</v>
      </c>
      <c r="G144" s="221" t="s">
        <v>142</v>
      </c>
      <c r="H144" s="222" t="s">
        <v>143</v>
      </c>
      <c r="I144" s="191" t="s">
        <v>142</v>
      </c>
      <c r="J144" s="192" t="s">
        <v>143</v>
      </c>
      <c r="K144" s="221" t="s">
        <v>142</v>
      </c>
      <c r="L144" s="192" t="s">
        <v>143</v>
      </c>
      <c r="M144" s="251" t="s">
        <v>142</v>
      </c>
      <c r="N144" s="253" t="s">
        <v>143</v>
      </c>
      <c r="O144" s="251" t="s">
        <v>142</v>
      </c>
      <c r="P144" s="253" t="s">
        <v>143</v>
      </c>
      <c r="Q144" s="251" t="s">
        <v>142</v>
      </c>
      <c r="R144" s="192" t="s">
        <v>143</v>
      </c>
      <c r="S144" s="251" t="s">
        <v>142</v>
      </c>
      <c r="T144" s="253" t="s">
        <v>143</v>
      </c>
    </row>
    <row r="145" spans="1:20">
      <c r="A145" s="1"/>
      <c r="B145" s="1"/>
      <c r="C145" s="1019"/>
      <c r="D145" s="255" t="s">
        <v>167</v>
      </c>
      <c r="E145" s="256">
        <v>16</v>
      </c>
      <c r="F145" s="257">
        <v>5</v>
      </c>
      <c r="G145" s="258">
        <v>22</v>
      </c>
      <c r="H145" s="262">
        <v>9</v>
      </c>
      <c r="I145" s="256">
        <v>29</v>
      </c>
      <c r="J145" s="257">
        <v>10</v>
      </c>
      <c r="K145" s="258">
        <v>33</v>
      </c>
      <c r="L145" s="262">
        <v>12</v>
      </c>
      <c r="M145" s="256">
        <v>45</v>
      </c>
      <c r="N145" s="257">
        <v>15</v>
      </c>
      <c r="O145" s="258">
        <v>73</v>
      </c>
      <c r="P145" s="257">
        <v>23</v>
      </c>
      <c r="Q145" s="258">
        <v>81</v>
      </c>
      <c r="R145" s="257">
        <v>34</v>
      </c>
      <c r="S145" s="258">
        <v>85</v>
      </c>
      <c r="T145" s="257">
        <v>37</v>
      </c>
    </row>
    <row r="146" spans="1:20">
      <c r="A146" s="1"/>
      <c r="B146" s="1"/>
      <c r="C146" s="1019"/>
      <c r="D146" s="264" t="s">
        <v>171</v>
      </c>
      <c r="E146" s="266">
        <v>316</v>
      </c>
      <c r="F146" s="295">
        <v>51</v>
      </c>
      <c r="G146" s="296">
        <v>392</v>
      </c>
      <c r="H146" s="309">
        <v>63</v>
      </c>
      <c r="I146" s="266">
        <v>501</v>
      </c>
      <c r="J146" s="295">
        <v>83</v>
      </c>
      <c r="K146" s="296">
        <v>680</v>
      </c>
      <c r="L146" s="309">
        <v>123</v>
      </c>
      <c r="M146" s="266">
        <v>934</v>
      </c>
      <c r="N146" s="295">
        <v>187</v>
      </c>
      <c r="O146" s="296">
        <v>1259</v>
      </c>
      <c r="P146" s="295">
        <v>319</v>
      </c>
      <c r="Q146" s="296">
        <v>1500</v>
      </c>
      <c r="R146" s="295">
        <v>397</v>
      </c>
      <c r="S146" s="296">
        <v>1851</v>
      </c>
      <c r="T146" s="295">
        <v>529</v>
      </c>
    </row>
    <row r="147" spans="1:20">
      <c r="A147" s="1"/>
      <c r="B147" s="1"/>
      <c r="C147" s="1019"/>
      <c r="D147" s="346" t="s">
        <v>190</v>
      </c>
      <c r="E147" s="347">
        <v>81</v>
      </c>
      <c r="F147" s="362">
        <v>0</v>
      </c>
      <c r="G147" s="363">
        <v>86</v>
      </c>
      <c r="H147" s="364">
        <v>0</v>
      </c>
      <c r="I147" s="347">
        <v>90</v>
      </c>
      <c r="J147" s="362">
        <v>0</v>
      </c>
      <c r="K147" s="363">
        <v>99</v>
      </c>
      <c r="L147" s="364">
        <v>0</v>
      </c>
      <c r="M147" s="347">
        <v>102</v>
      </c>
      <c r="N147" s="362">
        <v>0</v>
      </c>
      <c r="O147" s="363">
        <v>109</v>
      </c>
      <c r="P147" s="362">
        <v>0</v>
      </c>
      <c r="Q147" s="363">
        <v>134</v>
      </c>
      <c r="R147" s="362">
        <v>0</v>
      </c>
      <c r="S147" s="363">
        <v>146</v>
      </c>
      <c r="T147" s="362">
        <v>0</v>
      </c>
    </row>
    <row r="148" spans="1:20">
      <c r="A148" s="1"/>
      <c r="B148" s="1"/>
      <c r="C148" s="1019"/>
      <c r="D148" s="264" t="s">
        <v>238</v>
      </c>
      <c r="E148" s="266">
        <v>63</v>
      </c>
      <c r="F148" s="295">
        <v>2</v>
      </c>
      <c r="G148" s="296">
        <v>65</v>
      </c>
      <c r="H148" s="309">
        <v>2</v>
      </c>
      <c r="I148" s="266">
        <v>70</v>
      </c>
      <c r="J148" s="295">
        <v>2</v>
      </c>
      <c r="K148" s="296">
        <v>71</v>
      </c>
      <c r="L148" s="309">
        <v>2</v>
      </c>
      <c r="M148" s="266">
        <v>75</v>
      </c>
      <c r="N148" s="295">
        <v>2</v>
      </c>
      <c r="O148" s="296">
        <v>80</v>
      </c>
      <c r="P148" s="295">
        <v>2</v>
      </c>
      <c r="Q148" s="296">
        <v>100</v>
      </c>
      <c r="R148" s="295">
        <v>1</v>
      </c>
      <c r="S148" s="296">
        <v>126</v>
      </c>
      <c r="T148" s="295">
        <v>2</v>
      </c>
    </row>
    <row r="149" spans="1:20">
      <c r="A149" s="1"/>
      <c r="B149" s="1"/>
      <c r="C149" s="1019"/>
      <c r="D149" s="346" t="s">
        <v>239</v>
      </c>
      <c r="E149" s="347">
        <v>57</v>
      </c>
      <c r="F149" s="362">
        <v>0</v>
      </c>
      <c r="G149" s="363">
        <v>58</v>
      </c>
      <c r="H149" s="364">
        <v>0</v>
      </c>
      <c r="I149" s="347">
        <v>64</v>
      </c>
      <c r="J149" s="362">
        <v>0</v>
      </c>
      <c r="K149" s="363">
        <v>65</v>
      </c>
      <c r="L149" s="364">
        <v>0</v>
      </c>
      <c r="M149" s="347">
        <v>68</v>
      </c>
      <c r="N149" s="362">
        <v>0</v>
      </c>
      <c r="O149" s="363">
        <v>71</v>
      </c>
      <c r="P149" s="362">
        <v>0</v>
      </c>
      <c r="Q149" s="363">
        <v>77</v>
      </c>
      <c r="R149" s="362">
        <v>0</v>
      </c>
      <c r="S149" s="363">
        <v>85</v>
      </c>
      <c r="T149" s="362">
        <v>1</v>
      </c>
    </row>
    <row r="150" spans="1:20">
      <c r="A150" s="1"/>
      <c r="B150" s="1"/>
      <c r="C150" s="1019"/>
      <c r="D150" s="264" t="s">
        <v>240</v>
      </c>
      <c r="E150" s="266">
        <v>142</v>
      </c>
      <c r="F150" s="295">
        <v>87</v>
      </c>
      <c r="G150" s="296">
        <v>163</v>
      </c>
      <c r="H150" s="309">
        <v>103</v>
      </c>
      <c r="I150" s="266">
        <v>178</v>
      </c>
      <c r="J150" s="295">
        <v>127</v>
      </c>
      <c r="K150" s="296">
        <v>192</v>
      </c>
      <c r="L150" s="309">
        <v>147</v>
      </c>
      <c r="M150" s="266">
        <v>222</v>
      </c>
      <c r="N150" s="295">
        <v>164</v>
      </c>
      <c r="O150" s="296">
        <v>253</v>
      </c>
      <c r="P150" s="295">
        <v>208</v>
      </c>
      <c r="Q150" s="296">
        <v>283</v>
      </c>
      <c r="R150" s="295">
        <v>233</v>
      </c>
      <c r="S150" s="296">
        <v>318</v>
      </c>
      <c r="T150" s="295">
        <v>272</v>
      </c>
    </row>
    <row r="151" spans="1:20">
      <c r="A151" s="1"/>
      <c r="B151" s="1"/>
      <c r="C151" s="1019"/>
      <c r="D151" s="346" t="s">
        <v>241</v>
      </c>
      <c r="E151" s="347">
        <v>73</v>
      </c>
      <c r="F151" s="362">
        <v>1</v>
      </c>
      <c r="G151" s="363">
        <v>82</v>
      </c>
      <c r="H151" s="364">
        <v>2</v>
      </c>
      <c r="I151" s="347">
        <v>89</v>
      </c>
      <c r="J151" s="362">
        <v>2</v>
      </c>
      <c r="K151" s="363">
        <v>94</v>
      </c>
      <c r="L151" s="364">
        <v>2</v>
      </c>
      <c r="M151" s="347">
        <v>100</v>
      </c>
      <c r="N151" s="362">
        <v>2</v>
      </c>
      <c r="O151" s="363">
        <v>106</v>
      </c>
      <c r="P151" s="362">
        <v>3</v>
      </c>
      <c r="Q151" s="363">
        <v>121</v>
      </c>
      <c r="R151" s="362">
        <v>2</v>
      </c>
      <c r="S151" s="363">
        <v>130</v>
      </c>
      <c r="T151" s="362">
        <v>2</v>
      </c>
    </row>
    <row r="152" spans="1:20">
      <c r="A152" s="1"/>
      <c r="B152" s="1"/>
      <c r="C152" s="1019"/>
      <c r="D152" s="264" t="s">
        <v>242</v>
      </c>
      <c r="E152" s="266">
        <v>67</v>
      </c>
      <c r="F152" s="295">
        <v>0</v>
      </c>
      <c r="G152" s="296">
        <v>74</v>
      </c>
      <c r="H152" s="309">
        <v>1</v>
      </c>
      <c r="I152" s="266">
        <v>79</v>
      </c>
      <c r="J152" s="295">
        <v>1</v>
      </c>
      <c r="K152" s="296">
        <v>83</v>
      </c>
      <c r="L152" s="309">
        <v>1</v>
      </c>
      <c r="M152" s="266">
        <v>86</v>
      </c>
      <c r="N152" s="295">
        <v>1</v>
      </c>
      <c r="O152" s="296">
        <v>90</v>
      </c>
      <c r="P152" s="295">
        <v>1</v>
      </c>
      <c r="Q152" s="296">
        <v>113</v>
      </c>
      <c r="R152" s="295">
        <v>0</v>
      </c>
      <c r="S152" s="296">
        <v>122</v>
      </c>
      <c r="T152" s="295">
        <v>0</v>
      </c>
    </row>
    <row r="153" spans="1:20">
      <c r="A153" s="1"/>
      <c r="B153" s="1"/>
      <c r="C153" s="1019"/>
      <c r="D153" s="346" t="s">
        <v>243</v>
      </c>
      <c r="E153" s="347">
        <v>51</v>
      </c>
      <c r="F153" s="362">
        <v>1</v>
      </c>
      <c r="G153" s="363">
        <v>56</v>
      </c>
      <c r="H153" s="364">
        <v>1</v>
      </c>
      <c r="I153" s="347">
        <v>57</v>
      </c>
      <c r="J153" s="362">
        <v>1</v>
      </c>
      <c r="K153" s="363">
        <v>58</v>
      </c>
      <c r="L153" s="364">
        <v>1</v>
      </c>
      <c r="M153" s="347">
        <v>61</v>
      </c>
      <c r="N153" s="362">
        <v>1</v>
      </c>
      <c r="O153" s="363">
        <v>68</v>
      </c>
      <c r="P153" s="362">
        <v>1</v>
      </c>
      <c r="Q153" s="363">
        <v>81</v>
      </c>
      <c r="R153" s="362">
        <v>1</v>
      </c>
      <c r="S153" s="363">
        <v>87</v>
      </c>
      <c r="T153" s="362">
        <v>1</v>
      </c>
    </row>
    <row r="154" spans="1:20" ht="15.75" customHeight="1">
      <c r="A154" s="1"/>
      <c r="B154" s="1"/>
      <c r="C154" s="1019"/>
      <c r="D154" s="367" t="s">
        <v>64</v>
      </c>
      <c r="E154" s="369">
        <f t="shared" ref="E154:T154" si="10">SUM(E145:E153)</f>
        <v>866</v>
      </c>
      <c r="F154" s="371">
        <f t="shared" si="10"/>
        <v>147</v>
      </c>
      <c r="G154" s="424">
        <f t="shared" si="10"/>
        <v>998</v>
      </c>
      <c r="H154" s="426">
        <f t="shared" si="10"/>
        <v>181</v>
      </c>
      <c r="I154" s="369">
        <f t="shared" si="10"/>
        <v>1157</v>
      </c>
      <c r="J154" s="371">
        <f t="shared" si="10"/>
        <v>226</v>
      </c>
      <c r="K154" s="424">
        <f t="shared" si="10"/>
        <v>1375</v>
      </c>
      <c r="L154" s="426">
        <f t="shared" si="10"/>
        <v>288</v>
      </c>
      <c r="M154" s="369">
        <f t="shared" si="10"/>
        <v>1693</v>
      </c>
      <c r="N154" s="371">
        <f t="shared" si="10"/>
        <v>372</v>
      </c>
      <c r="O154" s="424">
        <f t="shared" si="10"/>
        <v>2109</v>
      </c>
      <c r="P154" s="371">
        <f t="shared" si="10"/>
        <v>557</v>
      </c>
      <c r="Q154" s="424">
        <f t="shared" si="10"/>
        <v>2490</v>
      </c>
      <c r="R154" s="371">
        <f t="shared" si="10"/>
        <v>668</v>
      </c>
      <c r="S154" s="424">
        <f t="shared" si="10"/>
        <v>2950</v>
      </c>
      <c r="T154" s="371">
        <f t="shared" si="10"/>
        <v>844</v>
      </c>
    </row>
    <row r="155" spans="1:20" ht="30.75" customHeight="1">
      <c r="A155" s="1"/>
      <c r="B155" s="1"/>
      <c r="C155" s="1109"/>
      <c r="D155" s="490" t="s">
        <v>277</v>
      </c>
      <c r="E155" s="1129">
        <f>E154+F154</f>
        <v>1013</v>
      </c>
      <c r="F155" s="1049"/>
      <c r="G155" s="1129">
        <f>G154+H154</f>
        <v>1179</v>
      </c>
      <c r="H155" s="1049"/>
      <c r="I155" s="1129">
        <f>I154+J154</f>
        <v>1383</v>
      </c>
      <c r="J155" s="1049"/>
      <c r="K155" s="1129">
        <f>K154+L154</f>
        <v>1663</v>
      </c>
      <c r="L155" s="1049"/>
      <c r="M155" s="1129">
        <f>M154+N154</f>
        <v>2065</v>
      </c>
      <c r="N155" s="1049"/>
      <c r="O155" s="1129">
        <f>O154+P154</f>
        <v>2666</v>
      </c>
      <c r="P155" s="1049"/>
      <c r="Q155" s="1130">
        <f>Q154+R154</f>
        <v>3158</v>
      </c>
      <c r="R155" s="1076"/>
      <c r="S155" s="1132">
        <f>S154+T154</f>
        <v>3794</v>
      </c>
      <c r="T155" s="1118"/>
    </row>
    <row r="156" spans="1:20" ht="15.75" customHeight="1">
      <c r="A156" s="1"/>
      <c r="B156" s="1"/>
      <c r="C156" s="1131" t="s">
        <v>85</v>
      </c>
      <c r="D156" s="1126" t="str">
        <f>D143</f>
        <v>CATEG.</v>
      </c>
      <c r="E156" s="1125">
        <v>2004</v>
      </c>
      <c r="F156" s="1052"/>
      <c r="G156" s="1127">
        <v>2005</v>
      </c>
      <c r="H156" s="1128"/>
      <c r="I156" s="1125">
        <v>2006</v>
      </c>
      <c r="J156" s="1052"/>
      <c r="K156" s="1127">
        <v>2007</v>
      </c>
      <c r="L156" s="1128"/>
      <c r="M156" s="1125">
        <v>2008</v>
      </c>
      <c r="N156" s="1052"/>
      <c r="O156" s="1125">
        <v>2009</v>
      </c>
      <c r="P156" s="1052"/>
      <c r="Q156" s="1125">
        <v>2010</v>
      </c>
      <c r="R156" s="1052"/>
      <c r="S156" s="1133">
        <v>2011</v>
      </c>
      <c r="T156" s="1072"/>
    </row>
    <row r="157" spans="1:20" ht="15.75" customHeight="1">
      <c r="A157" s="1"/>
      <c r="B157" s="38" t="s">
        <v>20</v>
      </c>
      <c r="C157" s="1019"/>
      <c r="D157" s="992"/>
      <c r="E157" s="191" t="s">
        <v>142</v>
      </c>
      <c r="F157" s="192" t="s">
        <v>143</v>
      </c>
      <c r="G157" s="221" t="s">
        <v>142</v>
      </c>
      <c r="H157" s="222" t="s">
        <v>143</v>
      </c>
      <c r="I157" s="191" t="s">
        <v>142</v>
      </c>
      <c r="J157" s="192" t="s">
        <v>143</v>
      </c>
      <c r="K157" s="221" t="s">
        <v>142</v>
      </c>
      <c r="L157" s="192" t="s">
        <v>143</v>
      </c>
      <c r="M157" s="251" t="s">
        <v>142</v>
      </c>
      <c r="N157" s="253" t="s">
        <v>143</v>
      </c>
      <c r="O157" s="251" t="s">
        <v>142</v>
      </c>
      <c r="P157" s="253" t="s">
        <v>143</v>
      </c>
      <c r="Q157" s="251" t="s">
        <v>142</v>
      </c>
      <c r="R157" s="192" t="s">
        <v>143</v>
      </c>
      <c r="S157" s="251" t="s">
        <v>142</v>
      </c>
      <c r="T157" s="253" t="s">
        <v>143</v>
      </c>
    </row>
    <row r="158" spans="1:20">
      <c r="A158" s="1"/>
      <c r="B158" s="38" t="s">
        <v>21</v>
      </c>
      <c r="C158" s="1019"/>
      <c r="D158" s="255" t="s">
        <v>167</v>
      </c>
      <c r="E158" s="256">
        <v>16</v>
      </c>
      <c r="F158" s="257">
        <v>2</v>
      </c>
      <c r="G158" s="258">
        <v>19</v>
      </c>
      <c r="H158" s="262">
        <v>2</v>
      </c>
      <c r="I158" s="256">
        <v>25</v>
      </c>
      <c r="J158" s="257">
        <v>3</v>
      </c>
      <c r="K158" s="258">
        <v>35</v>
      </c>
      <c r="L158" s="262">
        <v>5</v>
      </c>
      <c r="M158" s="256">
        <v>45</v>
      </c>
      <c r="N158" s="257">
        <v>7</v>
      </c>
      <c r="O158" s="258">
        <v>54</v>
      </c>
      <c r="P158" s="257">
        <v>7</v>
      </c>
      <c r="Q158" s="258">
        <v>54</v>
      </c>
      <c r="R158" s="257">
        <v>10</v>
      </c>
      <c r="S158" s="258">
        <v>53</v>
      </c>
      <c r="T158" s="257">
        <v>13</v>
      </c>
    </row>
    <row r="159" spans="1:20">
      <c r="A159" s="1"/>
      <c r="B159" s="130" t="s">
        <v>43</v>
      </c>
      <c r="C159" s="1019"/>
      <c r="D159" s="264" t="s">
        <v>171</v>
      </c>
      <c r="E159" s="266">
        <v>119</v>
      </c>
      <c r="F159" s="295">
        <v>25</v>
      </c>
      <c r="G159" s="296">
        <v>139</v>
      </c>
      <c r="H159" s="309">
        <v>30</v>
      </c>
      <c r="I159" s="266">
        <v>166</v>
      </c>
      <c r="J159" s="295">
        <v>33</v>
      </c>
      <c r="K159" s="296">
        <v>191</v>
      </c>
      <c r="L159" s="309">
        <v>41</v>
      </c>
      <c r="M159" s="266">
        <v>208</v>
      </c>
      <c r="N159" s="295">
        <v>50</v>
      </c>
      <c r="O159" s="296">
        <v>264</v>
      </c>
      <c r="P159" s="295">
        <v>57</v>
      </c>
      <c r="Q159" s="296">
        <v>255</v>
      </c>
      <c r="R159" s="295">
        <v>71</v>
      </c>
      <c r="S159" s="296">
        <v>330</v>
      </c>
      <c r="T159" s="295">
        <v>105</v>
      </c>
    </row>
    <row r="160" spans="1:20">
      <c r="A160" s="1"/>
      <c r="B160" s="1"/>
      <c r="C160" s="1019"/>
      <c r="D160" s="346" t="s">
        <v>190</v>
      </c>
      <c r="E160" s="347">
        <v>46</v>
      </c>
      <c r="F160" s="362">
        <v>0</v>
      </c>
      <c r="G160" s="363">
        <v>48</v>
      </c>
      <c r="H160" s="364">
        <v>1</v>
      </c>
      <c r="I160" s="347">
        <v>49</v>
      </c>
      <c r="J160" s="362">
        <v>1</v>
      </c>
      <c r="K160" s="363">
        <v>51</v>
      </c>
      <c r="L160" s="364">
        <v>1</v>
      </c>
      <c r="M160" s="347">
        <v>53</v>
      </c>
      <c r="N160" s="362">
        <v>1</v>
      </c>
      <c r="O160" s="363">
        <v>53</v>
      </c>
      <c r="P160" s="362">
        <v>1</v>
      </c>
      <c r="Q160" s="363">
        <v>58</v>
      </c>
      <c r="R160" s="362">
        <v>1</v>
      </c>
      <c r="S160" s="363">
        <v>56</v>
      </c>
      <c r="T160" s="362">
        <v>1</v>
      </c>
    </row>
    <row r="161" spans="1:20">
      <c r="A161" s="1"/>
      <c r="B161" s="1"/>
      <c r="C161" s="1019"/>
      <c r="D161" s="264" t="s">
        <v>238</v>
      </c>
      <c r="E161" s="266">
        <v>28</v>
      </c>
      <c r="F161" s="295">
        <v>0</v>
      </c>
      <c r="G161" s="296">
        <v>30</v>
      </c>
      <c r="H161" s="309">
        <v>0</v>
      </c>
      <c r="I161" s="266">
        <v>30</v>
      </c>
      <c r="J161" s="295">
        <v>0</v>
      </c>
      <c r="K161" s="296">
        <v>32</v>
      </c>
      <c r="L161" s="309">
        <v>0</v>
      </c>
      <c r="M161" s="266">
        <v>33</v>
      </c>
      <c r="N161" s="295">
        <v>0</v>
      </c>
      <c r="O161" s="296">
        <v>33</v>
      </c>
      <c r="P161" s="295">
        <v>0</v>
      </c>
      <c r="Q161" s="296">
        <v>35</v>
      </c>
      <c r="R161" s="295">
        <v>0</v>
      </c>
      <c r="S161" s="296">
        <v>36</v>
      </c>
      <c r="T161" s="295">
        <v>0</v>
      </c>
    </row>
    <row r="162" spans="1:20">
      <c r="A162" s="1"/>
      <c r="B162" s="1"/>
      <c r="C162" s="1019"/>
      <c r="D162" s="346" t="s">
        <v>239</v>
      </c>
      <c r="E162" s="347">
        <v>2</v>
      </c>
      <c r="F162" s="362">
        <v>0</v>
      </c>
      <c r="G162" s="363">
        <v>2</v>
      </c>
      <c r="H162" s="364">
        <v>0</v>
      </c>
      <c r="I162" s="347">
        <v>3</v>
      </c>
      <c r="J162" s="362">
        <v>0</v>
      </c>
      <c r="K162" s="363">
        <v>3</v>
      </c>
      <c r="L162" s="364">
        <v>0</v>
      </c>
      <c r="M162" s="347">
        <v>3</v>
      </c>
      <c r="N162" s="362">
        <v>0</v>
      </c>
      <c r="O162" s="363">
        <v>3</v>
      </c>
      <c r="P162" s="362">
        <v>0</v>
      </c>
      <c r="Q162" s="363">
        <v>5</v>
      </c>
      <c r="R162" s="362">
        <v>0</v>
      </c>
      <c r="S162" s="363">
        <v>6</v>
      </c>
      <c r="T162" s="362">
        <v>0</v>
      </c>
    </row>
    <row r="163" spans="1:20">
      <c r="A163" s="1"/>
      <c r="B163" s="1"/>
      <c r="C163" s="1019"/>
      <c r="D163" s="264" t="s">
        <v>240</v>
      </c>
      <c r="E163" s="266">
        <v>4</v>
      </c>
      <c r="F163" s="295">
        <v>5</v>
      </c>
      <c r="G163" s="296">
        <v>6</v>
      </c>
      <c r="H163" s="309">
        <v>5</v>
      </c>
      <c r="I163" s="266">
        <v>7</v>
      </c>
      <c r="J163" s="295">
        <v>5</v>
      </c>
      <c r="K163" s="296">
        <v>9</v>
      </c>
      <c r="L163" s="309">
        <v>5</v>
      </c>
      <c r="M163" s="266">
        <v>10</v>
      </c>
      <c r="N163" s="295">
        <v>5</v>
      </c>
      <c r="O163" s="296">
        <v>11</v>
      </c>
      <c r="P163" s="295">
        <v>5</v>
      </c>
      <c r="Q163" s="296">
        <v>9</v>
      </c>
      <c r="R163" s="295">
        <v>6</v>
      </c>
      <c r="S163" s="296">
        <v>14</v>
      </c>
      <c r="T163" s="295">
        <v>8</v>
      </c>
    </row>
    <row r="164" spans="1:20">
      <c r="A164" s="1"/>
      <c r="B164" s="1"/>
      <c r="C164" s="1019"/>
      <c r="D164" s="346" t="s">
        <v>241</v>
      </c>
      <c r="E164" s="347">
        <v>10</v>
      </c>
      <c r="F164" s="362">
        <v>1</v>
      </c>
      <c r="G164" s="363">
        <v>11</v>
      </c>
      <c r="H164" s="364">
        <v>1</v>
      </c>
      <c r="I164" s="347">
        <v>11</v>
      </c>
      <c r="J164" s="362">
        <v>1</v>
      </c>
      <c r="K164" s="363">
        <v>12</v>
      </c>
      <c r="L164" s="364">
        <v>1</v>
      </c>
      <c r="M164" s="347">
        <v>14</v>
      </c>
      <c r="N164" s="362">
        <v>1</v>
      </c>
      <c r="O164" s="363">
        <v>15</v>
      </c>
      <c r="P164" s="362">
        <v>1</v>
      </c>
      <c r="Q164" s="363">
        <v>12</v>
      </c>
      <c r="R164" s="362">
        <v>1</v>
      </c>
      <c r="S164" s="363">
        <v>13</v>
      </c>
      <c r="T164" s="362">
        <v>1</v>
      </c>
    </row>
    <row r="165" spans="1:20">
      <c r="A165" s="1"/>
      <c r="B165" s="1"/>
      <c r="C165" s="1019"/>
      <c r="D165" s="264" t="s">
        <v>242</v>
      </c>
      <c r="E165" s="266">
        <v>11</v>
      </c>
      <c r="F165" s="295">
        <v>0</v>
      </c>
      <c r="G165" s="296">
        <v>12</v>
      </c>
      <c r="H165" s="309">
        <v>0</v>
      </c>
      <c r="I165" s="266">
        <v>13</v>
      </c>
      <c r="J165" s="295">
        <v>0</v>
      </c>
      <c r="K165" s="296">
        <v>13</v>
      </c>
      <c r="L165" s="309">
        <v>0</v>
      </c>
      <c r="M165" s="266">
        <v>13</v>
      </c>
      <c r="N165" s="295">
        <v>0</v>
      </c>
      <c r="O165" s="296">
        <v>14</v>
      </c>
      <c r="P165" s="295">
        <v>0</v>
      </c>
      <c r="Q165" s="296">
        <v>17</v>
      </c>
      <c r="R165" s="295">
        <v>0</v>
      </c>
      <c r="S165" s="296">
        <v>19</v>
      </c>
      <c r="T165" s="295">
        <v>0</v>
      </c>
    </row>
    <row r="166" spans="1:20">
      <c r="A166" s="1"/>
      <c r="B166" s="1"/>
      <c r="C166" s="1019"/>
      <c r="D166" s="346" t="s">
        <v>243</v>
      </c>
      <c r="E166" s="347">
        <v>1</v>
      </c>
      <c r="F166" s="362">
        <v>0</v>
      </c>
      <c r="G166" s="363">
        <v>1</v>
      </c>
      <c r="H166" s="364">
        <v>0</v>
      </c>
      <c r="I166" s="347">
        <v>1</v>
      </c>
      <c r="J166" s="362">
        <v>0</v>
      </c>
      <c r="K166" s="363">
        <v>1</v>
      </c>
      <c r="L166" s="364">
        <v>0</v>
      </c>
      <c r="M166" s="347">
        <v>1</v>
      </c>
      <c r="N166" s="362">
        <v>0</v>
      </c>
      <c r="O166" s="363">
        <v>1</v>
      </c>
      <c r="P166" s="362">
        <v>0</v>
      </c>
      <c r="Q166" s="363">
        <v>1</v>
      </c>
      <c r="R166" s="362">
        <v>0</v>
      </c>
      <c r="S166" s="363">
        <v>1</v>
      </c>
      <c r="T166" s="362">
        <v>0</v>
      </c>
    </row>
    <row r="167" spans="1:20" ht="15.75" customHeight="1">
      <c r="A167" s="1"/>
      <c r="B167" s="1"/>
      <c r="C167" s="1019"/>
      <c r="D167" s="367" t="s">
        <v>64</v>
      </c>
      <c r="E167" s="369">
        <f t="shared" ref="E167:T167" si="11">SUM(E158:E166)</f>
        <v>237</v>
      </c>
      <c r="F167" s="371">
        <f t="shared" si="11"/>
        <v>33</v>
      </c>
      <c r="G167" s="424">
        <f t="shared" si="11"/>
        <v>268</v>
      </c>
      <c r="H167" s="426">
        <f t="shared" si="11"/>
        <v>39</v>
      </c>
      <c r="I167" s="369">
        <f t="shared" si="11"/>
        <v>305</v>
      </c>
      <c r="J167" s="371">
        <f t="shared" si="11"/>
        <v>43</v>
      </c>
      <c r="K167" s="424">
        <f t="shared" si="11"/>
        <v>347</v>
      </c>
      <c r="L167" s="426">
        <f t="shared" si="11"/>
        <v>53</v>
      </c>
      <c r="M167" s="369">
        <f t="shared" si="11"/>
        <v>380</v>
      </c>
      <c r="N167" s="371">
        <f t="shared" si="11"/>
        <v>64</v>
      </c>
      <c r="O167" s="424">
        <f t="shared" si="11"/>
        <v>448</v>
      </c>
      <c r="P167" s="371">
        <f t="shared" si="11"/>
        <v>71</v>
      </c>
      <c r="Q167" s="424">
        <f t="shared" si="11"/>
        <v>446</v>
      </c>
      <c r="R167" s="371">
        <f t="shared" si="11"/>
        <v>89</v>
      </c>
      <c r="S167" s="424">
        <f t="shared" si="11"/>
        <v>528</v>
      </c>
      <c r="T167" s="371">
        <f t="shared" si="11"/>
        <v>128</v>
      </c>
    </row>
    <row r="168" spans="1:20" ht="30.75" customHeight="1">
      <c r="A168" s="1"/>
      <c r="B168" s="1"/>
      <c r="C168" s="1109"/>
      <c r="D168" s="490" t="s">
        <v>277</v>
      </c>
      <c r="E168" s="1129">
        <f>E167+F167</f>
        <v>270</v>
      </c>
      <c r="F168" s="1049"/>
      <c r="G168" s="1129">
        <f>G167+H167</f>
        <v>307</v>
      </c>
      <c r="H168" s="1049"/>
      <c r="I168" s="1129">
        <f>I167+J167</f>
        <v>348</v>
      </c>
      <c r="J168" s="1049"/>
      <c r="K168" s="1129">
        <f>K167+L167</f>
        <v>400</v>
      </c>
      <c r="L168" s="1049"/>
      <c r="M168" s="1129">
        <f>M167+N167</f>
        <v>444</v>
      </c>
      <c r="N168" s="1049"/>
      <c r="O168" s="1129">
        <f>O167+P167</f>
        <v>519</v>
      </c>
      <c r="P168" s="1049"/>
      <c r="Q168" s="1130">
        <f>Q167+R167</f>
        <v>535</v>
      </c>
      <c r="R168" s="1076"/>
      <c r="S168" s="1132">
        <f>S167+T167</f>
        <v>656</v>
      </c>
      <c r="T168" s="1118"/>
    </row>
    <row r="169" spans="1:20" ht="15.75" customHeight="1">
      <c r="A169" s="1"/>
      <c r="B169" s="1"/>
      <c r="C169" s="1131" t="s">
        <v>86</v>
      </c>
      <c r="D169" s="1126" t="str">
        <f>D156</f>
        <v>CATEG.</v>
      </c>
      <c r="E169" s="1125">
        <v>2004</v>
      </c>
      <c r="F169" s="1052"/>
      <c r="G169" s="1127">
        <v>2005</v>
      </c>
      <c r="H169" s="1128"/>
      <c r="I169" s="1125">
        <v>2006</v>
      </c>
      <c r="J169" s="1052"/>
      <c r="K169" s="1127">
        <v>2007</v>
      </c>
      <c r="L169" s="1128"/>
      <c r="M169" s="1125">
        <v>2008</v>
      </c>
      <c r="N169" s="1052"/>
      <c r="O169" s="1125">
        <v>2009</v>
      </c>
      <c r="P169" s="1052"/>
      <c r="Q169" s="1125">
        <v>2010</v>
      </c>
      <c r="R169" s="1052"/>
      <c r="S169" s="1133">
        <v>2011</v>
      </c>
      <c r="T169" s="1072"/>
    </row>
    <row r="170" spans="1:20" ht="15.75" customHeight="1">
      <c r="A170" s="1"/>
      <c r="B170" s="1"/>
      <c r="C170" s="1019"/>
      <c r="D170" s="992"/>
      <c r="E170" s="191" t="s">
        <v>142</v>
      </c>
      <c r="F170" s="192" t="s">
        <v>143</v>
      </c>
      <c r="G170" s="221" t="s">
        <v>142</v>
      </c>
      <c r="H170" s="222" t="s">
        <v>143</v>
      </c>
      <c r="I170" s="191" t="s">
        <v>142</v>
      </c>
      <c r="J170" s="192" t="s">
        <v>143</v>
      </c>
      <c r="K170" s="221" t="s">
        <v>142</v>
      </c>
      <c r="L170" s="192" t="s">
        <v>143</v>
      </c>
      <c r="M170" s="251" t="s">
        <v>142</v>
      </c>
      <c r="N170" s="253" t="s">
        <v>143</v>
      </c>
      <c r="O170" s="251" t="s">
        <v>142</v>
      </c>
      <c r="P170" s="253" t="s">
        <v>143</v>
      </c>
      <c r="Q170" s="251" t="s">
        <v>142</v>
      </c>
      <c r="R170" s="192" t="s">
        <v>143</v>
      </c>
      <c r="S170" s="251" t="s">
        <v>142</v>
      </c>
      <c r="T170" s="253" t="s">
        <v>143</v>
      </c>
    </row>
    <row r="171" spans="1:20">
      <c r="A171" s="1"/>
      <c r="B171" s="1"/>
      <c r="C171" s="1019"/>
      <c r="D171" s="255" t="s">
        <v>167</v>
      </c>
      <c r="E171" s="256">
        <v>152</v>
      </c>
      <c r="F171" s="257">
        <v>21</v>
      </c>
      <c r="G171" s="258">
        <v>167</v>
      </c>
      <c r="H171" s="262">
        <v>25</v>
      </c>
      <c r="I171" s="256">
        <v>176</v>
      </c>
      <c r="J171" s="257">
        <v>39</v>
      </c>
      <c r="K171" s="258">
        <v>185</v>
      </c>
      <c r="L171" s="262">
        <v>53</v>
      </c>
      <c r="M171" s="256">
        <v>197</v>
      </c>
      <c r="N171" s="257">
        <v>73</v>
      </c>
      <c r="O171" s="258">
        <v>211</v>
      </c>
      <c r="P171" s="257">
        <v>105</v>
      </c>
      <c r="Q171" s="258">
        <v>227</v>
      </c>
      <c r="R171" s="257">
        <v>137</v>
      </c>
      <c r="S171" s="258">
        <v>238</v>
      </c>
      <c r="T171" s="257">
        <v>157</v>
      </c>
    </row>
    <row r="172" spans="1:20">
      <c r="A172" s="1"/>
      <c r="B172" s="1"/>
      <c r="C172" s="1019"/>
      <c r="D172" s="264" t="s">
        <v>171</v>
      </c>
      <c r="E172" s="266">
        <v>1780</v>
      </c>
      <c r="F172" s="295">
        <v>574</v>
      </c>
      <c r="G172" s="296">
        <v>2001</v>
      </c>
      <c r="H172" s="309">
        <v>686</v>
      </c>
      <c r="I172" s="266">
        <v>2235</v>
      </c>
      <c r="J172" s="295">
        <v>801</v>
      </c>
      <c r="K172" s="296">
        <v>2493</v>
      </c>
      <c r="L172" s="309">
        <v>913</v>
      </c>
      <c r="M172" s="266">
        <v>2834</v>
      </c>
      <c r="N172" s="295">
        <v>1099</v>
      </c>
      <c r="O172" s="296">
        <v>3152</v>
      </c>
      <c r="P172" s="295">
        <v>1344</v>
      </c>
      <c r="Q172" s="296">
        <v>3387</v>
      </c>
      <c r="R172" s="295">
        <v>1471</v>
      </c>
      <c r="S172" s="296">
        <v>3622</v>
      </c>
      <c r="T172" s="295">
        <v>1653</v>
      </c>
    </row>
    <row r="173" spans="1:20">
      <c r="A173" s="1"/>
      <c r="B173" s="1"/>
      <c r="C173" s="1019"/>
      <c r="D173" s="346" t="s">
        <v>190</v>
      </c>
      <c r="E173" s="347">
        <v>382</v>
      </c>
      <c r="F173" s="362">
        <v>7</v>
      </c>
      <c r="G173" s="363">
        <v>412</v>
      </c>
      <c r="H173" s="364">
        <v>7</v>
      </c>
      <c r="I173" s="347">
        <v>431</v>
      </c>
      <c r="J173" s="362">
        <v>7</v>
      </c>
      <c r="K173" s="363">
        <v>450</v>
      </c>
      <c r="L173" s="364">
        <v>7</v>
      </c>
      <c r="M173" s="347">
        <v>460</v>
      </c>
      <c r="N173" s="362">
        <v>7</v>
      </c>
      <c r="O173" s="363">
        <v>471</v>
      </c>
      <c r="P173" s="362">
        <v>8</v>
      </c>
      <c r="Q173" s="363">
        <v>480</v>
      </c>
      <c r="R173" s="362">
        <v>8</v>
      </c>
      <c r="S173" s="363">
        <v>481</v>
      </c>
      <c r="T173" s="362">
        <v>7</v>
      </c>
    </row>
    <row r="174" spans="1:20">
      <c r="A174" s="1"/>
      <c r="B174" s="1"/>
      <c r="C174" s="1019"/>
      <c r="D174" s="264" t="s">
        <v>238</v>
      </c>
      <c r="E174" s="266">
        <v>186</v>
      </c>
      <c r="F174" s="295">
        <v>6</v>
      </c>
      <c r="G174" s="296">
        <v>194</v>
      </c>
      <c r="H174" s="309">
        <v>6</v>
      </c>
      <c r="I174" s="266">
        <v>202</v>
      </c>
      <c r="J174" s="295">
        <v>6</v>
      </c>
      <c r="K174" s="296">
        <v>208</v>
      </c>
      <c r="L174" s="309">
        <v>6</v>
      </c>
      <c r="M174" s="266">
        <v>216</v>
      </c>
      <c r="N174" s="295">
        <v>7</v>
      </c>
      <c r="O174" s="296">
        <v>226</v>
      </c>
      <c r="P174" s="295">
        <v>7</v>
      </c>
      <c r="Q174" s="296">
        <v>241</v>
      </c>
      <c r="R174" s="295">
        <v>8</v>
      </c>
      <c r="S174" s="296">
        <v>243</v>
      </c>
      <c r="T174" s="295">
        <v>8</v>
      </c>
    </row>
    <row r="175" spans="1:20">
      <c r="A175" s="1"/>
      <c r="B175" s="1"/>
      <c r="C175" s="1019"/>
      <c r="D175" s="346" t="s">
        <v>239</v>
      </c>
      <c r="E175" s="347">
        <v>125</v>
      </c>
      <c r="F175" s="362">
        <v>1</v>
      </c>
      <c r="G175" s="363">
        <v>132</v>
      </c>
      <c r="H175" s="364">
        <v>1</v>
      </c>
      <c r="I175" s="347">
        <v>137</v>
      </c>
      <c r="J175" s="362">
        <v>1</v>
      </c>
      <c r="K175" s="363">
        <v>143</v>
      </c>
      <c r="L175" s="364">
        <v>1</v>
      </c>
      <c r="M175" s="347">
        <v>148</v>
      </c>
      <c r="N175" s="362">
        <v>1</v>
      </c>
      <c r="O175" s="363">
        <v>154</v>
      </c>
      <c r="P175" s="362">
        <v>1</v>
      </c>
      <c r="Q175" s="363">
        <v>166</v>
      </c>
      <c r="R175" s="362">
        <v>1</v>
      </c>
      <c r="S175" s="363">
        <v>166</v>
      </c>
      <c r="T175" s="362">
        <v>1</v>
      </c>
    </row>
    <row r="176" spans="1:20">
      <c r="A176" s="1"/>
      <c r="B176" s="1"/>
      <c r="C176" s="1019"/>
      <c r="D176" s="264" t="s">
        <v>240</v>
      </c>
      <c r="E176" s="266">
        <v>193</v>
      </c>
      <c r="F176" s="295">
        <v>161</v>
      </c>
      <c r="G176" s="296">
        <v>212</v>
      </c>
      <c r="H176" s="309">
        <v>179</v>
      </c>
      <c r="I176" s="266">
        <v>226</v>
      </c>
      <c r="J176" s="295">
        <v>199</v>
      </c>
      <c r="K176" s="296">
        <v>241</v>
      </c>
      <c r="L176" s="309">
        <v>220</v>
      </c>
      <c r="M176" s="266">
        <v>252</v>
      </c>
      <c r="N176" s="295">
        <v>241</v>
      </c>
      <c r="O176" s="296">
        <v>265</v>
      </c>
      <c r="P176" s="295">
        <v>267</v>
      </c>
      <c r="Q176" s="296">
        <v>275</v>
      </c>
      <c r="R176" s="295">
        <v>285</v>
      </c>
      <c r="S176" s="296">
        <v>285</v>
      </c>
      <c r="T176" s="295">
        <v>309</v>
      </c>
    </row>
    <row r="177" spans="1:20">
      <c r="A177" s="1"/>
      <c r="B177" s="1"/>
      <c r="C177" s="1019"/>
      <c r="D177" s="346" t="s">
        <v>241</v>
      </c>
      <c r="E177" s="347">
        <v>227</v>
      </c>
      <c r="F177" s="362">
        <v>7</v>
      </c>
      <c r="G177" s="363">
        <v>241</v>
      </c>
      <c r="H177" s="364">
        <v>7</v>
      </c>
      <c r="I177" s="347">
        <v>253</v>
      </c>
      <c r="J177" s="362">
        <v>7</v>
      </c>
      <c r="K177" s="363">
        <v>264</v>
      </c>
      <c r="L177" s="364">
        <v>9</v>
      </c>
      <c r="M177" s="347">
        <v>270</v>
      </c>
      <c r="N177" s="362">
        <v>9</v>
      </c>
      <c r="O177" s="363">
        <v>277</v>
      </c>
      <c r="P177" s="362">
        <v>10</v>
      </c>
      <c r="Q177" s="363">
        <v>283</v>
      </c>
      <c r="R177" s="362">
        <v>10</v>
      </c>
      <c r="S177" s="363">
        <v>286</v>
      </c>
      <c r="T177" s="362">
        <v>9</v>
      </c>
    </row>
    <row r="178" spans="1:20">
      <c r="A178" s="1"/>
      <c r="B178" s="1"/>
      <c r="C178" s="1019"/>
      <c r="D178" s="264" t="s">
        <v>242</v>
      </c>
      <c r="E178" s="266">
        <v>91</v>
      </c>
      <c r="F178" s="295">
        <v>1</v>
      </c>
      <c r="G178" s="296">
        <v>98</v>
      </c>
      <c r="H178" s="309">
        <v>1</v>
      </c>
      <c r="I178" s="266">
        <v>100</v>
      </c>
      <c r="J178" s="295">
        <v>1</v>
      </c>
      <c r="K178" s="296">
        <v>106</v>
      </c>
      <c r="L178" s="309">
        <v>1</v>
      </c>
      <c r="M178" s="266">
        <v>108</v>
      </c>
      <c r="N178" s="295">
        <v>1</v>
      </c>
      <c r="O178" s="296">
        <v>110</v>
      </c>
      <c r="P178" s="295">
        <v>1</v>
      </c>
      <c r="Q178" s="296">
        <v>113</v>
      </c>
      <c r="R178" s="295">
        <v>1</v>
      </c>
      <c r="S178" s="296">
        <v>112</v>
      </c>
      <c r="T178" s="295">
        <v>1</v>
      </c>
    </row>
    <row r="179" spans="1:20">
      <c r="A179" s="1"/>
      <c r="B179" s="1"/>
      <c r="C179" s="1019"/>
      <c r="D179" s="346" t="s">
        <v>243</v>
      </c>
      <c r="E179" s="347">
        <v>49</v>
      </c>
      <c r="F179" s="362">
        <v>0</v>
      </c>
      <c r="G179" s="363">
        <v>52</v>
      </c>
      <c r="H179" s="364">
        <v>0</v>
      </c>
      <c r="I179" s="347">
        <v>52</v>
      </c>
      <c r="J179" s="362">
        <v>0</v>
      </c>
      <c r="K179" s="363">
        <v>53</v>
      </c>
      <c r="L179" s="364">
        <v>0</v>
      </c>
      <c r="M179" s="347">
        <v>55</v>
      </c>
      <c r="N179" s="362">
        <v>0</v>
      </c>
      <c r="O179" s="363">
        <v>55</v>
      </c>
      <c r="P179" s="362">
        <v>0</v>
      </c>
      <c r="Q179" s="363">
        <v>58</v>
      </c>
      <c r="R179" s="362">
        <v>0</v>
      </c>
      <c r="S179" s="363">
        <v>58</v>
      </c>
      <c r="T179" s="362">
        <v>0</v>
      </c>
    </row>
    <row r="180" spans="1:20" ht="15.75" customHeight="1">
      <c r="A180" s="1"/>
      <c r="B180" s="1"/>
      <c r="C180" s="1019"/>
      <c r="D180" s="367" t="s">
        <v>64</v>
      </c>
      <c r="E180" s="369">
        <f t="shared" ref="E180:T180" si="12">SUM(E171:E179)</f>
        <v>3185</v>
      </c>
      <c r="F180" s="371">
        <f t="shared" si="12"/>
        <v>778</v>
      </c>
      <c r="G180" s="424">
        <f t="shared" si="12"/>
        <v>3509</v>
      </c>
      <c r="H180" s="426">
        <f t="shared" si="12"/>
        <v>912</v>
      </c>
      <c r="I180" s="369">
        <f t="shared" si="12"/>
        <v>3812</v>
      </c>
      <c r="J180" s="371">
        <f t="shared" si="12"/>
        <v>1061</v>
      </c>
      <c r="K180" s="424">
        <f t="shared" si="12"/>
        <v>4143</v>
      </c>
      <c r="L180" s="426">
        <f t="shared" si="12"/>
        <v>1210</v>
      </c>
      <c r="M180" s="369">
        <f t="shared" si="12"/>
        <v>4540</v>
      </c>
      <c r="N180" s="371">
        <f t="shared" si="12"/>
        <v>1438</v>
      </c>
      <c r="O180" s="424">
        <f t="shared" si="12"/>
        <v>4921</v>
      </c>
      <c r="P180" s="371">
        <f t="shared" si="12"/>
        <v>1743</v>
      </c>
      <c r="Q180" s="424">
        <f t="shared" si="12"/>
        <v>5230</v>
      </c>
      <c r="R180" s="371">
        <f t="shared" si="12"/>
        <v>1921</v>
      </c>
      <c r="S180" s="424">
        <f t="shared" si="12"/>
        <v>5491</v>
      </c>
      <c r="T180" s="371">
        <f t="shared" si="12"/>
        <v>2145</v>
      </c>
    </row>
    <row r="181" spans="1:20" ht="30.75" customHeight="1">
      <c r="A181" s="1"/>
      <c r="B181" s="1"/>
      <c r="C181" s="1109"/>
      <c r="D181" s="490" t="s">
        <v>277</v>
      </c>
      <c r="E181" s="1129">
        <f>E180+F180</f>
        <v>3963</v>
      </c>
      <c r="F181" s="1049"/>
      <c r="G181" s="1129">
        <f>G180+H180</f>
        <v>4421</v>
      </c>
      <c r="H181" s="1049"/>
      <c r="I181" s="1129">
        <f>I180+J180</f>
        <v>4873</v>
      </c>
      <c r="J181" s="1049"/>
      <c r="K181" s="1129">
        <f>K180+L180</f>
        <v>5353</v>
      </c>
      <c r="L181" s="1049"/>
      <c r="M181" s="1129">
        <f>M180+N180</f>
        <v>5978</v>
      </c>
      <c r="N181" s="1049"/>
      <c r="O181" s="1129">
        <f>O180+P180</f>
        <v>6664</v>
      </c>
      <c r="P181" s="1049"/>
      <c r="Q181" s="1130">
        <f>Q180+R180</f>
        <v>7151</v>
      </c>
      <c r="R181" s="1076"/>
      <c r="S181" s="1132">
        <f>S180+T180</f>
        <v>7636</v>
      </c>
      <c r="T181" s="1118"/>
    </row>
    <row r="182" spans="1:20" ht="15.75" customHeight="1">
      <c r="A182" s="1"/>
      <c r="B182" s="1"/>
      <c r="C182" s="1131" t="s">
        <v>87</v>
      </c>
      <c r="D182" s="1126" t="str">
        <f>D169</f>
        <v>CATEG.</v>
      </c>
      <c r="E182" s="1125">
        <v>2004</v>
      </c>
      <c r="F182" s="1052"/>
      <c r="G182" s="1127">
        <v>2005</v>
      </c>
      <c r="H182" s="1128"/>
      <c r="I182" s="1125">
        <v>2006</v>
      </c>
      <c r="J182" s="1052"/>
      <c r="K182" s="1127">
        <v>2007</v>
      </c>
      <c r="L182" s="1128"/>
      <c r="M182" s="1125">
        <v>2008</v>
      </c>
      <c r="N182" s="1052"/>
      <c r="O182" s="1125">
        <v>2009</v>
      </c>
      <c r="P182" s="1052"/>
      <c r="Q182" s="1125">
        <v>2010</v>
      </c>
      <c r="R182" s="1052"/>
      <c r="S182" s="1133">
        <v>2011</v>
      </c>
      <c r="T182" s="1072"/>
    </row>
    <row r="183" spans="1:20" ht="15.75" customHeight="1">
      <c r="A183" s="1"/>
      <c r="B183" s="1"/>
      <c r="C183" s="1019"/>
      <c r="D183" s="992"/>
      <c r="E183" s="191" t="s">
        <v>142</v>
      </c>
      <c r="F183" s="192" t="s">
        <v>143</v>
      </c>
      <c r="G183" s="221" t="s">
        <v>142</v>
      </c>
      <c r="H183" s="222" t="s">
        <v>143</v>
      </c>
      <c r="I183" s="191" t="s">
        <v>142</v>
      </c>
      <c r="J183" s="192" t="s">
        <v>143</v>
      </c>
      <c r="K183" s="221" t="s">
        <v>142</v>
      </c>
      <c r="L183" s="192" t="s">
        <v>143</v>
      </c>
      <c r="M183" s="251" t="s">
        <v>142</v>
      </c>
      <c r="N183" s="253" t="s">
        <v>143</v>
      </c>
      <c r="O183" s="251" t="s">
        <v>142</v>
      </c>
      <c r="P183" s="253" t="s">
        <v>143</v>
      </c>
      <c r="Q183" s="251" t="s">
        <v>142</v>
      </c>
      <c r="R183" s="192" t="s">
        <v>143</v>
      </c>
      <c r="S183" s="251" t="s">
        <v>142</v>
      </c>
      <c r="T183" s="253" t="s">
        <v>143</v>
      </c>
    </row>
    <row r="184" spans="1:20">
      <c r="A184" s="1"/>
      <c r="B184" s="1"/>
      <c r="C184" s="1019"/>
      <c r="D184" s="255" t="s">
        <v>167</v>
      </c>
      <c r="E184" s="256">
        <v>9</v>
      </c>
      <c r="F184" s="257">
        <v>4</v>
      </c>
      <c r="G184" s="258">
        <v>12</v>
      </c>
      <c r="H184" s="262">
        <v>6</v>
      </c>
      <c r="I184" s="256">
        <v>18</v>
      </c>
      <c r="J184" s="257">
        <v>7</v>
      </c>
      <c r="K184" s="258">
        <v>20</v>
      </c>
      <c r="L184" s="262">
        <v>7</v>
      </c>
      <c r="M184" s="256">
        <v>25</v>
      </c>
      <c r="N184" s="257">
        <v>12</v>
      </c>
      <c r="O184" s="258">
        <v>32</v>
      </c>
      <c r="P184" s="257">
        <v>18</v>
      </c>
      <c r="Q184" s="258">
        <v>50</v>
      </c>
      <c r="R184" s="257">
        <v>37</v>
      </c>
      <c r="S184" s="258">
        <v>56</v>
      </c>
      <c r="T184" s="257">
        <v>41</v>
      </c>
    </row>
    <row r="185" spans="1:20">
      <c r="A185" s="1"/>
      <c r="B185" s="1"/>
      <c r="C185" s="1019"/>
      <c r="D185" s="264" t="s">
        <v>171</v>
      </c>
      <c r="E185" s="266">
        <v>231</v>
      </c>
      <c r="F185" s="295">
        <v>35</v>
      </c>
      <c r="G185" s="296">
        <v>308</v>
      </c>
      <c r="H185" s="309">
        <v>41</v>
      </c>
      <c r="I185" s="266">
        <v>424</v>
      </c>
      <c r="J185" s="295">
        <v>62</v>
      </c>
      <c r="K185" s="296">
        <v>561</v>
      </c>
      <c r="L185" s="309">
        <v>89</v>
      </c>
      <c r="M185" s="266">
        <v>736</v>
      </c>
      <c r="N185" s="295">
        <v>135</v>
      </c>
      <c r="O185" s="296">
        <v>871</v>
      </c>
      <c r="P185" s="295">
        <v>184</v>
      </c>
      <c r="Q185" s="296">
        <v>949</v>
      </c>
      <c r="R185" s="295">
        <v>215</v>
      </c>
      <c r="S185" s="296">
        <v>1086</v>
      </c>
      <c r="T185" s="295">
        <v>256</v>
      </c>
    </row>
    <row r="186" spans="1:20">
      <c r="A186" s="1"/>
      <c r="B186" s="1"/>
      <c r="C186" s="1019"/>
      <c r="D186" s="346" t="s">
        <v>190</v>
      </c>
      <c r="E186" s="347">
        <v>42</v>
      </c>
      <c r="F186" s="362">
        <v>1</v>
      </c>
      <c r="G186" s="363">
        <v>43</v>
      </c>
      <c r="H186" s="364">
        <v>1</v>
      </c>
      <c r="I186" s="347">
        <v>46</v>
      </c>
      <c r="J186" s="362">
        <v>1</v>
      </c>
      <c r="K186" s="363">
        <v>46</v>
      </c>
      <c r="L186" s="364">
        <v>1</v>
      </c>
      <c r="M186" s="347">
        <v>48</v>
      </c>
      <c r="N186" s="362">
        <v>1</v>
      </c>
      <c r="O186" s="363">
        <v>50</v>
      </c>
      <c r="P186" s="362">
        <v>1</v>
      </c>
      <c r="Q186" s="363">
        <v>58</v>
      </c>
      <c r="R186" s="362">
        <v>1</v>
      </c>
      <c r="S186" s="363">
        <v>57</v>
      </c>
      <c r="T186" s="362">
        <v>1</v>
      </c>
    </row>
    <row r="187" spans="1:20">
      <c r="A187" s="1"/>
      <c r="B187" s="1"/>
      <c r="C187" s="1019"/>
      <c r="D187" s="264" t="s">
        <v>238</v>
      </c>
      <c r="E187" s="266">
        <v>39</v>
      </c>
      <c r="F187" s="295">
        <v>0</v>
      </c>
      <c r="G187" s="296">
        <v>40</v>
      </c>
      <c r="H187" s="309">
        <v>0</v>
      </c>
      <c r="I187" s="266">
        <v>43</v>
      </c>
      <c r="J187" s="295">
        <v>0</v>
      </c>
      <c r="K187" s="296">
        <v>52</v>
      </c>
      <c r="L187" s="309">
        <v>0</v>
      </c>
      <c r="M187" s="266">
        <v>56</v>
      </c>
      <c r="N187" s="295">
        <v>0</v>
      </c>
      <c r="O187" s="296">
        <v>58</v>
      </c>
      <c r="P187" s="295">
        <v>0</v>
      </c>
      <c r="Q187" s="296">
        <v>67</v>
      </c>
      <c r="R187" s="295">
        <v>0</v>
      </c>
      <c r="S187" s="296">
        <v>68</v>
      </c>
      <c r="T187" s="295">
        <v>0</v>
      </c>
    </row>
    <row r="188" spans="1:20">
      <c r="A188" s="1"/>
      <c r="B188" s="1"/>
      <c r="C188" s="1019"/>
      <c r="D188" s="346" t="s">
        <v>239</v>
      </c>
      <c r="E188" s="347">
        <v>9</v>
      </c>
      <c r="F188" s="362">
        <v>0</v>
      </c>
      <c r="G188" s="363">
        <v>10</v>
      </c>
      <c r="H188" s="364">
        <v>0</v>
      </c>
      <c r="I188" s="347">
        <v>10</v>
      </c>
      <c r="J188" s="362">
        <v>0</v>
      </c>
      <c r="K188" s="363">
        <v>12</v>
      </c>
      <c r="L188" s="364">
        <v>0</v>
      </c>
      <c r="M188" s="347">
        <v>14</v>
      </c>
      <c r="N188" s="362">
        <v>0</v>
      </c>
      <c r="O188" s="363">
        <v>17</v>
      </c>
      <c r="P188" s="362">
        <v>0</v>
      </c>
      <c r="Q188" s="363">
        <v>20</v>
      </c>
      <c r="R188" s="362">
        <v>0</v>
      </c>
      <c r="S188" s="363">
        <v>24</v>
      </c>
      <c r="T188" s="362">
        <v>0</v>
      </c>
    </row>
    <row r="189" spans="1:20">
      <c r="A189" s="1"/>
      <c r="B189" s="1"/>
      <c r="C189" s="1019"/>
      <c r="D189" s="264" t="s">
        <v>240</v>
      </c>
      <c r="E189" s="266">
        <v>29</v>
      </c>
      <c r="F189" s="295">
        <v>15</v>
      </c>
      <c r="G189" s="296">
        <v>34</v>
      </c>
      <c r="H189" s="309">
        <v>15</v>
      </c>
      <c r="I189" s="266">
        <v>37</v>
      </c>
      <c r="J189" s="295">
        <v>27</v>
      </c>
      <c r="K189" s="296">
        <v>46</v>
      </c>
      <c r="L189" s="309">
        <v>32</v>
      </c>
      <c r="M189" s="266">
        <v>57</v>
      </c>
      <c r="N189" s="295">
        <v>38</v>
      </c>
      <c r="O189" s="296">
        <v>65</v>
      </c>
      <c r="P189" s="295">
        <v>42</v>
      </c>
      <c r="Q189" s="296">
        <v>71</v>
      </c>
      <c r="R189" s="295">
        <v>51</v>
      </c>
      <c r="S189" s="296">
        <v>73</v>
      </c>
      <c r="T189" s="295">
        <v>55</v>
      </c>
    </row>
    <row r="190" spans="1:20">
      <c r="A190" s="1"/>
      <c r="B190" s="1"/>
      <c r="C190" s="1019"/>
      <c r="D190" s="346" t="s">
        <v>241</v>
      </c>
      <c r="E190" s="347">
        <v>28</v>
      </c>
      <c r="F190" s="362">
        <v>2</v>
      </c>
      <c r="G190" s="363">
        <v>29</v>
      </c>
      <c r="H190" s="364">
        <v>2</v>
      </c>
      <c r="I190" s="347">
        <v>30</v>
      </c>
      <c r="J190" s="362">
        <v>2</v>
      </c>
      <c r="K190" s="363">
        <v>32</v>
      </c>
      <c r="L190" s="364">
        <v>2</v>
      </c>
      <c r="M190" s="347">
        <v>34</v>
      </c>
      <c r="N190" s="362">
        <v>2</v>
      </c>
      <c r="O190" s="363">
        <v>35</v>
      </c>
      <c r="P190" s="362">
        <v>2</v>
      </c>
      <c r="Q190" s="363">
        <v>47</v>
      </c>
      <c r="R190" s="362">
        <v>2</v>
      </c>
      <c r="S190" s="363">
        <v>55</v>
      </c>
      <c r="T190" s="362">
        <v>2</v>
      </c>
    </row>
    <row r="191" spans="1:20">
      <c r="A191" s="1"/>
      <c r="B191" s="1"/>
      <c r="C191" s="1019"/>
      <c r="D191" s="264" t="s">
        <v>242</v>
      </c>
      <c r="E191" s="266">
        <v>10</v>
      </c>
      <c r="F191" s="295">
        <v>0</v>
      </c>
      <c r="G191" s="296">
        <v>11</v>
      </c>
      <c r="H191" s="309">
        <v>0</v>
      </c>
      <c r="I191" s="266">
        <v>11</v>
      </c>
      <c r="J191" s="295">
        <v>0</v>
      </c>
      <c r="K191" s="296">
        <v>14</v>
      </c>
      <c r="L191" s="309">
        <v>0</v>
      </c>
      <c r="M191" s="266">
        <v>18</v>
      </c>
      <c r="N191" s="295">
        <v>0</v>
      </c>
      <c r="O191" s="296">
        <v>23</v>
      </c>
      <c r="P191" s="295">
        <v>0</v>
      </c>
      <c r="Q191" s="296">
        <v>29</v>
      </c>
      <c r="R191" s="295">
        <v>1</v>
      </c>
      <c r="S191" s="296">
        <v>32</v>
      </c>
      <c r="T191" s="295">
        <v>1</v>
      </c>
    </row>
    <row r="192" spans="1:20">
      <c r="A192" s="1"/>
      <c r="B192" s="1"/>
      <c r="C192" s="1019"/>
      <c r="D192" s="346" t="s">
        <v>243</v>
      </c>
      <c r="E192" s="347">
        <v>9</v>
      </c>
      <c r="F192" s="362">
        <v>0</v>
      </c>
      <c r="G192" s="363">
        <v>10</v>
      </c>
      <c r="H192" s="364">
        <v>0</v>
      </c>
      <c r="I192" s="347">
        <v>10</v>
      </c>
      <c r="J192" s="362">
        <v>0</v>
      </c>
      <c r="K192" s="363">
        <v>10</v>
      </c>
      <c r="L192" s="364">
        <v>0</v>
      </c>
      <c r="M192" s="347">
        <v>13</v>
      </c>
      <c r="N192" s="362">
        <v>0</v>
      </c>
      <c r="O192" s="363">
        <v>13</v>
      </c>
      <c r="P192" s="362">
        <v>0</v>
      </c>
      <c r="Q192" s="363">
        <v>14</v>
      </c>
      <c r="R192" s="362">
        <v>0</v>
      </c>
      <c r="S192" s="363">
        <v>13</v>
      </c>
      <c r="T192" s="362">
        <v>0</v>
      </c>
    </row>
    <row r="193" spans="1:20" ht="15.75" customHeight="1">
      <c r="A193" s="1"/>
      <c r="B193" s="1"/>
      <c r="C193" s="1019"/>
      <c r="D193" s="367" t="s">
        <v>64</v>
      </c>
      <c r="E193" s="369">
        <f t="shared" ref="E193:T193" si="13">SUM(E184:E192)</f>
        <v>406</v>
      </c>
      <c r="F193" s="371">
        <f t="shared" si="13"/>
        <v>57</v>
      </c>
      <c r="G193" s="424">
        <f t="shared" si="13"/>
        <v>497</v>
      </c>
      <c r="H193" s="426">
        <f t="shared" si="13"/>
        <v>65</v>
      </c>
      <c r="I193" s="369">
        <f t="shared" si="13"/>
        <v>629</v>
      </c>
      <c r="J193" s="371">
        <f t="shared" si="13"/>
        <v>99</v>
      </c>
      <c r="K193" s="424">
        <f t="shared" si="13"/>
        <v>793</v>
      </c>
      <c r="L193" s="426">
        <f t="shared" si="13"/>
        <v>131</v>
      </c>
      <c r="M193" s="369">
        <f t="shared" si="13"/>
        <v>1001</v>
      </c>
      <c r="N193" s="371">
        <f t="shared" si="13"/>
        <v>188</v>
      </c>
      <c r="O193" s="424">
        <f t="shared" si="13"/>
        <v>1164</v>
      </c>
      <c r="P193" s="371">
        <f t="shared" si="13"/>
        <v>247</v>
      </c>
      <c r="Q193" s="424">
        <f t="shared" si="13"/>
        <v>1305</v>
      </c>
      <c r="R193" s="371">
        <f t="shared" si="13"/>
        <v>307</v>
      </c>
      <c r="S193" s="424">
        <f t="shared" si="13"/>
        <v>1464</v>
      </c>
      <c r="T193" s="371">
        <f t="shared" si="13"/>
        <v>356</v>
      </c>
    </row>
    <row r="194" spans="1:20" ht="30.75" customHeight="1">
      <c r="A194" s="1"/>
      <c r="B194" s="1"/>
      <c r="C194" s="1109"/>
      <c r="D194" s="490" t="s">
        <v>277</v>
      </c>
      <c r="E194" s="1129">
        <f>E193+F193</f>
        <v>463</v>
      </c>
      <c r="F194" s="1049"/>
      <c r="G194" s="1129">
        <f>G193+H193</f>
        <v>562</v>
      </c>
      <c r="H194" s="1049"/>
      <c r="I194" s="1129">
        <f>I193+J193</f>
        <v>728</v>
      </c>
      <c r="J194" s="1049"/>
      <c r="K194" s="1129">
        <f>K193+L193</f>
        <v>924</v>
      </c>
      <c r="L194" s="1049"/>
      <c r="M194" s="1129">
        <f>M193+N193</f>
        <v>1189</v>
      </c>
      <c r="N194" s="1049"/>
      <c r="O194" s="1129">
        <f>O193+P193</f>
        <v>1411</v>
      </c>
      <c r="P194" s="1049"/>
      <c r="Q194" s="1130">
        <f>Q193+R193</f>
        <v>1612</v>
      </c>
      <c r="R194" s="1076"/>
      <c r="S194" s="1132">
        <f>S193+T193</f>
        <v>1820</v>
      </c>
      <c r="T194" s="1118"/>
    </row>
    <row r="195" spans="1:20" ht="15.75" customHeight="1">
      <c r="A195" s="1"/>
      <c r="B195" s="1"/>
      <c r="C195" s="1131" t="s">
        <v>343</v>
      </c>
      <c r="D195" s="1126" t="str">
        <f>D182</f>
        <v>CATEG.</v>
      </c>
      <c r="E195" s="1125">
        <v>2004</v>
      </c>
      <c r="F195" s="1052"/>
      <c r="G195" s="1127">
        <v>2005</v>
      </c>
      <c r="H195" s="1128"/>
      <c r="I195" s="1125">
        <v>2006</v>
      </c>
      <c r="J195" s="1052"/>
      <c r="K195" s="1127">
        <v>2007</v>
      </c>
      <c r="L195" s="1128"/>
      <c r="M195" s="1125">
        <v>2008</v>
      </c>
      <c r="N195" s="1052"/>
      <c r="O195" s="1125">
        <v>2009</v>
      </c>
      <c r="P195" s="1052"/>
      <c r="Q195" s="1125">
        <v>2010</v>
      </c>
      <c r="R195" s="1052"/>
      <c r="S195" s="1133">
        <v>2011</v>
      </c>
      <c r="T195" s="1072"/>
    </row>
    <row r="196" spans="1:20" ht="15.75" customHeight="1">
      <c r="A196" s="1"/>
      <c r="B196" s="1"/>
      <c r="C196" s="1019"/>
      <c r="D196" s="992"/>
      <c r="E196" s="191" t="s">
        <v>142</v>
      </c>
      <c r="F196" s="192" t="s">
        <v>143</v>
      </c>
      <c r="G196" s="221" t="s">
        <v>142</v>
      </c>
      <c r="H196" s="222" t="s">
        <v>143</v>
      </c>
      <c r="I196" s="191" t="s">
        <v>142</v>
      </c>
      <c r="J196" s="192" t="s">
        <v>143</v>
      </c>
      <c r="K196" s="221" t="s">
        <v>142</v>
      </c>
      <c r="L196" s="192" t="s">
        <v>143</v>
      </c>
      <c r="M196" s="251" t="s">
        <v>142</v>
      </c>
      <c r="N196" s="253" t="s">
        <v>143</v>
      </c>
      <c r="O196" s="251" t="s">
        <v>142</v>
      </c>
      <c r="P196" s="253" t="s">
        <v>143</v>
      </c>
      <c r="Q196" s="251" t="s">
        <v>142</v>
      </c>
      <c r="R196" s="192" t="s">
        <v>143</v>
      </c>
      <c r="S196" s="251" t="s">
        <v>142</v>
      </c>
      <c r="T196" s="253" t="s">
        <v>143</v>
      </c>
    </row>
    <row r="197" spans="1:20">
      <c r="A197" s="1"/>
      <c r="B197" s="1"/>
      <c r="C197" s="1019"/>
      <c r="D197" s="255" t="s">
        <v>167</v>
      </c>
      <c r="E197" s="256">
        <v>251</v>
      </c>
      <c r="F197" s="257">
        <v>72</v>
      </c>
      <c r="G197" s="258">
        <v>274</v>
      </c>
      <c r="H197" s="262">
        <v>84</v>
      </c>
      <c r="I197" s="256">
        <v>299</v>
      </c>
      <c r="J197" s="257">
        <v>98</v>
      </c>
      <c r="K197" s="258">
        <v>321</v>
      </c>
      <c r="L197" s="262">
        <v>119</v>
      </c>
      <c r="M197" s="256">
        <v>346</v>
      </c>
      <c r="N197" s="257">
        <v>136</v>
      </c>
      <c r="O197" s="258">
        <v>377</v>
      </c>
      <c r="P197" s="257">
        <v>179</v>
      </c>
      <c r="Q197" s="258">
        <v>408</v>
      </c>
      <c r="R197" s="257">
        <v>218</v>
      </c>
      <c r="S197" s="258">
        <v>424</v>
      </c>
      <c r="T197" s="257">
        <v>244</v>
      </c>
    </row>
    <row r="198" spans="1:20">
      <c r="A198" s="1"/>
      <c r="B198" s="1"/>
      <c r="C198" s="1019"/>
      <c r="D198" s="264" t="s">
        <v>171</v>
      </c>
      <c r="E198" s="266">
        <v>2233</v>
      </c>
      <c r="F198" s="295">
        <v>695</v>
      </c>
      <c r="G198" s="296">
        <v>2453</v>
      </c>
      <c r="H198" s="309">
        <v>804</v>
      </c>
      <c r="I198" s="266">
        <v>2679</v>
      </c>
      <c r="J198" s="295">
        <v>941</v>
      </c>
      <c r="K198" s="296">
        <v>2911</v>
      </c>
      <c r="L198" s="309">
        <v>1069</v>
      </c>
      <c r="M198" s="266">
        <v>3182</v>
      </c>
      <c r="N198" s="295">
        <v>1226</v>
      </c>
      <c r="O198" s="296">
        <v>3434</v>
      </c>
      <c r="P198" s="295">
        <v>1423</v>
      </c>
      <c r="Q198" s="296">
        <v>3545</v>
      </c>
      <c r="R198" s="295">
        <v>1522</v>
      </c>
      <c r="S198" s="296">
        <v>3765</v>
      </c>
      <c r="T198" s="295">
        <v>1719</v>
      </c>
    </row>
    <row r="199" spans="1:20">
      <c r="A199" s="1"/>
      <c r="B199" s="1"/>
      <c r="C199" s="1019"/>
      <c r="D199" s="346" t="s">
        <v>190</v>
      </c>
      <c r="E199" s="347">
        <v>414</v>
      </c>
      <c r="F199" s="362">
        <v>7</v>
      </c>
      <c r="G199" s="363">
        <v>433</v>
      </c>
      <c r="H199" s="364">
        <v>7</v>
      </c>
      <c r="I199" s="347">
        <v>441</v>
      </c>
      <c r="J199" s="362">
        <v>7</v>
      </c>
      <c r="K199" s="363">
        <v>448</v>
      </c>
      <c r="L199" s="364">
        <v>7</v>
      </c>
      <c r="M199" s="347">
        <v>453</v>
      </c>
      <c r="N199" s="362">
        <v>7</v>
      </c>
      <c r="O199" s="363">
        <v>456</v>
      </c>
      <c r="P199" s="362">
        <v>7</v>
      </c>
      <c r="Q199" s="363">
        <v>458</v>
      </c>
      <c r="R199" s="362">
        <v>6</v>
      </c>
      <c r="S199" s="363">
        <v>451</v>
      </c>
      <c r="T199" s="362">
        <v>5</v>
      </c>
    </row>
    <row r="200" spans="1:20">
      <c r="A200" s="1"/>
      <c r="B200" s="1"/>
      <c r="C200" s="1019"/>
      <c r="D200" s="264" t="s">
        <v>238</v>
      </c>
      <c r="E200" s="266">
        <v>273</v>
      </c>
      <c r="F200" s="295">
        <v>2</v>
      </c>
      <c r="G200" s="296">
        <v>281</v>
      </c>
      <c r="H200" s="309">
        <v>2</v>
      </c>
      <c r="I200" s="266">
        <v>284</v>
      </c>
      <c r="J200" s="295">
        <v>2</v>
      </c>
      <c r="K200" s="296">
        <v>288</v>
      </c>
      <c r="L200" s="309">
        <v>3</v>
      </c>
      <c r="M200" s="266">
        <v>295</v>
      </c>
      <c r="N200" s="295">
        <v>3</v>
      </c>
      <c r="O200" s="296">
        <v>298</v>
      </c>
      <c r="P200" s="295">
        <v>3</v>
      </c>
      <c r="Q200" s="296">
        <v>285</v>
      </c>
      <c r="R200" s="295">
        <v>3</v>
      </c>
      <c r="S200" s="296">
        <v>276</v>
      </c>
      <c r="T200" s="295">
        <v>4</v>
      </c>
    </row>
    <row r="201" spans="1:20">
      <c r="A201" s="1"/>
      <c r="B201" s="1"/>
      <c r="C201" s="1019"/>
      <c r="D201" s="346" t="s">
        <v>239</v>
      </c>
      <c r="E201" s="347">
        <v>271</v>
      </c>
      <c r="F201" s="362">
        <v>0</v>
      </c>
      <c r="G201" s="363">
        <v>278</v>
      </c>
      <c r="H201" s="364">
        <v>0</v>
      </c>
      <c r="I201" s="347">
        <v>282</v>
      </c>
      <c r="J201" s="362">
        <v>0</v>
      </c>
      <c r="K201" s="363">
        <v>285</v>
      </c>
      <c r="L201" s="364">
        <v>0</v>
      </c>
      <c r="M201" s="347">
        <v>290</v>
      </c>
      <c r="N201" s="362">
        <v>0</v>
      </c>
      <c r="O201" s="363">
        <v>293</v>
      </c>
      <c r="P201" s="362">
        <v>0</v>
      </c>
      <c r="Q201" s="363">
        <v>291</v>
      </c>
      <c r="R201" s="362">
        <v>0</v>
      </c>
      <c r="S201" s="363">
        <v>280</v>
      </c>
      <c r="T201" s="362">
        <v>0</v>
      </c>
    </row>
    <row r="202" spans="1:20">
      <c r="A202" s="1"/>
      <c r="B202" s="1"/>
      <c r="C202" s="1019"/>
      <c r="D202" s="264" t="s">
        <v>240</v>
      </c>
      <c r="E202" s="266">
        <v>240</v>
      </c>
      <c r="F202" s="295">
        <v>263</v>
      </c>
      <c r="G202" s="296">
        <v>256</v>
      </c>
      <c r="H202" s="309">
        <v>292</v>
      </c>
      <c r="I202" s="266">
        <v>273</v>
      </c>
      <c r="J202" s="295">
        <v>336</v>
      </c>
      <c r="K202" s="296">
        <v>289</v>
      </c>
      <c r="L202" s="309">
        <v>351</v>
      </c>
      <c r="M202" s="266">
        <v>294</v>
      </c>
      <c r="N202" s="295">
        <v>370</v>
      </c>
      <c r="O202" s="296">
        <v>304</v>
      </c>
      <c r="P202" s="295">
        <v>394</v>
      </c>
      <c r="Q202" s="296">
        <v>316</v>
      </c>
      <c r="R202" s="295">
        <v>405</v>
      </c>
      <c r="S202" s="296">
        <v>324</v>
      </c>
      <c r="T202" s="295">
        <v>436</v>
      </c>
    </row>
    <row r="203" spans="1:20">
      <c r="A203" s="1"/>
      <c r="B203" s="1"/>
      <c r="C203" s="1019"/>
      <c r="D203" s="346" t="s">
        <v>241</v>
      </c>
      <c r="E203" s="347">
        <v>214</v>
      </c>
      <c r="F203" s="362">
        <v>2</v>
      </c>
      <c r="G203" s="363">
        <v>226</v>
      </c>
      <c r="H203" s="364">
        <v>2</v>
      </c>
      <c r="I203" s="347">
        <v>231</v>
      </c>
      <c r="J203" s="362">
        <v>3</v>
      </c>
      <c r="K203" s="363">
        <v>236</v>
      </c>
      <c r="L203" s="364">
        <v>3</v>
      </c>
      <c r="M203" s="347">
        <v>243</v>
      </c>
      <c r="N203" s="362">
        <v>3</v>
      </c>
      <c r="O203" s="363">
        <v>248</v>
      </c>
      <c r="P203" s="362">
        <v>3</v>
      </c>
      <c r="Q203" s="363">
        <v>241</v>
      </c>
      <c r="R203" s="362">
        <v>3</v>
      </c>
      <c r="S203" s="363">
        <v>238</v>
      </c>
      <c r="T203" s="362">
        <v>3</v>
      </c>
    </row>
    <row r="204" spans="1:20">
      <c r="A204" s="1"/>
      <c r="B204" s="1"/>
      <c r="C204" s="1019"/>
      <c r="D204" s="264" t="s">
        <v>242</v>
      </c>
      <c r="E204" s="266">
        <v>85</v>
      </c>
      <c r="F204" s="295">
        <v>0</v>
      </c>
      <c r="G204" s="296">
        <v>90</v>
      </c>
      <c r="H204" s="309">
        <v>0</v>
      </c>
      <c r="I204" s="266">
        <v>93</v>
      </c>
      <c r="J204" s="295">
        <v>0</v>
      </c>
      <c r="K204" s="296">
        <v>96</v>
      </c>
      <c r="L204" s="309">
        <v>0</v>
      </c>
      <c r="M204" s="266">
        <v>100</v>
      </c>
      <c r="N204" s="295">
        <v>0</v>
      </c>
      <c r="O204" s="296">
        <v>102</v>
      </c>
      <c r="P204" s="295">
        <v>0</v>
      </c>
      <c r="Q204" s="296">
        <v>100</v>
      </c>
      <c r="R204" s="295">
        <v>0</v>
      </c>
      <c r="S204" s="296">
        <v>100</v>
      </c>
      <c r="T204" s="295">
        <v>0</v>
      </c>
    </row>
    <row r="205" spans="1:20">
      <c r="A205" s="1"/>
      <c r="B205" s="1"/>
      <c r="C205" s="1019"/>
      <c r="D205" s="346" t="s">
        <v>243</v>
      </c>
      <c r="E205" s="347">
        <v>76</v>
      </c>
      <c r="F205" s="362">
        <v>0</v>
      </c>
      <c r="G205" s="363">
        <v>79</v>
      </c>
      <c r="H205" s="364">
        <v>0</v>
      </c>
      <c r="I205" s="347">
        <v>82</v>
      </c>
      <c r="J205" s="362">
        <v>0</v>
      </c>
      <c r="K205" s="363">
        <v>83</v>
      </c>
      <c r="L205" s="364">
        <v>0</v>
      </c>
      <c r="M205" s="347">
        <v>83</v>
      </c>
      <c r="N205" s="362">
        <v>0</v>
      </c>
      <c r="O205" s="363">
        <v>83</v>
      </c>
      <c r="P205" s="362">
        <v>0</v>
      </c>
      <c r="Q205" s="363">
        <v>80</v>
      </c>
      <c r="R205" s="362">
        <v>0</v>
      </c>
      <c r="S205" s="363">
        <v>78</v>
      </c>
      <c r="T205" s="362">
        <v>0</v>
      </c>
    </row>
    <row r="206" spans="1:20" ht="15.75" customHeight="1">
      <c r="A206" s="1"/>
      <c r="B206" s="1"/>
      <c r="C206" s="1019"/>
      <c r="D206" s="367" t="s">
        <v>64</v>
      </c>
      <c r="E206" s="369">
        <f t="shared" ref="E206:T206" si="14">SUM(E197:E205)</f>
        <v>4057</v>
      </c>
      <c r="F206" s="371">
        <f t="shared" si="14"/>
        <v>1041</v>
      </c>
      <c r="G206" s="424">
        <f t="shared" si="14"/>
        <v>4370</v>
      </c>
      <c r="H206" s="426">
        <f t="shared" si="14"/>
        <v>1191</v>
      </c>
      <c r="I206" s="369">
        <f t="shared" si="14"/>
        <v>4664</v>
      </c>
      <c r="J206" s="371">
        <f t="shared" si="14"/>
        <v>1387</v>
      </c>
      <c r="K206" s="424">
        <f t="shared" si="14"/>
        <v>4957</v>
      </c>
      <c r="L206" s="426">
        <f t="shared" si="14"/>
        <v>1552</v>
      </c>
      <c r="M206" s="369">
        <f t="shared" si="14"/>
        <v>5286</v>
      </c>
      <c r="N206" s="371">
        <f t="shared" si="14"/>
        <v>1745</v>
      </c>
      <c r="O206" s="424">
        <f t="shared" si="14"/>
        <v>5595</v>
      </c>
      <c r="P206" s="371">
        <f t="shared" si="14"/>
        <v>2009</v>
      </c>
      <c r="Q206" s="424">
        <f t="shared" si="14"/>
        <v>5724</v>
      </c>
      <c r="R206" s="371">
        <f t="shared" si="14"/>
        <v>2157</v>
      </c>
      <c r="S206" s="424">
        <f t="shared" si="14"/>
        <v>5936</v>
      </c>
      <c r="T206" s="371">
        <f t="shared" si="14"/>
        <v>2411</v>
      </c>
    </row>
    <row r="207" spans="1:20" ht="30.75" customHeight="1">
      <c r="A207" s="1"/>
      <c r="B207" s="1"/>
      <c r="C207" s="1109"/>
      <c r="D207" s="490" t="s">
        <v>277</v>
      </c>
      <c r="E207" s="1129">
        <f>E206+F206</f>
        <v>5098</v>
      </c>
      <c r="F207" s="1049"/>
      <c r="G207" s="1129">
        <f>G206+H206</f>
        <v>5561</v>
      </c>
      <c r="H207" s="1049"/>
      <c r="I207" s="1129">
        <f>I206+J206</f>
        <v>6051</v>
      </c>
      <c r="J207" s="1049"/>
      <c r="K207" s="1129">
        <f>K206+L206</f>
        <v>6509</v>
      </c>
      <c r="L207" s="1049"/>
      <c r="M207" s="1129">
        <f>M206+N206</f>
        <v>7031</v>
      </c>
      <c r="N207" s="1049"/>
      <c r="O207" s="1129">
        <f>O206+P206</f>
        <v>7604</v>
      </c>
      <c r="P207" s="1049"/>
      <c r="Q207" s="1130">
        <f>Q206+R206</f>
        <v>7881</v>
      </c>
      <c r="R207" s="1076"/>
      <c r="S207" s="1132">
        <f>S206+T206</f>
        <v>8347</v>
      </c>
      <c r="T207" s="1118"/>
    </row>
    <row r="208" spans="1:20" ht="15.75" customHeight="1">
      <c r="A208" s="1"/>
      <c r="B208" s="1"/>
      <c r="C208" s="1131" t="s">
        <v>90</v>
      </c>
      <c r="D208" s="1126" t="str">
        <f>D195</f>
        <v>CATEG.</v>
      </c>
      <c r="E208" s="1125">
        <v>2004</v>
      </c>
      <c r="F208" s="1052"/>
      <c r="G208" s="1127">
        <v>2005</v>
      </c>
      <c r="H208" s="1128"/>
      <c r="I208" s="1125">
        <v>2006</v>
      </c>
      <c r="J208" s="1052"/>
      <c r="K208" s="1127">
        <v>2007</v>
      </c>
      <c r="L208" s="1128"/>
      <c r="M208" s="1125">
        <v>2008</v>
      </c>
      <c r="N208" s="1052"/>
      <c r="O208" s="1125">
        <v>2009</v>
      </c>
      <c r="P208" s="1052"/>
      <c r="Q208" s="1125">
        <v>2010</v>
      </c>
      <c r="R208" s="1052"/>
      <c r="S208" s="1133">
        <v>2011</v>
      </c>
      <c r="T208" s="1072"/>
    </row>
    <row r="209" spans="1:20" ht="15.75" customHeight="1">
      <c r="A209" s="1"/>
      <c r="B209" s="1"/>
      <c r="C209" s="1019"/>
      <c r="D209" s="992"/>
      <c r="E209" s="191" t="s">
        <v>142</v>
      </c>
      <c r="F209" s="192" t="s">
        <v>143</v>
      </c>
      <c r="G209" s="221" t="s">
        <v>142</v>
      </c>
      <c r="H209" s="222" t="s">
        <v>143</v>
      </c>
      <c r="I209" s="191" t="s">
        <v>142</v>
      </c>
      <c r="J209" s="192" t="s">
        <v>143</v>
      </c>
      <c r="K209" s="221" t="s">
        <v>142</v>
      </c>
      <c r="L209" s="192" t="s">
        <v>143</v>
      </c>
      <c r="M209" s="251" t="s">
        <v>142</v>
      </c>
      <c r="N209" s="253" t="s">
        <v>143</v>
      </c>
      <c r="O209" s="251" t="s">
        <v>142</v>
      </c>
      <c r="P209" s="253" t="s">
        <v>143</v>
      </c>
      <c r="Q209" s="251" t="s">
        <v>142</v>
      </c>
      <c r="R209" s="192" t="s">
        <v>143</v>
      </c>
      <c r="S209" s="251" t="s">
        <v>142</v>
      </c>
      <c r="T209" s="253" t="s">
        <v>143</v>
      </c>
    </row>
    <row r="210" spans="1:20">
      <c r="A210" s="1"/>
      <c r="B210" s="1"/>
      <c r="C210" s="1019"/>
      <c r="D210" s="255" t="s">
        <v>167</v>
      </c>
      <c r="E210" s="256">
        <v>82</v>
      </c>
      <c r="F210" s="257">
        <v>6</v>
      </c>
      <c r="G210" s="258">
        <v>102</v>
      </c>
      <c r="H210" s="262">
        <v>13</v>
      </c>
      <c r="I210" s="256">
        <v>131</v>
      </c>
      <c r="J210" s="257">
        <v>25</v>
      </c>
      <c r="K210" s="258">
        <v>148</v>
      </c>
      <c r="L210" s="262">
        <v>30</v>
      </c>
      <c r="M210" s="256">
        <v>162</v>
      </c>
      <c r="N210" s="257">
        <v>38</v>
      </c>
      <c r="O210" s="258">
        <v>198</v>
      </c>
      <c r="P210" s="257">
        <v>69</v>
      </c>
      <c r="Q210" s="258">
        <v>203</v>
      </c>
      <c r="R210" s="257">
        <v>87</v>
      </c>
      <c r="S210" s="258">
        <v>207</v>
      </c>
      <c r="T210" s="257">
        <v>90</v>
      </c>
    </row>
    <row r="211" spans="1:20">
      <c r="A211" s="1"/>
      <c r="B211" s="1"/>
      <c r="C211" s="1019"/>
      <c r="D211" s="264" t="s">
        <v>171</v>
      </c>
      <c r="E211" s="266">
        <v>602</v>
      </c>
      <c r="F211" s="295">
        <v>80</v>
      </c>
      <c r="G211" s="296">
        <v>700</v>
      </c>
      <c r="H211" s="309">
        <v>115</v>
      </c>
      <c r="I211" s="266">
        <v>806</v>
      </c>
      <c r="J211" s="295">
        <v>140</v>
      </c>
      <c r="K211" s="296">
        <v>889</v>
      </c>
      <c r="L211" s="309">
        <v>175</v>
      </c>
      <c r="M211" s="266">
        <v>1040</v>
      </c>
      <c r="N211" s="295">
        <v>217</v>
      </c>
      <c r="O211" s="296">
        <v>1174</v>
      </c>
      <c r="P211" s="295">
        <v>303</v>
      </c>
      <c r="Q211" s="296">
        <v>1202</v>
      </c>
      <c r="R211" s="295">
        <v>320</v>
      </c>
      <c r="S211" s="296">
        <v>1252</v>
      </c>
      <c r="T211" s="295">
        <v>351</v>
      </c>
    </row>
    <row r="212" spans="1:20">
      <c r="A212" s="1"/>
      <c r="B212" s="1"/>
      <c r="C212" s="1019"/>
      <c r="D212" s="346" t="s">
        <v>190</v>
      </c>
      <c r="E212" s="347">
        <v>86</v>
      </c>
      <c r="F212" s="362">
        <v>0</v>
      </c>
      <c r="G212" s="363">
        <v>92</v>
      </c>
      <c r="H212" s="364">
        <v>0</v>
      </c>
      <c r="I212" s="347">
        <v>97</v>
      </c>
      <c r="J212" s="362">
        <v>0</v>
      </c>
      <c r="K212" s="363">
        <v>99</v>
      </c>
      <c r="L212" s="364">
        <v>0</v>
      </c>
      <c r="M212" s="347">
        <v>101</v>
      </c>
      <c r="N212" s="362">
        <v>0</v>
      </c>
      <c r="O212" s="363">
        <v>103</v>
      </c>
      <c r="P212" s="362">
        <v>0</v>
      </c>
      <c r="Q212" s="363">
        <v>100</v>
      </c>
      <c r="R212" s="362">
        <v>0</v>
      </c>
      <c r="S212" s="363">
        <v>101</v>
      </c>
      <c r="T212" s="362">
        <v>0</v>
      </c>
    </row>
    <row r="213" spans="1:20">
      <c r="A213" s="1"/>
      <c r="B213" s="1"/>
      <c r="C213" s="1019"/>
      <c r="D213" s="264" t="s">
        <v>238</v>
      </c>
      <c r="E213" s="266">
        <v>50</v>
      </c>
      <c r="F213" s="295">
        <v>0</v>
      </c>
      <c r="G213" s="296">
        <v>51</v>
      </c>
      <c r="H213" s="309">
        <v>0</v>
      </c>
      <c r="I213" s="266">
        <v>53</v>
      </c>
      <c r="J213" s="295">
        <v>0</v>
      </c>
      <c r="K213" s="296">
        <v>55</v>
      </c>
      <c r="L213" s="309">
        <v>0</v>
      </c>
      <c r="M213" s="266">
        <v>63</v>
      </c>
      <c r="N213" s="295">
        <v>0</v>
      </c>
      <c r="O213" s="296">
        <v>64</v>
      </c>
      <c r="P213" s="295">
        <v>0</v>
      </c>
      <c r="Q213" s="296">
        <v>64</v>
      </c>
      <c r="R213" s="295">
        <v>0</v>
      </c>
      <c r="S213" s="296">
        <v>64</v>
      </c>
      <c r="T213" s="295">
        <v>0</v>
      </c>
    </row>
    <row r="214" spans="1:20">
      <c r="A214" s="1"/>
      <c r="B214" s="1"/>
      <c r="C214" s="1019"/>
      <c r="D214" s="346" t="s">
        <v>239</v>
      </c>
      <c r="E214" s="347">
        <v>22</v>
      </c>
      <c r="F214" s="362">
        <v>0</v>
      </c>
      <c r="G214" s="363">
        <v>24</v>
      </c>
      <c r="H214" s="364">
        <v>0</v>
      </c>
      <c r="I214" s="347">
        <v>26</v>
      </c>
      <c r="J214" s="362">
        <v>0</v>
      </c>
      <c r="K214" s="363">
        <v>28</v>
      </c>
      <c r="L214" s="364">
        <v>0</v>
      </c>
      <c r="M214" s="347">
        <v>29</v>
      </c>
      <c r="N214" s="362">
        <v>0</v>
      </c>
      <c r="O214" s="363">
        <v>31</v>
      </c>
      <c r="P214" s="362">
        <v>0</v>
      </c>
      <c r="Q214" s="363">
        <v>29</v>
      </c>
      <c r="R214" s="362">
        <v>0</v>
      </c>
      <c r="S214" s="363">
        <v>30</v>
      </c>
      <c r="T214" s="362">
        <v>0</v>
      </c>
    </row>
    <row r="215" spans="1:20">
      <c r="A215" s="1"/>
      <c r="B215" s="1"/>
      <c r="C215" s="1019"/>
      <c r="D215" s="264" t="s">
        <v>240</v>
      </c>
      <c r="E215" s="266">
        <v>35</v>
      </c>
      <c r="F215" s="295">
        <v>12</v>
      </c>
      <c r="G215" s="296">
        <v>40</v>
      </c>
      <c r="H215" s="309">
        <v>20</v>
      </c>
      <c r="I215" s="266">
        <v>47</v>
      </c>
      <c r="J215" s="295">
        <v>27</v>
      </c>
      <c r="K215" s="296">
        <v>51</v>
      </c>
      <c r="L215" s="309">
        <v>28</v>
      </c>
      <c r="M215" s="266">
        <v>55</v>
      </c>
      <c r="N215" s="295">
        <v>32</v>
      </c>
      <c r="O215" s="296">
        <v>63</v>
      </c>
      <c r="P215" s="295">
        <v>37</v>
      </c>
      <c r="Q215" s="296">
        <v>64</v>
      </c>
      <c r="R215" s="295">
        <v>39</v>
      </c>
      <c r="S215" s="296">
        <v>68</v>
      </c>
      <c r="T215" s="295">
        <v>41</v>
      </c>
    </row>
    <row r="216" spans="1:20">
      <c r="A216" s="1"/>
      <c r="B216" s="1"/>
      <c r="C216" s="1019"/>
      <c r="D216" s="346" t="s">
        <v>241</v>
      </c>
      <c r="E216" s="347">
        <v>44</v>
      </c>
      <c r="F216" s="362">
        <v>0</v>
      </c>
      <c r="G216" s="363">
        <v>46</v>
      </c>
      <c r="H216" s="364">
        <v>0</v>
      </c>
      <c r="I216" s="347">
        <v>53</v>
      </c>
      <c r="J216" s="362">
        <v>0</v>
      </c>
      <c r="K216" s="363">
        <v>58</v>
      </c>
      <c r="L216" s="364">
        <v>1</v>
      </c>
      <c r="M216" s="347">
        <v>63</v>
      </c>
      <c r="N216" s="362">
        <v>1</v>
      </c>
      <c r="O216" s="363">
        <v>65</v>
      </c>
      <c r="P216" s="362">
        <v>1</v>
      </c>
      <c r="Q216" s="363">
        <v>65</v>
      </c>
      <c r="R216" s="362">
        <v>1</v>
      </c>
      <c r="S216" s="363">
        <v>67</v>
      </c>
      <c r="T216" s="362">
        <v>1</v>
      </c>
    </row>
    <row r="217" spans="1:20">
      <c r="A217" s="1"/>
      <c r="B217" s="1"/>
      <c r="C217" s="1019"/>
      <c r="D217" s="264" t="s">
        <v>242</v>
      </c>
      <c r="E217" s="266">
        <v>14</v>
      </c>
      <c r="F217" s="295">
        <v>0</v>
      </c>
      <c r="G217" s="296">
        <v>15</v>
      </c>
      <c r="H217" s="309">
        <v>0</v>
      </c>
      <c r="I217" s="266">
        <v>18</v>
      </c>
      <c r="J217" s="295">
        <v>0</v>
      </c>
      <c r="K217" s="296">
        <v>19</v>
      </c>
      <c r="L217" s="309">
        <v>0</v>
      </c>
      <c r="M217" s="266">
        <v>20</v>
      </c>
      <c r="N217" s="295">
        <v>0</v>
      </c>
      <c r="O217" s="296">
        <v>21</v>
      </c>
      <c r="P217" s="295">
        <v>0</v>
      </c>
      <c r="Q217" s="296">
        <v>20</v>
      </c>
      <c r="R217" s="295">
        <v>0</v>
      </c>
      <c r="S217" s="296">
        <v>20</v>
      </c>
      <c r="T217" s="295">
        <v>0</v>
      </c>
    </row>
    <row r="218" spans="1:20">
      <c r="A218" s="1"/>
      <c r="B218" s="1"/>
      <c r="C218" s="1019"/>
      <c r="D218" s="346" t="s">
        <v>243</v>
      </c>
      <c r="E218" s="347">
        <v>14</v>
      </c>
      <c r="F218" s="362">
        <v>0</v>
      </c>
      <c r="G218" s="363">
        <v>14</v>
      </c>
      <c r="H218" s="364">
        <v>0</v>
      </c>
      <c r="I218" s="347">
        <v>15</v>
      </c>
      <c r="J218" s="362">
        <v>0</v>
      </c>
      <c r="K218" s="363">
        <v>15</v>
      </c>
      <c r="L218" s="364">
        <v>0</v>
      </c>
      <c r="M218" s="347">
        <v>15</v>
      </c>
      <c r="N218" s="362">
        <v>0</v>
      </c>
      <c r="O218" s="363">
        <v>16</v>
      </c>
      <c r="P218" s="362">
        <v>0</v>
      </c>
      <c r="Q218" s="363">
        <v>14</v>
      </c>
      <c r="R218" s="362">
        <v>0</v>
      </c>
      <c r="S218" s="363">
        <v>11</v>
      </c>
      <c r="T218" s="362">
        <v>0</v>
      </c>
    </row>
    <row r="219" spans="1:20" ht="15.75" customHeight="1">
      <c r="A219" s="1"/>
      <c r="B219" s="1"/>
      <c r="C219" s="1019"/>
      <c r="D219" s="367" t="s">
        <v>64</v>
      </c>
      <c r="E219" s="369">
        <f t="shared" ref="E219:T219" si="15">SUM(E210:E218)</f>
        <v>949</v>
      </c>
      <c r="F219" s="371">
        <f t="shared" si="15"/>
        <v>98</v>
      </c>
      <c r="G219" s="424">
        <f t="shared" si="15"/>
        <v>1084</v>
      </c>
      <c r="H219" s="426">
        <f t="shared" si="15"/>
        <v>148</v>
      </c>
      <c r="I219" s="369">
        <f t="shared" si="15"/>
        <v>1246</v>
      </c>
      <c r="J219" s="371">
        <f t="shared" si="15"/>
        <v>192</v>
      </c>
      <c r="K219" s="424">
        <f t="shared" si="15"/>
        <v>1362</v>
      </c>
      <c r="L219" s="426">
        <f t="shared" si="15"/>
        <v>234</v>
      </c>
      <c r="M219" s="369">
        <f t="shared" si="15"/>
        <v>1548</v>
      </c>
      <c r="N219" s="371">
        <f t="shared" si="15"/>
        <v>288</v>
      </c>
      <c r="O219" s="424">
        <f t="shared" si="15"/>
        <v>1735</v>
      </c>
      <c r="P219" s="371">
        <f t="shared" si="15"/>
        <v>410</v>
      </c>
      <c r="Q219" s="424">
        <f t="shared" si="15"/>
        <v>1761</v>
      </c>
      <c r="R219" s="371">
        <f t="shared" si="15"/>
        <v>447</v>
      </c>
      <c r="S219" s="424">
        <f t="shared" si="15"/>
        <v>1820</v>
      </c>
      <c r="T219" s="371">
        <f t="shared" si="15"/>
        <v>483</v>
      </c>
    </row>
    <row r="220" spans="1:20" ht="30.75" customHeight="1">
      <c r="A220" s="1"/>
      <c r="B220" s="1"/>
      <c r="C220" s="1109"/>
      <c r="D220" s="490" t="s">
        <v>277</v>
      </c>
      <c r="E220" s="1129">
        <f>E219+F219</f>
        <v>1047</v>
      </c>
      <c r="F220" s="1049"/>
      <c r="G220" s="1129">
        <f>G219+H219</f>
        <v>1232</v>
      </c>
      <c r="H220" s="1049"/>
      <c r="I220" s="1129">
        <f>I219+J219</f>
        <v>1438</v>
      </c>
      <c r="J220" s="1049"/>
      <c r="K220" s="1129">
        <f>K219+L219</f>
        <v>1596</v>
      </c>
      <c r="L220" s="1049"/>
      <c r="M220" s="1129">
        <f>M219+N219</f>
        <v>1836</v>
      </c>
      <c r="N220" s="1049"/>
      <c r="O220" s="1129">
        <f>O219+P219</f>
        <v>2145</v>
      </c>
      <c r="P220" s="1049"/>
      <c r="Q220" s="1130">
        <f>Q219+R219</f>
        <v>2208</v>
      </c>
      <c r="R220" s="1076"/>
      <c r="S220" s="1132">
        <f>S219+T219</f>
        <v>2303</v>
      </c>
      <c r="T220" s="1118"/>
    </row>
    <row r="221" spans="1:20" ht="15.75" customHeight="1">
      <c r="A221" s="1"/>
      <c r="B221" s="1"/>
      <c r="C221" s="1131" t="s">
        <v>91</v>
      </c>
      <c r="D221" s="1126" t="str">
        <f>D208</f>
        <v>CATEG.</v>
      </c>
      <c r="E221" s="1125">
        <v>2004</v>
      </c>
      <c r="F221" s="1052"/>
      <c r="G221" s="1127">
        <v>2005</v>
      </c>
      <c r="H221" s="1128"/>
      <c r="I221" s="1125">
        <v>2006</v>
      </c>
      <c r="J221" s="1052"/>
      <c r="K221" s="1127">
        <v>2007</v>
      </c>
      <c r="L221" s="1128"/>
      <c r="M221" s="1125">
        <v>2008</v>
      </c>
      <c r="N221" s="1052"/>
      <c r="O221" s="1125">
        <v>2009</v>
      </c>
      <c r="P221" s="1052"/>
      <c r="Q221" s="1125">
        <v>2010</v>
      </c>
      <c r="R221" s="1052"/>
      <c r="S221" s="1133">
        <v>2011</v>
      </c>
      <c r="T221" s="1072"/>
    </row>
    <row r="222" spans="1:20" ht="15.75" customHeight="1">
      <c r="A222" s="1"/>
      <c r="B222" s="1"/>
      <c r="C222" s="1019"/>
      <c r="D222" s="992"/>
      <c r="E222" s="191" t="s">
        <v>142</v>
      </c>
      <c r="F222" s="192" t="s">
        <v>143</v>
      </c>
      <c r="G222" s="221" t="s">
        <v>142</v>
      </c>
      <c r="H222" s="222" t="s">
        <v>143</v>
      </c>
      <c r="I222" s="191" t="s">
        <v>142</v>
      </c>
      <c r="J222" s="192" t="s">
        <v>143</v>
      </c>
      <c r="K222" s="221" t="s">
        <v>142</v>
      </c>
      <c r="L222" s="192" t="s">
        <v>143</v>
      </c>
      <c r="M222" s="251" t="s">
        <v>142</v>
      </c>
      <c r="N222" s="253" t="s">
        <v>143</v>
      </c>
      <c r="O222" s="251" t="s">
        <v>142</v>
      </c>
      <c r="P222" s="253" t="s">
        <v>143</v>
      </c>
      <c r="Q222" s="251" t="s">
        <v>142</v>
      </c>
      <c r="R222" s="192" t="s">
        <v>143</v>
      </c>
      <c r="S222" s="251" t="s">
        <v>142</v>
      </c>
      <c r="T222" s="253" t="s">
        <v>143</v>
      </c>
    </row>
    <row r="223" spans="1:20">
      <c r="A223" s="1"/>
      <c r="B223" s="1"/>
      <c r="C223" s="1019"/>
      <c r="D223" s="255" t="s">
        <v>167</v>
      </c>
      <c r="E223" s="256">
        <v>29</v>
      </c>
      <c r="F223" s="257">
        <v>14</v>
      </c>
      <c r="G223" s="258">
        <v>36</v>
      </c>
      <c r="H223" s="262">
        <v>14</v>
      </c>
      <c r="I223" s="256">
        <v>55</v>
      </c>
      <c r="J223" s="257">
        <v>17</v>
      </c>
      <c r="K223" s="258">
        <v>65</v>
      </c>
      <c r="L223" s="262">
        <v>18</v>
      </c>
      <c r="M223" s="256">
        <v>69</v>
      </c>
      <c r="N223" s="257">
        <v>22</v>
      </c>
      <c r="O223" s="258">
        <v>74</v>
      </c>
      <c r="P223" s="257">
        <v>25</v>
      </c>
      <c r="Q223" s="258">
        <v>105</v>
      </c>
      <c r="R223" s="257">
        <v>37</v>
      </c>
      <c r="S223" s="258">
        <v>129</v>
      </c>
      <c r="T223" s="257">
        <v>67</v>
      </c>
    </row>
    <row r="224" spans="1:20">
      <c r="A224" s="1"/>
      <c r="B224" s="1"/>
      <c r="C224" s="1019"/>
      <c r="D224" s="264" t="s">
        <v>171</v>
      </c>
      <c r="E224" s="266">
        <v>276</v>
      </c>
      <c r="F224" s="295">
        <v>71</v>
      </c>
      <c r="G224" s="296">
        <v>305</v>
      </c>
      <c r="H224" s="309">
        <v>80</v>
      </c>
      <c r="I224" s="266">
        <v>424</v>
      </c>
      <c r="J224" s="295">
        <v>112</v>
      </c>
      <c r="K224" s="296">
        <v>495</v>
      </c>
      <c r="L224" s="309">
        <v>136</v>
      </c>
      <c r="M224" s="266">
        <v>637</v>
      </c>
      <c r="N224" s="295">
        <v>176</v>
      </c>
      <c r="O224" s="296">
        <v>780</v>
      </c>
      <c r="P224" s="295">
        <v>217</v>
      </c>
      <c r="Q224" s="296">
        <v>1207</v>
      </c>
      <c r="R224" s="295">
        <v>336</v>
      </c>
      <c r="S224" s="296">
        <v>1467</v>
      </c>
      <c r="T224" s="295">
        <v>446</v>
      </c>
    </row>
    <row r="225" spans="1:20">
      <c r="A225" s="1"/>
      <c r="B225" s="1"/>
      <c r="C225" s="1019"/>
      <c r="D225" s="346" t="s">
        <v>190</v>
      </c>
      <c r="E225" s="347">
        <v>91</v>
      </c>
      <c r="F225" s="362">
        <v>2</v>
      </c>
      <c r="G225" s="363">
        <v>98</v>
      </c>
      <c r="H225" s="364">
        <v>2</v>
      </c>
      <c r="I225" s="347">
        <v>107</v>
      </c>
      <c r="J225" s="362">
        <v>2</v>
      </c>
      <c r="K225" s="363">
        <v>108</v>
      </c>
      <c r="L225" s="364">
        <v>2</v>
      </c>
      <c r="M225" s="347">
        <v>110</v>
      </c>
      <c r="N225" s="362">
        <v>3</v>
      </c>
      <c r="O225" s="363">
        <v>116</v>
      </c>
      <c r="P225" s="362">
        <v>4</v>
      </c>
      <c r="Q225" s="363">
        <v>146</v>
      </c>
      <c r="R225" s="362">
        <v>5</v>
      </c>
      <c r="S225" s="363">
        <v>158</v>
      </c>
      <c r="T225" s="362">
        <v>5</v>
      </c>
    </row>
    <row r="226" spans="1:20">
      <c r="A226" s="1"/>
      <c r="B226" s="1"/>
      <c r="C226" s="1019"/>
      <c r="D226" s="264" t="s">
        <v>238</v>
      </c>
      <c r="E226" s="266">
        <v>43</v>
      </c>
      <c r="F226" s="295">
        <v>1</v>
      </c>
      <c r="G226" s="296">
        <v>46</v>
      </c>
      <c r="H226" s="309">
        <v>1</v>
      </c>
      <c r="I226" s="266">
        <v>51</v>
      </c>
      <c r="J226" s="295">
        <v>1</v>
      </c>
      <c r="K226" s="296">
        <v>56</v>
      </c>
      <c r="L226" s="309">
        <v>1</v>
      </c>
      <c r="M226" s="266">
        <v>57</v>
      </c>
      <c r="N226" s="295">
        <v>1</v>
      </c>
      <c r="O226" s="296">
        <v>58</v>
      </c>
      <c r="P226" s="295">
        <v>1</v>
      </c>
      <c r="Q226" s="296">
        <v>70</v>
      </c>
      <c r="R226" s="295">
        <v>1</v>
      </c>
      <c r="S226" s="296">
        <v>77</v>
      </c>
      <c r="T226" s="295">
        <v>2</v>
      </c>
    </row>
    <row r="227" spans="1:20">
      <c r="A227" s="1"/>
      <c r="B227" s="1"/>
      <c r="C227" s="1019"/>
      <c r="D227" s="346" t="s">
        <v>239</v>
      </c>
      <c r="E227" s="347">
        <v>8</v>
      </c>
      <c r="F227" s="362">
        <v>0</v>
      </c>
      <c r="G227" s="363">
        <v>8</v>
      </c>
      <c r="H227" s="364">
        <v>0</v>
      </c>
      <c r="I227" s="347">
        <v>8</v>
      </c>
      <c r="J227" s="362">
        <v>0</v>
      </c>
      <c r="K227" s="363">
        <v>8</v>
      </c>
      <c r="L227" s="364">
        <v>0</v>
      </c>
      <c r="M227" s="347">
        <v>8</v>
      </c>
      <c r="N227" s="362">
        <v>0</v>
      </c>
      <c r="O227" s="363">
        <v>9</v>
      </c>
      <c r="P227" s="362">
        <v>0</v>
      </c>
      <c r="Q227" s="363">
        <v>14</v>
      </c>
      <c r="R227" s="362">
        <v>0</v>
      </c>
      <c r="S227" s="363">
        <v>18</v>
      </c>
      <c r="T227" s="362">
        <v>0</v>
      </c>
    </row>
    <row r="228" spans="1:20">
      <c r="A228" s="1"/>
      <c r="B228" s="1"/>
      <c r="C228" s="1019"/>
      <c r="D228" s="264" t="s">
        <v>240</v>
      </c>
      <c r="E228" s="266">
        <v>30</v>
      </c>
      <c r="F228" s="295">
        <v>14</v>
      </c>
      <c r="G228" s="296">
        <v>44</v>
      </c>
      <c r="H228" s="309">
        <v>15</v>
      </c>
      <c r="I228" s="266">
        <v>49</v>
      </c>
      <c r="J228" s="295">
        <v>16</v>
      </c>
      <c r="K228" s="296">
        <v>56</v>
      </c>
      <c r="L228" s="309">
        <v>20</v>
      </c>
      <c r="M228" s="266">
        <v>59</v>
      </c>
      <c r="N228" s="295">
        <v>26</v>
      </c>
      <c r="O228" s="296">
        <v>68</v>
      </c>
      <c r="P228" s="295">
        <v>32</v>
      </c>
      <c r="Q228" s="296">
        <v>88</v>
      </c>
      <c r="R228" s="295">
        <v>46</v>
      </c>
      <c r="S228" s="296">
        <v>100</v>
      </c>
      <c r="T228" s="295">
        <v>60</v>
      </c>
    </row>
    <row r="229" spans="1:20">
      <c r="A229" s="1"/>
      <c r="B229" s="1"/>
      <c r="C229" s="1019"/>
      <c r="D229" s="346" t="s">
        <v>241</v>
      </c>
      <c r="E229" s="347">
        <v>46</v>
      </c>
      <c r="F229" s="362">
        <v>0</v>
      </c>
      <c r="G229" s="363">
        <v>54</v>
      </c>
      <c r="H229" s="364">
        <v>0</v>
      </c>
      <c r="I229" s="347">
        <v>61</v>
      </c>
      <c r="J229" s="362">
        <v>0</v>
      </c>
      <c r="K229" s="363">
        <v>64</v>
      </c>
      <c r="L229" s="364">
        <v>0</v>
      </c>
      <c r="M229" s="347">
        <v>69</v>
      </c>
      <c r="N229" s="362">
        <v>0</v>
      </c>
      <c r="O229" s="363">
        <v>70</v>
      </c>
      <c r="P229" s="362">
        <v>0</v>
      </c>
      <c r="Q229" s="363">
        <v>85</v>
      </c>
      <c r="R229" s="362">
        <v>0</v>
      </c>
      <c r="S229" s="363">
        <v>89</v>
      </c>
      <c r="T229" s="362">
        <v>0</v>
      </c>
    </row>
    <row r="230" spans="1:20">
      <c r="A230" s="1"/>
      <c r="B230" s="38" t="s">
        <v>20</v>
      </c>
      <c r="C230" s="1019"/>
      <c r="D230" s="264" t="s">
        <v>242</v>
      </c>
      <c r="E230" s="266">
        <v>24</v>
      </c>
      <c r="F230" s="295">
        <v>1</v>
      </c>
      <c r="G230" s="296">
        <v>27</v>
      </c>
      <c r="H230" s="309">
        <v>1</v>
      </c>
      <c r="I230" s="266">
        <v>29</v>
      </c>
      <c r="J230" s="295">
        <v>1</v>
      </c>
      <c r="K230" s="296">
        <v>32</v>
      </c>
      <c r="L230" s="309">
        <v>1</v>
      </c>
      <c r="M230" s="266">
        <v>33</v>
      </c>
      <c r="N230" s="295">
        <v>1</v>
      </c>
      <c r="O230" s="296">
        <v>37</v>
      </c>
      <c r="P230" s="295">
        <v>1</v>
      </c>
      <c r="Q230" s="296">
        <v>42</v>
      </c>
      <c r="R230" s="295">
        <v>1</v>
      </c>
      <c r="S230" s="296">
        <v>45</v>
      </c>
      <c r="T230" s="295">
        <v>1</v>
      </c>
    </row>
    <row r="231" spans="1:20">
      <c r="A231" s="1"/>
      <c r="B231" s="38" t="s">
        <v>21</v>
      </c>
      <c r="C231" s="1019"/>
      <c r="D231" s="346" t="s">
        <v>243</v>
      </c>
      <c r="E231" s="347">
        <v>7</v>
      </c>
      <c r="F231" s="362">
        <v>0</v>
      </c>
      <c r="G231" s="363">
        <v>8</v>
      </c>
      <c r="H231" s="364">
        <v>0</v>
      </c>
      <c r="I231" s="347">
        <v>8</v>
      </c>
      <c r="J231" s="362">
        <v>0</v>
      </c>
      <c r="K231" s="363">
        <v>9</v>
      </c>
      <c r="L231" s="364">
        <v>0</v>
      </c>
      <c r="M231" s="347">
        <v>10</v>
      </c>
      <c r="N231" s="362">
        <v>0</v>
      </c>
      <c r="O231" s="363">
        <v>10</v>
      </c>
      <c r="P231" s="362">
        <v>0</v>
      </c>
      <c r="Q231" s="363">
        <v>11</v>
      </c>
      <c r="R231" s="362">
        <v>0</v>
      </c>
      <c r="S231" s="363">
        <v>12</v>
      </c>
      <c r="T231" s="362">
        <v>0</v>
      </c>
    </row>
    <row r="232" spans="1:20" ht="15.75" customHeight="1">
      <c r="A232" s="1"/>
      <c r="B232" s="130" t="s">
        <v>43</v>
      </c>
      <c r="C232" s="1019"/>
      <c r="D232" s="367" t="s">
        <v>64</v>
      </c>
      <c r="E232" s="369">
        <f t="shared" ref="E232:T232" si="16">SUM(E223:E231)</f>
        <v>554</v>
      </c>
      <c r="F232" s="371">
        <f t="shared" si="16"/>
        <v>103</v>
      </c>
      <c r="G232" s="424">
        <f t="shared" si="16"/>
        <v>626</v>
      </c>
      <c r="H232" s="426">
        <f t="shared" si="16"/>
        <v>113</v>
      </c>
      <c r="I232" s="369">
        <f t="shared" si="16"/>
        <v>792</v>
      </c>
      <c r="J232" s="371">
        <f t="shared" si="16"/>
        <v>149</v>
      </c>
      <c r="K232" s="424">
        <f t="shared" si="16"/>
        <v>893</v>
      </c>
      <c r="L232" s="426">
        <f t="shared" si="16"/>
        <v>178</v>
      </c>
      <c r="M232" s="369">
        <f t="shared" si="16"/>
        <v>1052</v>
      </c>
      <c r="N232" s="371">
        <f t="shared" si="16"/>
        <v>229</v>
      </c>
      <c r="O232" s="424">
        <f t="shared" si="16"/>
        <v>1222</v>
      </c>
      <c r="P232" s="371">
        <f t="shared" si="16"/>
        <v>280</v>
      </c>
      <c r="Q232" s="424">
        <f t="shared" si="16"/>
        <v>1768</v>
      </c>
      <c r="R232" s="371">
        <f t="shared" si="16"/>
        <v>426</v>
      </c>
      <c r="S232" s="424">
        <f t="shared" si="16"/>
        <v>2095</v>
      </c>
      <c r="T232" s="371">
        <f t="shared" si="16"/>
        <v>581</v>
      </c>
    </row>
    <row r="233" spans="1:20" ht="30.75" customHeight="1">
      <c r="A233" s="1"/>
      <c r="B233" s="1"/>
      <c r="C233" s="1109"/>
      <c r="D233" s="490" t="s">
        <v>277</v>
      </c>
      <c r="E233" s="1129">
        <f>E232+F232</f>
        <v>657</v>
      </c>
      <c r="F233" s="1049"/>
      <c r="G233" s="1129">
        <f>G232+H232</f>
        <v>739</v>
      </c>
      <c r="H233" s="1049"/>
      <c r="I233" s="1129">
        <f>I232+J232</f>
        <v>941</v>
      </c>
      <c r="J233" s="1049"/>
      <c r="K233" s="1129">
        <f>K232+L232</f>
        <v>1071</v>
      </c>
      <c r="L233" s="1049"/>
      <c r="M233" s="1129">
        <f>M232+N232</f>
        <v>1281</v>
      </c>
      <c r="N233" s="1049"/>
      <c r="O233" s="1129">
        <f>O232+P232</f>
        <v>1502</v>
      </c>
      <c r="P233" s="1049"/>
      <c r="Q233" s="1130">
        <f>Q232+R232</f>
        <v>2194</v>
      </c>
      <c r="R233" s="1076"/>
      <c r="S233" s="1132">
        <f>S232+T232</f>
        <v>2676</v>
      </c>
      <c r="T233" s="1118"/>
    </row>
    <row r="234" spans="1:20" ht="15.75" customHeight="1">
      <c r="A234" s="1"/>
      <c r="B234" s="1"/>
      <c r="C234" s="1131" t="s">
        <v>92</v>
      </c>
      <c r="D234" s="1126" t="str">
        <f>D221</f>
        <v>CATEG.</v>
      </c>
      <c r="E234" s="1125">
        <v>2004</v>
      </c>
      <c r="F234" s="1052"/>
      <c r="G234" s="1127">
        <v>2005</v>
      </c>
      <c r="H234" s="1128"/>
      <c r="I234" s="1125">
        <v>2006</v>
      </c>
      <c r="J234" s="1052"/>
      <c r="K234" s="1127">
        <v>2007</v>
      </c>
      <c r="L234" s="1128"/>
      <c r="M234" s="1125">
        <v>2008</v>
      </c>
      <c r="N234" s="1052"/>
      <c r="O234" s="1125">
        <v>2009</v>
      </c>
      <c r="P234" s="1052"/>
      <c r="Q234" s="1125">
        <v>2010</v>
      </c>
      <c r="R234" s="1052"/>
      <c r="S234" s="1133">
        <v>2011</v>
      </c>
      <c r="T234" s="1072"/>
    </row>
    <row r="235" spans="1:20" ht="15.75" customHeight="1">
      <c r="A235" s="1"/>
      <c r="B235" s="1"/>
      <c r="C235" s="1019"/>
      <c r="D235" s="992"/>
      <c r="E235" s="191" t="s">
        <v>142</v>
      </c>
      <c r="F235" s="192" t="s">
        <v>143</v>
      </c>
      <c r="G235" s="221" t="s">
        <v>142</v>
      </c>
      <c r="H235" s="222" t="s">
        <v>143</v>
      </c>
      <c r="I235" s="191" t="s">
        <v>142</v>
      </c>
      <c r="J235" s="192" t="s">
        <v>143</v>
      </c>
      <c r="K235" s="221" t="s">
        <v>142</v>
      </c>
      <c r="L235" s="192" t="s">
        <v>143</v>
      </c>
      <c r="M235" s="251" t="s">
        <v>142</v>
      </c>
      <c r="N235" s="253" t="s">
        <v>143</v>
      </c>
      <c r="O235" s="251" t="s">
        <v>142</v>
      </c>
      <c r="P235" s="253" t="s">
        <v>143</v>
      </c>
      <c r="Q235" s="251" t="s">
        <v>142</v>
      </c>
      <c r="R235" s="192" t="s">
        <v>143</v>
      </c>
      <c r="S235" s="251" t="s">
        <v>142</v>
      </c>
      <c r="T235" s="253" t="s">
        <v>143</v>
      </c>
    </row>
    <row r="236" spans="1:20">
      <c r="A236" s="1"/>
      <c r="B236" s="1"/>
      <c r="C236" s="1019"/>
      <c r="D236" s="255" t="s">
        <v>167</v>
      </c>
      <c r="E236" s="256">
        <v>11</v>
      </c>
      <c r="F236" s="257">
        <v>4</v>
      </c>
      <c r="G236" s="258">
        <v>19</v>
      </c>
      <c r="H236" s="262">
        <v>4</v>
      </c>
      <c r="I236" s="256">
        <v>20</v>
      </c>
      <c r="J236" s="257">
        <v>4</v>
      </c>
      <c r="K236" s="258">
        <v>21</v>
      </c>
      <c r="L236" s="262">
        <v>7</v>
      </c>
      <c r="M236" s="256">
        <v>21</v>
      </c>
      <c r="N236" s="257">
        <v>8</v>
      </c>
      <c r="O236" s="258">
        <v>22</v>
      </c>
      <c r="P236" s="257">
        <v>8</v>
      </c>
      <c r="Q236" s="258">
        <v>24</v>
      </c>
      <c r="R236" s="257">
        <v>10</v>
      </c>
      <c r="S236" s="258">
        <v>34</v>
      </c>
      <c r="T236" s="257">
        <v>15</v>
      </c>
    </row>
    <row r="237" spans="1:20">
      <c r="A237" s="1"/>
      <c r="B237" s="1"/>
      <c r="C237" s="1019"/>
      <c r="D237" s="264" t="s">
        <v>171</v>
      </c>
      <c r="E237" s="266">
        <v>319</v>
      </c>
      <c r="F237" s="295">
        <v>43</v>
      </c>
      <c r="G237" s="296">
        <v>392</v>
      </c>
      <c r="H237" s="309">
        <v>62</v>
      </c>
      <c r="I237" s="266">
        <v>484</v>
      </c>
      <c r="J237" s="295">
        <v>85</v>
      </c>
      <c r="K237" s="296">
        <v>569</v>
      </c>
      <c r="L237" s="309">
        <v>109</v>
      </c>
      <c r="M237" s="266">
        <v>682</v>
      </c>
      <c r="N237" s="295">
        <v>130</v>
      </c>
      <c r="O237" s="296">
        <v>810</v>
      </c>
      <c r="P237" s="295">
        <v>184</v>
      </c>
      <c r="Q237" s="296">
        <v>996</v>
      </c>
      <c r="R237" s="295">
        <v>242</v>
      </c>
      <c r="S237" s="296">
        <v>1335</v>
      </c>
      <c r="T237" s="295">
        <v>352</v>
      </c>
    </row>
    <row r="238" spans="1:20">
      <c r="A238" s="1"/>
      <c r="B238" s="1"/>
      <c r="C238" s="1019"/>
      <c r="D238" s="346" t="s">
        <v>190</v>
      </c>
      <c r="E238" s="347">
        <v>58</v>
      </c>
      <c r="F238" s="362">
        <v>1</v>
      </c>
      <c r="G238" s="363">
        <v>61</v>
      </c>
      <c r="H238" s="364">
        <v>1</v>
      </c>
      <c r="I238" s="347">
        <v>63</v>
      </c>
      <c r="J238" s="362">
        <v>1</v>
      </c>
      <c r="K238" s="363">
        <v>68</v>
      </c>
      <c r="L238" s="364">
        <v>1</v>
      </c>
      <c r="M238" s="347">
        <v>71</v>
      </c>
      <c r="N238" s="362">
        <v>2</v>
      </c>
      <c r="O238" s="363">
        <v>74</v>
      </c>
      <c r="P238" s="362">
        <v>2</v>
      </c>
      <c r="Q238" s="363">
        <v>95</v>
      </c>
      <c r="R238" s="362">
        <v>3</v>
      </c>
      <c r="S238" s="363">
        <v>109</v>
      </c>
      <c r="T238" s="362">
        <v>3</v>
      </c>
    </row>
    <row r="239" spans="1:20">
      <c r="A239" s="1"/>
      <c r="B239" s="1"/>
      <c r="C239" s="1019"/>
      <c r="D239" s="264" t="s">
        <v>238</v>
      </c>
      <c r="E239" s="266">
        <v>30</v>
      </c>
      <c r="F239" s="295">
        <v>1</v>
      </c>
      <c r="G239" s="296">
        <v>33</v>
      </c>
      <c r="H239" s="309">
        <v>1</v>
      </c>
      <c r="I239" s="266">
        <v>33</v>
      </c>
      <c r="J239" s="295">
        <v>1</v>
      </c>
      <c r="K239" s="296">
        <v>35</v>
      </c>
      <c r="L239" s="309">
        <v>1</v>
      </c>
      <c r="M239" s="266">
        <v>38</v>
      </c>
      <c r="N239" s="295">
        <v>1</v>
      </c>
      <c r="O239" s="296">
        <v>41</v>
      </c>
      <c r="P239" s="295">
        <v>1</v>
      </c>
      <c r="Q239" s="296">
        <v>60</v>
      </c>
      <c r="R239" s="295">
        <v>1</v>
      </c>
      <c r="S239" s="296">
        <v>73</v>
      </c>
      <c r="T239" s="295">
        <v>0</v>
      </c>
    </row>
    <row r="240" spans="1:20">
      <c r="A240" s="1"/>
      <c r="B240" s="1"/>
      <c r="C240" s="1019"/>
      <c r="D240" s="346" t="s">
        <v>239</v>
      </c>
      <c r="E240" s="347">
        <v>21</v>
      </c>
      <c r="F240" s="362">
        <v>0</v>
      </c>
      <c r="G240" s="363">
        <v>22</v>
      </c>
      <c r="H240" s="364">
        <v>0</v>
      </c>
      <c r="I240" s="347">
        <v>22</v>
      </c>
      <c r="J240" s="362">
        <v>0</v>
      </c>
      <c r="K240" s="363">
        <v>24</v>
      </c>
      <c r="L240" s="364">
        <v>0</v>
      </c>
      <c r="M240" s="347">
        <v>24</v>
      </c>
      <c r="N240" s="362">
        <v>0</v>
      </c>
      <c r="O240" s="363">
        <v>26</v>
      </c>
      <c r="P240" s="362">
        <v>0</v>
      </c>
      <c r="Q240" s="363">
        <v>30</v>
      </c>
      <c r="R240" s="362">
        <v>23</v>
      </c>
      <c r="S240" s="363">
        <v>35</v>
      </c>
      <c r="T240" s="362">
        <v>0</v>
      </c>
    </row>
    <row r="241" spans="1:20">
      <c r="A241" s="1"/>
      <c r="B241" s="1"/>
      <c r="C241" s="1019"/>
      <c r="D241" s="264" t="s">
        <v>240</v>
      </c>
      <c r="E241" s="266">
        <v>10</v>
      </c>
      <c r="F241" s="295">
        <v>7</v>
      </c>
      <c r="G241" s="296">
        <v>13</v>
      </c>
      <c r="H241" s="309">
        <v>9</v>
      </c>
      <c r="I241" s="266">
        <v>16</v>
      </c>
      <c r="J241" s="295">
        <v>11</v>
      </c>
      <c r="K241" s="296">
        <v>21</v>
      </c>
      <c r="L241" s="309">
        <v>12</v>
      </c>
      <c r="M241" s="266">
        <v>22</v>
      </c>
      <c r="N241" s="295">
        <v>14</v>
      </c>
      <c r="O241" s="296">
        <v>24</v>
      </c>
      <c r="P241" s="295">
        <v>21</v>
      </c>
      <c r="Q241" s="296">
        <v>38</v>
      </c>
      <c r="R241" s="295">
        <v>2</v>
      </c>
      <c r="S241" s="296">
        <v>42</v>
      </c>
      <c r="T241" s="295">
        <v>31</v>
      </c>
    </row>
    <row r="242" spans="1:20">
      <c r="A242" s="1"/>
      <c r="B242" s="1"/>
      <c r="C242" s="1019"/>
      <c r="D242" s="346" t="s">
        <v>241</v>
      </c>
      <c r="E242" s="347">
        <v>27</v>
      </c>
      <c r="F242" s="362">
        <v>2</v>
      </c>
      <c r="G242" s="363">
        <v>28</v>
      </c>
      <c r="H242" s="364">
        <v>2</v>
      </c>
      <c r="I242" s="347">
        <v>34</v>
      </c>
      <c r="J242" s="362">
        <v>2</v>
      </c>
      <c r="K242" s="363">
        <v>36</v>
      </c>
      <c r="L242" s="364">
        <v>2</v>
      </c>
      <c r="M242" s="347">
        <v>39</v>
      </c>
      <c r="N242" s="362">
        <v>2</v>
      </c>
      <c r="O242" s="363">
        <v>42</v>
      </c>
      <c r="P242" s="362">
        <v>2</v>
      </c>
      <c r="Q242" s="363">
        <v>53</v>
      </c>
      <c r="R242" s="362">
        <v>0</v>
      </c>
      <c r="S242" s="363">
        <v>63</v>
      </c>
      <c r="T242" s="362">
        <v>2</v>
      </c>
    </row>
    <row r="243" spans="1:20">
      <c r="A243" s="1"/>
      <c r="B243" s="1"/>
      <c r="C243" s="1019"/>
      <c r="D243" s="264" t="s">
        <v>242</v>
      </c>
      <c r="E243" s="266">
        <v>18</v>
      </c>
      <c r="F243" s="295">
        <v>0</v>
      </c>
      <c r="G243" s="296">
        <v>19</v>
      </c>
      <c r="H243" s="309">
        <v>0</v>
      </c>
      <c r="I243" s="266">
        <v>21</v>
      </c>
      <c r="J243" s="295">
        <v>0</v>
      </c>
      <c r="K243" s="296">
        <v>22</v>
      </c>
      <c r="L243" s="309">
        <v>0</v>
      </c>
      <c r="M243" s="266">
        <v>26</v>
      </c>
      <c r="N243" s="295">
        <v>0</v>
      </c>
      <c r="O243" s="296">
        <v>28</v>
      </c>
      <c r="P243" s="295">
        <v>0</v>
      </c>
      <c r="Q243" s="296">
        <v>34</v>
      </c>
      <c r="R243" s="295">
        <v>0</v>
      </c>
      <c r="S243" s="296">
        <v>40</v>
      </c>
      <c r="T243" s="295">
        <v>0</v>
      </c>
    </row>
    <row r="244" spans="1:20">
      <c r="A244" s="1"/>
      <c r="B244" s="1"/>
      <c r="C244" s="1019"/>
      <c r="D244" s="346" t="s">
        <v>243</v>
      </c>
      <c r="E244" s="347">
        <v>8</v>
      </c>
      <c r="F244" s="362">
        <v>0</v>
      </c>
      <c r="G244" s="363">
        <v>10</v>
      </c>
      <c r="H244" s="364">
        <v>0</v>
      </c>
      <c r="I244" s="347">
        <v>10</v>
      </c>
      <c r="J244" s="362">
        <v>0</v>
      </c>
      <c r="K244" s="363">
        <v>11</v>
      </c>
      <c r="L244" s="364">
        <v>0</v>
      </c>
      <c r="M244" s="347">
        <v>12</v>
      </c>
      <c r="N244" s="362">
        <v>0</v>
      </c>
      <c r="O244" s="363">
        <v>12</v>
      </c>
      <c r="P244" s="362">
        <v>0</v>
      </c>
      <c r="Q244" s="363">
        <v>17</v>
      </c>
      <c r="R244" s="362">
        <v>0</v>
      </c>
      <c r="S244" s="363">
        <v>21</v>
      </c>
      <c r="T244" s="362">
        <v>0</v>
      </c>
    </row>
    <row r="245" spans="1:20" ht="15.75" customHeight="1">
      <c r="A245" s="1"/>
      <c r="B245" s="1"/>
      <c r="C245" s="1019"/>
      <c r="D245" s="367" t="s">
        <v>64</v>
      </c>
      <c r="E245" s="369">
        <f t="shared" ref="E245:T245" si="17">SUM(E236:E244)</f>
        <v>502</v>
      </c>
      <c r="F245" s="371">
        <f t="shared" si="17"/>
        <v>58</v>
      </c>
      <c r="G245" s="424">
        <f t="shared" si="17"/>
        <v>597</v>
      </c>
      <c r="H245" s="426">
        <f t="shared" si="17"/>
        <v>79</v>
      </c>
      <c r="I245" s="369">
        <f t="shared" si="17"/>
        <v>703</v>
      </c>
      <c r="J245" s="371">
        <f t="shared" si="17"/>
        <v>104</v>
      </c>
      <c r="K245" s="424">
        <f t="shared" si="17"/>
        <v>807</v>
      </c>
      <c r="L245" s="426">
        <f t="shared" si="17"/>
        <v>132</v>
      </c>
      <c r="M245" s="369">
        <f t="shared" si="17"/>
        <v>935</v>
      </c>
      <c r="N245" s="371">
        <f t="shared" si="17"/>
        <v>157</v>
      </c>
      <c r="O245" s="424">
        <f t="shared" si="17"/>
        <v>1079</v>
      </c>
      <c r="P245" s="371">
        <f t="shared" si="17"/>
        <v>218</v>
      </c>
      <c r="Q245" s="424">
        <f t="shared" si="17"/>
        <v>1347</v>
      </c>
      <c r="R245" s="371">
        <f t="shared" si="17"/>
        <v>281</v>
      </c>
      <c r="S245" s="424">
        <f t="shared" si="17"/>
        <v>1752</v>
      </c>
      <c r="T245" s="371">
        <f t="shared" si="17"/>
        <v>403</v>
      </c>
    </row>
    <row r="246" spans="1:20" ht="30.75" customHeight="1">
      <c r="A246" s="1"/>
      <c r="B246" s="1"/>
      <c r="C246" s="1109"/>
      <c r="D246" s="490" t="s">
        <v>277</v>
      </c>
      <c r="E246" s="1129">
        <f>E245+F245</f>
        <v>560</v>
      </c>
      <c r="F246" s="1049"/>
      <c r="G246" s="1129">
        <f>G245+H245</f>
        <v>676</v>
      </c>
      <c r="H246" s="1049"/>
      <c r="I246" s="1129">
        <f>I245+J245</f>
        <v>807</v>
      </c>
      <c r="J246" s="1049"/>
      <c r="K246" s="1129">
        <f>K245+L245</f>
        <v>939</v>
      </c>
      <c r="L246" s="1049"/>
      <c r="M246" s="1129">
        <f>M245+N245</f>
        <v>1092</v>
      </c>
      <c r="N246" s="1049"/>
      <c r="O246" s="1129">
        <f>O245+P245</f>
        <v>1297</v>
      </c>
      <c r="P246" s="1049"/>
      <c r="Q246" s="1130">
        <f>Q245+R245</f>
        <v>1628</v>
      </c>
      <c r="R246" s="1076"/>
      <c r="S246" s="1132">
        <f>S245+T245</f>
        <v>2155</v>
      </c>
      <c r="T246" s="1118"/>
    </row>
    <row r="247" spans="1:20" ht="15.75" customHeight="1">
      <c r="A247" s="1"/>
      <c r="B247" s="1"/>
      <c r="C247" s="1131" t="s">
        <v>347</v>
      </c>
      <c r="D247" s="1126" t="str">
        <f>D234</f>
        <v>CATEG.</v>
      </c>
      <c r="E247" s="1125">
        <v>2004</v>
      </c>
      <c r="F247" s="1052"/>
      <c r="G247" s="1127">
        <v>2005</v>
      </c>
      <c r="H247" s="1128"/>
      <c r="I247" s="1125">
        <v>2006</v>
      </c>
      <c r="J247" s="1052"/>
      <c r="K247" s="1127">
        <v>2007</v>
      </c>
      <c r="L247" s="1128"/>
      <c r="M247" s="1125">
        <v>2008</v>
      </c>
      <c r="N247" s="1052"/>
      <c r="O247" s="1125">
        <v>2009</v>
      </c>
      <c r="P247" s="1052"/>
      <c r="Q247" s="1125">
        <v>2010</v>
      </c>
      <c r="R247" s="1052"/>
      <c r="S247" s="1133">
        <v>2011</v>
      </c>
      <c r="T247" s="1072"/>
    </row>
    <row r="248" spans="1:20" ht="15.75" customHeight="1">
      <c r="A248" s="1"/>
      <c r="B248" s="1"/>
      <c r="C248" s="1019"/>
      <c r="D248" s="992"/>
      <c r="E248" s="191" t="s">
        <v>142</v>
      </c>
      <c r="F248" s="192" t="s">
        <v>143</v>
      </c>
      <c r="G248" s="221" t="s">
        <v>142</v>
      </c>
      <c r="H248" s="222" t="s">
        <v>143</v>
      </c>
      <c r="I248" s="191" t="s">
        <v>142</v>
      </c>
      <c r="J248" s="192" t="s">
        <v>143</v>
      </c>
      <c r="K248" s="221" t="s">
        <v>142</v>
      </c>
      <c r="L248" s="192" t="s">
        <v>143</v>
      </c>
      <c r="M248" s="251" t="s">
        <v>142</v>
      </c>
      <c r="N248" s="253" t="s">
        <v>143</v>
      </c>
      <c r="O248" s="251" t="s">
        <v>142</v>
      </c>
      <c r="P248" s="253" t="s">
        <v>143</v>
      </c>
      <c r="Q248" s="251" t="s">
        <v>142</v>
      </c>
      <c r="R248" s="192" t="s">
        <v>143</v>
      </c>
      <c r="S248" s="251" t="s">
        <v>142</v>
      </c>
      <c r="T248" s="253" t="s">
        <v>143</v>
      </c>
    </row>
    <row r="249" spans="1:20">
      <c r="A249" s="1"/>
      <c r="B249" s="1"/>
      <c r="C249" s="1019"/>
      <c r="D249" s="255" t="s">
        <v>167</v>
      </c>
      <c r="E249" s="256">
        <v>145</v>
      </c>
      <c r="F249" s="257">
        <v>29</v>
      </c>
      <c r="G249" s="258">
        <v>161</v>
      </c>
      <c r="H249" s="262">
        <v>31</v>
      </c>
      <c r="I249" s="256">
        <v>178</v>
      </c>
      <c r="J249" s="257">
        <v>36</v>
      </c>
      <c r="K249" s="258">
        <v>187</v>
      </c>
      <c r="L249" s="262">
        <v>44</v>
      </c>
      <c r="M249" s="256">
        <v>205</v>
      </c>
      <c r="N249" s="257">
        <v>62</v>
      </c>
      <c r="O249" s="258">
        <v>220</v>
      </c>
      <c r="P249" s="257">
        <v>82</v>
      </c>
      <c r="Q249" s="258">
        <v>227</v>
      </c>
      <c r="R249" s="257">
        <v>90</v>
      </c>
      <c r="S249" s="258">
        <v>234</v>
      </c>
      <c r="T249" s="257">
        <v>104</v>
      </c>
    </row>
    <row r="250" spans="1:20">
      <c r="A250" s="1"/>
      <c r="B250" s="1"/>
      <c r="C250" s="1019"/>
      <c r="D250" s="264" t="s">
        <v>171</v>
      </c>
      <c r="E250" s="266">
        <v>1617</v>
      </c>
      <c r="F250" s="295">
        <v>459</v>
      </c>
      <c r="G250" s="296">
        <v>1871</v>
      </c>
      <c r="H250" s="309">
        <v>534</v>
      </c>
      <c r="I250" s="266">
        <v>2208</v>
      </c>
      <c r="J250" s="295">
        <v>629</v>
      </c>
      <c r="K250" s="296">
        <v>2566</v>
      </c>
      <c r="L250" s="309">
        <v>762</v>
      </c>
      <c r="M250" s="266">
        <v>3170</v>
      </c>
      <c r="N250" s="295">
        <v>1005</v>
      </c>
      <c r="O250" s="296">
        <v>3692</v>
      </c>
      <c r="P250" s="295">
        <v>1324</v>
      </c>
      <c r="Q250" s="296">
        <v>4010</v>
      </c>
      <c r="R250" s="295">
        <v>1525</v>
      </c>
      <c r="S250" s="296">
        <v>4383</v>
      </c>
      <c r="T250" s="295">
        <v>1768</v>
      </c>
    </row>
    <row r="251" spans="1:20">
      <c r="A251" s="1"/>
      <c r="B251" s="1"/>
      <c r="C251" s="1019"/>
      <c r="D251" s="346" t="s">
        <v>190</v>
      </c>
      <c r="E251" s="347">
        <v>578</v>
      </c>
      <c r="F251" s="362">
        <v>12</v>
      </c>
      <c r="G251" s="363">
        <v>598</v>
      </c>
      <c r="H251" s="364">
        <v>12</v>
      </c>
      <c r="I251" s="347">
        <v>605</v>
      </c>
      <c r="J251" s="362">
        <v>12</v>
      </c>
      <c r="K251" s="363">
        <v>619</v>
      </c>
      <c r="L251" s="364">
        <v>12</v>
      </c>
      <c r="M251" s="347">
        <v>632</v>
      </c>
      <c r="N251" s="362">
        <v>12</v>
      </c>
      <c r="O251" s="363">
        <v>638</v>
      </c>
      <c r="P251" s="362">
        <v>13</v>
      </c>
      <c r="Q251" s="363">
        <v>647</v>
      </c>
      <c r="R251" s="362">
        <v>13</v>
      </c>
      <c r="S251" s="363">
        <v>651</v>
      </c>
      <c r="T251" s="362">
        <v>13</v>
      </c>
    </row>
    <row r="252" spans="1:20">
      <c r="A252" s="1"/>
      <c r="B252" s="1"/>
      <c r="C252" s="1019"/>
      <c r="D252" s="264" t="s">
        <v>238</v>
      </c>
      <c r="E252" s="266">
        <v>330</v>
      </c>
      <c r="F252" s="295">
        <v>3</v>
      </c>
      <c r="G252" s="296">
        <v>339</v>
      </c>
      <c r="H252" s="309">
        <v>3</v>
      </c>
      <c r="I252" s="266">
        <v>341</v>
      </c>
      <c r="J252" s="295">
        <v>3</v>
      </c>
      <c r="K252" s="296">
        <v>346</v>
      </c>
      <c r="L252" s="309">
        <v>3</v>
      </c>
      <c r="M252" s="266">
        <v>353</v>
      </c>
      <c r="N252" s="295">
        <v>3</v>
      </c>
      <c r="O252" s="296">
        <v>360</v>
      </c>
      <c r="P252" s="295">
        <v>3</v>
      </c>
      <c r="Q252" s="296">
        <v>361</v>
      </c>
      <c r="R252" s="295">
        <v>3</v>
      </c>
      <c r="S252" s="296">
        <v>365</v>
      </c>
      <c r="T252" s="295">
        <v>3</v>
      </c>
    </row>
    <row r="253" spans="1:20">
      <c r="A253" s="1"/>
      <c r="B253" s="1"/>
      <c r="C253" s="1019"/>
      <c r="D253" s="346" t="s">
        <v>239</v>
      </c>
      <c r="E253" s="347">
        <v>132</v>
      </c>
      <c r="F253" s="362">
        <v>1</v>
      </c>
      <c r="G253" s="363">
        <v>135</v>
      </c>
      <c r="H253" s="364">
        <v>1</v>
      </c>
      <c r="I253" s="347">
        <v>141</v>
      </c>
      <c r="J253" s="362">
        <v>1</v>
      </c>
      <c r="K253" s="363">
        <v>144</v>
      </c>
      <c r="L253" s="364">
        <v>1</v>
      </c>
      <c r="M253" s="347">
        <v>145</v>
      </c>
      <c r="N253" s="362">
        <v>1</v>
      </c>
      <c r="O253" s="363">
        <v>148</v>
      </c>
      <c r="P253" s="362">
        <v>1</v>
      </c>
      <c r="Q253" s="363">
        <v>151</v>
      </c>
      <c r="R253" s="362">
        <v>1</v>
      </c>
      <c r="S253" s="363">
        <v>154</v>
      </c>
      <c r="T253" s="362">
        <v>1</v>
      </c>
    </row>
    <row r="254" spans="1:20">
      <c r="A254" s="1"/>
      <c r="B254" s="1"/>
      <c r="C254" s="1019"/>
      <c r="D254" s="264" t="s">
        <v>240</v>
      </c>
      <c r="E254" s="266">
        <v>185</v>
      </c>
      <c r="F254" s="295">
        <v>158</v>
      </c>
      <c r="G254" s="296">
        <v>204</v>
      </c>
      <c r="H254" s="309">
        <v>185</v>
      </c>
      <c r="I254" s="266">
        <v>213</v>
      </c>
      <c r="J254" s="295">
        <v>205</v>
      </c>
      <c r="K254" s="296">
        <v>233</v>
      </c>
      <c r="L254" s="309">
        <v>227</v>
      </c>
      <c r="M254" s="266">
        <v>247</v>
      </c>
      <c r="N254" s="295">
        <v>257</v>
      </c>
      <c r="O254" s="296">
        <v>268</v>
      </c>
      <c r="P254" s="295">
        <v>282</v>
      </c>
      <c r="Q254" s="296">
        <v>284</v>
      </c>
      <c r="R254" s="295">
        <v>299</v>
      </c>
      <c r="S254" s="296">
        <v>300</v>
      </c>
      <c r="T254" s="295">
        <v>310</v>
      </c>
    </row>
    <row r="255" spans="1:20">
      <c r="A255" s="1"/>
      <c r="B255" s="1"/>
      <c r="C255" s="1019"/>
      <c r="D255" s="346" t="s">
        <v>241</v>
      </c>
      <c r="E255" s="347">
        <v>218</v>
      </c>
      <c r="F255" s="362">
        <v>3</v>
      </c>
      <c r="G255" s="363">
        <v>232</v>
      </c>
      <c r="H255" s="364">
        <v>4</v>
      </c>
      <c r="I255" s="347">
        <v>237</v>
      </c>
      <c r="J255" s="362">
        <v>4</v>
      </c>
      <c r="K255" s="363">
        <v>240</v>
      </c>
      <c r="L255" s="364">
        <v>4</v>
      </c>
      <c r="M255" s="347">
        <v>246</v>
      </c>
      <c r="N255" s="362">
        <v>4</v>
      </c>
      <c r="O255" s="363">
        <v>253</v>
      </c>
      <c r="P255" s="362">
        <v>4</v>
      </c>
      <c r="Q255" s="363">
        <v>256</v>
      </c>
      <c r="R255" s="362">
        <v>5</v>
      </c>
      <c r="S255" s="363">
        <v>263</v>
      </c>
      <c r="T255" s="362">
        <v>5</v>
      </c>
    </row>
    <row r="256" spans="1:20">
      <c r="A256" s="1"/>
      <c r="B256" s="1"/>
      <c r="C256" s="1019"/>
      <c r="D256" s="264" t="s">
        <v>242</v>
      </c>
      <c r="E256" s="266">
        <v>95</v>
      </c>
      <c r="F256" s="295">
        <v>0</v>
      </c>
      <c r="G256" s="296">
        <v>107</v>
      </c>
      <c r="H256" s="309">
        <v>0</v>
      </c>
      <c r="I256" s="266">
        <v>110</v>
      </c>
      <c r="J256" s="295">
        <v>0</v>
      </c>
      <c r="K256" s="296">
        <v>112</v>
      </c>
      <c r="L256" s="309">
        <v>0</v>
      </c>
      <c r="M256" s="266">
        <v>113</v>
      </c>
      <c r="N256" s="295">
        <v>0</v>
      </c>
      <c r="O256" s="296">
        <v>118</v>
      </c>
      <c r="P256" s="295">
        <v>0</v>
      </c>
      <c r="Q256" s="296">
        <v>120</v>
      </c>
      <c r="R256" s="295">
        <v>0</v>
      </c>
      <c r="S256" s="296">
        <v>125</v>
      </c>
      <c r="T256" s="295">
        <v>0</v>
      </c>
    </row>
    <row r="257" spans="1:20">
      <c r="A257" s="1"/>
      <c r="B257" s="1"/>
      <c r="C257" s="1019"/>
      <c r="D257" s="346" t="s">
        <v>243</v>
      </c>
      <c r="E257" s="347">
        <v>49</v>
      </c>
      <c r="F257" s="362">
        <v>1</v>
      </c>
      <c r="G257" s="363">
        <v>50</v>
      </c>
      <c r="H257" s="364">
        <v>1</v>
      </c>
      <c r="I257" s="347">
        <v>50</v>
      </c>
      <c r="J257" s="362">
        <v>1</v>
      </c>
      <c r="K257" s="363">
        <v>50</v>
      </c>
      <c r="L257" s="364">
        <v>1</v>
      </c>
      <c r="M257" s="347">
        <v>51</v>
      </c>
      <c r="N257" s="362">
        <v>1</v>
      </c>
      <c r="O257" s="363">
        <v>52</v>
      </c>
      <c r="P257" s="362">
        <v>1</v>
      </c>
      <c r="Q257" s="363">
        <v>51</v>
      </c>
      <c r="R257" s="362">
        <v>1</v>
      </c>
      <c r="S257" s="363">
        <v>51</v>
      </c>
      <c r="T257" s="362">
        <v>1</v>
      </c>
    </row>
    <row r="258" spans="1:20" ht="15.75" customHeight="1">
      <c r="A258" s="1"/>
      <c r="B258" s="1"/>
      <c r="C258" s="1019"/>
      <c r="D258" s="367" t="s">
        <v>64</v>
      </c>
      <c r="E258" s="369">
        <f t="shared" ref="E258:T258" si="18">SUM(E249:E257)</f>
        <v>3349</v>
      </c>
      <c r="F258" s="371">
        <f t="shared" si="18"/>
        <v>666</v>
      </c>
      <c r="G258" s="424">
        <f t="shared" si="18"/>
        <v>3697</v>
      </c>
      <c r="H258" s="426">
        <f t="shared" si="18"/>
        <v>771</v>
      </c>
      <c r="I258" s="369">
        <f t="shared" si="18"/>
        <v>4083</v>
      </c>
      <c r="J258" s="371">
        <f t="shared" si="18"/>
        <v>891</v>
      </c>
      <c r="K258" s="424">
        <f t="shared" si="18"/>
        <v>4497</v>
      </c>
      <c r="L258" s="426">
        <f t="shared" si="18"/>
        <v>1054</v>
      </c>
      <c r="M258" s="369">
        <f t="shared" si="18"/>
        <v>5162</v>
      </c>
      <c r="N258" s="371">
        <f t="shared" si="18"/>
        <v>1345</v>
      </c>
      <c r="O258" s="424">
        <f t="shared" si="18"/>
        <v>5749</v>
      </c>
      <c r="P258" s="371">
        <f t="shared" si="18"/>
        <v>1710</v>
      </c>
      <c r="Q258" s="424">
        <f t="shared" si="18"/>
        <v>6107</v>
      </c>
      <c r="R258" s="371">
        <f t="shared" si="18"/>
        <v>1937</v>
      </c>
      <c r="S258" s="424">
        <f t="shared" si="18"/>
        <v>6526</v>
      </c>
      <c r="T258" s="371">
        <f t="shared" si="18"/>
        <v>2205</v>
      </c>
    </row>
    <row r="259" spans="1:20" ht="30.75" customHeight="1">
      <c r="A259" s="1"/>
      <c r="B259" s="1"/>
      <c r="C259" s="1109"/>
      <c r="D259" s="490" t="s">
        <v>277</v>
      </c>
      <c r="E259" s="1129">
        <f>E258+F258</f>
        <v>4015</v>
      </c>
      <c r="F259" s="1049"/>
      <c r="G259" s="1129">
        <f>G258+H258</f>
        <v>4468</v>
      </c>
      <c r="H259" s="1049"/>
      <c r="I259" s="1129">
        <f>I258+J258</f>
        <v>4974</v>
      </c>
      <c r="J259" s="1049"/>
      <c r="K259" s="1129">
        <f>K258+L258</f>
        <v>5551</v>
      </c>
      <c r="L259" s="1049"/>
      <c r="M259" s="1129">
        <f>M258+N258</f>
        <v>6507</v>
      </c>
      <c r="N259" s="1049"/>
      <c r="O259" s="1129">
        <f>O258+P258</f>
        <v>7459</v>
      </c>
      <c r="P259" s="1049"/>
      <c r="Q259" s="1130">
        <f>Q258+R258</f>
        <v>8044</v>
      </c>
      <c r="R259" s="1076"/>
      <c r="S259" s="1132">
        <f>S258+T258</f>
        <v>8731</v>
      </c>
      <c r="T259" s="1118"/>
    </row>
    <row r="260" spans="1:20" ht="15.75" customHeight="1">
      <c r="A260" s="1"/>
      <c r="B260" s="1"/>
      <c r="C260" s="1131" t="s">
        <v>98</v>
      </c>
      <c r="D260" s="1126" t="str">
        <f>D247</f>
        <v>CATEG.</v>
      </c>
      <c r="E260" s="1125">
        <v>2004</v>
      </c>
      <c r="F260" s="1052"/>
      <c r="G260" s="1127">
        <v>2005</v>
      </c>
      <c r="H260" s="1128"/>
      <c r="I260" s="1125">
        <v>2006</v>
      </c>
      <c r="J260" s="1052"/>
      <c r="K260" s="1127">
        <v>2007</v>
      </c>
      <c r="L260" s="1128"/>
      <c r="M260" s="1125">
        <v>2008</v>
      </c>
      <c r="N260" s="1052"/>
      <c r="O260" s="1125">
        <v>2009</v>
      </c>
      <c r="P260" s="1052"/>
      <c r="Q260" s="1125">
        <v>2010</v>
      </c>
      <c r="R260" s="1052"/>
      <c r="S260" s="1133">
        <v>2011</v>
      </c>
      <c r="T260" s="1072"/>
    </row>
    <row r="261" spans="1:20" ht="15.75" customHeight="1">
      <c r="A261" s="1"/>
      <c r="B261" s="1"/>
      <c r="C261" s="1019"/>
      <c r="D261" s="992"/>
      <c r="E261" s="191" t="s">
        <v>142</v>
      </c>
      <c r="F261" s="192" t="s">
        <v>143</v>
      </c>
      <c r="G261" s="221" t="s">
        <v>142</v>
      </c>
      <c r="H261" s="222" t="s">
        <v>143</v>
      </c>
      <c r="I261" s="191" t="s">
        <v>142</v>
      </c>
      <c r="J261" s="192" t="s">
        <v>143</v>
      </c>
      <c r="K261" s="221" t="s">
        <v>142</v>
      </c>
      <c r="L261" s="192" t="s">
        <v>143</v>
      </c>
      <c r="M261" s="251" t="s">
        <v>142</v>
      </c>
      <c r="N261" s="253" t="s">
        <v>143</v>
      </c>
      <c r="O261" s="251" t="s">
        <v>142</v>
      </c>
      <c r="P261" s="253" t="s">
        <v>143</v>
      </c>
      <c r="Q261" s="251" t="s">
        <v>142</v>
      </c>
      <c r="R261" s="192" t="s">
        <v>143</v>
      </c>
      <c r="S261" s="251" t="s">
        <v>142</v>
      </c>
      <c r="T261" s="253" t="s">
        <v>143</v>
      </c>
    </row>
    <row r="262" spans="1:20">
      <c r="A262" s="1"/>
      <c r="B262" s="1"/>
      <c r="C262" s="1019"/>
      <c r="D262" s="255" t="s">
        <v>167</v>
      </c>
      <c r="E262" s="256">
        <v>38</v>
      </c>
      <c r="F262" s="257">
        <v>9</v>
      </c>
      <c r="G262" s="258">
        <v>43</v>
      </c>
      <c r="H262" s="262">
        <v>12</v>
      </c>
      <c r="I262" s="256">
        <v>56</v>
      </c>
      <c r="J262" s="257">
        <v>14</v>
      </c>
      <c r="K262" s="258">
        <v>66</v>
      </c>
      <c r="L262" s="262">
        <v>15</v>
      </c>
      <c r="M262" s="256">
        <v>82</v>
      </c>
      <c r="N262" s="257">
        <v>16</v>
      </c>
      <c r="O262" s="258">
        <v>97</v>
      </c>
      <c r="P262" s="257">
        <v>24</v>
      </c>
      <c r="Q262" s="258">
        <v>118</v>
      </c>
      <c r="R262" s="257">
        <v>33</v>
      </c>
      <c r="S262" s="258">
        <v>131</v>
      </c>
      <c r="T262" s="257">
        <v>34</v>
      </c>
    </row>
    <row r="263" spans="1:20">
      <c r="A263" s="1"/>
      <c r="B263" s="1"/>
      <c r="C263" s="1019"/>
      <c r="D263" s="264" t="s">
        <v>171</v>
      </c>
      <c r="E263" s="266">
        <v>189</v>
      </c>
      <c r="F263" s="295">
        <v>13</v>
      </c>
      <c r="G263" s="296">
        <v>235</v>
      </c>
      <c r="H263" s="309">
        <v>21</v>
      </c>
      <c r="I263" s="266">
        <v>299</v>
      </c>
      <c r="J263" s="295">
        <v>27</v>
      </c>
      <c r="K263" s="296">
        <v>388</v>
      </c>
      <c r="L263" s="309">
        <v>43</v>
      </c>
      <c r="M263" s="266">
        <v>605</v>
      </c>
      <c r="N263" s="295">
        <v>86</v>
      </c>
      <c r="O263" s="296">
        <v>805</v>
      </c>
      <c r="P263" s="295">
        <v>140</v>
      </c>
      <c r="Q263" s="296">
        <v>948</v>
      </c>
      <c r="R263" s="295">
        <v>202</v>
      </c>
      <c r="S263" s="296">
        <v>1070</v>
      </c>
      <c r="T263" s="295">
        <v>253</v>
      </c>
    </row>
    <row r="264" spans="1:20">
      <c r="A264" s="1"/>
      <c r="B264" s="1"/>
      <c r="C264" s="1019"/>
      <c r="D264" s="346" t="s">
        <v>190</v>
      </c>
      <c r="E264" s="347">
        <v>31</v>
      </c>
      <c r="F264" s="362">
        <v>1</v>
      </c>
      <c r="G264" s="363">
        <v>32</v>
      </c>
      <c r="H264" s="364">
        <v>1</v>
      </c>
      <c r="I264" s="347">
        <v>32</v>
      </c>
      <c r="J264" s="362">
        <v>1</v>
      </c>
      <c r="K264" s="363">
        <v>33</v>
      </c>
      <c r="L264" s="364">
        <v>1</v>
      </c>
      <c r="M264" s="347">
        <v>35</v>
      </c>
      <c r="N264" s="362">
        <v>1</v>
      </c>
      <c r="O264" s="363">
        <v>35</v>
      </c>
      <c r="P264" s="362">
        <v>1</v>
      </c>
      <c r="Q264" s="363">
        <v>57</v>
      </c>
      <c r="R264" s="362">
        <v>2</v>
      </c>
      <c r="S264" s="363">
        <v>63</v>
      </c>
      <c r="T264" s="362">
        <v>2</v>
      </c>
    </row>
    <row r="265" spans="1:20">
      <c r="A265" s="1"/>
      <c r="B265" s="1"/>
      <c r="C265" s="1019"/>
      <c r="D265" s="264" t="s">
        <v>238</v>
      </c>
      <c r="E265" s="266">
        <v>31</v>
      </c>
      <c r="F265" s="295">
        <v>1</v>
      </c>
      <c r="G265" s="296">
        <v>32</v>
      </c>
      <c r="H265" s="309">
        <v>1</v>
      </c>
      <c r="I265" s="266">
        <v>33</v>
      </c>
      <c r="J265" s="295">
        <v>1</v>
      </c>
      <c r="K265" s="296">
        <v>34</v>
      </c>
      <c r="L265" s="309">
        <v>1</v>
      </c>
      <c r="M265" s="266">
        <v>34</v>
      </c>
      <c r="N265" s="295">
        <v>1</v>
      </c>
      <c r="O265" s="296">
        <v>34</v>
      </c>
      <c r="P265" s="295">
        <v>1</v>
      </c>
      <c r="Q265" s="296">
        <v>44</v>
      </c>
      <c r="R265" s="295">
        <v>1</v>
      </c>
      <c r="S265" s="296">
        <v>48</v>
      </c>
      <c r="T265" s="295">
        <v>1</v>
      </c>
    </row>
    <row r="266" spans="1:20">
      <c r="A266" s="1"/>
      <c r="B266" s="1"/>
      <c r="C266" s="1019"/>
      <c r="D266" s="346" t="s">
        <v>239</v>
      </c>
      <c r="E266" s="347">
        <v>9</v>
      </c>
      <c r="F266" s="362">
        <v>0</v>
      </c>
      <c r="G266" s="363">
        <v>9</v>
      </c>
      <c r="H266" s="364">
        <v>0</v>
      </c>
      <c r="I266" s="347">
        <v>10</v>
      </c>
      <c r="J266" s="362">
        <v>0</v>
      </c>
      <c r="K266" s="363">
        <v>10</v>
      </c>
      <c r="L266" s="364">
        <v>0</v>
      </c>
      <c r="M266" s="347">
        <v>10</v>
      </c>
      <c r="N266" s="362">
        <v>0</v>
      </c>
      <c r="O266" s="363">
        <v>10</v>
      </c>
      <c r="P266" s="362">
        <v>0</v>
      </c>
      <c r="Q266" s="363">
        <v>13</v>
      </c>
      <c r="R266" s="362">
        <v>0</v>
      </c>
      <c r="S266" s="363">
        <v>13</v>
      </c>
      <c r="T266" s="362">
        <v>0</v>
      </c>
    </row>
    <row r="267" spans="1:20">
      <c r="A267" s="1"/>
      <c r="B267" s="1"/>
      <c r="C267" s="1019"/>
      <c r="D267" s="264" t="s">
        <v>240</v>
      </c>
      <c r="E267" s="266">
        <v>5</v>
      </c>
      <c r="F267" s="295">
        <v>1</v>
      </c>
      <c r="G267" s="296">
        <v>6</v>
      </c>
      <c r="H267" s="309">
        <v>1</v>
      </c>
      <c r="I267" s="266">
        <v>8</v>
      </c>
      <c r="J267" s="295">
        <v>3</v>
      </c>
      <c r="K267" s="296">
        <v>10</v>
      </c>
      <c r="L267" s="309">
        <v>3</v>
      </c>
      <c r="M267" s="266">
        <v>15</v>
      </c>
      <c r="N267" s="295">
        <v>10</v>
      </c>
      <c r="O267" s="296">
        <v>17</v>
      </c>
      <c r="P267" s="295">
        <v>17</v>
      </c>
      <c r="Q267" s="296">
        <v>21</v>
      </c>
      <c r="R267" s="295">
        <v>25</v>
      </c>
      <c r="S267" s="296">
        <v>23</v>
      </c>
      <c r="T267" s="295">
        <v>31</v>
      </c>
    </row>
    <row r="268" spans="1:20">
      <c r="A268" s="1"/>
      <c r="B268" s="1"/>
      <c r="C268" s="1019"/>
      <c r="D268" s="346" t="s">
        <v>241</v>
      </c>
      <c r="E268" s="347">
        <v>6</v>
      </c>
      <c r="F268" s="362">
        <v>0</v>
      </c>
      <c r="G268" s="363">
        <v>6</v>
      </c>
      <c r="H268" s="364">
        <v>0</v>
      </c>
      <c r="I268" s="347">
        <v>6</v>
      </c>
      <c r="J268" s="362">
        <v>0</v>
      </c>
      <c r="K268" s="363">
        <v>6</v>
      </c>
      <c r="L268" s="364">
        <v>0</v>
      </c>
      <c r="M268" s="347">
        <v>7</v>
      </c>
      <c r="N268" s="362">
        <v>0</v>
      </c>
      <c r="O268" s="363">
        <v>9</v>
      </c>
      <c r="P268" s="362">
        <v>0</v>
      </c>
      <c r="Q268" s="363">
        <v>15</v>
      </c>
      <c r="R268" s="362">
        <v>1</v>
      </c>
      <c r="S268" s="363">
        <v>18</v>
      </c>
      <c r="T268" s="362">
        <v>1</v>
      </c>
    </row>
    <row r="269" spans="1:20">
      <c r="A269" s="1"/>
      <c r="B269" s="1"/>
      <c r="C269" s="1019"/>
      <c r="D269" s="264" t="s">
        <v>242</v>
      </c>
      <c r="E269" s="266">
        <v>10</v>
      </c>
      <c r="F269" s="295">
        <v>0</v>
      </c>
      <c r="G269" s="296">
        <v>11</v>
      </c>
      <c r="H269" s="309">
        <v>0</v>
      </c>
      <c r="I269" s="266">
        <v>12</v>
      </c>
      <c r="J269" s="295">
        <v>0</v>
      </c>
      <c r="K269" s="296">
        <v>12</v>
      </c>
      <c r="L269" s="309">
        <v>0</v>
      </c>
      <c r="M269" s="266">
        <v>12</v>
      </c>
      <c r="N269" s="295">
        <v>0</v>
      </c>
      <c r="O269" s="296">
        <v>12</v>
      </c>
      <c r="P269" s="295">
        <v>0</v>
      </c>
      <c r="Q269" s="296">
        <v>19</v>
      </c>
      <c r="R269" s="295">
        <v>0</v>
      </c>
      <c r="S269" s="296">
        <v>19</v>
      </c>
      <c r="T269" s="295">
        <v>0</v>
      </c>
    </row>
    <row r="270" spans="1:20">
      <c r="A270" s="1"/>
      <c r="B270" s="1"/>
      <c r="C270" s="1019"/>
      <c r="D270" s="346" t="s">
        <v>243</v>
      </c>
      <c r="E270" s="347">
        <v>2</v>
      </c>
      <c r="F270" s="362">
        <v>0</v>
      </c>
      <c r="G270" s="363">
        <v>2</v>
      </c>
      <c r="H270" s="364">
        <v>0</v>
      </c>
      <c r="I270" s="347">
        <v>2</v>
      </c>
      <c r="J270" s="362">
        <v>0</v>
      </c>
      <c r="K270" s="363">
        <v>2</v>
      </c>
      <c r="L270" s="364">
        <v>0</v>
      </c>
      <c r="M270" s="347">
        <v>2</v>
      </c>
      <c r="N270" s="362">
        <v>0</v>
      </c>
      <c r="O270" s="363">
        <v>2</v>
      </c>
      <c r="P270" s="362">
        <v>0</v>
      </c>
      <c r="Q270" s="363">
        <v>2</v>
      </c>
      <c r="R270" s="362">
        <v>0</v>
      </c>
      <c r="S270" s="363">
        <v>2</v>
      </c>
      <c r="T270" s="362">
        <v>0</v>
      </c>
    </row>
    <row r="271" spans="1:20" ht="15.75" customHeight="1">
      <c r="A271" s="1"/>
      <c r="B271" s="1"/>
      <c r="C271" s="1019"/>
      <c r="D271" s="367" t="s">
        <v>64</v>
      </c>
      <c r="E271" s="369">
        <f t="shared" ref="E271:T271" si="19">SUM(E262:E270)</f>
        <v>321</v>
      </c>
      <c r="F271" s="371">
        <f t="shared" si="19"/>
        <v>25</v>
      </c>
      <c r="G271" s="424">
        <f t="shared" si="19"/>
        <v>376</v>
      </c>
      <c r="H271" s="426">
        <f t="shared" si="19"/>
        <v>36</v>
      </c>
      <c r="I271" s="369">
        <f t="shared" si="19"/>
        <v>458</v>
      </c>
      <c r="J271" s="371">
        <f t="shared" si="19"/>
        <v>46</v>
      </c>
      <c r="K271" s="424">
        <f t="shared" si="19"/>
        <v>561</v>
      </c>
      <c r="L271" s="426">
        <f t="shared" si="19"/>
        <v>63</v>
      </c>
      <c r="M271" s="369">
        <f t="shared" si="19"/>
        <v>802</v>
      </c>
      <c r="N271" s="371">
        <f t="shared" si="19"/>
        <v>114</v>
      </c>
      <c r="O271" s="424">
        <f t="shared" si="19"/>
        <v>1021</v>
      </c>
      <c r="P271" s="371">
        <f t="shared" si="19"/>
        <v>183</v>
      </c>
      <c r="Q271" s="424">
        <f t="shared" si="19"/>
        <v>1237</v>
      </c>
      <c r="R271" s="371">
        <f t="shared" si="19"/>
        <v>264</v>
      </c>
      <c r="S271" s="424">
        <f t="shared" si="19"/>
        <v>1387</v>
      </c>
      <c r="T271" s="371">
        <f t="shared" si="19"/>
        <v>322</v>
      </c>
    </row>
    <row r="272" spans="1:20" ht="30.75" customHeight="1">
      <c r="A272" s="1"/>
      <c r="B272" s="1"/>
      <c r="C272" s="1109"/>
      <c r="D272" s="490" t="s">
        <v>277</v>
      </c>
      <c r="E272" s="1129">
        <f>E271+F271</f>
        <v>346</v>
      </c>
      <c r="F272" s="1049"/>
      <c r="G272" s="1129">
        <f>G271+H271</f>
        <v>412</v>
      </c>
      <c r="H272" s="1049"/>
      <c r="I272" s="1129">
        <f>I271+J271</f>
        <v>504</v>
      </c>
      <c r="J272" s="1049"/>
      <c r="K272" s="1129">
        <f>K271+L271</f>
        <v>624</v>
      </c>
      <c r="L272" s="1049"/>
      <c r="M272" s="1129">
        <f>M271+N271</f>
        <v>916</v>
      </c>
      <c r="N272" s="1049"/>
      <c r="O272" s="1129">
        <f>O271+P271</f>
        <v>1204</v>
      </c>
      <c r="P272" s="1049"/>
      <c r="Q272" s="1130">
        <f>Q271+R271</f>
        <v>1501</v>
      </c>
      <c r="R272" s="1076"/>
      <c r="S272" s="1132">
        <f>S271+T271</f>
        <v>1709</v>
      </c>
      <c r="T272" s="1118"/>
    </row>
    <row r="273" spans="1:20" ht="15.75" customHeight="1">
      <c r="A273" s="1"/>
      <c r="B273" s="1"/>
      <c r="C273" s="1131" t="s">
        <v>99</v>
      </c>
      <c r="D273" s="1126" t="str">
        <f>D260</f>
        <v>CATEG.</v>
      </c>
      <c r="E273" s="1125">
        <v>2004</v>
      </c>
      <c r="F273" s="1052"/>
      <c r="G273" s="1127">
        <v>2005</v>
      </c>
      <c r="H273" s="1128"/>
      <c r="I273" s="1125">
        <v>2006</v>
      </c>
      <c r="J273" s="1052"/>
      <c r="K273" s="1127">
        <v>2007</v>
      </c>
      <c r="L273" s="1128"/>
      <c r="M273" s="1125">
        <v>2008</v>
      </c>
      <c r="N273" s="1052"/>
      <c r="O273" s="1125">
        <v>2009</v>
      </c>
      <c r="P273" s="1052"/>
      <c r="Q273" s="1125">
        <v>2010</v>
      </c>
      <c r="R273" s="1052"/>
      <c r="S273" s="1133">
        <v>2011</v>
      </c>
      <c r="T273" s="1072"/>
    </row>
    <row r="274" spans="1:20" ht="15.75" customHeight="1">
      <c r="A274" s="1"/>
      <c r="B274" s="1"/>
      <c r="C274" s="1019"/>
      <c r="D274" s="992"/>
      <c r="E274" s="191" t="s">
        <v>142</v>
      </c>
      <c r="F274" s="192" t="s">
        <v>143</v>
      </c>
      <c r="G274" s="221" t="s">
        <v>142</v>
      </c>
      <c r="H274" s="222" t="s">
        <v>143</v>
      </c>
      <c r="I274" s="191" t="s">
        <v>142</v>
      </c>
      <c r="J274" s="192" t="s">
        <v>143</v>
      </c>
      <c r="K274" s="221" t="s">
        <v>142</v>
      </c>
      <c r="L274" s="192" t="s">
        <v>143</v>
      </c>
      <c r="M274" s="251" t="s">
        <v>142</v>
      </c>
      <c r="N274" s="253" t="s">
        <v>143</v>
      </c>
      <c r="O274" s="251" t="s">
        <v>142</v>
      </c>
      <c r="P274" s="253" t="s">
        <v>143</v>
      </c>
      <c r="Q274" s="251" t="s">
        <v>142</v>
      </c>
      <c r="R274" s="192" t="s">
        <v>143</v>
      </c>
      <c r="S274" s="251" t="s">
        <v>142</v>
      </c>
      <c r="T274" s="253" t="s">
        <v>143</v>
      </c>
    </row>
    <row r="275" spans="1:20">
      <c r="A275" s="1"/>
      <c r="B275" s="1"/>
      <c r="C275" s="1019"/>
      <c r="D275" s="255" t="s">
        <v>167</v>
      </c>
      <c r="E275" s="256">
        <v>68</v>
      </c>
      <c r="F275" s="257">
        <v>38</v>
      </c>
      <c r="G275" s="258">
        <v>83</v>
      </c>
      <c r="H275" s="262">
        <v>49</v>
      </c>
      <c r="I275" s="256">
        <v>102</v>
      </c>
      <c r="J275" s="257">
        <v>77</v>
      </c>
      <c r="K275" s="258">
        <v>127</v>
      </c>
      <c r="L275" s="262">
        <v>117</v>
      </c>
      <c r="M275" s="256">
        <v>153</v>
      </c>
      <c r="N275" s="257">
        <v>150</v>
      </c>
      <c r="O275" s="258">
        <v>198</v>
      </c>
      <c r="P275" s="257">
        <v>227</v>
      </c>
      <c r="Q275" s="258">
        <v>234</v>
      </c>
      <c r="R275" s="257">
        <v>274</v>
      </c>
      <c r="S275" s="258">
        <v>250</v>
      </c>
      <c r="T275" s="257">
        <v>306</v>
      </c>
    </row>
    <row r="276" spans="1:20">
      <c r="A276" s="1"/>
      <c r="B276" s="1"/>
      <c r="C276" s="1019"/>
      <c r="D276" s="264" t="s">
        <v>171</v>
      </c>
      <c r="E276" s="266">
        <v>1579</v>
      </c>
      <c r="F276" s="295">
        <v>611</v>
      </c>
      <c r="G276" s="296">
        <v>1847</v>
      </c>
      <c r="H276" s="309">
        <v>723</v>
      </c>
      <c r="I276" s="266">
        <v>2116</v>
      </c>
      <c r="J276" s="295">
        <v>856</v>
      </c>
      <c r="K276" s="296">
        <v>2619</v>
      </c>
      <c r="L276" s="309">
        <v>1146</v>
      </c>
      <c r="M276" s="266">
        <v>3206</v>
      </c>
      <c r="N276" s="295">
        <v>1458</v>
      </c>
      <c r="O276" s="296">
        <v>3785</v>
      </c>
      <c r="P276" s="295">
        <v>1954</v>
      </c>
      <c r="Q276" s="296">
        <v>4103</v>
      </c>
      <c r="R276" s="295">
        <v>2142</v>
      </c>
      <c r="S276" s="296">
        <v>4463</v>
      </c>
      <c r="T276" s="295">
        <v>2340</v>
      </c>
    </row>
    <row r="277" spans="1:20">
      <c r="A277" s="1"/>
      <c r="B277" s="1"/>
      <c r="C277" s="1019"/>
      <c r="D277" s="346" t="s">
        <v>190</v>
      </c>
      <c r="E277" s="347">
        <v>376</v>
      </c>
      <c r="F277" s="362">
        <v>10</v>
      </c>
      <c r="G277" s="363">
        <v>406</v>
      </c>
      <c r="H277" s="364">
        <v>10</v>
      </c>
      <c r="I277" s="347">
        <v>427</v>
      </c>
      <c r="J277" s="362">
        <v>10</v>
      </c>
      <c r="K277" s="363">
        <v>438</v>
      </c>
      <c r="L277" s="364">
        <v>10</v>
      </c>
      <c r="M277" s="347">
        <v>461</v>
      </c>
      <c r="N277" s="362">
        <v>10</v>
      </c>
      <c r="O277" s="363">
        <v>470</v>
      </c>
      <c r="P277" s="362">
        <v>11</v>
      </c>
      <c r="Q277" s="363">
        <v>463</v>
      </c>
      <c r="R277" s="362">
        <v>12</v>
      </c>
      <c r="S277" s="363">
        <v>468</v>
      </c>
      <c r="T277" s="362">
        <v>12</v>
      </c>
    </row>
    <row r="278" spans="1:20">
      <c r="A278" s="1"/>
      <c r="B278" s="1"/>
      <c r="C278" s="1019"/>
      <c r="D278" s="264" t="s">
        <v>238</v>
      </c>
      <c r="E278" s="266">
        <v>205</v>
      </c>
      <c r="F278" s="295">
        <v>1</v>
      </c>
      <c r="G278" s="296">
        <v>215</v>
      </c>
      <c r="H278" s="309">
        <v>2</v>
      </c>
      <c r="I278" s="266">
        <v>226</v>
      </c>
      <c r="J278" s="295">
        <v>2</v>
      </c>
      <c r="K278" s="296">
        <v>238</v>
      </c>
      <c r="L278" s="309">
        <v>2</v>
      </c>
      <c r="M278" s="266">
        <v>249</v>
      </c>
      <c r="N278" s="295">
        <v>3</v>
      </c>
      <c r="O278" s="296">
        <v>259</v>
      </c>
      <c r="P278" s="295">
        <v>3</v>
      </c>
      <c r="Q278" s="296">
        <v>271</v>
      </c>
      <c r="R278" s="295">
        <v>4</v>
      </c>
      <c r="S278" s="296">
        <v>275</v>
      </c>
      <c r="T278" s="295">
        <v>4</v>
      </c>
    </row>
    <row r="279" spans="1:20">
      <c r="A279" s="1"/>
      <c r="B279" s="1"/>
      <c r="C279" s="1019"/>
      <c r="D279" s="346" t="s">
        <v>239</v>
      </c>
      <c r="E279" s="347">
        <v>100</v>
      </c>
      <c r="F279" s="362">
        <v>1</v>
      </c>
      <c r="G279" s="363">
        <v>104</v>
      </c>
      <c r="H279" s="364">
        <v>1</v>
      </c>
      <c r="I279" s="347">
        <v>108</v>
      </c>
      <c r="J279" s="362">
        <v>1</v>
      </c>
      <c r="K279" s="363">
        <v>112</v>
      </c>
      <c r="L279" s="364">
        <v>1</v>
      </c>
      <c r="M279" s="347">
        <v>114</v>
      </c>
      <c r="N279" s="362">
        <v>1</v>
      </c>
      <c r="O279" s="363">
        <v>117</v>
      </c>
      <c r="P279" s="362">
        <v>1</v>
      </c>
      <c r="Q279" s="363">
        <v>119</v>
      </c>
      <c r="R279" s="362">
        <v>2</v>
      </c>
      <c r="S279" s="363">
        <v>124</v>
      </c>
      <c r="T279" s="362">
        <v>2</v>
      </c>
    </row>
    <row r="280" spans="1:20">
      <c r="A280" s="1"/>
      <c r="B280" s="1"/>
      <c r="C280" s="1019"/>
      <c r="D280" s="264" t="s">
        <v>240</v>
      </c>
      <c r="E280" s="266">
        <v>525</v>
      </c>
      <c r="F280" s="295">
        <v>349</v>
      </c>
      <c r="G280" s="296">
        <v>592</v>
      </c>
      <c r="H280" s="309">
        <v>410</v>
      </c>
      <c r="I280" s="266">
        <v>658</v>
      </c>
      <c r="J280" s="295">
        <v>451</v>
      </c>
      <c r="K280" s="296">
        <v>702</v>
      </c>
      <c r="L280" s="309">
        <v>507</v>
      </c>
      <c r="M280" s="266">
        <v>758</v>
      </c>
      <c r="N280" s="295">
        <v>567</v>
      </c>
      <c r="O280" s="296">
        <v>811</v>
      </c>
      <c r="P280" s="295">
        <v>618</v>
      </c>
      <c r="Q280" s="296">
        <v>843</v>
      </c>
      <c r="R280" s="295">
        <v>669</v>
      </c>
      <c r="S280" s="296">
        <v>883</v>
      </c>
      <c r="T280" s="295">
        <v>706</v>
      </c>
    </row>
    <row r="281" spans="1:20">
      <c r="A281" s="1"/>
      <c r="B281" s="1"/>
      <c r="C281" s="1019"/>
      <c r="D281" s="346" t="s">
        <v>241</v>
      </c>
      <c r="E281" s="347">
        <v>201</v>
      </c>
      <c r="F281" s="362">
        <v>8</v>
      </c>
      <c r="G281" s="363">
        <v>222</v>
      </c>
      <c r="H281" s="364">
        <v>9</v>
      </c>
      <c r="I281" s="347">
        <v>232</v>
      </c>
      <c r="J281" s="362">
        <v>10</v>
      </c>
      <c r="K281" s="363">
        <v>244</v>
      </c>
      <c r="L281" s="364">
        <v>10</v>
      </c>
      <c r="M281" s="347">
        <v>263</v>
      </c>
      <c r="N281" s="362">
        <v>10</v>
      </c>
      <c r="O281" s="363">
        <v>271</v>
      </c>
      <c r="P281" s="362">
        <v>10</v>
      </c>
      <c r="Q281" s="363">
        <v>270</v>
      </c>
      <c r="R281" s="362">
        <v>10</v>
      </c>
      <c r="S281" s="363">
        <v>271</v>
      </c>
      <c r="T281" s="362">
        <v>11</v>
      </c>
    </row>
    <row r="282" spans="1:20">
      <c r="A282" s="1"/>
      <c r="B282" s="1"/>
      <c r="C282" s="1019"/>
      <c r="D282" s="264" t="s">
        <v>242</v>
      </c>
      <c r="E282" s="266">
        <v>115</v>
      </c>
      <c r="F282" s="295">
        <v>0</v>
      </c>
      <c r="G282" s="296">
        <v>127</v>
      </c>
      <c r="H282" s="309">
        <v>1</v>
      </c>
      <c r="I282" s="266">
        <v>132</v>
      </c>
      <c r="J282" s="295">
        <v>1</v>
      </c>
      <c r="K282" s="296">
        <v>139</v>
      </c>
      <c r="L282" s="309">
        <v>1</v>
      </c>
      <c r="M282" s="266">
        <v>145</v>
      </c>
      <c r="N282" s="295">
        <v>1</v>
      </c>
      <c r="O282" s="296">
        <v>150</v>
      </c>
      <c r="P282" s="295">
        <v>1</v>
      </c>
      <c r="Q282" s="296">
        <v>154</v>
      </c>
      <c r="R282" s="295">
        <v>2</v>
      </c>
      <c r="S282" s="296">
        <v>149</v>
      </c>
      <c r="T282" s="295">
        <v>2</v>
      </c>
    </row>
    <row r="283" spans="1:20">
      <c r="A283" s="1"/>
      <c r="B283" s="1"/>
      <c r="C283" s="1019"/>
      <c r="D283" s="346" t="s">
        <v>243</v>
      </c>
      <c r="E283" s="347">
        <v>49</v>
      </c>
      <c r="F283" s="362">
        <v>0</v>
      </c>
      <c r="G283" s="363">
        <v>52</v>
      </c>
      <c r="H283" s="364">
        <v>0</v>
      </c>
      <c r="I283" s="347">
        <v>53</v>
      </c>
      <c r="J283" s="362">
        <v>0</v>
      </c>
      <c r="K283" s="363">
        <v>55</v>
      </c>
      <c r="L283" s="364">
        <v>0</v>
      </c>
      <c r="M283" s="347">
        <v>58</v>
      </c>
      <c r="N283" s="362">
        <v>0</v>
      </c>
      <c r="O283" s="363">
        <v>59</v>
      </c>
      <c r="P283" s="362">
        <v>0</v>
      </c>
      <c r="Q283" s="363">
        <v>61</v>
      </c>
      <c r="R283" s="362">
        <v>0</v>
      </c>
      <c r="S283" s="363">
        <v>62</v>
      </c>
      <c r="T283" s="362">
        <v>0</v>
      </c>
    </row>
    <row r="284" spans="1:20" ht="15.75" customHeight="1">
      <c r="A284" s="1"/>
      <c r="B284" s="1"/>
      <c r="C284" s="1019"/>
      <c r="D284" s="367" t="s">
        <v>64</v>
      </c>
      <c r="E284" s="369">
        <f t="shared" ref="E284:T284" si="20">SUM(E275:E283)</f>
        <v>3218</v>
      </c>
      <c r="F284" s="371">
        <f t="shared" si="20"/>
        <v>1018</v>
      </c>
      <c r="G284" s="424">
        <f t="shared" si="20"/>
        <v>3648</v>
      </c>
      <c r="H284" s="426">
        <f t="shared" si="20"/>
        <v>1205</v>
      </c>
      <c r="I284" s="369">
        <f t="shared" si="20"/>
        <v>4054</v>
      </c>
      <c r="J284" s="371">
        <f t="shared" si="20"/>
        <v>1408</v>
      </c>
      <c r="K284" s="424">
        <f t="shared" si="20"/>
        <v>4674</v>
      </c>
      <c r="L284" s="426">
        <f t="shared" si="20"/>
        <v>1794</v>
      </c>
      <c r="M284" s="369">
        <f t="shared" si="20"/>
        <v>5407</v>
      </c>
      <c r="N284" s="371">
        <f t="shared" si="20"/>
        <v>2200</v>
      </c>
      <c r="O284" s="424">
        <f t="shared" si="20"/>
        <v>6120</v>
      </c>
      <c r="P284" s="371">
        <f t="shared" si="20"/>
        <v>2825</v>
      </c>
      <c r="Q284" s="424">
        <f t="shared" si="20"/>
        <v>6518</v>
      </c>
      <c r="R284" s="371">
        <f t="shared" si="20"/>
        <v>3115</v>
      </c>
      <c r="S284" s="424">
        <f t="shared" si="20"/>
        <v>6945</v>
      </c>
      <c r="T284" s="371">
        <f t="shared" si="20"/>
        <v>3383</v>
      </c>
    </row>
    <row r="285" spans="1:20" ht="30.75" customHeight="1">
      <c r="A285" s="1"/>
      <c r="B285" s="1"/>
      <c r="C285" s="1109"/>
      <c r="D285" s="490" t="s">
        <v>277</v>
      </c>
      <c r="E285" s="1129">
        <f>E284+F284</f>
        <v>4236</v>
      </c>
      <c r="F285" s="1049"/>
      <c r="G285" s="1129">
        <f>G284+H284</f>
        <v>4853</v>
      </c>
      <c r="H285" s="1049"/>
      <c r="I285" s="1129">
        <f>I284+J284</f>
        <v>5462</v>
      </c>
      <c r="J285" s="1049"/>
      <c r="K285" s="1129">
        <f>K284+L284</f>
        <v>6468</v>
      </c>
      <c r="L285" s="1049"/>
      <c r="M285" s="1129">
        <f>M284+N284</f>
        <v>7607</v>
      </c>
      <c r="N285" s="1049"/>
      <c r="O285" s="1129">
        <f>O284+P284</f>
        <v>8945</v>
      </c>
      <c r="P285" s="1049"/>
      <c r="Q285" s="1130">
        <f>Q284+R284</f>
        <v>9633</v>
      </c>
      <c r="R285" s="1076"/>
      <c r="S285" s="1132">
        <f>S284+T284</f>
        <v>10328</v>
      </c>
      <c r="T285" s="1118"/>
    </row>
    <row r="286" spans="1:20" ht="15.75" customHeight="1">
      <c r="A286" s="1"/>
      <c r="B286" s="1"/>
      <c r="C286" s="1131" t="s">
        <v>101</v>
      </c>
      <c r="D286" s="1126" t="str">
        <f>D273</f>
        <v>CATEG.</v>
      </c>
      <c r="E286" s="1125">
        <v>2004</v>
      </c>
      <c r="F286" s="1052"/>
      <c r="G286" s="1127">
        <v>2005</v>
      </c>
      <c r="H286" s="1128"/>
      <c r="I286" s="1125">
        <v>2006</v>
      </c>
      <c r="J286" s="1052"/>
      <c r="K286" s="1127">
        <v>2007</v>
      </c>
      <c r="L286" s="1128"/>
      <c r="M286" s="1125">
        <v>2008</v>
      </c>
      <c r="N286" s="1052"/>
      <c r="O286" s="1125">
        <v>2009</v>
      </c>
      <c r="P286" s="1052"/>
      <c r="Q286" s="1125">
        <v>2010</v>
      </c>
      <c r="R286" s="1052"/>
      <c r="S286" s="1133">
        <v>2011</v>
      </c>
      <c r="T286" s="1072"/>
    </row>
    <row r="287" spans="1:20" ht="15.75" customHeight="1">
      <c r="A287" s="1"/>
      <c r="B287" s="1"/>
      <c r="C287" s="1019"/>
      <c r="D287" s="992"/>
      <c r="E287" s="191" t="s">
        <v>142</v>
      </c>
      <c r="F287" s="192" t="s">
        <v>143</v>
      </c>
      <c r="G287" s="221" t="s">
        <v>142</v>
      </c>
      <c r="H287" s="222" t="s">
        <v>143</v>
      </c>
      <c r="I287" s="191" t="s">
        <v>142</v>
      </c>
      <c r="J287" s="192" t="s">
        <v>143</v>
      </c>
      <c r="K287" s="221" t="s">
        <v>142</v>
      </c>
      <c r="L287" s="192" t="s">
        <v>143</v>
      </c>
      <c r="M287" s="251" t="s">
        <v>142</v>
      </c>
      <c r="N287" s="253" t="s">
        <v>143</v>
      </c>
      <c r="O287" s="251" t="s">
        <v>142</v>
      </c>
      <c r="P287" s="253" t="s">
        <v>143</v>
      </c>
      <c r="Q287" s="251" t="s">
        <v>142</v>
      </c>
      <c r="R287" s="192" t="s">
        <v>143</v>
      </c>
      <c r="S287" s="251" t="s">
        <v>142</v>
      </c>
      <c r="T287" s="253" t="s">
        <v>143</v>
      </c>
    </row>
    <row r="288" spans="1:20">
      <c r="A288" s="1"/>
      <c r="B288" s="1"/>
      <c r="C288" s="1019"/>
      <c r="D288" s="255" t="s">
        <v>167</v>
      </c>
      <c r="E288" s="256">
        <v>12</v>
      </c>
      <c r="F288" s="257">
        <v>3</v>
      </c>
      <c r="G288" s="258">
        <v>14</v>
      </c>
      <c r="H288" s="262">
        <v>3</v>
      </c>
      <c r="I288" s="256">
        <v>19</v>
      </c>
      <c r="J288" s="257">
        <v>5</v>
      </c>
      <c r="K288" s="258">
        <v>20</v>
      </c>
      <c r="L288" s="262">
        <v>6</v>
      </c>
      <c r="M288" s="256">
        <v>22</v>
      </c>
      <c r="N288" s="257">
        <v>10</v>
      </c>
      <c r="O288" s="258">
        <v>28</v>
      </c>
      <c r="P288" s="257">
        <v>19</v>
      </c>
      <c r="Q288" s="258">
        <v>31</v>
      </c>
      <c r="R288" s="257">
        <v>20</v>
      </c>
      <c r="S288" s="258">
        <v>34</v>
      </c>
      <c r="T288" s="257">
        <v>19</v>
      </c>
    </row>
    <row r="289" spans="1:20">
      <c r="A289" s="1"/>
      <c r="B289" s="1"/>
      <c r="C289" s="1019"/>
      <c r="D289" s="264" t="s">
        <v>171</v>
      </c>
      <c r="E289" s="266">
        <v>136</v>
      </c>
      <c r="F289" s="295">
        <v>34</v>
      </c>
      <c r="G289" s="296">
        <v>155</v>
      </c>
      <c r="H289" s="309">
        <v>34</v>
      </c>
      <c r="I289" s="266">
        <v>217</v>
      </c>
      <c r="J289" s="295">
        <v>45</v>
      </c>
      <c r="K289" s="296">
        <v>289</v>
      </c>
      <c r="L289" s="309">
        <v>58</v>
      </c>
      <c r="M289" s="266">
        <v>409</v>
      </c>
      <c r="N289" s="295">
        <v>84</v>
      </c>
      <c r="O289" s="296">
        <v>538</v>
      </c>
      <c r="P289" s="295">
        <v>133</v>
      </c>
      <c r="Q289" s="296">
        <v>616</v>
      </c>
      <c r="R289" s="295">
        <v>163</v>
      </c>
      <c r="S289" s="296">
        <v>691</v>
      </c>
      <c r="T289" s="295">
        <v>183</v>
      </c>
    </row>
    <row r="290" spans="1:20">
      <c r="A290" s="1"/>
      <c r="B290" s="1"/>
      <c r="C290" s="1019"/>
      <c r="D290" s="346" t="s">
        <v>190</v>
      </c>
      <c r="E290" s="347">
        <v>31</v>
      </c>
      <c r="F290" s="362">
        <v>0</v>
      </c>
      <c r="G290" s="363">
        <v>32</v>
      </c>
      <c r="H290" s="364">
        <v>0</v>
      </c>
      <c r="I290" s="347">
        <v>36</v>
      </c>
      <c r="J290" s="362">
        <v>0</v>
      </c>
      <c r="K290" s="363">
        <v>39</v>
      </c>
      <c r="L290" s="364">
        <v>0</v>
      </c>
      <c r="M290" s="347">
        <v>39</v>
      </c>
      <c r="N290" s="362">
        <v>0</v>
      </c>
      <c r="O290" s="363">
        <v>41</v>
      </c>
      <c r="P290" s="362">
        <v>0</v>
      </c>
      <c r="Q290" s="363">
        <v>48</v>
      </c>
      <c r="R290" s="362">
        <v>0</v>
      </c>
      <c r="S290" s="363">
        <v>48</v>
      </c>
      <c r="T290" s="362">
        <v>0</v>
      </c>
    </row>
    <row r="291" spans="1:20">
      <c r="A291" s="1"/>
      <c r="B291" s="1"/>
      <c r="C291" s="1019"/>
      <c r="D291" s="264" t="s">
        <v>238</v>
      </c>
      <c r="E291" s="266">
        <v>32</v>
      </c>
      <c r="F291" s="295">
        <v>2</v>
      </c>
      <c r="G291" s="296">
        <v>33</v>
      </c>
      <c r="H291" s="309">
        <v>2</v>
      </c>
      <c r="I291" s="266">
        <v>34</v>
      </c>
      <c r="J291" s="295">
        <v>2</v>
      </c>
      <c r="K291" s="296">
        <v>35</v>
      </c>
      <c r="L291" s="309">
        <v>2</v>
      </c>
      <c r="M291" s="266">
        <v>36</v>
      </c>
      <c r="N291" s="295">
        <v>2</v>
      </c>
      <c r="O291" s="296">
        <v>36</v>
      </c>
      <c r="P291" s="295">
        <v>2</v>
      </c>
      <c r="Q291" s="296">
        <v>38</v>
      </c>
      <c r="R291" s="295">
        <v>1</v>
      </c>
      <c r="S291" s="296">
        <v>42</v>
      </c>
      <c r="T291" s="295">
        <v>1</v>
      </c>
    </row>
    <row r="292" spans="1:20">
      <c r="A292" s="1"/>
      <c r="B292" s="1"/>
      <c r="C292" s="1019"/>
      <c r="D292" s="346" t="s">
        <v>239</v>
      </c>
      <c r="E292" s="347">
        <v>17</v>
      </c>
      <c r="F292" s="362">
        <v>0</v>
      </c>
      <c r="G292" s="363">
        <v>18</v>
      </c>
      <c r="H292" s="364">
        <v>0</v>
      </c>
      <c r="I292" s="347">
        <v>19</v>
      </c>
      <c r="J292" s="362">
        <v>0</v>
      </c>
      <c r="K292" s="363">
        <v>20</v>
      </c>
      <c r="L292" s="364">
        <v>0</v>
      </c>
      <c r="M292" s="347">
        <v>20</v>
      </c>
      <c r="N292" s="362">
        <v>0</v>
      </c>
      <c r="O292" s="363">
        <v>22</v>
      </c>
      <c r="P292" s="362">
        <v>0</v>
      </c>
      <c r="Q292" s="363">
        <v>30</v>
      </c>
      <c r="R292" s="362">
        <v>0</v>
      </c>
      <c r="S292" s="363">
        <v>31</v>
      </c>
      <c r="T292" s="362">
        <v>0</v>
      </c>
    </row>
    <row r="293" spans="1:20">
      <c r="A293" s="1"/>
      <c r="B293" s="1"/>
      <c r="C293" s="1019"/>
      <c r="D293" s="264" t="s">
        <v>240</v>
      </c>
      <c r="E293" s="266">
        <v>65</v>
      </c>
      <c r="F293" s="295">
        <v>22</v>
      </c>
      <c r="G293" s="296">
        <v>66</v>
      </c>
      <c r="H293" s="309">
        <v>24</v>
      </c>
      <c r="I293" s="266">
        <v>77</v>
      </c>
      <c r="J293" s="295">
        <v>27</v>
      </c>
      <c r="K293" s="296">
        <v>80</v>
      </c>
      <c r="L293" s="309">
        <v>30</v>
      </c>
      <c r="M293" s="266">
        <v>85</v>
      </c>
      <c r="N293" s="295">
        <v>34</v>
      </c>
      <c r="O293" s="296">
        <v>88</v>
      </c>
      <c r="P293" s="295">
        <v>38</v>
      </c>
      <c r="Q293" s="296">
        <v>97</v>
      </c>
      <c r="R293" s="295">
        <v>41</v>
      </c>
      <c r="S293" s="296">
        <v>107</v>
      </c>
      <c r="T293" s="295">
        <v>50</v>
      </c>
    </row>
    <row r="294" spans="1:20">
      <c r="A294" s="1"/>
      <c r="B294" s="1"/>
      <c r="C294" s="1019"/>
      <c r="D294" s="346" t="s">
        <v>241</v>
      </c>
      <c r="E294" s="347">
        <v>29</v>
      </c>
      <c r="F294" s="362">
        <v>0</v>
      </c>
      <c r="G294" s="363">
        <v>30</v>
      </c>
      <c r="H294" s="364">
        <v>0</v>
      </c>
      <c r="I294" s="347">
        <v>31</v>
      </c>
      <c r="J294" s="362">
        <v>0</v>
      </c>
      <c r="K294" s="363">
        <v>33</v>
      </c>
      <c r="L294" s="364">
        <v>0</v>
      </c>
      <c r="M294" s="347">
        <v>35</v>
      </c>
      <c r="N294" s="362">
        <v>0</v>
      </c>
      <c r="O294" s="363">
        <v>36</v>
      </c>
      <c r="P294" s="362">
        <v>0</v>
      </c>
      <c r="Q294" s="363">
        <v>36</v>
      </c>
      <c r="R294" s="362">
        <v>0</v>
      </c>
      <c r="S294" s="363">
        <v>40</v>
      </c>
      <c r="T294" s="362">
        <v>0</v>
      </c>
    </row>
    <row r="295" spans="1:20">
      <c r="A295" s="1"/>
      <c r="B295" s="1"/>
      <c r="C295" s="1019"/>
      <c r="D295" s="264" t="s">
        <v>242</v>
      </c>
      <c r="E295" s="266">
        <v>33</v>
      </c>
      <c r="F295" s="295">
        <v>1</v>
      </c>
      <c r="G295" s="296">
        <v>34</v>
      </c>
      <c r="H295" s="309">
        <v>1</v>
      </c>
      <c r="I295" s="266">
        <v>34</v>
      </c>
      <c r="J295" s="295">
        <v>1</v>
      </c>
      <c r="K295" s="296">
        <v>35</v>
      </c>
      <c r="L295" s="309">
        <v>1</v>
      </c>
      <c r="M295" s="266">
        <v>36</v>
      </c>
      <c r="N295" s="295">
        <v>1</v>
      </c>
      <c r="O295" s="296">
        <v>36</v>
      </c>
      <c r="P295" s="295">
        <v>1</v>
      </c>
      <c r="Q295" s="296">
        <v>41</v>
      </c>
      <c r="R295" s="295">
        <v>1</v>
      </c>
      <c r="S295" s="296">
        <v>42</v>
      </c>
      <c r="T295" s="295">
        <v>1</v>
      </c>
    </row>
    <row r="296" spans="1:20">
      <c r="A296" s="1"/>
      <c r="B296" s="1"/>
      <c r="C296" s="1019"/>
      <c r="D296" s="346" t="s">
        <v>243</v>
      </c>
      <c r="E296" s="347">
        <v>17</v>
      </c>
      <c r="F296" s="362">
        <v>0</v>
      </c>
      <c r="G296" s="363">
        <v>19</v>
      </c>
      <c r="H296" s="364">
        <v>0</v>
      </c>
      <c r="I296" s="347">
        <v>20</v>
      </c>
      <c r="J296" s="362">
        <v>0</v>
      </c>
      <c r="K296" s="363">
        <v>20</v>
      </c>
      <c r="L296" s="364">
        <v>0</v>
      </c>
      <c r="M296" s="347">
        <v>21</v>
      </c>
      <c r="N296" s="362">
        <v>0</v>
      </c>
      <c r="O296" s="363">
        <v>21</v>
      </c>
      <c r="P296" s="362">
        <v>0</v>
      </c>
      <c r="Q296" s="363">
        <v>27</v>
      </c>
      <c r="R296" s="362">
        <v>0</v>
      </c>
      <c r="S296" s="363">
        <v>29</v>
      </c>
      <c r="T296" s="362">
        <v>0</v>
      </c>
    </row>
    <row r="297" spans="1:20" ht="15.75" customHeight="1">
      <c r="A297" s="1"/>
      <c r="B297" s="1"/>
      <c r="C297" s="1019"/>
      <c r="D297" s="367" t="s">
        <v>64</v>
      </c>
      <c r="E297" s="369">
        <f t="shared" ref="E297:T297" si="21">SUM(E288:E296)</f>
        <v>372</v>
      </c>
      <c r="F297" s="371">
        <f t="shared" si="21"/>
        <v>62</v>
      </c>
      <c r="G297" s="424">
        <f t="shared" si="21"/>
        <v>401</v>
      </c>
      <c r="H297" s="426">
        <f t="shared" si="21"/>
        <v>64</v>
      </c>
      <c r="I297" s="369">
        <f t="shared" si="21"/>
        <v>487</v>
      </c>
      <c r="J297" s="371">
        <f t="shared" si="21"/>
        <v>80</v>
      </c>
      <c r="K297" s="424">
        <f t="shared" si="21"/>
        <v>571</v>
      </c>
      <c r="L297" s="426">
        <f t="shared" si="21"/>
        <v>97</v>
      </c>
      <c r="M297" s="369">
        <f t="shared" si="21"/>
        <v>703</v>
      </c>
      <c r="N297" s="371">
        <f t="shared" si="21"/>
        <v>131</v>
      </c>
      <c r="O297" s="424">
        <f t="shared" si="21"/>
        <v>846</v>
      </c>
      <c r="P297" s="371">
        <f t="shared" si="21"/>
        <v>193</v>
      </c>
      <c r="Q297" s="424">
        <f t="shared" si="21"/>
        <v>964</v>
      </c>
      <c r="R297" s="371">
        <f t="shared" si="21"/>
        <v>226</v>
      </c>
      <c r="S297" s="424">
        <f t="shared" si="21"/>
        <v>1064</v>
      </c>
      <c r="T297" s="371">
        <f t="shared" si="21"/>
        <v>254</v>
      </c>
    </row>
    <row r="298" spans="1:20" ht="30.75" customHeight="1">
      <c r="A298" s="1"/>
      <c r="B298" s="1"/>
      <c r="C298" s="1109"/>
      <c r="D298" s="490" t="s">
        <v>277</v>
      </c>
      <c r="E298" s="1129">
        <f>E297+F297</f>
        <v>434</v>
      </c>
      <c r="F298" s="1049"/>
      <c r="G298" s="1129">
        <f>G297+H297</f>
        <v>465</v>
      </c>
      <c r="H298" s="1049"/>
      <c r="I298" s="1129">
        <f>I297+J297</f>
        <v>567</v>
      </c>
      <c r="J298" s="1049"/>
      <c r="K298" s="1129">
        <f>K297+L297</f>
        <v>668</v>
      </c>
      <c r="L298" s="1049"/>
      <c r="M298" s="1129">
        <f>M297+N297</f>
        <v>834</v>
      </c>
      <c r="N298" s="1049"/>
      <c r="O298" s="1129">
        <f>O297+P297</f>
        <v>1039</v>
      </c>
      <c r="P298" s="1049"/>
      <c r="Q298" s="1130">
        <f>Q297+R297</f>
        <v>1190</v>
      </c>
      <c r="R298" s="1076"/>
      <c r="S298" s="1132">
        <f>S297+T297</f>
        <v>1318</v>
      </c>
      <c r="T298" s="1118"/>
    </row>
    <row r="299" spans="1:20" ht="15.75" customHeight="1">
      <c r="A299" s="1"/>
      <c r="B299" s="1"/>
      <c r="C299" s="1131" t="s">
        <v>102</v>
      </c>
      <c r="D299" s="1126" t="str">
        <f>D286</f>
        <v>CATEG.</v>
      </c>
      <c r="E299" s="1125">
        <v>2004</v>
      </c>
      <c r="F299" s="1052"/>
      <c r="G299" s="1127">
        <v>2005</v>
      </c>
      <c r="H299" s="1128"/>
      <c r="I299" s="1125">
        <v>2006</v>
      </c>
      <c r="J299" s="1052"/>
      <c r="K299" s="1127">
        <v>2007</v>
      </c>
      <c r="L299" s="1128"/>
      <c r="M299" s="1125">
        <v>2008</v>
      </c>
      <c r="N299" s="1052"/>
      <c r="O299" s="1125">
        <v>2009</v>
      </c>
      <c r="P299" s="1052"/>
      <c r="Q299" s="1125">
        <v>2010</v>
      </c>
      <c r="R299" s="1052"/>
      <c r="S299" s="1133">
        <v>2011</v>
      </c>
      <c r="T299" s="1072"/>
    </row>
    <row r="300" spans="1:20" ht="15.75" customHeight="1">
      <c r="A300" s="1"/>
      <c r="B300" s="1"/>
      <c r="C300" s="1019"/>
      <c r="D300" s="992"/>
      <c r="E300" s="191" t="s">
        <v>142</v>
      </c>
      <c r="F300" s="192" t="s">
        <v>143</v>
      </c>
      <c r="G300" s="221" t="s">
        <v>142</v>
      </c>
      <c r="H300" s="222" t="s">
        <v>143</v>
      </c>
      <c r="I300" s="191" t="s">
        <v>142</v>
      </c>
      <c r="J300" s="192" t="s">
        <v>143</v>
      </c>
      <c r="K300" s="221" t="s">
        <v>142</v>
      </c>
      <c r="L300" s="192" t="s">
        <v>143</v>
      </c>
      <c r="M300" s="251" t="s">
        <v>142</v>
      </c>
      <c r="N300" s="253" t="s">
        <v>143</v>
      </c>
      <c r="O300" s="251" t="s">
        <v>142</v>
      </c>
      <c r="P300" s="253" t="s">
        <v>143</v>
      </c>
      <c r="Q300" s="251" t="s">
        <v>142</v>
      </c>
      <c r="R300" s="192" t="s">
        <v>143</v>
      </c>
      <c r="S300" s="251" t="s">
        <v>142</v>
      </c>
      <c r="T300" s="253" t="s">
        <v>143</v>
      </c>
    </row>
    <row r="301" spans="1:20">
      <c r="A301" s="1"/>
      <c r="B301" s="1"/>
      <c r="C301" s="1019"/>
      <c r="D301" s="255" t="s">
        <v>167</v>
      </c>
      <c r="E301" s="256">
        <v>574</v>
      </c>
      <c r="F301" s="257">
        <v>184</v>
      </c>
      <c r="G301" s="258">
        <v>628</v>
      </c>
      <c r="H301" s="262">
        <v>209</v>
      </c>
      <c r="I301" s="256">
        <v>679</v>
      </c>
      <c r="J301" s="257">
        <v>265</v>
      </c>
      <c r="K301" s="258">
        <v>717</v>
      </c>
      <c r="L301" s="262">
        <v>309</v>
      </c>
      <c r="M301" s="256">
        <v>754</v>
      </c>
      <c r="N301" s="257">
        <v>349</v>
      </c>
      <c r="O301" s="258">
        <v>808</v>
      </c>
      <c r="P301" s="257">
        <v>447</v>
      </c>
      <c r="Q301" s="258">
        <v>799</v>
      </c>
      <c r="R301" s="257">
        <v>475</v>
      </c>
      <c r="S301" s="258">
        <v>825</v>
      </c>
      <c r="T301" s="257">
        <v>537</v>
      </c>
    </row>
    <row r="302" spans="1:20">
      <c r="A302" s="1"/>
      <c r="B302" s="1"/>
      <c r="C302" s="1019"/>
      <c r="D302" s="264" t="s">
        <v>171</v>
      </c>
      <c r="E302" s="266">
        <v>4144</v>
      </c>
      <c r="F302" s="295">
        <v>1165</v>
      </c>
      <c r="G302" s="296">
        <v>4864</v>
      </c>
      <c r="H302" s="309">
        <v>1373</v>
      </c>
      <c r="I302" s="266">
        <v>5921</v>
      </c>
      <c r="J302" s="295">
        <v>1819</v>
      </c>
      <c r="K302" s="296">
        <v>6874</v>
      </c>
      <c r="L302" s="309">
        <v>2251</v>
      </c>
      <c r="M302" s="266">
        <v>7989</v>
      </c>
      <c r="N302" s="295">
        <v>2826</v>
      </c>
      <c r="O302" s="296">
        <v>9084</v>
      </c>
      <c r="P302" s="295">
        <v>3621</v>
      </c>
      <c r="Q302" s="296">
        <v>9527</v>
      </c>
      <c r="R302" s="295">
        <v>3996</v>
      </c>
      <c r="S302" s="296">
        <v>9996</v>
      </c>
      <c r="T302" s="295">
        <v>4465</v>
      </c>
    </row>
    <row r="303" spans="1:20">
      <c r="A303" s="1"/>
      <c r="B303" s="1"/>
      <c r="C303" s="1019"/>
      <c r="D303" s="346" t="s">
        <v>190</v>
      </c>
      <c r="E303" s="347">
        <v>1278</v>
      </c>
      <c r="F303" s="362">
        <v>25</v>
      </c>
      <c r="G303" s="363">
        <v>1317</v>
      </c>
      <c r="H303" s="364">
        <v>28</v>
      </c>
      <c r="I303" s="347">
        <v>1364</v>
      </c>
      <c r="J303" s="362">
        <v>29</v>
      </c>
      <c r="K303" s="363">
        <v>1394</v>
      </c>
      <c r="L303" s="364">
        <v>30</v>
      </c>
      <c r="M303" s="347">
        <v>1411</v>
      </c>
      <c r="N303" s="362">
        <v>30</v>
      </c>
      <c r="O303" s="363">
        <v>1427</v>
      </c>
      <c r="P303" s="362">
        <v>30</v>
      </c>
      <c r="Q303" s="363">
        <v>1386</v>
      </c>
      <c r="R303" s="362">
        <v>29</v>
      </c>
      <c r="S303" s="363">
        <v>1368</v>
      </c>
      <c r="T303" s="362">
        <v>27</v>
      </c>
    </row>
    <row r="304" spans="1:20">
      <c r="A304" s="1"/>
      <c r="B304" s="1"/>
      <c r="C304" s="1019"/>
      <c r="D304" s="264" t="s">
        <v>238</v>
      </c>
      <c r="E304" s="266">
        <v>764</v>
      </c>
      <c r="F304" s="295">
        <v>8</v>
      </c>
      <c r="G304" s="296">
        <v>788</v>
      </c>
      <c r="H304" s="309">
        <v>9</v>
      </c>
      <c r="I304" s="266">
        <v>800</v>
      </c>
      <c r="J304" s="295">
        <v>10</v>
      </c>
      <c r="K304" s="296">
        <v>816</v>
      </c>
      <c r="L304" s="309">
        <v>10</v>
      </c>
      <c r="M304" s="266">
        <v>836</v>
      </c>
      <c r="N304" s="295">
        <v>10</v>
      </c>
      <c r="O304" s="296">
        <v>850</v>
      </c>
      <c r="P304" s="295">
        <v>10</v>
      </c>
      <c r="Q304" s="296">
        <v>823</v>
      </c>
      <c r="R304" s="295">
        <v>11</v>
      </c>
      <c r="S304" s="296">
        <v>816</v>
      </c>
      <c r="T304" s="295">
        <v>13</v>
      </c>
    </row>
    <row r="305" spans="1:20">
      <c r="A305" s="1"/>
      <c r="B305" s="1"/>
      <c r="C305" s="1019"/>
      <c r="D305" s="346" t="s">
        <v>239</v>
      </c>
      <c r="E305" s="347">
        <v>440</v>
      </c>
      <c r="F305" s="362">
        <v>1</v>
      </c>
      <c r="G305" s="363">
        <v>450</v>
      </c>
      <c r="H305" s="364">
        <v>1</v>
      </c>
      <c r="I305" s="347">
        <v>462</v>
      </c>
      <c r="J305" s="362">
        <v>1</v>
      </c>
      <c r="K305" s="363">
        <v>473</v>
      </c>
      <c r="L305" s="364">
        <v>1</v>
      </c>
      <c r="M305" s="347">
        <v>486</v>
      </c>
      <c r="N305" s="362">
        <v>3</v>
      </c>
      <c r="O305" s="363">
        <v>490</v>
      </c>
      <c r="P305" s="362">
        <v>3</v>
      </c>
      <c r="Q305" s="363">
        <v>477</v>
      </c>
      <c r="R305" s="362">
        <v>3</v>
      </c>
      <c r="S305" s="363">
        <v>476</v>
      </c>
      <c r="T305" s="362">
        <v>3</v>
      </c>
    </row>
    <row r="306" spans="1:20">
      <c r="A306" s="1"/>
      <c r="B306" s="1"/>
      <c r="C306" s="1019"/>
      <c r="D306" s="264" t="s">
        <v>240</v>
      </c>
      <c r="E306" s="266">
        <v>502</v>
      </c>
      <c r="F306" s="295">
        <v>376</v>
      </c>
      <c r="G306" s="296">
        <v>546</v>
      </c>
      <c r="H306" s="309">
        <v>449</v>
      </c>
      <c r="I306" s="266">
        <v>591</v>
      </c>
      <c r="J306" s="295">
        <v>506</v>
      </c>
      <c r="K306" s="296">
        <v>630</v>
      </c>
      <c r="L306" s="309">
        <v>563</v>
      </c>
      <c r="M306" s="266">
        <v>665</v>
      </c>
      <c r="N306" s="295">
        <v>616</v>
      </c>
      <c r="O306" s="296">
        <v>696</v>
      </c>
      <c r="P306" s="295">
        <v>684</v>
      </c>
      <c r="Q306" s="296">
        <v>698</v>
      </c>
      <c r="R306" s="295">
        <v>710</v>
      </c>
      <c r="S306" s="296">
        <v>708</v>
      </c>
      <c r="T306" s="295">
        <v>741</v>
      </c>
    </row>
    <row r="307" spans="1:20">
      <c r="A307" s="1"/>
      <c r="B307" s="1"/>
      <c r="C307" s="1019"/>
      <c r="D307" s="346" t="s">
        <v>241</v>
      </c>
      <c r="E307" s="347">
        <v>422</v>
      </c>
      <c r="F307" s="362">
        <v>11</v>
      </c>
      <c r="G307" s="363">
        <v>459</v>
      </c>
      <c r="H307" s="364">
        <v>12</v>
      </c>
      <c r="I307" s="347">
        <v>476</v>
      </c>
      <c r="J307" s="362">
        <v>13</v>
      </c>
      <c r="K307" s="363">
        <v>495</v>
      </c>
      <c r="L307" s="364">
        <v>13</v>
      </c>
      <c r="M307" s="347">
        <v>510</v>
      </c>
      <c r="N307" s="362">
        <v>13</v>
      </c>
      <c r="O307" s="363">
        <v>516</v>
      </c>
      <c r="P307" s="362">
        <v>13</v>
      </c>
      <c r="Q307" s="363">
        <v>506</v>
      </c>
      <c r="R307" s="362">
        <v>14</v>
      </c>
      <c r="S307" s="363">
        <v>494</v>
      </c>
      <c r="T307" s="362">
        <v>15</v>
      </c>
    </row>
    <row r="308" spans="1:20">
      <c r="A308" s="1"/>
      <c r="B308" s="1"/>
      <c r="C308" s="1019"/>
      <c r="D308" s="264" t="s">
        <v>242</v>
      </c>
      <c r="E308" s="266">
        <v>329</v>
      </c>
      <c r="F308" s="295">
        <v>4</v>
      </c>
      <c r="G308" s="296">
        <v>344</v>
      </c>
      <c r="H308" s="309">
        <v>4</v>
      </c>
      <c r="I308" s="266">
        <v>350</v>
      </c>
      <c r="J308" s="295">
        <v>4</v>
      </c>
      <c r="K308" s="296">
        <v>359</v>
      </c>
      <c r="L308" s="309">
        <v>4</v>
      </c>
      <c r="M308" s="266">
        <v>369</v>
      </c>
      <c r="N308" s="295">
        <v>5</v>
      </c>
      <c r="O308" s="296">
        <v>373</v>
      </c>
      <c r="P308" s="295">
        <v>5</v>
      </c>
      <c r="Q308" s="296">
        <v>364</v>
      </c>
      <c r="R308" s="295">
        <v>6</v>
      </c>
      <c r="S308" s="296">
        <v>352</v>
      </c>
      <c r="T308" s="295">
        <v>6</v>
      </c>
    </row>
    <row r="309" spans="1:20">
      <c r="A309" s="1"/>
      <c r="B309" s="1"/>
      <c r="C309" s="1019"/>
      <c r="D309" s="346" t="s">
        <v>243</v>
      </c>
      <c r="E309" s="347">
        <v>168</v>
      </c>
      <c r="F309" s="362">
        <v>0</v>
      </c>
      <c r="G309" s="363">
        <v>179</v>
      </c>
      <c r="H309" s="364">
        <v>0</v>
      </c>
      <c r="I309" s="347">
        <v>185</v>
      </c>
      <c r="J309" s="362">
        <v>0</v>
      </c>
      <c r="K309" s="363">
        <v>194</v>
      </c>
      <c r="L309" s="364">
        <v>0</v>
      </c>
      <c r="M309" s="347">
        <v>199</v>
      </c>
      <c r="N309" s="362">
        <v>0</v>
      </c>
      <c r="O309" s="363">
        <v>203</v>
      </c>
      <c r="P309" s="362">
        <v>0</v>
      </c>
      <c r="Q309" s="363">
        <v>197</v>
      </c>
      <c r="R309" s="362">
        <v>0</v>
      </c>
      <c r="S309" s="363">
        <v>196</v>
      </c>
      <c r="T309" s="362">
        <v>0</v>
      </c>
    </row>
    <row r="310" spans="1:20" ht="15.75" customHeight="1">
      <c r="A310" s="1"/>
      <c r="B310" s="1"/>
      <c r="C310" s="1019"/>
      <c r="D310" s="367" t="s">
        <v>64</v>
      </c>
      <c r="E310" s="369">
        <f t="shared" ref="E310:T310" si="22">SUM(E301:E309)</f>
        <v>8621</v>
      </c>
      <c r="F310" s="371">
        <f t="shared" si="22"/>
        <v>1774</v>
      </c>
      <c r="G310" s="424">
        <f t="shared" si="22"/>
        <v>9575</v>
      </c>
      <c r="H310" s="426">
        <f t="shared" si="22"/>
        <v>2085</v>
      </c>
      <c r="I310" s="369">
        <f t="shared" si="22"/>
        <v>10828</v>
      </c>
      <c r="J310" s="371">
        <f t="shared" si="22"/>
        <v>2647</v>
      </c>
      <c r="K310" s="424">
        <f t="shared" si="22"/>
        <v>11952</v>
      </c>
      <c r="L310" s="426">
        <f t="shared" si="22"/>
        <v>3181</v>
      </c>
      <c r="M310" s="369">
        <f t="shared" si="22"/>
        <v>13219</v>
      </c>
      <c r="N310" s="371">
        <f t="shared" si="22"/>
        <v>3852</v>
      </c>
      <c r="O310" s="424">
        <f t="shared" si="22"/>
        <v>14447</v>
      </c>
      <c r="P310" s="371">
        <f t="shared" si="22"/>
        <v>4813</v>
      </c>
      <c r="Q310" s="424">
        <f t="shared" si="22"/>
        <v>14777</v>
      </c>
      <c r="R310" s="371">
        <f t="shared" si="22"/>
        <v>5244</v>
      </c>
      <c r="S310" s="424">
        <f t="shared" si="22"/>
        <v>15231</v>
      </c>
      <c r="T310" s="371">
        <f t="shared" si="22"/>
        <v>5807</v>
      </c>
    </row>
    <row r="311" spans="1:20" ht="30.75" customHeight="1">
      <c r="A311" s="1"/>
      <c r="B311" s="1"/>
      <c r="C311" s="1109"/>
      <c r="D311" s="490" t="s">
        <v>277</v>
      </c>
      <c r="E311" s="1129">
        <f>E310+F310</f>
        <v>10395</v>
      </c>
      <c r="F311" s="1049"/>
      <c r="G311" s="1129">
        <f>G310+H310</f>
        <v>11660</v>
      </c>
      <c r="H311" s="1049"/>
      <c r="I311" s="1129">
        <f>I310+J310</f>
        <v>13475</v>
      </c>
      <c r="J311" s="1049"/>
      <c r="K311" s="1129">
        <f>K310+L310</f>
        <v>15133</v>
      </c>
      <c r="L311" s="1049"/>
      <c r="M311" s="1129">
        <f>M310+N310</f>
        <v>17071</v>
      </c>
      <c r="N311" s="1049"/>
      <c r="O311" s="1129">
        <f>O310+P310</f>
        <v>19260</v>
      </c>
      <c r="P311" s="1049"/>
      <c r="Q311" s="1130">
        <f>Q310+R310</f>
        <v>20021</v>
      </c>
      <c r="R311" s="1076"/>
      <c r="S311" s="1132">
        <f>S310+T310</f>
        <v>21038</v>
      </c>
      <c r="T311" s="1118"/>
    </row>
    <row r="312" spans="1:20" ht="15.75" customHeight="1">
      <c r="A312" s="1"/>
      <c r="B312" s="1"/>
      <c r="C312" s="1131" t="s">
        <v>103</v>
      </c>
      <c r="D312" s="1126" t="str">
        <f>D299</f>
        <v>CATEG.</v>
      </c>
      <c r="E312" s="1125">
        <v>2004</v>
      </c>
      <c r="F312" s="1052"/>
      <c r="G312" s="1127">
        <v>2005</v>
      </c>
      <c r="H312" s="1128"/>
      <c r="I312" s="1125">
        <v>2006</v>
      </c>
      <c r="J312" s="1052"/>
      <c r="K312" s="1127">
        <v>2007</v>
      </c>
      <c r="L312" s="1128"/>
      <c r="M312" s="1125">
        <v>2008</v>
      </c>
      <c r="N312" s="1052"/>
      <c r="O312" s="1125">
        <v>2009</v>
      </c>
      <c r="P312" s="1052"/>
      <c r="Q312" s="1125">
        <v>2010</v>
      </c>
      <c r="R312" s="1052"/>
      <c r="S312" s="1133">
        <v>2011</v>
      </c>
      <c r="T312" s="1072"/>
    </row>
    <row r="313" spans="1:20" ht="15.75" customHeight="1">
      <c r="A313" s="1"/>
      <c r="B313" s="1"/>
      <c r="C313" s="1019"/>
      <c r="D313" s="992"/>
      <c r="E313" s="191" t="s">
        <v>142</v>
      </c>
      <c r="F313" s="192" t="s">
        <v>143</v>
      </c>
      <c r="G313" s="221" t="s">
        <v>142</v>
      </c>
      <c r="H313" s="222" t="s">
        <v>143</v>
      </c>
      <c r="I313" s="191" t="s">
        <v>142</v>
      </c>
      <c r="J313" s="192" t="s">
        <v>143</v>
      </c>
      <c r="K313" s="221" t="s">
        <v>142</v>
      </c>
      <c r="L313" s="192" t="s">
        <v>143</v>
      </c>
      <c r="M313" s="251" t="s">
        <v>142</v>
      </c>
      <c r="N313" s="253" t="s">
        <v>143</v>
      </c>
      <c r="O313" s="251" t="s">
        <v>142</v>
      </c>
      <c r="P313" s="253" t="s">
        <v>143</v>
      </c>
      <c r="Q313" s="251" t="s">
        <v>142</v>
      </c>
      <c r="R313" s="192" t="s">
        <v>143</v>
      </c>
      <c r="S313" s="251" t="s">
        <v>142</v>
      </c>
      <c r="T313" s="253" t="s">
        <v>143</v>
      </c>
    </row>
    <row r="314" spans="1:20">
      <c r="A314" s="1"/>
      <c r="B314" s="1"/>
      <c r="C314" s="1019"/>
      <c r="D314" s="255" t="s">
        <v>167</v>
      </c>
      <c r="E314" s="256">
        <v>389</v>
      </c>
      <c r="F314" s="257">
        <v>166</v>
      </c>
      <c r="G314" s="258">
        <v>436</v>
      </c>
      <c r="H314" s="262">
        <v>202</v>
      </c>
      <c r="I314" s="256">
        <v>477</v>
      </c>
      <c r="J314" s="257">
        <v>260</v>
      </c>
      <c r="K314" s="258">
        <v>519</v>
      </c>
      <c r="L314" s="262">
        <v>300</v>
      </c>
      <c r="M314" s="256">
        <v>587</v>
      </c>
      <c r="N314" s="257">
        <v>372</v>
      </c>
      <c r="O314" s="258">
        <v>670</v>
      </c>
      <c r="P314" s="257">
        <v>512</v>
      </c>
      <c r="Q314" s="258">
        <v>717</v>
      </c>
      <c r="R314" s="257">
        <v>606</v>
      </c>
      <c r="S314" s="258">
        <v>779</v>
      </c>
      <c r="T314" s="257">
        <v>721</v>
      </c>
    </row>
    <row r="315" spans="1:20">
      <c r="A315" s="1"/>
      <c r="B315" s="1"/>
      <c r="C315" s="1019"/>
      <c r="D315" s="264" t="s">
        <v>171</v>
      </c>
      <c r="E315" s="266">
        <v>8179</v>
      </c>
      <c r="F315" s="295">
        <v>3498</v>
      </c>
      <c r="G315" s="296">
        <v>9669</v>
      </c>
      <c r="H315" s="309">
        <v>4126</v>
      </c>
      <c r="I315" s="266">
        <v>11333</v>
      </c>
      <c r="J315" s="295">
        <v>5001</v>
      </c>
      <c r="K315" s="296">
        <v>12933</v>
      </c>
      <c r="L315" s="309">
        <v>5852</v>
      </c>
      <c r="M315" s="266">
        <v>14668</v>
      </c>
      <c r="N315" s="295">
        <v>6961</v>
      </c>
      <c r="O315" s="296">
        <v>16724</v>
      </c>
      <c r="P315" s="295">
        <v>8508</v>
      </c>
      <c r="Q315" s="296">
        <v>17856</v>
      </c>
      <c r="R315" s="295">
        <v>9443</v>
      </c>
      <c r="S315" s="296">
        <v>19289</v>
      </c>
      <c r="T315" s="295">
        <v>10567</v>
      </c>
    </row>
    <row r="316" spans="1:20">
      <c r="A316" s="1"/>
      <c r="B316" s="1"/>
      <c r="C316" s="1019"/>
      <c r="D316" s="346" t="s">
        <v>190</v>
      </c>
      <c r="E316" s="347">
        <v>2823</v>
      </c>
      <c r="F316" s="362">
        <v>120</v>
      </c>
      <c r="G316" s="363">
        <v>2951</v>
      </c>
      <c r="H316" s="364">
        <v>129</v>
      </c>
      <c r="I316" s="347">
        <v>3023</v>
      </c>
      <c r="J316" s="362">
        <v>130</v>
      </c>
      <c r="K316" s="363">
        <v>3095</v>
      </c>
      <c r="L316" s="364">
        <v>130</v>
      </c>
      <c r="M316" s="347">
        <v>3162</v>
      </c>
      <c r="N316" s="362">
        <v>131</v>
      </c>
      <c r="O316" s="363">
        <v>3212</v>
      </c>
      <c r="P316" s="362">
        <v>132</v>
      </c>
      <c r="Q316" s="363">
        <v>3200</v>
      </c>
      <c r="R316" s="362">
        <v>135</v>
      </c>
      <c r="S316" s="363">
        <v>3208</v>
      </c>
      <c r="T316" s="362">
        <v>136</v>
      </c>
    </row>
    <row r="317" spans="1:20">
      <c r="A317" s="1"/>
      <c r="B317" s="1"/>
      <c r="C317" s="1019"/>
      <c r="D317" s="264" t="s">
        <v>238</v>
      </c>
      <c r="E317" s="266">
        <v>2018</v>
      </c>
      <c r="F317" s="295">
        <v>25</v>
      </c>
      <c r="G317" s="296">
        <v>2105</v>
      </c>
      <c r="H317" s="309">
        <v>26</v>
      </c>
      <c r="I317" s="266">
        <v>2167</v>
      </c>
      <c r="J317" s="295">
        <v>29</v>
      </c>
      <c r="K317" s="296">
        <v>2209</v>
      </c>
      <c r="L317" s="309">
        <v>30</v>
      </c>
      <c r="M317" s="266">
        <v>2252</v>
      </c>
      <c r="N317" s="295">
        <v>30</v>
      </c>
      <c r="O317" s="296">
        <v>2298</v>
      </c>
      <c r="P317" s="295">
        <v>31</v>
      </c>
      <c r="Q317" s="296">
        <v>2286</v>
      </c>
      <c r="R317" s="295">
        <v>30</v>
      </c>
      <c r="S317" s="296">
        <v>2313</v>
      </c>
      <c r="T317" s="295">
        <v>30</v>
      </c>
    </row>
    <row r="318" spans="1:20">
      <c r="A318" s="1"/>
      <c r="B318" s="1"/>
      <c r="C318" s="1019"/>
      <c r="D318" s="346" t="s">
        <v>239</v>
      </c>
      <c r="E318" s="347">
        <v>911</v>
      </c>
      <c r="F318" s="362">
        <v>4</v>
      </c>
      <c r="G318" s="363">
        <v>948</v>
      </c>
      <c r="H318" s="364">
        <v>4</v>
      </c>
      <c r="I318" s="347">
        <v>978</v>
      </c>
      <c r="J318" s="362">
        <v>4</v>
      </c>
      <c r="K318" s="363">
        <v>1003</v>
      </c>
      <c r="L318" s="364">
        <v>5</v>
      </c>
      <c r="M318" s="347">
        <v>1032</v>
      </c>
      <c r="N318" s="362">
        <v>5</v>
      </c>
      <c r="O318" s="363">
        <v>1054</v>
      </c>
      <c r="P318" s="362">
        <v>6</v>
      </c>
      <c r="Q318" s="363">
        <v>1054</v>
      </c>
      <c r="R318" s="362">
        <v>6</v>
      </c>
      <c r="S318" s="363">
        <v>1053</v>
      </c>
      <c r="T318" s="362">
        <v>6</v>
      </c>
    </row>
    <row r="319" spans="1:20">
      <c r="A319" s="1"/>
      <c r="B319" s="1"/>
      <c r="C319" s="1019"/>
      <c r="D319" s="264" t="s">
        <v>240</v>
      </c>
      <c r="E319" s="266">
        <v>1556</v>
      </c>
      <c r="F319" s="295">
        <v>1900</v>
      </c>
      <c r="G319" s="296">
        <v>1696</v>
      </c>
      <c r="H319" s="309">
        <v>2165</v>
      </c>
      <c r="I319" s="266">
        <v>1819</v>
      </c>
      <c r="J319" s="295">
        <v>2356</v>
      </c>
      <c r="K319" s="296">
        <v>1924</v>
      </c>
      <c r="L319" s="309">
        <v>2538</v>
      </c>
      <c r="M319" s="266">
        <v>2058</v>
      </c>
      <c r="N319" s="295">
        <v>2765</v>
      </c>
      <c r="O319" s="296">
        <v>2200</v>
      </c>
      <c r="P319" s="295">
        <v>3045</v>
      </c>
      <c r="Q319" s="296">
        <v>2267</v>
      </c>
      <c r="R319" s="295">
        <v>3217</v>
      </c>
      <c r="S319" s="296">
        <v>2366</v>
      </c>
      <c r="T319" s="295">
        <v>3412</v>
      </c>
    </row>
    <row r="320" spans="1:20">
      <c r="A320" s="1"/>
      <c r="B320" s="1"/>
      <c r="C320" s="1019"/>
      <c r="D320" s="346" t="s">
        <v>241</v>
      </c>
      <c r="E320" s="347">
        <v>1182</v>
      </c>
      <c r="F320" s="362">
        <v>33</v>
      </c>
      <c r="G320" s="363">
        <v>1260</v>
      </c>
      <c r="H320" s="364">
        <v>35</v>
      </c>
      <c r="I320" s="347">
        <v>1305</v>
      </c>
      <c r="J320" s="362">
        <v>37</v>
      </c>
      <c r="K320" s="363">
        <v>1328</v>
      </c>
      <c r="L320" s="364">
        <v>38</v>
      </c>
      <c r="M320" s="347">
        <v>1361</v>
      </c>
      <c r="N320" s="362">
        <v>40</v>
      </c>
      <c r="O320" s="363">
        <v>1397</v>
      </c>
      <c r="P320" s="362">
        <v>44</v>
      </c>
      <c r="Q320" s="363">
        <v>1380</v>
      </c>
      <c r="R320" s="362">
        <v>48</v>
      </c>
      <c r="S320" s="363">
        <v>1378</v>
      </c>
      <c r="T320" s="362">
        <v>49</v>
      </c>
    </row>
    <row r="321" spans="1:20">
      <c r="A321" s="1"/>
      <c r="B321" s="1"/>
      <c r="C321" s="1019"/>
      <c r="D321" s="264" t="s">
        <v>242</v>
      </c>
      <c r="E321" s="266">
        <v>806</v>
      </c>
      <c r="F321" s="295">
        <v>10</v>
      </c>
      <c r="G321" s="296">
        <v>861</v>
      </c>
      <c r="H321" s="309">
        <v>12</v>
      </c>
      <c r="I321" s="266">
        <v>892</v>
      </c>
      <c r="J321" s="295">
        <v>12</v>
      </c>
      <c r="K321" s="296">
        <v>918</v>
      </c>
      <c r="L321" s="309">
        <v>12</v>
      </c>
      <c r="M321" s="266">
        <v>948</v>
      </c>
      <c r="N321" s="295">
        <v>12</v>
      </c>
      <c r="O321" s="296">
        <v>969</v>
      </c>
      <c r="P321" s="295">
        <v>12</v>
      </c>
      <c r="Q321" s="296">
        <v>957</v>
      </c>
      <c r="R321" s="295">
        <v>13</v>
      </c>
      <c r="S321" s="296">
        <v>962</v>
      </c>
      <c r="T321" s="295">
        <v>14</v>
      </c>
    </row>
    <row r="322" spans="1:20">
      <c r="A322" s="1"/>
      <c r="B322" s="1"/>
      <c r="C322" s="1019"/>
      <c r="D322" s="346" t="s">
        <v>243</v>
      </c>
      <c r="E322" s="347">
        <v>478</v>
      </c>
      <c r="F322" s="362">
        <v>1</v>
      </c>
      <c r="G322" s="363">
        <v>499</v>
      </c>
      <c r="H322" s="364">
        <v>1</v>
      </c>
      <c r="I322" s="347">
        <v>505</v>
      </c>
      <c r="J322" s="362">
        <v>1</v>
      </c>
      <c r="K322" s="363">
        <v>520</v>
      </c>
      <c r="L322" s="364">
        <v>1</v>
      </c>
      <c r="M322" s="347">
        <v>534</v>
      </c>
      <c r="N322" s="362">
        <v>1</v>
      </c>
      <c r="O322" s="363">
        <v>544</v>
      </c>
      <c r="P322" s="362">
        <v>1</v>
      </c>
      <c r="Q322" s="363">
        <v>540</v>
      </c>
      <c r="R322" s="362">
        <v>1</v>
      </c>
      <c r="S322" s="363">
        <v>545</v>
      </c>
      <c r="T322" s="362">
        <v>1</v>
      </c>
    </row>
    <row r="323" spans="1:20" ht="15.75" customHeight="1">
      <c r="A323" s="1"/>
      <c r="B323" s="1"/>
      <c r="C323" s="1019"/>
      <c r="D323" s="367" t="s">
        <v>64</v>
      </c>
      <c r="E323" s="369">
        <f t="shared" ref="E323:T323" si="23">SUM(E314:E322)</f>
        <v>18342</v>
      </c>
      <c r="F323" s="371">
        <f t="shared" si="23"/>
        <v>5757</v>
      </c>
      <c r="G323" s="424">
        <f t="shared" si="23"/>
        <v>20425</v>
      </c>
      <c r="H323" s="426">
        <f t="shared" si="23"/>
        <v>6700</v>
      </c>
      <c r="I323" s="369">
        <f t="shared" si="23"/>
        <v>22499</v>
      </c>
      <c r="J323" s="371">
        <f t="shared" si="23"/>
        <v>7830</v>
      </c>
      <c r="K323" s="424">
        <f t="shared" si="23"/>
        <v>24449</v>
      </c>
      <c r="L323" s="426">
        <f t="shared" si="23"/>
        <v>8906</v>
      </c>
      <c r="M323" s="369">
        <f t="shared" si="23"/>
        <v>26602</v>
      </c>
      <c r="N323" s="371">
        <f t="shared" si="23"/>
        <v>10317</v>
      </c>
      <c r="O323" s="424">
        <f t="shared" si="23"/>
        <v>29068</v>
      </c>
      <c r="P323" s="371">
        <f t="shared" si="23"/>
        <v>12291</v>
      </c>
      <c r="Q323" s="424">
        <f t="shared" si="23"/>
        <v>30257</v>
      </c>
      <c r="R323" s="371">
        <f t="shared" si="23"/>
        <v>13499</v>
      </c>
      <c r="S323" s="424">
        <f t="shared" si="23"/>
        <v>31893</v>
      </c>
      <c r="T323" s="371">
        <f t="shared" si="23"/>
        <v>14936</v>
      </c>
    </row>
    <row r="324" spans="1:20" ht="30.75" customHeight="1">
      <c r="A324" s="1"/>
      <c r="B324" s="1"/>
      <c r="C324" s="1109"/>
      <c r="D324" s="490" t="s">
        <v>277</v>
      </c>
      <c r="E324" s="1129">
        <f>E323+F323</f>
        <v>24099</v>
      </c>
      <c r="F324" s="1049"/>
      <c r="G324" s="1129">
        <f>G323+H323</f>
        <v>27125</v>
      </c>
      <c r="H324" s="1049"/>
      <c r="I324" s="1129">
        <f>I323+J323</f>
        <v>30329</v>
      </c>
      <c r="J324" s="1049"/>
      <c r="K324" s="1129">
        <f>K323+L323</f>
        <v>33355</v>
      </c>
      <c r="L324" s="1049"/>
      <c r="M324" s="1129">
        <f>M323+N323</f>
        <v>36919</v>
      </c>
      <c r="N324" s="1049"/>
      <c r="O324" s="1129">
        <f>O323+P323</f>
        <v>41359</v>
      </c>
      <c r="P324" s="1049"/>
      <c r="Q324" s="1130">
        <f>Q323+R323</f>
        <v>43756</v>
      </c>
      <c r="R324" s="1076"/>
      <c r="S324" s="1132">
        <f>S323+T323</f>
        <v>46829</v>
      </c>
      <c r="T324" s="1118"/>
    </row>
    <row r="325" spans="1:20" ht="15.75" customHeight="1">
      <c r="A325" s="1"/>
      <c r="B325" s="1"/>
      <c r="C325" s="1131" t="s">
        <v>368</v>
      </c>
      <c r="D325" s="1126" t="str">
        <f>D312</f>
        <v>CATEG.</v>
      </c>
      <c r="E325" s="1125">
        <v>2004</v>
      </c>
      <c r="F325" s="1052"/>
      <c r="G325" s="1127">
        <v>2005</v>
      </c>
      <c r="H325" s="1128"/>
      <c r="I325" s="1125">
        <v>2006</v>
      </c>
      <c r="J325" s="1052"/>
      <c r="K325" s="1127">
        <v>2007</v>
      </c>
      <c r="L325" s="1128"/>
      <c r="M325" s="1125">
        <v>2008</v>
      </c>
      <c r="N325" s="1052"/>
      <c r="O325" s="1125">
        <v>2009</v>
      </c>
      <c r="P325" s="1052"/>
      <c r="Q325" s="1125">
        <v>2010</v>
      </c>
      <c r="R325" s="1052"/>
      <c r="S325" s="1133">
        <v>2011</v>
      </c>
      <c r="T325" s="1072"/>
    </row>
    <row r="326" spans="1:20" ht="15.75" customHeight="1">
      <c r="A326" s="1"/>
      <c r="B326" s="1"/>
      <c r="C326" s="1019"/>
      <c r="D326" s="992"/>
      <c r="E326" s="191" t="s">
        <v>142</v>
      </c>
      <c r="F326" s="192" t="s">
        <v>143</v>
      </c>
      <c r="G326" s="221" t="s">
        <v>142</v>
      </c>
      <c r="H326" s="222" t="s">
        <v>143</v>
      </c>
      <c r="I326" s="191" t="s">
        <v>142</v>
      </c>
      <c r="J326" s="192" t="s">
        <v>143</v>
      </c>
      <c r="K326" s="221" t="s">
        <v>142</v>
      </c>
      <c r="L326" s="192" t="s">
        <v>143</v>
      </c>
      <c r="M326" s="251" t="s">
        <v>142</v>
      </c>
      <c r="N326" s="253" t="s">
        <v>143</v>
      </c>
      <c r="O326" s="251" t="s">
        <v>142</v>
      </c>
      <c r="P326" s="253" t="s">
        <v>143</v>
      </c>
      <c r="Q326" s="251" t="s">
        <v>142</v>
      </c>
      <c r="R326" s="192" t="s">
        <v>143</v>
      </c>
      <c r="S326" s="251" t="s">
        <v>142</v>
      </c>
      <c r="T326" s="253" t="s">
        <v>143</v>
      </c>
    </row>
    <row r="327" spans="1:20">
      <c r="A327" s="1"/>
      <c r="B327" s="1"/>
      <c r="C327" s="1019"/>
      <c r="D327" s="255" t="s">
        <v>167</v>
      </c>
      <c r="E327" s="256">
        <v>108</v>
      </c>
      <c r="F327" s="257">
        <v>30</v>
      </c>
      <c r="G327" s="258">
        <v>121</v>
      </c>
      <c r="H327" s="262">
        <v>36</v>
      </c>
      <c r="I327" s="256">
        <v>131</v>
      </c>
      <c r="J327" s="257">
        <v>41</v>
      </c>
      <c r="K327" s="258">
        <v>138</v>
      </c>
      <c r="L327" s="262">
        <v>46</v>
      </c>
      <c r="M327" s="256">
        <v>147</v>
      </c>
      <c r="N327" s="257">
        <v>55</v>
      </c>
      <c r="O327" s="258">
        <v>165</v>
      </c>
      <c r="P327" s="257">
        <v>60</v>
      </c>
      <c r="Q327" s="258">
        <v>169</v>
      </c>
      <c r="R327" s="257">
        <v>72</v>
      </c>
      <c r="S327" s="258">
        <v>188</v>
      </c>
      <c r="T327" s="257">
        <v>82</v>
      </c>
    </row>
    <row r="328" spans="1:20">
      <c r="A328" s="1"/>
      <c r="B328" s="1"/>
      <c r="C328" s="1019"/>
      <c r="D328" s="264" t="s">
        <v>171</v>
      </c>
      <c r="E328" s="266">
        <v>1086</v>
      </c>
      <c r="F328" s="295">
        <v>245</v>
      </c>
      <c r="G328" s="296">
        <v>1334</v>
      </c>
      <c r="H328" s="309">
        <v>291</v>
      </c>
      <c r="I328" s="266">
        <v>1553</v>
      </c>
      <c r="J328" s="295">
        <v>349</v>
      </c>
      <c r="K328" s="296">
        <v>1788</v>
      </c>
      <c r="L328" s="309">
        <v>430</v>
      </c>
      <c r="M328" s="266">
        <v>2407</v>
      </c>
      <c r="N328" s="295">
        <v>560</v>
      </c>
      <c r="O328" s="296">
        <v>2967</v>
      </c>
      <c r="P328" s="295">
        <v>738</v>
      </c>
      <c r="Q328" s="296">
        <v>3328</v>
      </c>
      <c r="R328" s="295">
        <v>896</v>
      </c>
      <c r="S328" s="296">
        <v>3876</v>
      </c>
      <c r="T328" s="295">
        <v>1099</v>
      </c>
    </row>
    <row r="329" spans="1:20">
      <c r="A329" s="1"/>
      <c r="B329" s="1"/>
      <c r="C329" s="1019"/>
      <c r="D329" s="346" t="s">
        <v>190</v>
      </c>
      <c r="E329" s="347">
        <v>298</v>
      </c>
      <c r="F329" s="362">
        <v>6</v>
      </c>
      <c r="G329" s="363">
        <v>318</v>
      </c>
      <c r="H329" s="364">
        <v>6</v>
      </c>
      <c r="I329" s="347">
        <v>333</v>
      </c>
      <c r="J329" s="362">
        <v>6</v>
      </c>
      <c r="K329" s="363">
        <v>348</v>
      </c>
      <c r="L329" s="364">
        <v>6</v>
      </c>
      <c r="M329" s="347">
        <v>360</v>
      </c>
      <c r="N329" s="362">
        <v>6</v>
      </c>
      <c r="O329" s="363">
        <v>369</v>
      </c>
      <c r="P329" s="362">
        <v>6</v>
      </c>
      <c r="Q329" s="363">
        <v>383</v>
      </c>
      <c r="R329" s="362">
        <v>6</v>
      </c>
      <c r="S329" s="363">
        <v>397</v>
      </c>
      <c r="T329" s="362">
        <v>6</v>
      </c>
    </row>
    <row r="330" spans="1:20">
      <c r="A330" s="1"/>
      <c r="B330" s="1"/>
      <c r="C330" s="1019"/>
      <c r="D330" s="264" t="s">
        <v>238</v>
      </c>
      <c r="E330" s="266">
        <v>126</v>
      </c>
      <c r="F330" s="295">
        <v>4</v>
      </c>
      <c r="G330" s="296">
        <v>135</v>
      </c>
      <c r="H330" s="309">
        <v>5</v>
      </c>
      <c r="I330" s="266">
        <v>143</v>
      </c>
      <c r="J330" s="295">
        <v>5</v>
      </c>
      <c r="K330" s="296">
        <v>149</v>
      </c>
      <c r="L330" s="309">
        <v>5</v>
      </c>
      <c r="M330" s="266">
        <v>169</v>
      </c>
      <c r="N330" s="295">
        <v>5</v>
      </c>
      <c r="O330" s="296">
        <v>181</v>
      </c>
      <c r="P330" s="295">
        <v>5</v>
      </c>
      <c r="Q330" s="296">
        <v>198</v>
      </c>
      <c r="R330" s="295">
        <v>4</v>
      </c>
      <c r="S330" s="296">
        <v>207</v>
      </c>
      <c r="T330" s="295">
        <v>4</v>
      </c>
    </row>
    <row r="331" spans="1:20">
      <c r="A331" s="1"/>
      <c r="B331" s="1"/>
      <c r="C331" s="1019"/>
      <c r="D331" s="346" t="s">
        <v>239</v>
      </c>
      <c r="E331" s="347">
        <v>77</v>
      </c>
      <c r="F331" s="362">
        <v>1</v>
      </c>
      <c r="G331" s="363">
        <v>83</v>
      </c>
      <c r="H331" s="364">
        <v>1</v>
      </c>
      <c r="I331" s="347">
        <v>88</v>
      </c>
      <c r="J331" s="362">
        <v>1</v>
      </c>
      <c r="K331" s="363">
        <v>91</v>
      </c>
      <c r="L331" s="364">
        <v>1</v>
      </c>
      <c r="M331" s="347">
        <v>97</v>
      </c>
      <c r="N331" s="362">
        <v>1</v>
      </c>
      <c r="O331" s="363">
        <v>101</v>
      </c>
      <c r="P331" s="362">
        <v>1</v>
      </c>
      <c r="Q331" s="363">
        <v>103</v>
      </c>
      <c r="R331" s="362">
        <v>2</v>
      </c>
      <c r="S331" s="363">
        <v>103</v>
      </c>
      <c r="T331" s="362">
        <v>2</v>
      </c>
    </row>
    <row r="332" spans="1:20">
      <c r="A332" s="1"/>
      <c r="B332" s="1"/>
      <c r="C332" s="1019"/>
      <c r="D332" s="264" t="s">
        <v>240</v>
      </c>
      <c r="E332" s="266">
        <v>97</v>
      </c>
      <c r="F332" s="295">
        <v>52</v>
      </c>
      <c r="G332" s="296">
        <v>111</v>
      </c>
      <c r="H332" s="309">
        <v>64</v>
      </c>
      <c r="I332" s="266">
        <v>123</v>
      </c>
      <c r="J332" s="295">
        <v>78</v>
      </c>
      <c r="K332" s="296">
        <v>132</v>
      </c>
      <c r="L332" s="309">
        <v>84</v>
      </c>
      <c r="M332" s="266">
        <v>151</v>
      </c>
      <c r="N332" s="295">
        <v>94</v>
      </c>
      <c r="O332" s="296">
        <v>171</v>
      </c>
      <c r="P332" s="295">
        <v>127</v>
      </c>
      <c r="Q332" s="296">
        <v>177</v>
      </c>
      <c r="R332" s="295">
        <v>144</v>
      </c>
      <c r="S332" s="296">
        <v>187</v>
      </c>
      <c r="T332" s="295">
        <v>157</v>
      </c>
    </row>
    <row r="333" spans="1:20">
      <c r="A333" s="1"/>
      <c r="B333" s="1"/>
      <c r="C333" s="1019"/>
      <c r="D333" s="346" t="s">
        <v>241</v>
      </c>
      <c r="E333" s="347">
        <v>122</v>
      </c>
      <c r="F333" s="362">
        <v>1</v>
      </c>
      <c r="G333" s="363">
        <v>136</v>
      </c>
      <c r="H333" s="364">
        <v>1</v>
      </c>
      <c r="I333" s="347">
        <v>141</v>
      </c>
      <c r="J333" s="362">
        <v>2</v>
      </c>
      <c r="K333" s="363">
        <v>144</v>
      </c>
      <c r="L333" s="364">
        <v>2</v>
      </c>
      <c r="M333" s="347">
        <v>157</v>
      </c>
      <c r="N333" s="362">
        <v>2</v>
      </c>
      <c r="O333" s="363">
        <v>170</v>
      </c>
      <c r="P333" s="362">
        <v>2</v>
      </c>
      <c r="Q333" s="363">
        <v>184</v>
      </c>
      <c r="R333" s="362">
        <v>2</v>
      </c>
      <c r="S333" s="363">
        <v>201</v>
      </c>
      <c r="T333" s="362">
        <v>1</v>
      </c>
    </row>
    <row r="334" spans="1:20">
      <c r="A334" s="1"/>
      <c r="B334" s="1"/>
      <c r="C334" s="1019"/>
      <c r="D334" s="264" t="s">
        <v>242</v>
      </c>
      <c r="E334" s="266">
        <v>102</v>
      </c>
      <c r="F334" s="295">
        <v>0</v>
      </c>
      <c r="G334" s="296">
        <v>112</v>
      </c>
      <c r="H334" s="309">
        <v>1</v>
      </c>
      <c r="I334" s="266">
        <v>119</v>
      </c>
      <c r="J334" s="295">
        <v>1</v>
      </c>
      <c r="K334" s="296">
        <v>126</v>
      </c>
      <c r="L334" s="309">
        <v>1</v>
      </c>
      <c r="M334" s="266">
        <v>136</v>
      </c>
      <c r="N334" s="295">
        <v>1</v>
      </c>
      <c r="O334" s="296">
        <v>141</v>
      </c>
      <c r="P334" s="295">
        <v>2</v>
      </c>
      <c r="Q334" s="296">
        <v>148</v>
      </c>
      <c r="R334" s="295">
        <v>2</v>
      </c>
      <c r="S334" s="296">
        <v>156</v>
      </c>
      <c r="T334" s="295">
        <v>2</v>
      </c>
    </row>
    <row r="335" spans="1:20">
      <c r="A335" s="1"/>
      <c r="B335" s="1"/>
      <c r="C335" s="1019"/>
      <c r="D335" s="346" t="s">
        <v>243</v>
      </c>
      <c r="E335" s="347">
        <v>48</v>
      </c>
      <c r="F335" s="362">
        <v>1</v>
      </c>
      <c r="G335" s="363">
        <v>53</v>
      </c>
      <c r="H335" s="364">
        <v>2</v>
      </c>
      <c r="I335" s="347">
        <v>54</v>
      </c>
      <c r="J335" s="362">
        <v>2</v>
      </c>
      <c r="K335" s="363">
        <v>54</v>
      </c>
      <c r="L335" s="364">
        <v>2</v>
      </c>
      <c r="M335" s="347">
        <v>57</v>
      </c>
      <c r="N335" s="362">
        <v>2</v>
      </c>
      <c r="O335" s="363">
        <v>57</v>
      </c>
      <c r="P335" s="362">
        <v>2</v>
      </c>
      <c r="Q335" s="363">
        <v>61</v>
      </c>
      <c r="R335" s="362">
        <v>2</v>
      </c>
      <c r="S335" s="363">
        <v>62</v>
      </c>
      <c r="T335" s="362">
        <v>2</v>
      </c>
    </row>
    <row r="336" spans="1:20" ht="15.75" customHeight="1">
      <c r="A336" s="1"/>
      <c r="B336" s="1"/>
      <c r="C336" s="1019"/>
      <c r="D336" s="367" t="s">
        <v>64</v>
      </c>
      <c r="E336" s="369">
        <f t="shared" ref="E336:T336" si="24">SUM(E327:E335)</f>
        <v>2064</v>
      </c>
      <c r="F336" s="371">
        <f t="shared" si="24"/>
        <v>340</v>
      </c>
      <c r="G336" s="424">
        <f t="shared" si="24"/>
        <v>2403</v>
      </c>
      <c r="H336" s="426">
        <f t="shared" si="24"/>
        <v>407</v>
      </c>
      <c r="I336" s="369">
        <f t="shared" si="24"/>
        <v>2685</v>
      </c>
      <c r="J336" s="371">
        <f t="shared" si="24"/>
        <v>485</v>
      </c>
      <c r="K336" s="424">
        <f t="shared" si="24"/>
        <v>2970</v>
      </c>
      <c r="L336" s="426">
        <f t="shared" si="24"/>
        <v>577</v>
      </c>
      <c r="M336" s="369">
        <f t="shared" si="24"/>
        <v>3681</v>
      </c>
      <c r="N336" s="371">
        <f t="shared" si="24"/>
        <v>726</v>
      </c>
      <c r="O336" s="424">
        <f t="shared" si="24"/>
        <v>4322</v>
      </c>
      <c r="P336" s="371">
        <f t="shared" si="24"/>
        <v>943</v>
      </c>
      <c r="Q336" s="424">
        <f t="shared" si="24"/>
        <v>4751</v>
      </c>
      <c r="R336" s="371">
        <f t="shared" si="24"/>
        <v>1130</v>
      </c>
      <c r="S336" s="424">
        <f t="shared" si="24"/>
        <v>5377</v>
      </c>
      <c r="T336" s="371">
        <f t="shared" si="24"/>
        <v>1355</v>
      </c>
    </row>
    <row r="337" spans="1:20" ht="30.75" customHeight="1">
      <c r="A337" s="1"/>
      <c r="B337" s="1"/>
      <c r="C337" s="1109"/>
      <c r="D337" s="490" t="s">
        <v>277</v>
      </c>
      <c r="E337" s="1129">
        <f>E336+F336</f>
        <v>2404</v>
      </c>
      <c r="F337" s="1049"/>
      <c r="G337" s="1129">
        <f>G336+H336</f>
        <v>2810</v>
      </c>
      <c r="H337" s="1049"/>
      <c r="I337" s="1129">
        <f>I336+J336</f>
        <v>3170</v>
      </c>
      <c r="J337" s="1049"/>
      <c r="K337" s="1129">
        <f>K336+L336</f>
        <v>3547</v>
      </c>
      <c r="L337" s="1049"/>
      <c r="M337" s="1129">
        <f>M336+N336</f>
        <v>4407</v>
      </c>
      <c r="N337" s="1049"/>
      <c r="O337" s="1129">
        <f>O336+P336</f>
        <v>5265</v>
      </c>
      <c r="P337" s="1049"/>
      <c r="Q337" s="1130">
        <f>Q336+R336</f>
        <v>5881</v>
      </c>
      <c r="R337" s="1076"/>
      <c r="S337" s="1132">
        <f>S336+T336</f>
        <v>6732</v>
      </c>
      <c r="T337" s="1118"/>
    </row>
    <row r="338" spans="1:20" ht="15.75" customHeight="1">
      <c r="A338" s="1"/>
      <c r="B338" s="1"/>
      <c r="C338" s="1131" t="s">
        <v>105</v>
      </c>
      <c r="D338" s="1126" t="str">
        <f>D325</f>
        <v>CATEG.</v>
      </c>
      <c r="E338" s="1125">
        <v>2004</v>
      </c>
      <c r="F338" s="1052"/>
      <c r="G338" s="1127">
        <v>2005</v>
      </c>
      <c r="H338" s="1128"/>
      <c r="I338" s="1125">
        <v>2006</v>
      </c>
      <c r="J338" s="1052"/>
      <c r="K338" s="1127">
        <v>2007</v>
      </c>
      <c r="L338" s="1128"/>
      <c r="M338" s="1125">
        <v>2008</v>
      </c>
      <c r="N338" s="1052"/>
      <c r="O338" s="1125">
        <v>2009</v>
      </c>
      <c r="P338" s="1052"/>
      <c r="Q338" s="1125">
        <v>2010</v>
      </c>
      <c r="R338" s="1052"/>
      <c r="S338" s="1133">
        <v>2011</v>
      </c>
      <c r="T338" s="1072"/>
    </row>
    <row r="339" spans="1:20" ht="15.75" customHeight="1">
      <c r="A339" s="1"/>
      <c r="B339" s="1"/>
      <c r="C339" s="1019"/>
      <c r="D339" s="992"/>
      <c r="E339" s="191" t="s">
        <v>142</v>
      </c>
      <c r="F339" s="192" t="s">
        <v>143</v>
      </c>
      <c r="G339" s="221" t="s">
        <v>142</v>
      </c>
      <c r="H339" s="222" t="s">
        <v>143</v>
      </c>
      <c r="I339" s="191" t="s">
        <v>142</v>
      </c>
      <c r="J339" s="192" t="s">
        <v>143</v>
      </c>
      <c r="K339" s="221" t="s">
        <v>142</v>
      </c>
      <c r="L339" s="192" t="s">
        <v>143</v>
      </c>
      <c r="M339" s="251" t="s">
        <v>142</v>
      </c>
      <c r="N339" s="253" t="s">
        <v>143</v>
      </c>
      <c r="O339" s="251" t="s">
        <v>142</v>
      </c>
      <c r="P339" s="253" t="s">
        <v>143</v>
      </c>
      <c r="Q339" s="251" t="s">
        <v>142</v>
      </c>
      <c r="R339" s="192" t="s">
        <v>143</v>
      </c>
      <c r="S339" s="251" t="s">
        <v>142</v>
      </c>
      <c r="T339" s="253" t="s">
        <v>143</v>
      </c>
    </row>
    <row r="340" spans="1:20">
      <c r="A340" s="1"/>
      <c r="B340" s="1"/>
      <c r="C340" s="1019"/>
      <c r="D340" s="255" t="s">
        <v>167</v>
      </c>
      <c r="E340" s="256">
        <v>91</v>
      </c>
      <c r="F340" s="257">
        <v>71</v>
      </c>
      <c r="G340" s="258">
        <v>102</v>
      </c>
      <c r="H340" s="262">
        <v>8</v>
      </c>
      <c r="I340" s="256">
        <v>125</v>
      </c>
      <c r="J340" s="257">
        <v>17</v>
      </c>
      <c r="K340" s="258">
        <v>137</v>
      </c>
      <c r="L340" s="262">
        <v>22</v>
      </c>
      <c r="M340" s="256">
        <v>148</v>
      </c>
      <c r="N340" s="257">
        <v>25</v>
      </c>
      <c r="O340" s="258">
        <v>171</v>
      </c>
      <c r="P340" s="257">
        <v>28</v>
      </c>
      <c r="Q340" s="258">
        <v>176</v>
      </c>
      <c r="R340" s="257">
        <v>34</v>
      </c>
      <c r="S340" s="258">
        <v>181</v>
      </c>
      <c r="T340" s="257">
        <v>41</v>
      </c>
    </row>
    <row r="341" spans="1:20">
      <c r="A341" s="1"/>
      <c r="B341" s="1"/>
      <c r="C341" s="1019"/>
      <c r="D341" s="264" t="s">
        <v>171</v>
      </c>
      <c r="E341" s="266">
        <v>563</v>
      </c>
      <c r="F341" s="295">
        <v>4</v>
      </c>
      <c r="G341" s="296">
        <v>667</v>
      </c>
      <c r="H341" s="309">
        <v>92</v>
      </c>
      <c r="I341" s="266">
        <v>780</v>
      </c>
      <c r="J341" s="295">
        <v>123</v>
      </c>
      <c r="K341" s="296">
        <v>946</v>
      </c>
      <c r="L341" s="309">
        <v>172</v>
      </c>
      <c r="M341" s="266">
        <v>1149</v>
      </c>
      <c r="N341" s="295">
        <v>208</v>
      </c>
      <c r="O341" s="296">
        <v>1358</v>
      </c>
      <c r="P341" s="295">
        <v>254</v>
      </c>
      <c r="Q341" s="296">
        <v>1499</v>
      </c>
      <c r="R341" s="295">
        <v>298</v>
      </c>
      <c r="S341" s="296">
        <v>1735</v>
      </c>
      <c r="T341" s="295">
        <v>408</v>
      </c>
    </row>
    <row r="342" spans="1:20">
      <c r="A342" s="1"/>
      <c r="B342" s="1"/>
      <c r="C342" s="1019"/>
      <c r="D342" s="346" t="s">
        <v>190</v>
      </c>
      <c r="E342" s="347">
        <v>246</v>
      </c>
      <c r="F342" s="362">
        <v>0</v>
      </c>
      <c r="G342" s="363">
        <v>253</v>
      </c>
      <c r="H342" s="364">
        <v>4</v>
      </c>
      <c r="I342" s="347">
        <v>258</v>
      </c>
      <c r="J342" s="362">
        <v>4</v>
      </c>
      <c r="K342" s="363">
        <v>261</v>
      </c>
      <c r="L342" s="364">
        <v>4</v>
      </c>
      <c r="M342" s="347">
        <v>267</v>
      </c>
      <c r="N342" s="362">
        <v>4</v>
      </c>
      <c r="O342" s="363">
        <v>267</v>
      </c>
      <c r="P342" s="362">
        <v>4</v>
      </c>
      <c r="Q342" s="363">
        <v>277</v>
      </c>
      <c r="R342" s="362">
        <v>4</v>
      </c>
      <c r="S342" s="363">
        <v>278</v>
      </c>
      <c r="T342" s="362">
        <v>4</v>
      </c>
    </row>
    <row r="343" spans="1:20">
      <c r="A343" s="1"/>
      <c r="B343" s="1"/>
      <c r="C343" s="1019"/>
      <c r="D343" s="264" t="s">
        <v>238</v>
      </c>
      <c r="E343" s="266">
        <v>135</v>
      </c>
      <c r="F343" s="295">
        <v>0</v>
      </c>
      <c r="G343" s="296">
        <v>140</v>
      </c>
      <c r="H343" s="309">
        <v>0</v>
      </c>
      <c r="I343" s="266">
        <v>141</v>
      </c>
      <c r="J343" s="295">
        <v>0</v>
      </c>
      <c r="K343" s="296">
        <v>143</v>
      </c>
      <c r="L343" s="309">
        <v>0</v>
      </c>
      <c r="M343" s="266">
        <v>148</v>
      </c>
      <c r="N343" s="295">
        <v>0</v>
      </c>
      <c r="O343" s="296">
        <v>152</v>
      </c>
      <c r="P343" s="295">
        <v>0</v>
      </c>
      <c r="Q343" s="296">
        <v>160</v>
      </c>
      <c r="R343" s="295">
        <v>0</v>
      </c>
      <c r="S343" s="296">
        <v>170</v>
      </c>
      <c r="T343" s="295">
        <v>0</v>
      </c>
    </row>
    <row r="344" spans="1:20">
      <c r="A344" s="1"/>
      <c r="B344" s="38" t="s">
        <v>20</v>
      </c>
      <c r="C344" s="1019"/>
      <c r="D344" s="346" t="s">
        <v>239</v>
      </c>
      <c r="E344" s="347">
        <v>29</v>
      </c>
      <c r="F344" s="362">
        <v>18</v>
      </c>
      <c r="G344" s="363">
        <v>30</v>
      </c>
      <c r="H344" s="364">
        <v>0</v>
      </c>
      <c r="I344" s="347">
        <v>30</v>
      </c>
      <c r="J344" s="362">
        <v>0</v>
      </c>
      <c r="K344" s="363">
        <v>30</v>
      </c>
      <c r="L344" s="364">
        <v>0</v>
      </c>
      <c r="M344" s="347">
        <v>30</v>
      </c>
      <c r="N344" s="362">
        <v>0</v>
      </c>
      <c r="O344" s="363">
        <v>30</v>
      </c>
      <c r="P344" s="362">
        <v>0</v>
      </c>
      <c r="Q344" s="363">
        <v>32</v>
      </c>
      <c r="R344" s="362">
        <v>0</v>
      </c>
      <c r="S344" s="363">
        <v>31</v>
      </c>
      <c r="T344" s="362">
        <v>0</v>
      </c>
    </row>
    <row r="345" spans="1:20">
      <c r="A345" s="1"/>
      <c r="B345" s="38" t="s">
        <v>21</v>
      </c>
      <c r="C345" s="1019"/>
      <c r="D345" s="264" t="s">
        <v>240</v>
      </c>
      <c r="E345" s="266">
        <v>28</v>
      </c>
      <c r="F345" s="295">
        <v>1</v>
      </c>
      <c r="G345" s="296">
        <v>28</v>
      </c>
      <c r="H345" s="309">
        <v>22</v>
      </c>
      <c r="I345" s="266">
        <v>28</v>
      </c>
      <c r="J345" s="295">
        <v>24</v>
      </c>
      <c r="K345" s="296">
        <v>28</v>
      </c>
      <c r="L345" s="309">
        <v>26</v>
      </c>
      <c r="M345" s="266">
        <v>30</v>
      </c>
      <c r="N345" s="295">
        <v>31</v>
      </c>
      <c r="O345" s="296">
        <v>35</v>
      </c>
      <c r="P345" s="295">
        <v>35</v>
      </c>
      <c r="Q345" s="296">
        <v>40</v>
      </c>
      <c r="R345" s="295">
        <v>39</v>
      </c>
      <c r="S345" s="296">
        <v>45</v>
      </c>
      <c r="T345" s="295">
        <v>44</v>
      </c>
    </row>
    <row r="346" spans="1:20">
      <c r="A346" s="1"/>
      <c r="B346" s="130" t="s">
        <v>43</v>
      </c>
      <c r="C346" s="1019"/>
      <c r="D346" s="346" t="s">
        <v>241</v>
      </c>
      <c r="E346" s="347">
        <v>33</v>
      </c>
      <c r="F346" s="362">
        <v>0</v>
      </c>
      <c r="G346" s="363">
        <v>38</v>
      </c>
      <c r="H346" s="364">
        <v>1</v>
      </c>
      <c r="I346" s="347">
        <v>38</v>
      </c>
      <c r="J346" s="362">
        <v>1</v>
      </c>
      <c r="K346" s="363">
        <v>40</v>
      </c>
      <c r="L346" s="364">
        <v>1</v>
      </c>
      <c r="M346" s="347">
        <v>46</v>
      </c>
      <c r="N346" s="362">
        <v>1</v>
      </c>
      <c r="O346" s="363">
        <v>46</v>
      </c>
      <c r="P346" s="362">
        <v>1</v>
      </c>
      <c r="Q346" s="363">
        <v>52</v>
      </c>
      <c r="R346" s="362">
        <v>1</v>
      </c>
      <c r="S346" s="363">
        <v>51</v>
      </c>
      <c r="T346" s="362">
        <v>1</v>
      </c>
    </row>
    <row r="347" spans="1:20">
      <c r="A347" s="1"/>
      <c r="B347" s="1"/>
      <c r="C347" s="1019"/>
      <c r="D347" s="264" t="s">
        <v>242</v>
      </c>
      <c r="E347" s="266">
        <v>20</v>
      </c>
      <c r="F347" s="295">
        <v>0</v>
      </c>
      <c r="G347" s="296">
        <v>21</v>
      </c>
      <c r="H347" s="309">
        <v>0</v>
      </c>
      <c r="I347" s="266">
        <v>21</v>
      </c>
      <c r="J347" s="295">
        <v>0</v>
      </c>
      <c r="K347" s="296">
        <v>23</v>
      </c>
      <c r="L347" s="309">
        <v>0</v>
      </c>
      <c r="M347" s="266">
        <v>28</v>
      </c>
      <c r="N347" s="295">
        <v>0</v>
      </c>
      <c r="O347" s="296">
        <v>29</v>
      </c>
      <c r="P347" s="295">
        <v>0</v>
      </c>
      <c r="Q347" s="296">
        <v>33</v>
      </c>
      <c r="R347" s="295">
        <v>0</v>
      </c>
      <c r="S347" s="296">
        <v>35</v>
      </c>
      <c r="T347" s="295">
        <v>0</v>
      </c>
    </row>
    <row r="348" spans="1:20">
      <c r="A348" s="1"/>
      <c r="B348" s="1"/>
      <c r="C348" s="1019"/>
      <c r="D348" s="346" t="s">
        <v>243</v>
      </c>
      <c r="E348" s="347">
        <v>7</v>
      </c>
      <c r="F348" s="362"/>
      <c r="G348" s="363">
        <v>7</v>
      </c>
      <c r="H348" s="364">
        <v>0</v>
      </c>
      <c r="I348" s="347">
        <v>7</v>
      </c>
      <c r="J348" s="362">
        <v>0</v>
      </c>
      <c r="K348" s="363">
        <v>7</v>
      </c>
      <c r="L348" s="364">
        <v>0</v>
      </c>
      <c r="M348" s="347">
        <v>7</v>
      </c>
      <c r="N348" s="362">
        <v>0</v>
      </c>
      <c r="O348" s="363">
        <v>7</v>
      </c>
      <c r="P348" s="362">
        <v>0</v>
      </c>
      <c r="Q348" s="363">
        <v>8</v>
      </c>
      <c r="R348" s="362">
        <v>0</v>
      </c>
      <c r="S348" s="363">
        <v>8</v>
      </c>
      <c r="T348" s="362">
        <v>0</v>
      </c>
    </row>
    <row r="349" spans="1:20" ht="15.75" customHeight="1">
      <c r="A349" s="1"/>
      <c r="B349" s="1"/>
      <c r="C349" s="1019"/>
      <c r="D349" s="367" t="s">
        <v>64</v>
      </c>
      <c r="E349" s="369">
        <f t="shared" ref="E349:T349" si="25">SUM(E340:E348)</f>
        <v>1152</v>
      </c>
      <c r="F349" s="371">
        <f t="shared" si="25"/>
        <v>94</v>
      </c>
      <c r="G349" s="424">
        <f t="shared" si="25"/>
        <v>1286</v>
      </c>
      <c r="H349" s="426">
        <f t="shared" si="25"/>
        <v>127</v>
      </c>
      <c r="I349" s="369">
        <f t="shared" si="25"/>
        <v>1428</v>
      </c>
      <c r="J349" s="371">
        <f t="shared" si="25"/>
        <v>169</v>
      </c>
      <c r="K349" s="424">
        <f t="shared" si="25"/>
        <v>1615</v>
      </c>
      <c r="L349" s="426">
        <f t="shared" si="25"/>
        <v>225</v>
      </c>
      <c r="M349" s="369">
        <f t="shared" si="25"/>
        <v>1853</v>
      </c>
      <c r="N349" s="371">
        <f t="shared" si="25"/>
        <v>269</v>
      </c>
      <c r="O349" s="424">
        <f t="shared" si="25"/>
        <v>2095</v>
      </c>
      <c r="P349" s="371">
        <f t="shared" si="25"/>
        <v>322</v>
      </c>
      <c r="Q349" s="424">
        <f t="shared" si="25"/>
        <v>2277</v>
      </c>
      <c r="R349" s="371">
        <f t="shared" si="25"/>
        <v>376</v>
      </c>
      <c r="S349" s="424">
        <f t="shared" si="25"/>
        <v>2534</v>
      </c>
      <c r="T349" s="371">
        <f t="shared" si="25"/>
        <v>498</v>
      </c>
    </row>
    <row r="350" spans="1:20" ht="30.75" customHeight="1">
      <c r="A350" s="1"/>
      <c r="B350" s="1"/>
      <c r="C350" s="1109"/>
      <c r="D350" s="490" t="s">
        <v>277</v>
      </c>
      <c r="E350" s="1129">
        <f>E349+F349</f>
        <v>1246</v>
      </c>
      <c r="F350" s="1049"/>
      <c r="G350" s="1129">
        <f>G349+H349</f>
        <v>1413</v>
      </c>
      <c r="H350" s="1049"/>
      <c r="I350" s="1129">
        <f>I349+J349</f>
        <v>1597</v>
      </c>
      <c r="J350" s="1049"/>
      <c r="K350" s="1129">
        <f>K349+L349</f>
        <v>1840</v>
      </c>
      <c r="L350" s="1049"/>
      <c r="M350" s="1129">
        <f>M349+N349</f>
        <v>2122</v>
      </c>
      <c r="N350" s="1049"/>
      <c r="O350" s="1129">
        <f>O349+P349</f>
        <v>2417</v>
      </c>
      <c r="P350" s="1049"/>
      <c r="Q350" s="1130">
        <f>Q349+R349</f>
        <v>2653</v>
      </c>
      <c r="R350" s="1076"/>
      <c r="S350" s="1132">
        <f>S349+T349</f>
        <v>3032</v>
      </c>
      <c r="T350" s="1118"/>
    </row>
    <row r="351" spans="1:20" ht="15.75" customHeight="1">
      <c r="A351" s="1"/>
      <c r="B351" s="1"/>
      <c r="C351" s="1131" t="s">
        <v>106</v>
      </c>
      <c r="D351" s="1126" t="str">
        <f>D338</f>
        <v>CATEG.</v>
      </c>
      <c r="E351" s="1125">
        <v>2004</v>
      </c>
      <c r="F351" s="1052"/>
      <c r="G351" s="1127">
        <v>2005</v>
      </c>
      <c r="H351" s="1128"/>
      <c r="I351" s="1125">
        <v>2006</v>
      </c>
      <c r="J351" s="1052"/>
      <c r="K351" s="1127">
        <v>2007</v>
      </c>
      <c r="L351" s="1128"/>
      <c r="M351" s="1125">
        <v>2008</v>
      </c>
      <c r="N351" s="1052"/>
      <c r="O351" s="1125">
        <v>2009</v>
      </c>
      <c r="P351" s="1052"/>
      <c r="Q351" s="1125">
        <v>2010</v>
      </c>
      <c r="R351" s="1052"/>
      <c r="S351" s="1133">
        <v>2011</v>
      </c>
      <c r="T351" s="1072"/>
    </row>
    <row r="352" spans="1:20" ht="15.75" customHeight="1">
      <c r="A352" s="1"/>
      <c r="B352" s="1"/>
      <c r="C352" s="1019"/>
      <c r="D352" s="992"/>
      <c r="E352" s="191" t="s">
        <v>142</v>
      </c>
      <c r="F352" s="192" t="s">
        <v>143</v>
      </c>
      <c r="G352" s="221" t="s">
        <v>142</v>
      </c>
      <c r="H352" s="222" t="s">
        <v>143</v>
      </c>
      <c r="I352" s="191" t="s">
        <v>142</v>
      </c>
      <c r="J352" s="192" t="s">
        <v>143</v>
      </c>
      <c r="K352" s="221" t="s">
        <v>142</v>
      </c>
      <c r="L352" s="192" t="s">
        <v>143</v>
      </c>
      <c r="M352" s="251" t="s">
        <v>142</v>
      </c>
      <c r="N352" s="253" t="s">
        <v>143</v>
      </c>
      <c r="O352" s="251" t="s">
        <v>142</v>
      </c>
      <c r="P352" s="253" t="s">
        <v>143</v>
      </c>
      <c r="Q352" s="251" t="s">
        <v>142</v>
      </c>
      <c r="R352" s="192" t="s">
        <v>143</v>
      </c>
      <c r="S352" s="251" t="s">
        <v>142</v>
      </c>
      <c r="T352" s="253" t="s">
        <v>143</v>
      </c>
    </row>
    <row r="353" spans="1:20">
      <c r="A353" s="1"/>
      <c r="B353" s="1"/>
      <c r="C353" s="1019"/>
      <c r="D353" s="255" t="s">
        <v>167</v>
      </c>
      <c r="E353" s="256">
        <v>113</v>
      </c>
      <c r="F353" s="257">
        <v>13</v>
      </c>
      <c r="G353" s="258">
        <v>121</v>
      </c>
      <c r="H353" s="262">
        <v>13</v>
      </c>
      <c r="I353" s="256">
        <v>128</v>
      </c>
      <c r="J353" s="257">
        <v>17</v>
      </c>
      <c r="K353" s="258">
        <v>132</v>
      </c>
      <c r="L353" s="262">
        <v>19</v>
      </c>
      <c r="M353" s="256">
        <v>147</v>
      </c>
      <c r="N353" s="257">
        <v>23</v>
      </c>
      <c r="O353" s="258">
        <v>156</v>
      </c>
      <c r="P353" s="257">
        <v>26</v>
      </c>
      <c r="Q353" s="258">
        <v>153</v>
      </c>
      <c r="R353" s="257">
        <v>30</v>
      </c>
      <c r="S353" s="258">
        <v>155</v>
      </c>
      <c r="T353" s="257">
        <v>31</v>
      </c>
    </row>
    <row r="354" spans="1:20">
      <c r="A354" s="1"/>
      <c r="B354" s="1"/>
      <c r="C354" s="1019"/>
      <c r="D354" s="264" t="s">
        <v>171</v>
      </c>
      <c r="E354" s="266">
        <v>576</v>
      </c>
      <c r="F354" s="295">
        <v>82</v>
      </c>
      <c r="G354" s="296">
        <v>720</v>
      </c>
      <c r="H354" s="309">
        <v>114</v>
      </c>
      <c r="I354" s="266">
        <v>888</v>
      </c>
      <c r="J354" s="295">
        <v>171</v>
      </c>
      <c r="K354" s="296">
        <v>1105</v>
      </c>
      <c r="L354" s="309">
        <v>232</v>
      </c>
      <c r="M354" s="266">
        <v>1281</v>
      </c>
      <c r="N354" s="295">
        <v>272</v>
      </c>
      <c r="O354" s="296">
        <v>1494</v>
      </c>
      <c r="P354" s="295">
        <v>354</v>
      </c>
      <c r="Q354" s="296">
        <v>1671</v>
      </c>
      <c r="R354" s="295">
        <v>413</v>
      </c>
      <c r="S354" s="296">
        <v>1805</v>
      </c>
      <c r="T354" s="295">
        <v>512</v>
      </c>
    </row>
    <row r="355" spans="1:20">
      <c r="A355" s="1"/>
      <c r="B355" s="1"/>
      <c r="C355" s="1019"/>
      <c r="D355" s="346" t="s">
        <v>190</v>
      </c>
      <c r="E355" s="347">
        <v>167</v>
      </c>
      <c r="F355" s="362">
        <v>4</v>
      </c>
      <c r="G355" s="363">
        <v>176</v>
      </c>
      <c r="H355" s="364">
        <v>4</v>
      </c>
      <c r="I355" s="347">
        <v>181</v>
      </c>
      <c r="J355" s="362">
        <v>4</v>
      </c>
      <c r="K355" s="363">
        <v>185</v>
      </c>
      <c r="L355" s="364">
        <v>4</v>
      </c>
      <c r="M355" s="347">
        <v>189</v>
      </c>
      <c r="N355" s="362">
        <v>5</v>
      </c>
      <c r="O355" s="363">
        <v>193</v>
      </c>
      <c r="P355" s="362">
        <v>5</v>
      </c>
      <c r="Q355" s="363">
        <v>198</v>
      </c>
      <c r="R355" s="362">
        <v>5</v>
      </c>
      <c r="S355" s="363">
        <v>199</v>
      </c>
      <c r="T355" s="362">
        <v>5</v>
      </c>
    </row>
    <row r="356" spans="1:20">
      <c r="A356" s="1"/>
      <c r="B356" s="1"/>
      <c r="C356" s="1019"/>
      <c r="D356" s="264" t="s">
        <v>238</v>
      </c>
      <c r="E356" s="266">
        <v>120</v>
      </c>
      <c r="F356" s="295">
        <v>0</v>
      </c>
      <c r="G356" s="296">
        <v>127</v>
      </c>
      <c r="H356" s="309">
        <v>1</v>
      </c>
      <c r="I356" s="266">
        <v>133</v>
      </c>
      <c r="J356" s="295">
        <v>3</v>
      </c>
      <c r="K356" s="296">
        <v>139</v>
      </c>
      <c r="L356" s="309">
        <v>3</v>
      </c>
      <c r="M356" s="266">
        <v>147</v>
      </c>
      <c r="N356" s="295">
        <v>3</v>
      </c>
      <c r="O356" s="296">
        <v>152</v>
      </c>
      <c r="P356" s="295">
        <v>3</v>
      </c>
      <c r="Q356" s="296">
        <v>150</v>
      </c>
      <c r="R356" s="295">
        <v>2</v>
      </c>
      <c r="S356" s="296">
        <v>148</v>
      </c>
      <c r="T356" s="295">
        <v>2</v>
      </c>
    </row>
    <row r="357" spans="1:20">
      <c r="A357" s="1"/>
      <c r="B357" s="1"/>
      <c r="C357" s="1019"/>
      <c r="D357" s="346" t="s">
        <v>239</v>
      </c>
      <c r="E357" s="347">
        <v>25</v>
      </c>
      <c r="F357" s="362">
        <v>0</v>
      </c>
      <c r="G357" s="363">
        <v>25</v>
      </c>
      <c r="H357" s="364">
        <v>0</v>
      </c>
      <c r="I357" s="347">
        <v>25</v>
      </c>
      <c r="J357" s="362">
        <v>0</v>
      </c>
      <c r="K357" s="363">
        <v>28</v>
      </c>
      <c r="L357" s="364">
        <v>0</v>
      </c>
      <c r="M357" s="347">
        <v>28</v>
      </c>
      <c r="N357" s="362">
        <v>0</v>
      </c>
      <c r="O357" s="363">
        <v>28</v>
      </c>
      <c r="P357" s="362">
        <v>0</v>
      </c>
      <c r="Q357" s="363">
        <v>28</v>
      </c>
      <c r="R357" s="362">
        <v>0</v>
      </c>
      <c r="S357" s="363">
        <v>30</v>
      </c>
      <c r="T357" s="362">
        <v>0</v>
      </c>
    </row>
    <row r="358" spans="1:20">
      <c r="A358" s="1"/>
      <c r="B358" s="1"/>
      <c r="C358" s="1019"/>
      <c r="D358" s="264" t="s">
        <v>240</v>
      </c>
      <c r="E358" s="266">
        <v>61</v>
      </c>
      <c r="F358" s="295">
        <v>10</v>
      </c>
      <c r="G358" s="296">
        <v>68</v>
      </c>
      <c r="H358" s="309">
        <v>12</v>
      </c>
      <c r="I358" s="266">
        <v>71</v>
      </c>
      <c r="J358" s="295">
        <v>13</v>
      </c>
      <c r="K358" s="296">
        <v>75</v>
      </c>
      <c r="L358" s="309">
        <v>22</v>
      </c>
      <c r="M358" s="266">
        <v>84</v>
      </c>
      <c r="N358" s="295">
        <v>27</v>
      </c>
      <c r="O358" s="296">
        <v>86</v>
      </c>
      <c r="P358" s="295">
        <v>34</v>
      </c>
      <c r="Q358" s="296">
        <v>84</v>
      </c>
      <c r="R358" s="295">
        <v>41</v>
      </c>
      <c r="S358" s="296">
        <v>87</v>
      </c>
      <c r="T358" s="295">
        <v>42</v>
      </c>
    </row>
    <row r="359" spans="1:20">
      <c r="A359" s="1"/>
      <c r="B359" s="1"/>
      <c r="C359" s="1019"/>
      <c r="D359" s="346" t="s">
        <v>241</v>
      </c>
      <c r="E359" s="347">
        <v>64</v>
      </c>
      <c r="F359" s="362">
        <v>1</v>
      </c>
      <c r="G359" s="363">
        <v>71</v>
      </c>
      <c r="H359" s="364">
        <v>1</v>
      </c>
      <c r="I359" s="347">
        <v>75</v>
      </c>
      <c r="J359" s="362">
        <v>1</v>
      </c>
      <c r="K359" s="363">
        <v>78</v>
      </c>
      <c r="L359" s="364">
        <v>1</v>
      </c>
      <c r="M359" s="347">
        <v>81</v>
      </c>
      <c r="N359" s="362">
        <v>1</v>
      </c>
      <c r="O359" s="363">
        <v>82</v>
      </c>
      <c r="P359" s="362">
        <v>2</v>
      </c>
      <c r="Q359" s="363">
        <v>78</v>
      </c>
      <c r="R359" s="362">
        <v>2</v>
      </c>
      <c r="S359" s="363">
        <v>79</v>
      </c>
      <c r="T359" s="362">
        <v>3</v>
      </c>
    </row>
    <row r="360" spans="1:20">
      <c r="A360" s="1"/>
      <c r="B360" s="1"/>
      <c r="C360" s="1019"/>
      <c r="D360" s="264" t="s">
        <v>242</v>
      </c>
      <c r="E360" s="266">
        <v>40</v>
      </c>
      <c r="F360" s="295">
        <v>0</v>
      </c>
      <c r="G360" s="296">
        <v>45</v>
      </c>
      <c r="H360" s="309">
        <v>0</v>
      </c>
      <c r="I360" s="266">
        <v>47</v>
      </c>
      <c r="J360" s="295">
        <v>0</v>
      </c>
      <c r="K360" s="296">
        <v>48</v>
      </c>
      <c r="L360" s="309">
        <v>0</v>
      </c>
      <c r="M360" s="266">
        <v>51</v>
      </c>
      <c r="N360" s="295">
        <v>0</v>
      </c>
      <c r="O360" s="296">
        <v>55</v>
      </c>
      <c r="P360" s="295">
        <v>0</v>
      </c>
      <c r="Q360" s="296">
        <v>55</v>
      </c>
      <c r="R360" s="295">
        <v>0</v>
      </c>
      <c r="S360" s="296">
        <v>56</v>
      </c>
      <c r="T360" s="295">
        <v>0</v>
      </c>
    </row>
    <row r="361" spans="1:20">
      <c r="A361" s="1"/>
      <c r="B361" s="1"/>
      <c r="C361" s="1019"/>
      <c r="D361" s="346" t="s">
        <v>243</v>
      </c>
      <c r="E361" s="347">
        <v>10</v>
      </c>
      <c r="F361" s="362">
        <v>0</v>
      </c>
      <c r="G361" s="363">
        <v>10</v>
      </c>
      <c r="H361" s="364">
        <v>0</v>
      </c>
      <c r="I361" s="347">
        <v>10</v>
      </c>
      <c r="J361" s="362">
        <v>0</v>
      </c>
      <c r="K361" s="363">
        <v>12</v>
      </c>
      <c r="L361" s="364">
        <v>0</v>
      </c>
      <c r="M361" s="347">
        <v>12</v>
      </c>
      <c r="N361" s="362">
        <v>0</v>
      </c>
      <c r="O361" s="363">
        <v>12</v>
      </c>
      <c r="P361" s="362">
        <v>0</v>
      </c>
      <c r="Q361" s="363">
        <v>15</v>
      </c>
      <c r="R361" s="362">
        <v>0</v>
      </c>
      <c r="S361" s="363">
        <v>16</v>
      </c>
      <c r="T361" s="362">
        <v>0</v>
      </c>
    </row>
    <row r="362" spans="1:20" ht="15.75" customHeight="1">
      <c r="A362" s="1"/>
      <c r="B362" s="1"/>
      <c r="C362" s="1019"/>
      <c r="D362" s="367" t="s">
        <v>64</v>
      </c>
      <c r="E362" s="369">
        <f t="shared" ref="E362:T362" si="26">SUM(E353:E361)</f>
        <v>1176</v>
      </c>
      <c r="F362" s="371">
        <f t="shared" si="26"/>
        <v>110</v>
      </c>
      <c r="G362" s="424">
        <f t="shared" si="26"/>
        <v>1363</v>
      </c>
      <c r="H362" s="426">
        <f t="shared" si="26"/>
        <v>145</v>
      </c>
      <c r="I362" s="369">
        <f t="shared" si="26"/>
        <v>1558</v>
      </c>
      <c r="J362" s="371">
        <f t="shared" si="26"/>
        <v>209</v>
      </c>
      <c r="K362" s="424">
        <f t="shared" si="26"/>
        <v>1802</v>
      </c>
      <c r="L362" s="426">
        <f t="shared" si="26"/>
        <v>281</v>
      </c>
      <c r="M362" s="369">
        <f t="shared" si="26"/>
        <v>2020</v>
      </c>
      <c r="N362" s="371">
        <f t="shared" si="26"/>
        <v>331</v>
      </c>
      <c r="O362" s="424">
        <f t="shared" si="26"/>
        <v>2258</v>
      </c>
      <c r="P362" s="371">
        <f t="shared" si="26"/>
        <v>424</v>
      </c>
      <c r="Q362" s="424">
        <f t="shared" si="26"/>
        <v>2432</v>
      </c>
      <c r="R362" s="371">
        <f t="shared" si="26"/>
        <v>493</v>
      </c>
      <c r="S362" s="424">
        <f t="shared" si="26"/>
        <v>2575</v>
      </c>
      <c r="T362" s="371">
        <f t="shared" si="26"/>
        <v>595</v>
      </c>
    </row>
    <row r="363" spans="1:20" ht="30.75" customHeight="1">
      <c r="A363" s="1"/>
      <c r="B363" s="1"/>
      <c r="C363" s="1109"/>
      <c r="D363" s="490" t="s">
        <v>277</v>
      </c>
      <c r="E363" s="1129">
        <f>E362+F362</f>
        <v>1286</v>
      </c>
      <c r="F363" s="1049"/>
      <c r="G363" s="1129">
        <f>G362+H362</f>
        <v>1508</v>
      </c>
      <c r="H363" s="1049"/>
      <c r="I363" s="1129">
        <f>I362+J362</f>
        <v>1767</v>
      </c>
      <c r="J363" s="1049"/>
      <c r="K363" s="1129">
        <f>K362+L362</f>
        <v>2083</v>
      </c>
      <c r="L363" s="1049"/>
      <c r="M363" s="1129">
        <f>M362+N362</f>
        <v>2351</v>
      </c>
      <c r="N363" s="1049"/>
      <c r="O363" s="1129">
        <f>O362+P362</f>
        <v>2682</v>
      </c>
      <c r="P363" s="1049"/>
      <c r="Q363" s="1130">
        <f>Q362+R362</f>
        <v>2925</v>
      </c>
      <c r="R363" s="1076"/>
      <c r="S363" s="1132">
        <f>S362+T362</f>
        <v>3170</v>
      </c>
      <c r="T363" s="1118"/>
    </row>
    <row r="364" spans="1:20" ht="15.75" customHeight="1">
      <c r="A364" s="1"/>
      <c r="B364" s="1"/>
      <c r="C364" s="1131" t="s">
        <v>108</v>
      </c>
      <c r="D364" s="1126" t="str">
        <f>D351</f>
        <v>CATEG.</v>
      </c>
      <c r="E364" s="1125">
        <v>2004</v>
      </c>
      <c r="F364" s="1052"/>
      <c r="G364" s="1127">
        <v>2005</v>
      </c>
      <c r="H364" s="1128"/>
      <c r="I364" s="1125">
        <v>2006</v>
      </c>
      <c r="J364" s="1052"/>
      <c r="K364" s="1127">
        <v>2007</v>
      </c>
      <c r="L364" s="1128"/>
      <c r="M364" s="1125">
        <v>2008</v>
      </c>
      <c r="N364" s="1052"/>
      <c r="O364" s="1125">
        <v>2009</v>
      </c>
      <c r="P364" s="1052"/>
      <c r="Q364" s="1125">
        <v>2010</v>
      </c>
      <c r="R364" s="1052"/>
      <c r="S364" s="1133">
        <v>2011</v>
      </c>
      <c r="T364" s="1072"/>
    </row>
    <row r="365" spans="1:20" ht="15.75" customHeight="1">
      <c r="A365" s="1"/>
      <c r="B365" s="1"/>
      <c r="C365" s="1019"/>
      <c r="D365" s="992"/>
      <c r="E365" s="191" t="s">
        <v>142</v>
      </c>
      <c r="F365" s="192" t="s">
        <v>143</v>
      </c>
      <c r="G365" s="221" t="s">
        <v>142</v>
      </c>
      <c r="H365" s="222" t="s">
        <v>143</v>
      </c>
      <c r="I365" s="191" t="s">
        <v>142</v>
      </c>
      <c r="J365" s="192" t="s">
        <v>143</v>
      </c>
      <c r="K365" s="221" t="s">
        <v>142</v>
      </c>
      <c r="L365" s="192" t="s">
        <v>143</v>
      </c>
      <c r="M365" s="251" t="s">
        <v>142</v>
      </c>
      <c r="N365" s="253" t="s">
        <v>143</v>
      </c>
      <c r="O365" s="251" t="s">
        <v>142</v>
      </c>
      <c r="P365" s="253" t="s">
        <v>143</v>
      </c>
      <c r="Q365" s="251" t="s">
        <v>142</v>
      </c>
      <c r="R365" s="192" t="s">
        <v>143</v>
      </c>
      <c r="S365" s="251" t="s">
        <v>142</v>
      </c>
      <c r="T365" s="253" t="s">
        <v>143</v>
      </c>
    </row>
    <row r="366" spans="1:20">
      <c r="A366" s="1"/>
      <c r="B366" s="1"/>
      <c r="C366" s="1019"/>
      <c r="D366" s="255" t="s">
        <v>167</v>
      </c>
      <c r="E366" s="256">
        <v>89</v>
      </c>
      <c r="F366" s="257">
        <v>16</v>
      </c>
      <c r="G366" s="258">
        <v>104</v>
      </c>
      <c r="H366" s="262">
        <v>16</v>
      </c>
      <c r="I366" s="256">
        <v>112</v>
      </c>
      <c r="J366" s="257">
        <v>18</v>
      </c>
      <c r="K366" s="258">
        <v>128</v>
      </c>
      <c r="L366" s="262">
        <v>27</v>
      </c>
      <c r="M366" s="256">
        <v>154</v>
      </c>
      <c r="N366" s="257">
        <v>29</v>
      </c>
      <c r="O366" s="258">
        <v>200</v>
      </c>
      <c r="P366" s="257">
        <v>62</v>
      </c>
      <c r="Q366" s="258">
        <v>200</v>
      </c>
      <c r="R366" s="257">
        <v>62</v>
      </c>
      <c r="S366" s="258">
        <v>199</v>
      </c>
      <c r="T366" s="257">
        <v>74</v>
      </c>
    </row>
    <row r="367" spans="1:20">
      <c r="A367" s="1"/>
      <c r="B367" s="1"/>
      <c r="C367" s="1019"/>
      <c r="D367" s="264" t="s">
        <v>171</v>
      </c>
      <c r="E367" s="266">
        <v>627</v>
      </c>
      <c r="F367" s="295">
        <v>92</v>
      </c>
      <c r="G367" s="296">
        <v>682</v>
      </c>
      <c r="H367" s="309">
        <v>103</v>
      </c>
      <c r="I367" s="266">
        <v>758</v>
      </c>
      <c r="J367" s="295">
        <v>129</v>
      </c>
      <c r="K367" s="296">
        <v>945</v>
      </c>
      <c r="L367" s="309">
        <v>167</v>
      </c>
      <c r="M367" s="266">
        <v>1176</v>
      </c>
      <c r="N367" s="295">
        <v>222</v>
      </c>
      <c r="O367" s="296">
        <v>1430</v>
      </c>
      <c r="P367" s="295">
        <v>308</v>
      </c>
      <c r="Q367" s="296">
        <v>1610</v>
      </c>
      <c r="R367" s="295">
        <v>380</v>
      </c>
      <c r="S367" s="296">
        <v>1873</v>
      </c>
      <c r="T367" s="295">
        <v>500</v>
      </c>
    </row>
    <row r="368" spans="1:20">
      <c r="A368" s="1"/>
      <c r="B368" s="1"/>
      <c r="C368" s="1019"/>
      <c r="D368" s="346" t="s">
        <v>190</v>
      </c>
      <c r="E368" s="347">
        <v>150</v>
      </c>
      <c r="F368" s="362">
        <v>1</v>
      </c>
      <c r="G368" s="363">
        <v>155</v>
      </c>
      <c r="H368" s="364">
        <v>1</v>
      </c>
      <c r="I368" s="347">
        <v>161</v>
      </c>
      <c r="J368" s="362">
        <v>1</v>
      </c>
      <c r="K368" s="363">
        <v>166</v>
      </c>
      <c r="L368" s="364">
        <v>1</v>
      </c>
      <c r="M368" s="347">
        <v>173</v>
      </c>
      <c r="N368" s="362">
        <v>1</v>
      </c>
      <c r="O368" s="363">
        <v>174</v>
      </c>
      <c r="P368" s="362">
        <v>1</v>
      </c>
      <c r="Q368" s="363">
        <v>177</v>
      </c>
      <c r="R368" s="362">
        <v>1</v>
      </c>
      <c r="S368" s="363">
        <v>180</v>
      </c>
      <c r="T368" s="362">
        <v>2</v>
      </c>
    </row>
    <row r="369" spans="1:20">
      <c r="A369" s="1"/>
      <c r="B369" s="1"/>
      <c r="C369" s="1019"/>
      <c r="D369" s="264" t="s">
        <v>238</v>
      </c>
      <c r="E369" s="266">
        <v>116</v>
      </c>
      <c r="F369" s="295">
        <v>1</v>
      </c>
      <c r="G369" s="296">
        <v>125</v>
      </c>
      <c r="H369" s="309">
        <v>1</v>
      </c>
      <c r="I369" s="266">
        <v>129</v>
      </c>
      <c r="J369" s="295">
        <v>1</v>
      </c>
      <c r="K369" s="296">
        <v>133</v>
      </c>
      <c r="L369" s="309">
        <v>1</v>
      </c>
      <c r="M369" s="266">
        <v>141</v>
      </c>
      <c r="N369" s="295">
        <v>1</v>
      </c>
      <c r="O369" s="296">
        <v>143</v>
      </c>
      <c r="P369" s="295">
        <v>1</v>
      </c>
      <c r="Q369" s="296">
        <v>143</v>
      </c>
      <c r="R369" s="295">
        <v>1</v>
      </c>
      <c r="S369" s="296">
        <v>147</v>
      </c>
      <c r="T369" s="295">
        <v>1</v>
      </c>
    </row>
    <row r="370" spans="1:20">
      <c r="A370" s="1"/>
      <c r="B370" s="1"/>
      <c r="C370" s="1019"/>
      <c r="D370" s="346" t="s">
        <v>239</v>
      </c>
      <c r="E370" s="347">
        <v>63</v>
      </c>
      <c r="F370" s="362">
        <v>0</v>
      </c>
      <c r="G370" s="363">
        <v>64</v>
      </c>
      <c r="H370" s="364">
        <v>0</v>
      </c>
      <c r="I370" s="347">
        <v>66</v>
      </c>
      <c r="J370" s="362">
        <v>0</v>
      </c>
      <c r="K370" s="363">
        <v>67</v>
      </c>
      <c r="L370" s="364">
        <v>0</v>
      </c>
      <c r="M370" s="347">
        <v>70</v>
      </c>
      <c r="N370" s="362">
        <v>0</v>
      </c>
      <c r="O370" s="363">
        <v>70</v>
      </c>
      <c r="P370" s="362">
        <v>0</v>
      </c>
      <c r="Q370" s="363">
        <v>70</v>
      </c>
      <c r="R370" s="362">
        <v>0</v>
      </c>
      <c r="S370" s="363">
        <v>66</v>
      </c>
      <c r="T370" s="362">
        <v>0</v>
      </c>
    </row>
    <row r="371" spans="1:20">
      <c r="A371" s="1"/>
      <c r="B371" s="1"/>
      <c r="C371" s="1019"/>
      <c r="D371" s="264" t="s">
        <v>240</v>
      </c>
      <c r="E371" s="266">
        <v>41</v>
      </c>
      <c r="F371" s="295">
        <v>21</v>
      </c>
      <c r="G371" s="296">
        <v>49</v>
      </c>
      <c r="H371" s="309">
        <v>23</v>
      </c>
      <c r="I371" s="266">
        <v>52</v>
      </c>
      <c r="J371" s="295">
        <v>25</v>
      </c>
      <c r="K371" s="296">
        <v>57</v>
      </c>
      <c r="L371" s="309">
        <v>30</v>
      </c>
      <c r="M371" s="266">
        <v>72</v>
      </c>
      <c r="N371" s="295">
        <v>43</v>
      </c>
      <c r="O371" s="296">
        <v>86</v>
      </c>
      <c r="P371" s="295">
        <v>58</v>
      </c>
      <c r="Q371" s="296">
        <v>98</v>
      </c>
      <c r="R371" s="295">
        <v>73</v>
      </c>
      <c r="S371" s="296">
        <v>0</v>
      </c>
      <c r="T371" s="295">
        <v>0</v>
      </c>
    </row>
    <row r="372" spans="1:20">
      <c r="A372" s="1"/>
      <c r="B372" s="1"/>
      <c r="C372" s="1019"/>
      <c r="D372" s="346" t="s">
        <v>241</v>
      </c>
      <c r="E372" s="347">
        <v>62</v>
      </c>
      <c r="F372" s="362">
        <v>0</v>
      </c>
      <c r="G372" s="363">
        <v>76</v>
      </c>
      <c r="H372" s="364">
        <v>0</v>
      </c>
      <c r="I372" s="347">
        <v>78</v>
      </c>
      <c r="J372" s="362">
        <v>0</v>
      </c>
      <c r="K372" s="363">
        <v>83</v>
      </c>
      <c r="L372" s="364">
        <v>0</v>
      </c>
      <c r="M372" s="347">
        <v>86</v>
      </c>
      <c r="N372" s="362">
        <v>0</v>
      </c>
      <c r="O372" s="363">
        <v>89</v>
      </c>
      <c r="P372" s="362">
        <v>0</v>
      </c>
      <c r="Q372" s="363">
        <v>87</v>
      </c>
      <c r="R372" s="362">
        <v>0</v>
      </c>
      <c r="S372" s="363">
        <v>0</v>
      </c>
      <c r="T372" s="362">
        <v>0</v>
      </c>
    </row>
    <row r="373" spans="1:20">
      <c r="A373" s="1"/>
      <c r="B373" s="1"/>
      <c r="C373" s="1019"/>
      <c r="D373" s="264" t="s">
        <v>242</v>
      </c>
      <c r="E373" s="266">
        <v>50</v>
      </c>
      <c r="F373" s="295">
        <v>0</v>
      </c>
      <c r="G373" s="296">
        <v>55</v>
      </c>
      <c r="H373" s="309">
        <v>0</v>
      </c>
      <c r="I373" s="266">
        <v>60</v>
      </c>
      <c r="J373" s="295">
        <v>0</v>
      </c>
      <c r="K373" s="296">
        <v>65</v>
      </c>
      <c r="L373" s="309">
        <v>0</v>
      </c>
      <c r="M373" s="266">
        <v>66</v>
      </c>
      <c r="N373" s="295">
        <v>0</v>
      </c>
      <c r="O373" s="296">
        <v>68</v>
      </c>
      <c r="P373" s="295">
        <v>0</v>
      </c>
      <c r="Q373" s="296">
        <v>71</v>
      </c>
      <c r="R373" s="295">
        <v>0</v>
      </c>
      <c r="S373" s="296">
        <v>0</v>
      </c>
      <c r="T373" s="295">
        <v>0</v>
      </c>
    </row>
    <row r="374" spans="1:20">
      <c r="A374" s="1"/>
      <c r="B374" s="1"/>
      <c r="C374" s="1019"/>
      <c r="D374" s="346" t="s">
        <v>243</v>
      </c>
      <c r="E374" s="347">
        <v>35</v>
      </c>
      <c r="F374" s="362">
        <v>0</v>
      </c>
      <c r="G374" s="363">
        <v>36</v>
      </c>
      <c r="H374" s="364">
        <v>0</v>
      </c>
      <c r="I374" s="347">
        <v>36</v>
      </c>
      <c r="J374" s="362">
        <v>0</v>
      </c>
      <c r="K374" s="363">
        <v>37</v>
      </c>
      <c r="L374" s="364">
        <v>0</v>
      </c>
      <c r="M374" s="347">
        <v>37</v>
      </c>
      <c r="N374" s="362">
        <v>0</v>
      </c>
      <c r="O374" s="363">
        <v>38</v>
      </c>
      <c r="P374" s="362">
        <v>0</v>
      </c>
      <c r="Q374" s="363">
        <v>40</v>
      </c>
      <c r="R374" s="362">
        <v>0</v>
      </c>
      <c r="S374" s="363">
        <v>0</v>
      </c>
      <c r="T374" s="362">
        <v>0</v>
      </c>
    </row>
    <row r="375" spans="1:20" ht="15.75" customHeight="1">
      <c r="A375" s="1"/>
      <c r="B375" s="1"/>
      <c r="C375" s="1019"/>
      <c r="D375" s="367" t="s">
        <v>64</v>
      </c>
      <c r="E375" s="369">
        <f t="shared" ref="E375:T375" si="27">SUM(E366:E374)</f>
        <v>1233</v>
      </c>
      <c r="F375" s="371">
        <f t="shared" si="27"/>
        <v>131</v>
      </c>
      <c r="G375" s="424">
        <f t="shared" si="27"/>
        <v>1346</v>
      </c>
      <c r="H375" s="426">
        <f t="shared" si="27"/>
        <v>144</v>
      </c>
      <c r="I375" s="369">
        <f t="shared" si="27"/>
        <v>1452</v>
      </c>
      <c r="J375" s="371">
        <f t="shared" si="27"/>
        <v>174</v>
      </c>
      <c r="K375" s="424">
        <f t="shared" si="27"/>
        <v>1681</v>
      </c>
      <c r="L375" s="426">
        <f t="shared" si="27"/>
        <v>226</v>
      </c>
      <c r="M375" s="369">
        <f t="shared" si="27"/>
        <v>1975</v>
      </c>
      <c r="N375" s="371">
        <f t="shared" si="27"/>
        <v>296</v>
      </c>
      <c r="O375" s="424">
        <f t="shared" si="27"/>
        <v>2298</v>
      </c>
      <c r="P375" s="371">
        <f t="shared" si="27"/>
        <v>430</v>
      </c>
      <c r="Q375" s="424">
        <f t="shared" si="27"/>
        <v>2496</v>
      </c>
      <c r="R375" s="371">
        <f t="shared" si="27"/>
        <v>517</v>
      </c>
      <c r="S375" s="424">
        <f t="shared" si="27"/>
        <v>2465</v>
      </c>
      <c r="T375" s="371">
        <f t="shared" si="27"/>
        <v>577</v>
      </c>
    </row>
    <row r="376" spans="1:20" ht="30.75" customHeight="1">
      <c r="A376" s="1"/>
      <c r="B376" s="1"/>
      <c r="C376" s="1109"/>
      <c r="D376" s="490" t="s">
        <v>277</v>
      </c>
      <c r="E376" s="1129">
        <f>E375+F375</f>
        <v>1364</v>
      </c>
      <c r="F376" s="1049"/>
      <c r="G376" s="1129">
        <f>G375+H375</f>
        <v>1490</v>
      </c>
      <c r="H376" s="1049"/>
      <c r="I376" s="1129">
        <f>I375+J375</f>
        <v>1626</v>
      </c>
      <c r="J376" s="1049"/>
      <c r="K376" s="1129">
        <f>K375+L375</f>
        <v>1907</v>
      </c>
      <c r="L376" s="1049"/>
      <c r="M376" s="1129">
        <f>M375+N375</f>
        <v>2271</v>
      </c>
      <c r="N376" s="1049"/>
      <c r="O376" s="1129">
        <f>O375+P375</f>
        <v>2728</v>
      </c>
      <c r="P376" s="1049"/>
      <c r="Q376" s="1130">
        <f>Q375+R375</f>
        <v>3013</v>
      </c>
      <c r="R376" s="1076"/>
      <c r="S376" s="1132">
        <f>S375+T375</f>
        <v>3042</v>
      </c>
      <c r="T376" s="1118"/>
    </row>
    <row r="377" spans="1:20" ht="15.75" customHeight="1">
      <c r="A377" s="1"/>
      <c r="B377" s="1"/>
      <c r="C377" s="1131" t="s">
        <v>370</v>
      </c>
      <c r="D377" s="1126" t="str">
        <f>D364</f>
        <v>CATEG.</v>
      </c>
      <c r="E377" s="1125">
        <v>2004</v>
      </c>
      <c r="F377" s="1052"/>
      <c r="G377" s="1127">
        <v>2005</v>
      </c>
      <c r="H377" s="1128"/>
      <c r="I377" s="1125">
        <v>2006</v>
      </c>
      <c r="J377" s="1052"/>
      <c r="K377" s="1127">
        <v>2007</v>
      </c>
      <c r="L377" s="1128"/>
      <c r="M377" s="1125">
        <v>2008</v>
      </c>
      <c r="N377" s="1052"/>
      <c r="O377" s="1125">
        <v>2009</v>
      </c>
      <c r="P377" s="1052"/>
      <c r="Q377" s="1125">
        <v>2010</v>
      </c>
      <c r="R377" s="1052"/>
      <c r="S377" s="1133">
        <v>2011</v>
      </c>
      <c r="T377" s="1072"/>
    </row>
    <row r="378" spans="1:20" ht="15.75" customHeight="1">
      <c r="A378" s="1"/>
      <c r="B378" s="1"/>
      <c r="C378" s="1019"/>
      <c r="D378" s="992"/>
      <c r="E378" s="191" t="s">
        <v>142</v>
      </c>
      <c r="F378" s="192" t="s">
        <v>143</v>
      </c>
      <c r="G378" s="221" t="s">
        <v>142</v>
      </c>
      <c r="H378" s="222" t="s">
        <v>143</v>
      </c>
      <c r="I378" s="191" t="s">
        <v>142</v>
      </c>
      <c r="J378" s="192" t="s">
        <v>143</v>
      </c>
      <c r="K378" s="221" t="s">
        <v>142</v>
      </c>
      <c r="L378" s="192" t="s">
        <v>143</v>
      </c>
      <c r="M378" s="251" t="s">
        <v>142</v>
      </c>
      <c r="N378" s="253" t="s">
        <v>143</v>
      </c>
      <c r="O378" s="251" t="s">
        <v>142</v>
      </c>
      <c r="P378" s="253" t="s">
        <v>143</v>
      </c>
      <c r="Q378" s="251" t="s">
        <v>142</v>
      </c>
      <c r="R378" s="192" t="s">
        <v>143</v>
      </c>
      <c r="S378" s="251" t="s">
        <v>142</v>
      </c>
      <c r="T378" s="253" t="s">
        <v>143</v>
      </c>
    </row>
    <row r="379" spans="1:20">
      <c r="A379" s="1"/>
      <c r="B379" s="1"/>
      <c r="C379" s="1019"/>
      <c r="D379" s="255" t="s">
        <v>167</v>
      </c>
      <c r="E379" s="256">
        <v>501</v>
      </c>
      <c r="F379" s="257">
        <v>54</v>
      </c>
      <c r="G379" s="258">
        <v>599</v>
      </c>
      <c r="H379" s="262">
        <v>73</v>
      </c>
      <c r="I379" s="256">
        <v>719</v>
      </c>
      <c r="J379" s="257">
        <v>106</v>
      </c>
      <c r="K379" s="258">
        <v>805</v>
      </c>
      <c r="L379" s="262">
        <v>130</v>
      </c>
      <c r="M379" s="256">
        <v>892</v>
      </c>
      <c r="N379" s="257">
        <v>167</v>
      </c>
      <c r="O379" s="258">
        <v>950</v>
      </c>
      <c r="P379" s="257">
        <v>202</v>
      </c>
      <c r="Q379" s="258">
        <v>943</v>
      </c>
      <c r="R379" s="257">
        <v>236</v>
      </c>
      <c r="S379" s="258">
        <v>940</v>
      </c>
      <c r="T379" s="257">
        <v>244</v>
      </c>
    </row>
    <row r="380" spans="1:20">
      <c r="A380" s="1"/>
      <c r="B380" s="1"/>
      <c r="C380" s="1019"/>
      <c r="D380" s="264" t="s">
        <v>171</v>
      </c>
      <c r="E380" s="266">
        <v>1118</v>
      </c>
      <c r="F380" s="295">
        <v>264</v>
      </c>
      <c r="G380" s="296">
        <v>1414</v>
      </c>
      <c r="H380" s="309">
        <v>298</v>
      </c>
      <c r="I380" s="266">
        <v>1643</v>
      </c>
      <c r="J380" s="295">
        <v>403</v>
      </c>
      <c r="K380" s="296">
        <v>1939</v>
      </c>
      <c r="L380" s="309">
        <v>503</v>
      </c>
      <c r="M380" s="266">
        <v>2302</v>
      </c>
      <c r="N380" s="295">
        <v>670</v>
      </c>
      <c r="O380" s="296">
        <v>2653</v>
      </c>
      <c r="P380" s="295">
        <v>854</v>
      </c>
      <c r="Q380" s="296">
        <v>2729</v>
      </c>
      <c r="R380" s="295">
        <v>974</v>
      </c>
      <c r="S380" s="296">
        <v>2855</v>
      </c>
      <c r="T380" s="295">
        <v>1074</v>
      </c>
    </row>
    <row r="381" spans="1:20">
      <c r="A381" s="1"/>
      <c r="B381" s="1"/>
      <c r="C381" s="1019"/>
      <c r="D381" s="346" t="s">
        <v>190</v>
      </c>
      <c r="E381" s="347">
        <v>387</v>
      </c>
      <c r="F381" s="362">
        <v>6</v>
      </c>
      <c r="G381" s="363">
        <v>419</v>
      </c>
      <c r="H381" s="364">
        <v>6</v>
      </c>
      <c r="I381" s="347">
        <v>436</v>
      </c>
      <c r="J381" s="362">
        <v>6</v>
      </c>
      <c r="K381" s="363">
        <v>449</v>
      </c>
      <c r="L381" s="364">
        <v>6</v>
      </c>
      <c r="M381" s="347">
        <v>459</v>
      </c>
      <c r="N381" s="362">
        <v>6</v>
      </c>
      <c r="O381" s="363">
        <v>467</v>
      </c>
      <c r="P381" s="362">
        <v>6</v>
      </c>
      <c r="Q381" s="363">
        <v>452</v>
      </c>
      <c r="R381" s="362">
        <v>6</v>
      </c>
      <c r="S381" s="363">
        <v>452</v>
      </c>
      <c r="T381" s="362">
        <v>6</v>
      </c>
    </row>
    <row r="382" spans="1:20">
      <c r="A382" s="1"/>
      <c r="B382" s="1"/>
      <c r="C382" s="1019"/>
      <c r="D382" s="264" t="s">
        <v>238</v>
      </c>
      <c r="E382" s="266">
        <v>224</v>
      </c>
      <c r="F382" s="295">
        <v>2</v>
      </c>
      <c r="G382" s="296">
        <v>239</v>
      </c>
      <c r="H382" s="309">
        <v>2</v>
      </c>
      <c r="I382" s="266">
        <v>244</v>
      </c>
      <c r="J382" s="295">
        <v>2</v>
      </c>
      <c r="K382" s="296">
        <v>257</v>
      </c>
      <c r="L382" s="309">
        <v>3</v>
      </c>
      <c r="M382" s="266">
        <v>261</v>
      </c>
      <c r="N382" s="295">
        <v>3</v>
      </c>
      <c r="O382" s="296">
        <v>268</v>
      </c>
      <c r="P382" s="295">
        <v>4</v>
      </c>
      <c r="Q382" s="296">
        <v>276</v>
      </c>
      <c r="R382" s="295">
        <v>5</v>
      </c>
      <c r="S382" s="296">
        <v>270</v>
      </c>
      <c r="T382" s="295">
        <v>5</v>
      </c>
    </row>
    <row r="383" spans="1:20">
      <c r="A383" s="1"/>
      <c r="B383" s="1"/>
      <c r="C383" s="1019"/>
      <c r="D383" s="346" t="s">
        <v>239</v>
      </c>
      <c r="E383" s="347">
        <v>42</v>
      </c>
      <c r="F383" s="362">
        <v>0</v>
      </c>
      <c r="G383" s="363">
        <v>44</v>
      </c>
      <c r="H383" s="364">
        <v>0</v>
      </c>
      <c r="I383" s="347">
        <v>45</v>
      </c>
      <c r="J383" s="362">
        <v>0</v>
      </c>
      <c r="K383" s="363">
        <v>46</v>
      </c>
      <c r="L383" s="364">
        <v>0</v>
      </c>
      <c r="M383" s="347">
        <v>47</v>
      </c>
      <c r="N383" s="362">
        <v>0</v>
      </c>
      <c r="O383" s="363">
        <v>48</v>
      </c>
      <c r="P383" s="362">
        <v>0</v>
      </c>
      <c r="Q383" s="363">
        <v>50</v>
      </c>
      <c r="R383" s="362">
        <v>0</v>
      </c>
      <c r="S383" s="363">
        <v>49</v>
      </c>
      <c r="T383" s="362">
        <v>0</v>
      </c>
    </row>
    <row r="384" spans="1:20">
      <c r="A384" s="1"/>
      <c r="B384" s="1"/>
      <c r="C384" s="1019"/>
      <c r="D384" s="264" t="s">
        <v>240</v>
      </c>
      <c r="E384" s="266">
        <v>84</v>
      </c>
      <c r="F384" s="295">
        <v>48</v>
      </c>
      <c r="G384" s="296">
        <v>92</v>
      </c>
      <c r="H384" s="309">
        <v>56</v>
      </c>
      <c r="I384" s="266">
        <v>100</v>
      </c>
      <c r="J384" s="295">
        <v>76</v>
      </c>
      <c r="K384" s="296">
        <v>107</v>
      </c>
      <c r="L384" s="309">
        <v>96</v>
      </c>
      <c r="M384" s="266">
        <v>117</v>
      </c>
      <c r="N384" s="295">
        <v>108</v>
      </c>
      <c r="O384" s="296">
        <v>132</v>
      </c>
      <c r="P384" s="295">
        <v>135</v>
      </c>
      <c r="Q384" s="296">
        <v>140</v>
      </c>
      <c r="R384" s="295">
        <v>142</v>
      </c>
      <c r="S384" s="296">
        <v>145</v>
      </c>
      <c r="T384" s="295">
        <v>156</v>
      </c>
    </row>
    <row r="385" spans="1:20">
      <c r="A385" s="1"/>
      <c r="B385" s="1"/>
      <c r="C385" s="1019"/>
      <c r="D385" s="346" t="s">
        <v>241</v>
      </c>
      <c r="E385" s="347">
        <v>100</v>
      </c>
      <c r="F385" s="362">
        <v>0</v>
      </c>
      <c r="G385" s="363">
        <v>111</v>
      </c>
      <c r="H385" s="364">
        <v>0</v>
      </c>
      <c r="I385" s="347">
        <v>117</v>
      </c>
      <c r="J385" s="362">
        <v>0</v>
      </c>
      <c r="K385" s="363">
        <v>120</v>
      </c>
      <c r="L385" s="364">
        <v>0</v>
      </c>
      <c r="M385" s="347">
        <v>132</v>
      </c>
      <c r="N385" s="362">
        <v>1</v>
      </c>
      <c r="O385" s="363">
        <v>135</v>
      </c>
      <c r="P385" s="362">
        <v>1</v>
      </c>
      <c r="Q385" s="363">
        <v>140</v>
      </c>
      <c r="R385" s="362">
        <v>1</v>
      </c>
      <c r="S385" s="363">
        <v>142</v>
      </c>
      <c r="T385" s="362">
        <v>1</v>
      </c>
    </row>
    <row r="386" spans="1:20">
      <c r="A386" s="1"/>
      <c r="B386" s="1"/>
      <c r="C386" s="1019"/>
      <c r="D386" s="264" t="s">
        <v>242</v>
      </c>
      <c r="E386" s="266">
        <v>52</v>
      </c>
      <c r="F386" s="295">
        <v>1</v>
      </c>
      <c r="G386" s="296">
        <v>56</v>
      </c>
      <c r="H386" s="309">
        <v>1</v>
      </c>
      <c r="I386" s="266">
        <v>57</v>
      </c>
      <c r="J386" s="295">
        <v>1</v>
      </c>
      <c r="K386" s="296">
        <v>61</v>
      </c>
      <c r="L386" s="309">
        <v>1</v>
      </c>
      <c r="M386" s="266">
        <v>68</v>
      </c>
      <c r="N386" s="295">
        <v>1</v>
      </c>
      <c r="O386" s="296">
        <v>69</v>
      </c>
      <c r="P386" s="295">
        <v>1</v>
      </c>
      <c r="Q386" s="296">
        <v>75</v>
      </c>
      <c r="R386" s="295">
        <v>1</v>
      </c>
      <c r="S386" s="296">
        <v>77</v>
      </c>
      <c r="T386" s="295">
        <v>1</v>
      </c>
    </row>
    <row r="387" spans="1:20">
      <c r="A387" s="1"/>
      <c r="B387" s="1"/>
      <c r="C387" s="1019"/>
      <c r="D387" s="346" t="s">
        <v>243</v>
      </c>
      <c r="E387" s="347">
        <v>8</v>
      </c>
      <c r="F387" s="362">
        <v>0</v>
      </c>
      <c r="G387" s="363">
        <v>10</v>
      </c>
      <c r="H387" s="364">
        <v>0</v>
      </c>
      <c r="I387" s="347">
        <v>10</v>
      </c>
      <c r="J387" s="362">
        <v>0</v>
      </c>
      <c r="K387" s="363">
        <v>11</v>
      </c>
      <c r="L387" s="364">
        <v>0</v>
      </c>
      <c r="M387" s="347">
        <v>12</v>
      </c>
      <c r="N387" s="362">
        <v>0</v>
      </c>
      <c r="O387" s="363">
        <v>14</v>
      </c>
      <c r="P387" s="362">
        <v>0</v>
      </c>
      <c r="Q387" s="363">
        <v>15</v>
      </c>
      <c r="R387" s="362">
        <v>0</v>
      </c>
      <c r="S387" s="363">
        <v>14</v>
      </c>
      <c r="T387" s="362">
        <v>0</v>
      </c>
    </row>
    <row r="388" spans="1:20" ht="15.75" customHeight="1">
      <c r="A388" s="1"/>
      <c r="B388" s="1"/>
      <c r="C388" s="1019"/>
      <c r="D388" s="367" t="s">
        <v>64</v>
      </c>
      <c r="E388" s="369">
        <f t="shared" ref="E388:T388" si="28">SUM(E379:E387)</f>
        <v>2516</v>
      </c>
      <c r="F388" s="371">
        <f t="shared" si="28"/>
        <v>375</v>
      </c>
      <c r="G388" s="424">
        <f t="shared" si="28"/>
        <v>2984</v>
      </c>
      <c r="H388" s="426">
        <f t="shared" si="28"/>
        <v>436</v>
      </c>
      <c r="I388" s="369">
        <f t="shared" si="28"/>
        <v>3371</v>
      </c>
      <c r="J388" s="371">
        <f t="shared" si="28"/>
        <v>594</v>
      </c>
      <c r="K388" s="424">
        <f t="shared" si="28"/>
        <v>3795</v>
      </c>
      <c r="L388" s="426">
        <f t="shared" si="28"/>
        <v>739</v>
      </c>
      <c r="M388" s="369">
        <f t="shared" si="28"/>
        <v>4290</v>
      </c>
      <c r="N388" s="371">
        <f t="shared" si="28"/>
        <v>956</v>
      </c>
      <c r="O388" s="424">
        <f t="shared" si="28"/>
        <v>4736</v>
      </c>
      <c r="P388" s="371">
        <f t="shared" si="28"/>
        <v>1203</v>
      </c>
      <c r="Q388" s="424">
        <f t="shared" si="28"/>
        <v>4820</v>
      </c>
      <c r="R388" s="371">
        <f t="shared" si="28"/>
        <v>1365</v>
      </c>
      <c r="S388" s="424">
        <f t="shared" si="28"/>
        <v>4944</v>
      </c>
      <c r="T388" s="371">
        <f t="shared" si="28"/>
        <v>1487</v>
      </c>
    </row>
    <row r="389" spans="1:20" ht="30.75" customHeight="1">
      <c r="A389" s="1"/>
      <c r="B389" s="1"/>
      <c r="C389" s="1109"/>
      <c r="D389" s="490" t="s">
        <v>277</v>
      </c>
      <c r="E389" s="1129">
        <f>E388+F388</f>
        <v>2891</v>
      </c>
      <c r="F389" s="1049"/>
      <c r="G389" s="1129">
        <f>G388+H388</f>
        <v>3420</v>
      </c>
      <c r="H389" s="1049"/>
      <c r="I389" s="1129">
        <f>I388+J388</f>
        <v>3965</v>
      </c>
      <c r="J389" s="1049"/>
      <c r="K389" s="1129">
        <f>K388+L388</f>
        <v>4534</v>
      </c>
      <c r="L389" s="1049"/>
      <c r="M389" s="1129">
        <f>M388+N388</f>
        <v>5246</v>
      </c>
      <c r="N389" s="1049"/>
      <c r="O389" s="1129">
        <f>O388+P388</f>
        <v>5939</v>
      </c>
      <c r="P389" s="1049"/>
      <c r="Q389" s="1130">
        <f>Q388+R388</f>
        <v>6185</v>
      </c>
      <c r="R389" s="1076"/>
      <c r="S389" s="1132">
        <f>S388+T388</f>
        <v>6431</v>
      </c>
      <c r="T389" s="1118"/>
    </row>
    <row r="390" spans="1:20" ht="15.75" customHeight="1">
      <c r="A390" s="1"/>
      <c r="B390" s="1"/>
      <c r="C390" s="1131" t="s">
        <v>111</v>
      </c>
      <c r="D390" s="1126" t="str">
        <f>D377</f>
        <v>CATEG.</v>
      </c>
      <c r="E390" s="1125">
        <v>2004</v>
      </c>
      <c r="F390" s="1052"/>
      <c r="G390" s="1127">
        <v>2005</v>
      </c>
      <c r="H390" s="1128"/>
      <c r="I390" s="1125">
        <v>2006</v>
      </c>
      <c r="J390" s="1052"/>
      <c r="K390" s="1127">
        <v>2007</v>
      </c>
      <c r="L390" s="1128"/>
      <c r="M390" s="1125">
        <v>2008</v>
      </c>
      <c r="N390" s="1052"/>
      <c r="O390" s="1125">
        <v>2009</v>
      </c>
      <c r="P390" s="1052"/>
      <c r="Q390" s="1125">
        <v>2010</v>
      </c>
      <c r="R390" s="1052"/>
      <c r="S390" s="1133">
        <v>2011</v>
      </c>
      <c r="T390" s="1072"/>
    </row>
    <row r="391" spans="1:20" ht="15.75" customHeight="1">
      <c r="A391" s="1"/>
      <c r="B391" s="1"/>
      <c r="C391" s="1019"/>
      <c r="D391" s="992"/>
      <c r="E391" s="191" t="s">
        <v>142</v>
      </c>
      <c r="F391" s="192" t="s">
        <v>143</v>
      </c>
      <c r="G391" s="221" t="s">
        <v>142</v>
      </c>
      <c r="H391" s="222" t="s">
        <v>143</v>
      </c>
      <c r="I391" s="191" t="s">
        <v>142</v>
      </c>
      <c r="J391" s="192" t="s">
        <v>143</v>
      </c>
      <c r="K391" s="221" t="s">
        <v>142</v>
      </c>
      <c r="L391" s="192" t="s">
        <v>143</v>
      </c>
      <c r="M391" s="251" t="s">
        <v>142</v>
      </c>
      <c r="N391" s="253" t="s">
        <v>143</v>
      </c>
      <c r="O391" s="251" t="s">
        <v>142</v>
      </c>
      <c r="P391" s="253" t="s">
        <v>143</v>
      </c>
      <c r="Q391" s="251" t="s">
        <v>142</v>
      </c>
      <c r="R391" s="192" t="s">
        <v>143</v>
      </c>
      <c r="S391" s="251" t="s">
        <v>142</v>
      </c>
      <c r="T391" s="253" t="s">
        <v>143</v>
      </c>
    </row>
    <row r="392" spans="1:20">
      <c r="A392" s="1"/>
      <c r="B392" s="1"/>
      <c r="C392" s="1019"/>
      <c r="D392" s="255" t="s">
        <v>167</v>
      </c>
      <c r="E392" s="256">
        <v>47</v>
      </c>
      <c r="F392" s="257">
        <v>8</v>
      </c>
      <c r="G392" s="258">
        <v>61</v>
      </c>
      <c r="H392" s="262">
        <v>10</v>
      </c>
      <c r="I392" s="256">
        <v>75</v>
      </c>
      <c r="J392" s="257">
        <v>16</v>
      </c>
      <c r="K392" s="258">
        <v>88</v>
      </c>
      <c r="L392" s="262">
        <v>20</v>
      </c>
      <c r="M392" s="256">
        <v>97</v>
      </c>
      <c r="N392" s="257">
        <v>25</v>
      </c>
      <c r="O392" s="258">
        <v>112</v>
      </c>
      <c r="P392" s="257">
        <v>42</v>
      </c>
      <c r="Q392" s="258">
        <v>125</v>
      </c>
      <c r="R392" s="257">
        <v>53</v>
      </c>
      <c r="S392" s="258">
        <v>141</v>
      </c>
      <c r="T392" s="257">
        <v>62</v>
      </c>
    </row>
    <row r="393" spans="1:20">
      <c r="A393" s="1"/>
      <c r="B393" s="1"/>
      <c r="C393" s="1019"/>
      <c r="D393" s="264" t="s">
        <v>171</v>
      </c>
      <c r="E393" s="266">
        <v>516</v>
      </c>
      <c r="F393" s="295">
        <v>126</v>
      </c>
      <c r="G393" s="296">
        <v>691</v>
      </c>
      <c r="H393" s="309">
        <v>152</v>
      </c>
      <c r="I393" s="266">
        <v>880</v>
      </c>
      <c r="J393" s="295">
        <v>212</v>
      </c>
      <c r="K393" s="296">
        <v>1139</v>
      </c>
      <c r="L393" s="309">
        <v>290</v>
      </c>
      <c r="M393" s="266">
        <v>1500</v>
      </c>
      <c r="N393" s="295">
        <v>368</v>
      </c>
      <c r="O393" s="296">
        <v>1939</v>
      </c>
      <c r="P393" s="295">
        <v>528</v>
      </c>
      <c r="Q393" s="296">
        <v>2202</v>
      </c>
      <c r="R393" s="295">
        <v>667</v>
      </c>
      <c r="S393" s="296">
        <v>2477</v>
      </c>
      <c r="T393" s="295">
        <v>802</v>
      </c>
    </row>
    <row r="394" spans="1:20">
      <c r="A394" s="1"/>
      <c r="B394" s="1"/>
      <c r="C394" s="1019"/>
      <c r="D394" s="346" t="s">
        <v>190</v>
      </c>
      <c r="E394" s="347">
        <v>163</v>
      </c>
      <c r="F394" s="362">
        <v>3</v>
      </c>
      <c r="G394" s="363">
        <v>178</v>
      </c>
      <c r="H394" s="364">
        <v>5</v>
      </c>
      <c r="I394" s="347">
        <v>194</v>
      </c>
      <c r="J394" s="362">
        <v>5</v>
      </c>
      <c r="K394" s="363">
        <v>203</v>
      </c>
      <c r="L394" s="364">
        <v>5</v>
      </c>
      <c r="M394" s="347">
        <v>215</v>
      </c>
      <c r="N394" s="362">
        <v>5</v>
      </c>
      <c r="O394" s="363">
        <v>221</v>
      </c>
      <c r="P394" s="362">
        <v>5</v>
      </c>
      <c r="Q394" s="363">
        <v>242</v>
      </c>
      <c r="R394" s="362">
        <v>5</v>
      </c>
      <c r="S394" s="363">
        <v>249</v>
      </c>
      <c r="T394" s="362">
        <v>5</v>
      </c>
    </row>
    <row r="395" spans="1:20">
      <c r="A395" s="1"/>
      <c r="B395" s="1"/>
      <c r="C395" s="1019"/>
      <c r="D395" s="264" t="s">
        <v>238</v>
      </c>
      <c r="E395" s="266">
        <v>105</v>
      </c>
      <c r="F395" s="295">
        <v>1</v>
      </c>
      <c r="G395" s="296">
        <v>114</v>
      </c>
      <c r="H395" s="309">
        <v>1</v>
      </c>
      <c r="I395" s="266">
        <v>119</v>
      </c>
      <c r="J395" s="295">
        <v>1</v>
      </c>
      <c r="K395" s="296">
        <v>123</v>
      </c>
      <c r="L395" s="309">
        <v>1</v>
      </c>
      <c r="M395" s="266">
        <v>130</v>
      </c>
      <c r="N395" s="295">
        <v>1</v>
      </c>
      <c r="O395" s="296">
        <v>131</v>
      </c>
      <c r="P395" s="295">
        <v>2</v>
      </c>
      <c r="Q395" s="296">
        <v>139</v>
      </c>
      <c r="R395" s="295">
        <v>2</v>
      </c>
      <c r="S395" s="296">
        <v>149</v>
      </c>
      <c r="T395" s="295">
        <v>2</v>
      </c>
    </row>
    <row r="396" spans="1:20">
      <c r="A396" s="1"/>
      <c r="B396" s="1"/>
      <c r="C396" s="1019"/>
      <c r="D396" s="346" t="s">
        <v>239</v>
      </c>
      <c r="E396" s="347">
        <v>41</v>
      </c>
      <c r="F396" s="362">
        <v>0</v>
      </c>
      <c r="G396" s="363">
        <v>41</v>
      </c>
      <c r="H396" s="364">
        <v>0</v>
      </c>
      <c r="I396" s="347">
        <v>42</v>
      </c>
      <c r="J396" s="362">
        <v>0</v>
      </c>
      <c r="K396" s="363">
        <v>46</v>
      </c>
      <c r="L396" s="364">
        <v>0</v>
      </c>
      <c r="M396" s="347">
        <v>49</v>
      </c>
      <c r="N396" s="362">
        <v>0</v>
      </c>
      <c r="O396" s="363">
        <v>51</v>
      </c>
      <c r="P396" s="362">
        <v>0</v>
      </c>
      <c r="Q396" s="363">
        <v>53</v>
      </c>
      <c r="R396" s="362">
        <v>0</v>
      </c>
      <c r="S396" s="363">
        <v>54</v>
      </c>
      <c r="T396" s="362">
        <v>0</v>
      </c>
    </row>
    <row r="397" spans="1:20">
      <c r="A397" s="1"/>
      <c r="B397" s="1"/>
      <c r="C397" s="1019"/>
      <c r="D397" s="264" t="s">
        <v>240</v>
      </c>
      <c r="E397" s="266">
        <v>94</v>
      </c>
      <c r="F397" s="295">
        <v>28</v>
      </c>
      <c r="G397" s="296">
        <v>107</v>
      </c>
      <c r="H397" s="309">
        <v>34</v>
      </c>
      <c r="I397" s="266">
        <v>122</v>
      </c>
      <c r="J397" s="295">
        <v>43</v>
      </c>
      <c r="K397" s="296">
        <v>134</v>
      </c>
      <c r="L397" s="309">
        <v>49</v>
      </c>
      <c r="M397" s="266">
        <v>143</v>
      </c>
      <c r="N397" s="295">
        <v>57</v>
      </c>
      <c r="O397" s="296">
        <v>155</v>
      </c>
      <c r="P397" s="295">
        <v>74</v>
      </c>
      <c r="Q397" s="296">
        <v>178</v>
      </c>
      <c r="R397" s="295">
        <v>89</v>
      </c>
      <c r="S397" s="296">
        <v>191</v>
      </c>
      <c r="T397" s="295">
        <v>111</v>
      </c>
    </row>
    <row r="398" spans="1:20">
      <c r="A398" s="1"/>
      <c r="B398" s="1"/>
      <c r="C398" s="1019"/>
      <c r="D398" s="346" t="s">
        <v>241</v>
      </c>
      <c r="E398" s="347">
        <v>78</v>
      </c>
      <c r="F398" s="362">
        <v>0</v>
      </c>
      <c r="G398" s="363">
        <v>87</v>
      </c>
      <c r="H398" s="364">
        <v>1</v>
      </c>
      <c r="I398" s="347">
        <v>88</v>
      </c>
      <c r="J398" s="362">
        <v>1</v>
      </c>
      <c r="K398" s="363">
        <v>93</v>
      </c>
      <c r="L398" s="364">
        <v>1</v>
      </c>
      <c r="M398" s="347">
        <v>98</v>
      </c>
      <c r="N398" s="362">
        <v>1</v>
      </c>
      <c r="O398" s="363">
        <v>102</v>
      </c>
      <c r="P398" s="362">
        <v>1</v>
      </c>
      <c r="Q398" s="363">
        <v>116</v>
      </c>
      <c r="R398" s="362">
        <v>1</v>
      </c>
      <c r="S398" s="363">
        <v>119</v>
      </c>
      <c r="T398" s="362">
        <v>1</v>
      </c>
    </row>
    <row r="399" spans="1:20">
      <c r="A399" s="1"/>
      <c r="B399" s="1"/>
      <c r="C399" s="1019"/>
      <c r="D399" s="264" t="s">
        <v>242</v>
      </c>
      <c r="E399" s="266">
        <v>44</v>
      </c>
      <c r="F399" s="295">
        <v>0</v>
      </c>
      <c r="G399" s="296">
        <v>49</v>
      </c>
      <c r="H399" s="309">
        <v>0</v>
      </c>
      <c r="I399" s="266">
        <v>49</v>
      </c>
      <c r="J399" s="295">
        <v>0</v>
      </c>
      <c r="K399" s="296">
        <v>52</v>
      </c>
      <c r="L399" s="309">
        <v>0</v>
      </c>
      <c r="M399" s="266">
        <v>58</v>
      </c>
      <c r="N399" s="295">
        <v>2</v>
      </c>
      <c r="O399" s="296">
        <v>61</v>
      </c>
      <c r="P399" s="295">
        <v>2</v>
      </c>
      <c r="Q399" s="296">
        <v>67</v>
      </c>
      <c r="R399" s="295">
        <v>3</v>
      </c>
      <c r="S399" s="296">
        <v>78</v>
      </c>
      <c r="T399" s="295">
        <v>3</v>
      </c>
    </row>
    <row r="400" spans="1:20">
      <c r="A400" s="1"/>
      <c r="B400" s="1"/>
      <c r="C400" s="1019"/>
      <c r="D400" s="346" t="s">
        <v>243</v>
      </c>
      <c r="E400" s="347">
        <v>13</v>
      </c>
      <c r="F400" s="362">
        <v>0</v>
      </c>
      <c r="G400" s="363">
        <v>13</v>
      </c>
      <c r="H400" s="364">
        <v>0</v>
      </c>
      <c r="I400" s="347">
        <v>15</v>
      </c>
      <c r="J400" s="362">
        <v>0</v>
      </c>
      <c r="K400" s="363">
        <v>18</v>
      </c>
      <c r="L400" s="364">
        <v>0</v>
      </c>
      <c r="M400" s="347">
        <v>19</v>
      </c>
      <c r="N400" s="362">
        <v>0</v>
      </c>
      <c r="O400" s="363">
        <v>20</v>
      </c>
      <c r="P400" s="362">
        <v>0</v>
      </c>
      <c r="Q400" s="363">
        <v>26</v>
      </c>
      <c r="R400" s="362">
        <v>0</v>
      </c>
      <c r="S400" s="363">
        <v>29</v>
      </c>
      <c r="T400" s="362">
        <v>0</v>
      </c>
    </row>
    <row r="401" spans="1:20" ht="15.75" customHeight="1">
      <c r="A401" s="1"/>
      <c r="B401" s="1"/>
      <c r="C401" s="1019"/>
      <c r="D401" s="367" t="s">
        <v>64</v>
      </c>
      <c r="E401" s="369">
        <f t="shared" ref="E401:T401" si="29">SUM(E392:E400)</f>
        <v>1101</v>
      </c>
      <c r="F401" s="371">
        <f t="shared" si="29"/>
        <v>166</v>
      </c>
      <c r="G401" s="424">
        <f t="shared" si="29"/>
        <v>1341</v>
      </c>
      <c r="H401" s="426">
        <f t="shared" si="29"/>
        <v>203</v>
      </c>
      <c r="I401" s="369">
        <f t="shared" si="29"/>
        <v>1584</v>
      </c>
      <c r="J401" s="371">
        <f t="shared" si="29"/>
        <v>278</v>
      </c>
      <c r="K401" s="424">
        <f t="shared" si="29"/>
        <v>1896</v>
      </c>
      <c r="L401" s="426">
        <f t="shared" si="29"/>
        <v>366</v>
      </c>
      <c r="M401" s="369">
        <f t="shared" si="29"/>
        <v>2309</v>
      </c>
      <c r="N401" s="371">
        <f t="shared" si="29"/>
        <v>459</v>
      </c>
      <c r="O401" s="424">
        <f t="shared" si="29"/>
        <v>2792</v>
      </c>
      <c r="P401" s="371">
        <f t="shared" si="29"/>
        <v>654</v>
      </c>
      <c r="Q401" s="424">
        <f t="shared" si="29"/>
        <v>3148</v>
      </c>
      <c r="R401" s="371">
        <f t="shared" si="29"/>
        <v>820</v>
      </c>
      <c r="S401" s="424">
        <f t="shared" si="29"/>
        <v>3487</v>
      </c>
      <c r="T401" s="371">
        <f t="shared" si="29"/>
        <v>986</v>
      </c>
    </row>
    <row r="402" spans="1:20" ht="30.75" customHeight="1">
      <c r="A402" s="1"/>
      <c r="B402" s="1"/>
      <c r="C402" s="1109"/>
      <c r="D402" s="490" t="s">
        <v>277</v>
      </c>
      <c r="E402" s="1129">
        <f>E401+F401</f>
        <v>1267</v>
      </c>
      <c r="F402" s="1049"/>
      <c r="G402" s="1129">
        <f>G401+H401</f>
        <v>1544</v>
      </c>
      <c r="H402" s="1049"/>
      <c r="I402" s="1129">
        <f>I401+J401</f>
        <v>1862</v>
      </c>
      <c r="J402" s="1049"/>
      <c r="K402" s="1129">
        <f>K401+L401</f>
        <v>2262</v>
      </c>
      <c r="L402" s="1049"/>
      <c r="M402" s="1129">
        <f>M401+N401</f>
        <v>2768</v>
      </c>
      <c r="N402" s="1049"/>
      <c r="O402" s="1129">
        <f>O401+P401</f>
        <v>3446</v>
      </c>
      <c r="P402" s="1049"/>
      <c r="Q402" s="1130">
        <f>Q401+R401</f>
        <v>3968</v>
      </c>
      <c r="R402" s="1076"/>
      <c r="S402" s="1132">
        <f>S401+T401</f>
        <v>4473</v>
      </c>
      <c r="T402" s="1118"/>
    </row>
    <row r="403" spans="1:20" ht="15.75" customHeight="1">
      <c r="A403" s="1"/>
      <c r="B403" s="1"/>
      <c r="C403" s="1131" t="s">
        <v>113</v>
      </c>
      <c r="D403" s="1126" t="str">
        <f>D390</f>
        <v>CATEG.</v>
      </c>
      <c r="E403" s="1125">
        <v>2004</v>
      </c>
      <c r="F403" s="1052"/>
      <c r="G403" s="1127">
        <v>2005</v>
      </c>
      <c r="H403" s="1128"/>
      <c r="I403" s="1125">
        <v>2006</v>
      </c>
      <c r="J403" s="1052"/>
      <c r="K403" s="1127">
        <v>2007</v>
      </c>
      <c r="L403" s="1128"/>
      <c r="M403" s="1125">
        <v>2008</v>
      </c>
      <c r="N403" s="1052"/>
      <c r="O403" s="1125">
        <v>2009</v>
      </c>
      <c r="P403" s="1052"/>
      <c r="Q403" s="1125">
        <v>2010</v>
      </c>
      <c r="R403" s="1052"/>
      <c r="S403" s="1133">
        <v>2011</v>
      </c>
      <c r="T403" s="1072"/>
    </row>
    <row r="404" spans="1:20" ht="15.75" customHeight="1">
      <c r="A404" s="1"/>
      <c r="B404" s="1"/>
      <c r="C404" s="1019"/>
      <c r="D404" s="992"/>
      <c r="E404" s="191" t="s">
        <v>142</v>
      </c>
      <c r="F404" s="192" t="s">
        <v>143</v>
      </c>
      <c r="G404" s="221" t="s">
        <v>142</v>
      </c>
      <c r="H404" s="222" t="s">
        <v>143</v>
      </c>
      <c r="I404" s="191" t="s">
        <v>142</v>
      </c>
      <c r="J404" s="192" t="s">
        <v>143</v>
      </c>
      <c r="K404" s="221" t="s">
        <v>142</v>
      </c>
      <c r="L404" s="192" t="s">
        <v>143</v>
      </c>
      <c r="M404" s="251" t="s">
        <v>142</v>
      </c>
      <c r="N404" s="253" t="s">
        <v>143</v>
      </c>
      <c r="O404" s="251" t="s">
        <v>142</v>
      </c>
      <c r="P404" s="253" t="s">
        <v>143</v>
      </c>
      <c r="Q404" s="251" t="s">
        <v>142</v>
      </c>
      <c r="R404" s="192" t="s">
        <v>143</v>
      </c>
      <c r="S404" s="251" t="s">
        <v>142</v>
      </c>
      <c r="T404" s="253" t="s">
        <v>143</v>
      </c>
    </row>
    <row r="405" spans="1:20">
      <c r="A405" s="1"/>
      <c r="B405" s="1"/>
      <c r="C405" s="1019"/>
      <c r="D405" s="255" t="s">
        <v>167</v>
      </c>
      <c r="E405" s="256">
        <v>39</v>
      </c>
      <c r="F405" s="257">
        <v>5</v>
      </c>
      <c r="G405" s="258">
        <v>46</v>
      </c>
      <c r="H405" s="262">
        <v>5</v>
      </c>
      <c r="I405" s="256">
        <v>59</v>
      </c>
      <c r="J405" s="257">
        <v>8</v>
      </c>
      <c r="K405" s="258">
        <v>66</v>
      </c>
      <c r="L405" s="262">
        <v>11</v>
      </c>
      <c r="M405" s="256">
        <v>74</v>
      </c>
      <c r="N405" s="257">
        <v>12</v>
      </c>
      <c r="O405" s="258">
        <v>85</v>
      </c>
      <c r="P405" s="257">
        <v>16</v>
      </c>
      <c r="Q405" s="258">
        <v>90</v>
      </c>
      <c r="R405" s="257">
        <v>16</v>
      </c>
      <c r="S405" s="258">
        <v>102</v>
      </c>
      <c r="T405" s="257">
        <v>17</v>
      </c>
    </row>
    <row r="406" spans="1:20">
      <c r="A406" s="1"/>
      <c r="B406" s="1"/>
      <c r="C406" s="1019"/>
      <c r="D406" s="264" t="s">
        <v>171</v>
      </c>
      <c r="E406" s="266">
        <v>245</v>
      </c>
      <c r="F406" s="295">
        <v>28</v>
      </c>
      <c r="G406" s="296">
        <v>303</v>
      </c>
      <c r="H406" s="309">
        <v>38</v>
      </c>
      <c r="I406" s="266">
        <v>395</v>
      </c>
      <c r="J406" s="295">
        <v>60</v>
      </c>
      <c r="K406" s="296">
        <v>501</v>
      </c>
      <c r="L406" s="309">
        <v>86</v>
      </c>
      <c r="M406" s="266">
        <v>621</v>
      </c>
      <c r="N406" s="295">
        <v>121</v>
      </c>
      <c r="O406" s="296">
        <v>765</v>
      </c>
      <c r="P406" s="295">
        <v>173</v>
      </c>
      <c r="Q406" s="296">
        <v>878</v>
      </c>
      <c r="R406" s="295">
        <v>222</v>
      </c>
      <c r="S406" s="296">
        <v>989</v>
      </c>
      <c r="T406" s="295">
        <v>281</v>
      </c>
    </row>
    <row r="407" spans="1:20">
      <c r="A407" s="1"/>
      <c r="B407" s="1"/>
      <c r="C407" s="1019"/>
      <c r="D407" s="346" t="s">
        <v>190</v>
      </c>
      <c r="E407" s="347">
        <v>66</v>
      </c>
      <c r="F407" s="362">
        <v>1</v>
      </c>
      <c r="G407" s="363">
        <v>71</v>
      </c>
      <c r="H407" s="364">
        <v>1</v>
      </c>
      <c r="I407" s="347">
        <v>74</v>
      </c>
      <c r="J407" s="362">
        <v>1</v>
      </c>
      <c r="K407" s="363">
        <v>76</v>
      </c>
      <c r="L407" s="364">
        <v>1</v>
      </c>
      <c r="M407" s="347">
        <v>80</v>
      </c>
      <c r="N407" s="362">
        <v>1</v>
      </c>
      <c r="O407" s="363">
        <v>80</v>
      </c>
      <c r="P407" s="362">
        <v>1</v>
      </c>
      <c r="Q407" s="363">
        <v>88</v>
      </c>
      <c r="R407" s="362">
        <v>1</v>
      </c>
      <c r="S407" s="363">
        <v>95</v>
      </c>
      <c r="T407" s="362">
        <v>1</v>
      </c>
    </row>
    <row r="408" spans="1:20">
      <c r="A408" s="1"/>
      <c r="B408" s="1"/>
      <c r="C408" s="1019"/>
      <c r="D408" s="264" t="s">
        <v>238</v>
      </c>
      <c r="E408" s="266">
        <v>37</v>
      </c>
      <c r="F408" s="295">
        <v>0</v>
      </c>
      <c r="G408" s="296">
        <v>38</v>
      </c>
      <c r="H408" s="309">
        <v>0</v>
      </c>
      <c r="I408" s="266">
        <v>40</v>
      </c>
      <c r="J408" s="295">
        <v>0</v>
      </c>
      <c r="K408" s="296">
        <v>42</v>
      </c>
      <c r="L408" s="309">
        <v>1</v>
      </c>
      <c r="M408" s="266">
        <v>43</v>
      </c>
      <c r="N408" s="295">
        <v>1</v>
      </c>
      <c r="O408" s="296">
        <v>45</v>
      </c>
      <c r="P408" s="295">
        <v>1</v>
      </c>
      <c r="Q408" s="296">
        <v>50</v>
      </c>
      <c r="R408" s="295">
        <v>1</v>
      </c>
      <c r="S408" s="296">
        <v>52</v>
      </c>
      <c r="T408" s="295">
        <v>0</v>
      </c>
    </row>
    <row r="409" spans="1:20">
      <c r="A409" s="1"/>
      <c r="B409" s="1"/>
      <c r="C409" s="1019"/>
      <c r="D409" s="346" t="s">
        <v>239</v>
      </c>
      <c r="E409" s="347">
        <v>3</v>
      </c>
      <c r="F409" s="362">
        <v>0</v>
      </c>
      <c r="G409" s="363">
        <v>3</v>
      </c>
      <c r="H409" s="364">
        <v>0</v>
      </c>
      <c r="I409" s="347">
        <v>4</v>
      </c>
      <c r="J409" s="362">
        <v>0</v>
      </c>
      <c r="K409" s="363">
        <v>5</v>
      </c>
      <c r="L409" s="364">
        <v>0</v>
      </c>
      <c r="M409" s="347">
        <v>5</v>
      </c>
      <c r="N409" s="362">
        <v>0</v>
      </c>
      <c r="O409" s="363">
        <v>5</v>
      </c>
      <c r="P409" s="362">
        <v>0</v>
      </c>
      <c r="Q409" s="363">
        <v>5</v>
      </c>
      <c r="R409" s="362">
        <v>0</v>
      </c>
      <c r="S409" s="363">
        <v>8</v>
      </c>
      <c r="T409" s="362">
        <v>0</v>
      </c>
    </row>
    <row r="410" spans="1:20">
      <c r="A410" s="1"/>
      <c r="B410" s="1"/>
      <c r="C410" s="1019"/>
      <c r="D410" s="264" t="s">
        <v>240</v>
      </c>
      <c r="E410" s="266">
        <v>12</v>
      </c>
      <c r="F410" s="295">
        <v>4</v>
      </c>
      <c r="G410" s="296">
        <v>13</v>
      </c>
      <c r="H410" s="309">
        <v>5</v>
      </c>
      <c r="I410" s="266">
        <v>14</v>
      </c>
      <c r="J410" s="295">
        <v>6</v>
      </c>
      <c r="K410" s="296">
        <v>18</v>
      </c>
      <c r="L410" s="309">
        <v>9</v>
      </c>
      <c r="M410" s="266">
        <v>22</v>
      </c>
      <c r="N410" s="295">
        <v>11</v>
      </c>
      <c r="O410" s="296">
        <v>25</v>
      </c>
      <c r="P410" s="295">
        <v>13</v>
      </c>
      <c r="Q410" s="296">
        <v>31</v>
      </c>
      <c r="R410" s="295">
        <v>17</v>
      </c>
      <c r="S410" s="296">
        <v>38</v>
      </c>
      <c r="T410" s="295">
        <v>25</v>
      </c>
    </row>
    <row r="411" spans="1:20">
      <c r="A411" s="1"/>
      <c r="B411" s="1"/>
      <c r="C411" s="1019"/>
      <c r="D411" s="346" t="s">
        <v>241</v>
      </c>
      <c r="E411" s="347">
        <v>16</v>
      </c>
      <c r="F411" s="362">
        <v>0</v>
      </c>
      <c r="G411" s="363">
        <v>17</v>
      </c>
      <c r="H411" s="364">
        <v>0</v>
      </c>
      <c r="I411" s="347">
        <v>17</v>
      </c>
      <c r="J411" s="362">
        <v>0</v>
      </c>
      <c r="K411" s="363">
        <v>17</v>
      </c>
      <c r="L411" s="364">
        <v>0</v>
      </c>
      <c r="M411" s="347">
        <v>19</v>
      </c>
      <c r="N411" s="362">
        <v>0</v>
      </c>
      <c r="O411" s="363">
        <v>20</v>
      </c>
      <c r="P411" s="362">
        <v>0</v>
      </c>
      <c r="Q411" s="363">
        <v>27</v>
      </c>
      <c r="R411" s="362">
        <v>0</v>
      </c>
      <c r="S411" s="363">
        <v>28</v>
      </c>
      <c r="T411" s="362">
        <v>0</v>
      </c>
    </row>
    <row r="412" spans="1:20">
      <c r="A412" s="1"/>
      <c r="B412" s="1"/>
      <c r="C412" s="1019"/>
      <c r="D412" s="264" t="s">
        <v>242</v>
      </c>
      <c r="E412" s="266">
        <v>13</v>
      </c>
      <c r="F412" s="295">
        <v>0</v>
      </c>
      <c r="G412" s="296">
        <v>15</v>
      </c>
      <c r="H412" s="309">
        <v>0</v>
      </c>
      <c r="I412" s="266">
        <v>15</v>
      </c>
      <c r="J412" s="295">
        <v>0</v>
      </c>
      <c r="K412" s="296">
        <v>17</v>
      </c>
      <c r="L412" s="309">
        <v>0</v>
      </c>
      <c r="M412" s="266">
        <v>17</v>
      </c>
      <c r="N412" s="295">
        <v>0</v>
      </c>
      <c r="O412" s="296">
        <v>18</v>
      </c>
      <c r="P412" s="295">
        <v>0</v>
      </c>
      <c r="Q412" s="296">
        <v>22</v>
      </c>
      <c r="R412" s="295">
        <v>0</v>
      </c>
      <c r="S412" s="296">
        <v>23</v>
      </c>
      <c r="T412" s="295">
        <v>0</v>
      </c>
    </row>
    <row r="413" spans="1:20">
      <c r="A413" s="1"/>
      <c r="B413" s="1"/>
      <c r="C413" s="1019"/>
      <c r="D413" s="346" t="s">
        <v>243</v>
      </c>
      <c r="E413" s="347">
        <v>0</v>
      </c>
      <c r="F413" s="362">
        <v>0</v>
      </c>
      <c r="G413" s="363">
        <v>0</v>
      </c>
      <c r="H413" s="364">
        <v>0</v>
      </c>
      <c r="I413" s="347">
        <v>0</v>
      </c>
      <c r="J413" s="362">
        <v>0</v>
      </c>
      <c r="K413" s="363">
        <v>0</v>
      </c>
      <c r="L413" s="364">
        <v>0</v>
      </c>
      <c r="M413" s="347">
        <v>0</v>
      </c>
      <c r="N413" s="362">
        <v>0</v>
      </c>
      <c r="O413" s="363">
        <v>1</v>
      </c>
      <c r="P413" s="362">
        <v>0</v>
      </c>
      <c r="Q413" s="363">
        <v>1</v>
      </c>
      <c r="R413" s="362">
        <v>0</v>
      </c>
      <c r="S413" s="363">
        <v>2</v>
      </c>
      <c r="T413" s="362">
        <v>0</v>
      </c>
    </row>
    <row r="414" spans="1:20" ht="15.75" customHeight="1">
      <c r="A414" s="1"/>
      <c r="B414" s="1"/>
      <c r="C414" s="1019"/>
      <c r="D414" s="367" t="s">
        <v>64</v>
      </c>
      <c r="E414" s="369">
        <f t="shared" ref="E414:T414" si="30">SUM(E405:E413)</f>
        <v>431</v>
      </c>
      <c r="F414" s="371">
        <f t="shared" si="30"/>
        <v>38</v>
      </c>
      <c r="G414" s="424">
        <f t="shared" si="30"/>
        <v>506</v>
      </c>
      <c r="H414" s="426">
        <f t="shared" si="30"/>
        <v>49</v>
      </c>
      <c r="I414" s="369">
        <f t="shared" si="30"/>
        <v>618</v>
      </c>
      <c r="J414" s="371">
        <f t="shared" si="30"/>
        <v>75</v>
      </c>
      <c r="K414" s="424">
        <f t="shared" si="30"/>
        <v>742</v>
      </c>
      <c r="L414" s="426">
        <f t="shared" si="30"/>
        <v>108</v>
      </c>
      <c r="M414" s="369">
        <f t="shared" si="30"/>
        <v>881</v>
      </c>
      <c r="N414" s="371">
        <f t="shared" si="30"/>
        <v>146</v>
      </c>
      <c r="O414" s="424">
        <f t="shared" si="30"/>
        <v>1044</v>
      </c>
      <c r="P414" s="371">
        <f t="shared" si="30"/>
        <v>204</v>
      </c>
      <c r="Q414" s="424">
        <f t="shared" si="30"/>
        <v>1192</v>
      </c>
      <c r="R414" s="371">
        <f t="shared" si="30"/>
        <v>257</v>
      </c>
      <c r="S414" s="424">
        <f t="shared" si="30"/>
        <v>1337</v>
      </c>
      <c r="T414" s="371">
        <f t="shared" si="30"/>
        <v>324</v>
      </c>
    </row>
    <row r="415" spans="1:20" ht="30.75" customHeight="1">
      <c r="A415" s="1"/>
      <c r="B415" s="1"/>
      <c r="C415" s="1109"/>
      <c r="D415" s="490" t="s">
        <v>277</v>
      </c>
      <c r="E415" s="1129">
        <f>E414+F414</f>
        <v>469</v>
      </c>
      <c r="F415" s="1049"/>
      <c r="G415" s="1129">
        <f>G414+H414</f>
        <v>555</v>
      </c>
      <c r="H415" s="1049"/>
      <c r="I415" s="1129">
        <f>I414+J414</f>
        <v>693</v>
      </c>
      <c r="J415" s="1049"/>
      <c r="K415" s="1129">
        <f>K414+L414</f>
        <v>850</v>
      </c>
      <c r="L415" s="1049"/>
      <c r="M415" s="1129">
        <f>M414+N414</f>
        <v>1027</v>
      </c>
      <c r="N415" s="1049"/>
      <c r="O415" s="1129">
        <f>O414+P414</f>
        <v>1248</v>
      </c>
      <c r="P415" s="1049"/>
      <c r="Q415" s="1130">
        <f>Q414+R414</f>
        <v>1449</v>
      </c>
      <c r="R415" s="1076"/>
      <c r="S415" s="1132">
        <f>S414+T414</f>
        <v>1661</v>
      </c>
      <c r="T415" s="1118"/>
    </row>
    <row r="416" spans="1:20" ht="15.75" customHeight="1">
      <c r="A416" s="1"/>
      <c r="B416" s="1"/>
      <c r="C416" s="1131" t="s">
        <v>114</v>
      </c>
      <c r="D416" s="1126" t="str">
        <f>D403</f>
        <v>CATEG.</v>
      </c>
      <c r="E416" s="1125">
        <v>2004</v>
      </c>
      <c r="F416" s="1052"/>
      <c r="G416" s="1127">
        <v>2005</v>
      </c>
      <c r="H416" s="1128"/>
      <c r="I416" s="1125">
        <v>2006</v>
      </c>
      <c r="J416" s="1052"/>
      <c r="K416" s="1127">
        <v>2007</v>
      </c>
      <c r="L416" s="1128"/>
      <c r="M416" s="1125">
        <v>2008</v>
      </c>
      <c r="N416" s="1052"/>
      <c r="O416" s="1125">
        <v>2009</v>
      </c>
      <c r="P416" s="1052"/>
      <c r="Q416" s="1125">
        <v>2010</v>
      </c>
      <c r="R416" s="1052"/>
      <c r="S416" s="1133">
        <v>2011</v>
      </c>
      <c r="T416" s="1072"/>
    </row>
    <row r="417" spans="1:20" ht="15.75" customHeight="1">
      <c r="A417" s="1"/>
      <c r="B417" s="1"/>
      <c r="C417" s="1019"/>
      <c r="D417" s="992"/>
      <c r="E417" s="191" t="s">
        <v>142</v>
      </c>
      <c r="F417" s="192" t="s">
        <v>143</v>
      </c>
      <c r="G417" s="221" t="s">
        <v>142</v>
      </c>
      <c r="H417" s="222" t="s">
        <v>143</v>
      </c>
      <c r="I417" s="191" t="s">
        <v>142</v>
      </c>
      <c r="J417" s="192" t="s">
        <v>143</v>
      </c>
      <c r="K417" s="221" t="s">
        <v>142</v>
      </c>
      <c r="L417" s="192" t="s">
        <v>143</v>
      </c>
      <c r="M417" s="251" t="s">
        <v>142</v>
      </c>
      <c r="N417" s="253" t="s">
        <v>143</v>
      </c>
      <c r="O417" s="251" t="s">
        <v>142</v>
      </c>
      <c r="P417" s="253" t="s">
        <v>143</v>
      </c>
      <c r="Q417" s="251" t="s">
        <v>142</v>
      </c>
      <c r="R417" s="192" t="s">
        <v>143</v>
      </c>
      <c r="S417" s="251" t="s">
        <v>142</v>
      </c>
      <c r="T417" s="253" t="s">
        <v>143</v>
      </c>
    </row>
    <row r="418" spans="1:20">
      <c r="A418" s="1"/>
      <c r="B418" s="1"/>
      <c r="C418" s="1019"/>
      <c r="D418" s="255" t="s">
        <v>167</v>
      </c>
      <c r="E418" s="256">
        <v>185</v>
      </c>
      <c r="F418" s="257">
        <v>15</v>
      </c>
      <c r="G418" s="258">
        <v>217</v>
      </c>
      <c r="H418" s="262">
        <v>20</v>
      </c>
      <c r="I418" s="256">
        <v>242</v>
      </c>
      <c r="J418" s="257">
        <v>27</v>
      </c>
      <c r="K418" s="258">
        <v>271</v>
      </c>
      <c r="L418" s="262">
        <v>40</v>
      </c>
      <c r="M418" s="256">
        <v>301</v>
      </c>
      <c r="N418" s="257">
        <v>52</v>
      </c>
      <c r="O418" s="258">
        <v>328</v>
      </c>
      <c r="P418" s="257">
        <v>67</v>
      </c>
      <c r="Q418" s="258">
        <v>338</v>
      </c>
      <c r="R418" s="257">
        <v>73</v>
      </c>
      <c r="S418" s="258">
        <v>361</v>
      </c>
      <c r="T418" s="257">
        <v>84</v>
      </c>
    </row>
    <row r="419" spans="1:20">
      <c r="A419" s="1"/>
      <c r="B419" s="1"/>
      <c r="C419" s="1019"/>
      <c r="D419" s="264" t="s">
        <v>171</v>
      </c>
      <c r="E419" s="266">
        <v>536</v>
      </c>
      <c r="F419" s="295">
        <v>75</v>
      </c>
      <c r="G419" s="296">
        <v>619</v>
      </c>
      <c r="H419" s="309">
        <v>92</v>
      </c>
      <c r="I419" s="266">
        <v>730</v>
      </c>
      <c r="J419" s="295">
        <v>105</v>
      </c>
      <c r="K419" s="296">
        <v>853</v>
      </c>
      <c r="L419" s="309">
        <v>131</v>
      </c>
      <c r="M419" s="266">
        <v>973</v>
      </c>
      <c r="N419" s="295">
        <v>160</v>
      </c>
      <c r="O419" s="296">
        <v>1095</v>
      </c>
      <c r="P419" s="295">
        <v>215</v>
      </c>
      <c r="Q419" s="296">
        <v>1238</v>
      </c>
      <c r="R419" s="295">
        <v>290</v>
      </c>
      <c r="S419" s="296">
        <v>1312</v>
      </c>
      <c r="T419" s="295">
        <v>314</v>
      </c>
    </row>
    <row r="420" spans="1:20">
      <c r="A420" s="1"/>
      <c r="B420" s="1"/>
      <c r="C420" s="1019"/>
      <c r="D420" s="346" t="s">
        <v>190</v>
      </c>
      <c r="E420" s="347">
        <v>173</v>
      </c>
      <c r="F420" s="362">
        <v>1</v>
      </c>
      <c r="G420" s="363">
        <v>183</v>
      </c>
      <c r="H420" s="364">
        <v>1</v>
      </c>
      <c r="I420" s="347">
        <v>187</v>
      </c>
      <c r="J420" s="362">
        <v>1</v>
      </c>
      <c r="K420" s="363">
        <v>192</v>
      </c>
      <c r="L420" s="364">
        <v>1</v>
      </c>
      <c r="M420" s="347">
        <v>197</v>
      </c>
      <c r="N420" s="362">
        <v>1</v>
      </c>
      <c r="O420" s="363">
        <v>200</v>
      </c>
      <c r="P420" s="362">
        <v>1</v>
      </c>
      <c r="Q420" s="363">
        <v>213</v>
      </c>
      <c r="R420" s="362">
        <v>2</v>
      </c>
      <c r="S420" s="363">
        <v>215</v>
      </c>
      <c r="T420" s="362">
        <v>2</v>
      </c>
    </row>
    <row r="421" spans="1:20">
      <c r="A421" s="1"/>
      <c r="B421" s="1"/>
      <c r="C421" s="1019"/>
      <c r="D421" s="264" t="s">
        <v>238</v>
      </c>
      <c r="E421" s="266">
        <v>103</v>
      </c>
      <c r="F421" s="295">
        <v>1</v>
      </c>
      <c r="G421" s="296">
        <v>111</v>
      </c>
      <c r="H421" s="309">
        <v>1</v>
      </c>
      <c r="I421" s="266">
        <v>118</v>
      </c>
      <c r="J421" s="295">
        <v>1</v>
      </c>
      <c r="K421" s="296">
        <v>118</v>
      </c>
      <c r="L421" s="309">
        <v>1</v>
      </c>
      <c r="M421" s="266">
        <v>118</v>
      </c>
      <c r="N421" s="295">
        <v>1</v>
      </c>
      <c r="O421" s="296">
        <v>119</v>
      </c>
      <c r="P421" s="295">
        <v>1</v>
      </c>
      <c r="Q421" s="296">
        <v>128</v>
      </c>
      <c r="R421" s="295">
        <v>1</v>
      </c>
      <c r="S421" s="296">
        <v>137</v>
      </c>
      <c r="T421" s="295">
        <v>1</v>
      </c>
    </row>
    <row r="422" spans="1:20">
      <c r="A422" s="1"/>
      <c r="B422" s="1"/>
      <c r="C422" s="1019"/>
      <c r="D422" s="346" t="s">
        <v>239</v>
      </c>
      <c r="E422" s="347">
        <v>18</v>
      </c>
      <c r="F422" s="362">
        <v>0</v>
      </c>
      <c r="G422" s="363">
        <v>18</v>
      </c>
      <c r="H422" s="364">
        <v>1</v>
      </c>
      <c r="I422" s="347">
        <v>18</v>
      </c>
      <c r="J422" s="362">
        <v>1</v>
      </c>
      <c r="K422" s="363">
        <v>19</v>
      </c>
      <c r="L422" s="364">
        <v>1</v>
      </c>
      <c r="M422" s="347">
        <v>20</v>
      </c>
      <c r="N422" s="362">
        <v>1</v>
      </c>
      <c r="O422" s="363">
        <v>21</v>
      </c>
      <c r="P422" s="362">
        <v>1</v>
      </c>
      <c r="Q422" s="363">
        <v>22</v>
      </c>
      <c r="R422" s="362">
        <v>1</v>
      </c>
      <c r="S422" s="363">
        <v>21</v>
      </c>
      <c r="T422" s="362">
        <v>1</v>
      </c>
    </row>
    <row r="423" spans="1:20">
      <c r="A423" s="1"/>
      <c r="B423" s="1"/>
      <c r="C423" s="1019"/>
      <c r="D423" s="264" t="s">
        <v>240</v>
      </c>
      <c r="E423" s="266">
        <v>27</v>
      </c>
      <c r="F423" s="295">
        <v>15</v>
      </c>
      <c r="G423" s="296">
        <v>30</v>
      </c>
      <c r="H423" s="309">
        <v>19</v>
      </c>
      <c r="I423" s="266">
        <v>32</v>
      </c>
      <c r="J423" s="295">
        <v>22</v>
      </c>
      <c r="K423" s="296">
        <v>39</v>
      </c>
      <c r="L423" s="309">
        <v>26</v>
      </c>
      <c r="M423" s="266">
        <v>49</v>
      </c>
      <c r="N423" s="295">
        <v>33</v>
      </c>
      <c r="O423" s="296">
        <v>54</v>
      </c>
      <c r="P423" s="295">
        <v>41</v>
      </c>
      <c r="Q423" s="296">
        <v>64</v>
      </c>
      <c r="R423" s="295">
        <v>50</v>
      </c>
      <c r="S423" s="296">
        <v>68</v>
      </c>
      <c r="T423" s="295">
        <v>54</v>
      </c>
    </row>
    <row r="424" spans="1:20">
      <c r="A424" s="1"/>
      <c r="B424" s="1"/>
      <c r="C424" s="1019"/>
      <c r="D424" s="346" t="s">
        <v>241</v>
      </c>
      <c r="E424" s="347">
        <v>39</v>
      </c>
      <c r="F424" s="362">
        <v>1</v>
      </c>
      <c r="G424" s="363">
        <v>42</v>
      </c>
      <c r="H424" s="364">
        <v>1</v>
      </c>
      <c r="I424" s="347">
        <v>45</v>
      </c>
      <c r="J424" s="362">
        <v>1</v>
      </c>
      <c r="K424" s="363">
        <v>48</v>
      </c>
      <c r="L424" s="364">
        <v>1</v>
      </c>
      <c r="M424" s="347">
        <v>50</v>
      </c>
      <c r="N424" s="362">
        <v>1</v>
      </c>
      <c r="O424" s="363">
        <v>51</v>
      </c>
      <c r="P424" s="362">
        <v>1</v>
      </c>
      <c r="Q424" s="363">
        <v>58</v>
      </c>
      <c r="R424" s="362">
        <v>1</v>
      </c>
      <c r="S424" s="363">
        <v>67</v>
      </c>
      <c r="T424" s="362">
        <v>1</v>
      </c>
    </row>
    <row r="425" spans="1:20">
      <c r="A425" s="1"/>
      <c r="B425" s="1"/>
      <c r="C425" s="1019"/>
      <c r="D425" s="264" t="s">
        <v>242</v>
      </c>
      <c r="E425" s="266">
        <v>23</v>
      </c>
      <c r="F425" s="295">
        <v>0</v>
      </c>
      <c r="G425" s="296">
        <v>27</v>
      </c>
      <c r="H425" s="309">
        <v>0</v>
      </c>
      <c r="I425" s="266">
        <v>29</v>
      </c>
      <c r="J425" s="295">
        <v>0</v>
      </c>
      <c r="K425" s="296">
        <v>30</v>
      </c>
      <c r="L425" s="309">
        <v>0</v>
      </c>
      <c r="M425" s="266">
        <v>31</v>
      </c>
      <c r="N425" s="295">
        <v>0</v>
      </c>
      <c r="O425" s="296">
        <v>34</v>
      </c>
      <c r="P425" s="295">
        <v>0</v>
      </c>
      <c r="Q425" s="296">
        <v>37</v>
      </c>
      <c r="R425" s="295">
        <v>0</v>
      </c>
      <c r="S425" s="296">
        <v>39</v>
      </c>
      <c r="T425" s="295">
        <v>0</v>
      </c>
    </row>
    <row r="426" spans="1:20">
      <c r="A426" s="1"/>
      <c r="B426" s="1"/>
      <c r="C426" s="1019"/>
      <c r="D426" s="346" t="s">
        <v>243</v>
      </c>
      <c r="E426" s="347">
        <v>1</v>
      </c>
      <c r="F426" s="362">
        <v>0</v>
      </c>
      <c r="G426" s="363">
        <v>2</v>
      </c>
      <c r="H426" s="364">
        <v>0</v>
      </c>
      <c r="I426" s="347">
        <v>2</v>
      </c>
      <c r="J426" s="362">
        <v>0</v>
      </c>
      <c r="K426" s="363">
        <v>2</v>
      </c>
      <c r="L426" s="364">
        <v>0</v>
      </c>
      <c r="M426" s="347">
        <v>3</v>
      </c>
      <c r="N426" s="362">
        <v>0</v>
      </c>
      <c r="O426" s="363">
        <v>3</v>
      </c>
      <c r="P426" s="362">
        <v>0</v>
      </c>
      <c r="Q426" s="363">
        <v>5</v>
      </c>
      <c r="R426" s="362">
        <v>0</v>
      </c>
      <c r="S426" s="363">
        <v>5</v>
      </c>
      <c r="T426" s="362">
        <v>0</v>
      </c>
    </row>
    <row r="427" spans="1:20" ht="15.75" customHeight="1">
      <c r="A427" s="1"/>
      <c r="B427" s="1"/>
      <c r="C427" s="1019"/>
      <c r="D427" s="367" t="s">
        <v>64</v>
      </c>
      <c r="E427" s="369">
        <f t="shared" ref="E427:T427" si="31">SUM(E418:E426)</f>
        <v>1105</v>
      </c>
      <c r="F427" s="371">
        <f t="shared" si="31"/>
        <v>108</v>
      </c>
      <c r="G427" s="424">
        <f t="shared" si="31"/>
        <v>1249</v>
      </c>
      <c r="H427" s="426">
        <f t="shared" si="31"/>
        <v>135</v>
      </c>
      <c r="I427" s="369">
        <f t="shared" si="31"/>
        <v>1403</v>
      </c>
      <c r="J427" s="371">
        <f t="shared" si="31"/>
        <v>158</v>
      </c>
      <c r="K427" s="424">
        <f t="shared" si="31"/>
        <v>1572</v>
      </c>
      <c r="L427" s="426">
        <f t="shared" si="31"/>
        <v>201</v>
      </c>
      <c r="M427" s="369">
        <f t="shared" si="31"/>
        <v>1742</v>
      </c>
      <c r="N427" s="371">
        <f t="shared" si="31"/>
        <v>249</v>
      </c>
      <c r="O427" s="424">
        <f t="shared" si="31"/>
        <v>1905</v>
      </c>
      <c r="P427" s="371">
        <f t="shared" si="31"/>
        <v>327</v>
      </c>
      <c r="Q427" s="424">
        <f t="shared" si="31"/>
        <v>2103</v>
      </c>
      <c r="R427" s="371">
        <f t="shared" si="31"/>
        <v>418</v>
      </c>
      <c r="S427" s="424">
        <f t="shared" si="31"/>
        <v>2225</v>
      </c>
      <c r="T427" s="371">
        <f t="shared" si="31"/>
        <v>457</v>
      </c>
    </row>
    <row r="428" spans="1:20" ht="30.75" customHeight="1">
      <c r="A428" s="1"/>
      <c r="B428" s="1"/>
      <c r="C428" s="1109"/>
      <c r="D428" s="490" t="s">
        <v>277</v>
      </c>
      <c r="E428" s="1129">
        <f>E427+F427</f>
        <v>1213</v>
      </c>
      <c r="F428" s="1049"/>
      <c r="G428" s="1129">
        <f>G427+H427</f>
        <v>1384</v>
      </c>
      <c r="H428" s="1049"/>
      <c r="I428" s="1129">
        <f>I427+J427</f>
        <v>1561</v>
      </c>
      <c r="J428" s="1049"/>
      <c r="K428" s="1129">
        <f>K427+L427</f>
        <v>1773</v>
      </c>
      <c r="L428" s="1049"/>
      <c r="M428" s="1129">
        <f>M427+N427</f>
        <v>1991</v>
      </c>
      <c r="N428" s="1049"/>
      <c r="O428" s="1129">
        <f>O427+P427</f>
        <v>2232</v>
      </c>
      <c r="P428" s="1049"/>
      <c r="Q428" s="1130">
        <f>Q427+R427</f>
        <v>2521</v>
      </c>
      <c r="R428" s="1076"/>
      <c r="S428" s="1132">
        <f>S427+T427</f>
        <v>2682</v>
      </c>
      <c r="T428" s="1118"/>
    </row>
    <row r="429" spans="1:20" ht="15.75" customHeight="1">
      <c r="A429" s="1"/>
      <c r="B429" s="1"/>
      <c r="C429" s="1131" t="s">
        <v>376</v>
      </c>
      <c r="D429" s="1126" t="str">
        <f>D416</f>
        <v>CATEG.</v>
      </c>
      <c r="E429" s="1125">
        <v>2004</v>
      </c>
      <c r="F429" s="1052"/>
      <c r="G429" s="1127">
        <v>2005</v>
      </c>
      <c r="H429" s="1128"/>
      <c r="I429" s="1125">
        <v>2006</v>
      </c>
      <c r="J429" s="1052"/>
      <c r="K429" s="1127">
        <v>2007</v>
      </c>
      <c r="L429" s="1128"/>
      <c r="M429" s="1125">
        <v>2008</v>
      </c>
      <c r="N429" s="1052"/>
      <c r="O429" s="1125">
        <v>2009</v>
      </c>
      <c r="P429" s="1052"/>
      <c r="Q429" s="1125">
        <v>2010</v>
      </c>
      <c r="R429" s="1052"/>
      <c r="S429" s="1133">
        <v>2011</v>
      </c>
      <c r="T429" s="1072"/>
    </row>
    <row r="430" spans="1:20" ht="15.75" customHeight="1">
      <c r="A430" s="1"/>
      <c r="B430" s="1"/>
      <c r="C430" s="1019"/>
      <c r="D430" s="992"/>
      <c r="E430" s="191" t="s">
        <v>142</v>
      </c>
      <c r="F430" s="192" t="s">
        <v>143</v>
      </c>
      <c r="G430" s="221" t="s">
        <v>142</v>
      </c>
      <c r="H430" s="222" t="s">
        <v>143</v>
      </c>
      <c r="I430" s="191" t="s">
        <v>142</v>
      </c>
      <c r="J430" s="192" t="s">
        <v>143</v>
      </c>
      <c r="K430" s="221" t="s">
        <v>142</v>
      </c>
      <c r="L430" s="192" t="s">
        <v>143</v>
      </c>
      <c r="M430" s="251" t="s">
        <v>142</v>
      </c>
      <c r="N430" s="253" t="s">
        <v>143</v>
      </c>
      <c r="O430" s="251" t="s">
        <v>142</v>
      </c>
      <c r="P430" s="253" t="s">
        <v>143</v>
      </c>
      <c r="Q430" s="251" t="s">
        <v>142</v>
      </c>
      <c r="R430" s="192" t="s">
        <v>143</v>
      </c>
      <c r="S430" s="251" t="s">
        <v>142</v>
      </c>
      <c r="T430" s="253" t="s">
        <v>143</v>
      </c>
    </row>
    <row r="431" spans="1:20">
      <c r="A431" s="1"/>
      <c r="B431" s="1"/>
      <c r="C431" s="1019"/>
      <c r="D431" s="255" t="s">
        <v>167</v>
      </c>
      <c r="E431" s="256">
        <v>400</v>
      </c>
      <c r="F431" s="257">
        <v>106</v>
      </c>
      <c r="G431" s="258">
        <v>425</v>
      </c>
      <c r="H431" s="262">
        <v>113</v>
      </c>
      <c r="I431" s="256">
        <v>464</v>
      </c>
      <c r="J431" s="257">
        <v>147</v>
      </c>
      <c r="K431" s="258">
        <v>490</v>
      </c>
      <c r="L431" s="262">
        <v>161</v>
      </c>
      <c r="M431" s="256">
        <v>517</v>
      </c>
      <c r="N431" s="257">
        <v>192</v>
      </c>
      <c r="O431" s="258">
        <v>537</v>
      </c>
      <c r="P431" s="257">
        <v>235</v>
      </c>
      <c r="Q431" s="258">
        <v>509</v>
      </c>
      <c r="R431" s="257">
        <v>248</v>
      </c>
      <c r="S431" s="258">
        <v>513</v>
      </c>
      <c r="T431" s="257">
        <v>273</v>
      </c>
    </row>
    <row r="432" spans="1:20">
      <c r="A432" s="1"/>
      <c r="B432" s="1"/>
      <c r="C432" s="1019"/>
      <c r="D432" s="264" t="s">
        <v>171</v>
      </c>
      <c r="E432" s="266">
        <v>3115</v>
      </c>
      <c r="F432" s="295">
        <v>947</v>
      </c>
      <c r="G432" s="296">
        <v>3689</v>
      </c>
      <c r="H432" s="309">
        <v>1164</v>
      </c>
      <c r="I432" s="266">
        <v>4477</v>
      </c>
      <c r="J432" s="295">
        <v>1569</v>
      </c>
      <c r="K432" s="296">
        <v>5117</v>
      </c>
      <c r="L432" s="309">
        <v>1893</v>
      </c>
      <c r="M432" s="266">
        <v>5816</v>
      </c>
      <c r="N432" s="295">
        <v>2230</v>
      </c>
      <c r="O432" s="296">
        <v>6370</v>
      </c>
      <c r="P432" s="295">
        <v>2661</v>
      </c>
      <c r="Q432" s="296">
        <v>6573</v>
      </c>
      <c r="R432" s="295">
        <v>2924</v>
      </c>
      <c r="S432" s="296">
        <v>6925</v>
      </c>
      <c r="T432" s="295">
        <v>3254</v>
      </c>
    </row>
    <row r="433" spans="1:20">
      <c r="A433" s="1"/>
      <c r="B433" s="1"/>
      <c r="C433" s="1019"/>
      <c r="D433" s="346" t="s">
        <v>190</v>
      </c>
      <c r="E433" s="347">
        <v>1323</v>
      </c>
      <c r="F433" s="362">
        <v>72</v>
      </c>
      <c r="G433" s="363">
        <v>1365</v>
      </c>
      <c r="H433" s="364">
        <v>72</v>
      </c>
      <c r="I433" s="347">
        <v>1404</v>
      </c>
      <c r="J433" s="362">
        <v>73</v>
      </c>
      <c r="K433" s="363">
        <v>1426</v>
      </c>
      <c r="L433" s="364">
        <v>74</v>
      </c>
      <c r="M433" s="347">
        <v>1443</v>
      </c>
      <c r="N433" s="362">
        <v>76</v>
      </c>
      <c r="O433" s="363">
        <v>1464</v>
      </c>
      <c r="P433" s="362">
        <v>78</v>
      </c>
      <c r="Q433" s="363">
        <v>1417</v>
      </c>
      <c r="R433" s="362">
        <v>79</v>
      </c>
      <c r="S433" s="363">
        <v>1387</v>
      </c>
      <c r="T433" s="362">
        <v>78</v>
      </c>
    </row>
    <row r="434" spans="1:20">
      <c r="A434" s="1"/>
      <c r="B434" s="1"/>
      <c r="C434" s="1019"/>
      <c r="D434" s="264" t="s">
        <v>238</v>
      </c>
      <c r="E434" s="266">
        <v>659</v>
      </c>
      <c r="F434" s="295">
        <v>10</v>
      </c>
      <c r="G434" s="296">
        <v>682</v>
      </c>
      <c r="H434" s="309">
        <v>10</v>
      </c>
      <c r="I434" s="266">
        <v>705</v>
      </c>
      <c r="J434" s="295">
        <v>10</v>
      </c>
      <c r="K434" s="296">
        <v>720</v>
      </c>
      <c r="L434" s="309">
        <v>10</v>
      </c>
      <c r="M434" s="266">
        <v>737</v>
      </c>
      <c r="N434" s="295">
        <v>12</v>
      </c>
      <c r="O434" s="296">
        <v>751</v>
      </c>
      <c r="P434" s="295">
        <v>12</v>
      </c>
      <c r="Q434" s="296">
        <v>740</v>
      </c>
      <c r="R434" s="295">
        <v>13</v>
      </c>
      <c r="S434" s="296">
        <v>739</v>
      </c>
      <c r="T434" s="295">
        <v>14</v>
      </c>
    </row>
    <row r="435" spans="1:20">
      <c r="A435" s="1"/>
      <c r="B435" s="1"/>
      <c r="C435" s="1019"/>
      <c r="D435" s="346" t="s">
        <v>239</v>
      </c>
      <c r="E435" s="347">
        <v>232</v>
      </c>
      <c r="F435" s="362">
        <v>1</v>
      </c>
      <c r="G435" s="363">
        <v>243</v>
      </c>
      <c r="H435" s="364">
        <v>1</v>
      </c>
      <c r="I435" s="347">
        <v>246</v>
      </c>
      <c r="J435" s="362">
        <v>1</v>
      </c>
      <c r="K435" s="363">
        <v>251</v>
      </c>
      <c r="L435" s="364">
        <v>1</v>
      </c>
      <c r="M435" s="347">
        <v>256</v>
      </c>
      <c r="N435" s="362">
        <v>1</v>
      </c>
      <c r="O435" s="363">
        <v>264</v>
      </c>
      <c r="P435" s="362">
        <v>1</v>
      </c>
      <c r="Q435" s="363">
        <v>257</v>
      </c>
      <c r="R435" s="362">
        <v>1</v>
      </c>
      <c r="S435" s="363">
        <v>263</v>
      </c>
      <c r="T435" s="362">
        <v>1</v>
      </c>
    </row>
    <row r="436" spans="1:20">
      <c r="A436" s="1"/>
      <c r="B436" s="1"/>
      <c r="C436" s="1019"/>
      <c r="D436" s="264" t="s">
        <v>240</v>
      </c>
      <c r="E436" s="266">
        <v>494</v>
      </c>
      <c r="F436" s="295">
        <v>326</v>
      </c>
      <c r="G436" s="296">
        <v>538</v>
      </c>
      <c r="H436" s="309">
        <v>361</v>
      </c>
      <c r="I436" s="266">
        <v>572</v>
      </c>
      <c r="J436" s="295">
        <v>412</v>
      </c>
      <c r="K436" s="296">
        <v>599</v>
      </c>
      <c r="L436" s="309">
        <v>455</v>
      </c>
      <c r="M436" s="266">
        <v>627</v>
      </c>
      <c r="N436" s="295">
        <v>495</v>
      </c>
      <c r="O436" s="296">
        <v>657</v>
      </c>
      <c r="P436" s="295">
        <v>562</v>
      </c>
      <c r="Q436" s="296">
        <v>665</v>
      </c>
      <c r="R436" s="295">
        <v>592</v>
      </c>
      <c r="S436" s="296">
        <v>671</v>
      </c>
      <c r="T436" s="295">
        <v>638</v>
      </c>
    </row>
    <row r="437" spans="1:20">
      <c r="A437" s="1"/>
      <c r="B437" s="1"/>
      <c r="C437" s="1019"/>
      <c r="D437" s="346" t="s">
        <v>241</v>
      </c>
      <c r="E437" s="347">
        <v>484</v>
      </c>
      <c r="F437" s="362">
        <v>25</v>
      </c>
      <c r="G437" s="363">
        <v>517</v>
      </c>
      <c r="H437" s="364">
        <v>27</v>
      </c>
      <c r="I437" s="347">
        <v>533</v>
      </c>
      <c r="J437" s="362">
        <v>28</v>
      </c>
      <c r="K437" s="363">
        <v>542</v>
      </c>
      <c r="L437" s="364">
        <v>28</v>
      </c>
      <c r="M437" s="347">
        <v>555</v>
      </c>
      <c r="N437" s="362">
        <v>30</v>
      </c>
      <c r="O437" s="363">
        <v>565</v>
      </c>
      <c r="P437" s="362">
        <v>32</v>
      </c>
      <c r="Q437" s="363">
        <v>552</v>
      </c>
      <c r="R437" s="362">
        <v>31</v>
      </c>
      <c r="S437" s="363">
        <v>552</v>
      </c>
      <c r="T437" s="362">
        <v>32</v>
      </c>
    </row>
    <row r="438" spans="1:20">
      <c r="A438" s="1"/>
      <c r="B438" s="1"/>
      <c r="C438" s="1019"/>
      <c r="D438" s="264" t="s">
        <v>242</v>
      </c>
      <c r="E438" s="266">
        <v>303</v>
      </c>
      <c r="F438" s="295">
        <v>2</v>
      </c>
      <c r="G438" s="296">
        <v>326</v>
      </c>
      <c r="H438" s="309">
        <v>2</v>
      </c>
      <c r="I438" s="266">
        <v>337</v>
      </c>
      <c r="J438" s="295">
        <v>2</v>
      </c>
      <c r="K438" s="296">
        <v>345</v>
      </c>
      <c r="L438" s="309">
        <v>2</v>
      </c>
      <c r="M438" s="266">
        <v>356</v>
      </c>
      <c r="N438" s="295">
        <v>3</v>
      </c>
      <c r="O438" s="296">
        <v>365</v>
      </c>
      <c r="P438" s="295">
        <v>3</v>
      </c>
      <c r="Q438" s="296">
        <v>352</v>
      </c>
      <c r="R438" s="295">
        <v>5</v>
      </c>
      <c r="S438" s="296">
        <v>352</v>
      </c>
      <c r="T438" s="295">
        <v>6</v>
      </c>
    </row>
    <row r="439" spans="1:20">
      <c r="A439" s="1"/>
      <c r="B439" s="1"/>
      <c r="C439" s="1019"/>
      <c r="D439" s="346" t="s">
        <v>243</v>
      </c>
      <c r="E439" s="347">
        <v>90</v>
      </c>
      <c r="F439" s="362">
        <v>0</v>
      </c>
      <c r="G439" s="363">
        <v>93</v>
      </c>
      <c r="H439" s="364">
        <v>0</v>
      </c>
      <c r="I439" s="347">
        <v>97</v>
      </c>
      <c r="J439" s="362">
        <v>0</v>
      </c>
      <c r="K439" s="363">
        <v>105</v>
      </c>
      <c r="L439" s="364">
        <v>0</v>
      </c>
      <c r="M439" s="347">
        <v>106</v>
      </c>
      <c r="N439" s="362">
        <v>0</v>
      </c>
      <c r="O439" s="363">
        <v>106</v>
      </c>
      <c r="P439" s="362">
        <v>0</v>
      </c>
      <c r="Q439" s="363">
        <v>103</v>
      </c>
      <c r="R439" s="362">
        <v>1</v>
      </c>
      <c r="S439" s="363">
        <v>102</v>
      </c>
      <c r="T439" s="362">
        <v>1</v>
      </c>
    </row>
    <row r="440" spans="1:20" ht="15.75" customHeight="1">
      <c r="A440" s="1"/>
      <c r="B440" s="1"/>
      <c r="C440" s="1019"/>
      <c r="D440" s="367" t="s">
        <v>64</v>
      </c>
      <c r="E440" s="369">
        <f t="shared" ref="E440:T440" si="32">SUM(E431:E439)</f>
        <v>7100</v>
      </c>
      <c r="F440" s="371">
        <f t="shared" si="32"/>
        <v>1489</v>
      </c>
      <c r="G440" s="424">
        <f t="shared" si="32"/>
        <v>7878</v>
      </c>
      <c r="H440" s="426">
        <f t="shared" si="32"/>
        <v>1750</v>
      </c>
      <c r="I440" s="369">
        <f t="shared" si="32"/>
        <v>8835</v>
      </c>
      <c r="J440" s="371">
        <f t="shared" si="32"/>
        <v>2242</v>
      </c>
      <c r="K440" s="424">
        <f t="shared" si="32"/>
        <v>9595</v>
      </c>
      <c r="L440" s="426">
        <f t="shared" si="32"/>
        <v>2624</v>
      </c>
      <c r="M440" s="369">
        <f t="shared" si="32"/>
        <v>10413</v>
      </c>
      <c r="N440" s="371">
        <f t="shared" si="32"/>
        <v>3039</v>
      </c>
      <c r="O440" s="424">
        <f t="shared" si="32"/>
        <v>11079</v>
      </c>
      <c r="P440" s="371">
        <f t="shared" si="32"/>
        <v>3584</v>
      </c>
      <c r="Q440" s="424">
        <f t="shared" si="32"/>
        <v>11168</v>
      </c>
      <c r="R440" s="371">
        <f t="shared" si="32"/>
        <v>3894</v>
      </c>
      <c r="S440" s="424">
        <f t="shared" si="32"/>
        <v>11504</v>
      </c>
      <c r="T440" s="371">
        <f t="shared" si="32"/>
        <v>4297</v>
      </c>
    </row>
    <row r="441" spans="1:20" ht="30.75" customHeight="1">
      <c r="A441" s="1"/>
      <c r="B441" s="1"/>
      <c r="C441" s="1109"/>
      <c r="D441" s="490" t="s">
        <v>277</v>
      </c>
      <c r="E441" s="1129">
        <f>E440+F440</f>
        <v>8589</v>
      </c>
      <c r="F441" s="1049"/>
      <c r="G441" s="1129">
        <f>G440+H440</f>
        <v>9628</v>
      </c>
      <c r="H441" s="1049"/>
      <c r="I441" s="1129">
        <f>I440+J440</f>
        <v>11077</v>
      </c>
      <c r="J441" s="1049"/>
      <c r="K441" s="1129">
        <f>K440+L440</f>
        <v>12219</v>
      </c>
      <c r="L441" s="1049"/>
      <c r="M441" s="1129">
        <f>M440+N440</f>
        <v>13452</v>
      </c>
      <c r="N441" s="1049"/>
      <c r="O441" s="1129">
        <f>O440+P440</f>
        <v>14663</v>
      </c>
      <c r="P441" s="1049"/>
      <c r="Q441" s="1130">
        <f>Q440+R440</f>
        <v>15062</v>
      </c>
      <c r="R441" s="1076"/>
      <c r="S441" s="1132">
        <f>S440+T440</f>
        <v>15801</v>
      </c>
      <c r="T441" s="1118"/>
    </row>
    <row r="442" spans="1:20" ht="15.75" customHeight="1">
      <c r="A442" s="1"/>
      <c r="B442" s="1"/>
      <c r="C442" s="1131" t="s">
        <v>116</v>
      </c>
      <c r="D442" s="1126" t="str">
        <f>D429</f>
        <v>CATEG.</v>
      </c>
      <c r="E442" s="1125">
        <v>2004</v>
      </c>
      <c r="F442" s="1052"/>
      <c r="G442" s="1127">
        <v>2005</v>
      </c>
      <c r="H442" s="1128"/>
      <c r="I442" s="1125">
        <v>2006</v>
      </c>
      <c r="J442" s="1052"/>
      <c r="K442" s="1127">
        <v>2007</v>
      </c>
      <c r="L442" s="1128"/>
      <c r="M442" s="1125">
        <v>2008</v>
      </c>
      <c r="N442" s="1052"/>
      <c r="O442" s="1125">
        <v>2009</v>
      </c>
      <c r="P442" s="1052"/>
      <c r="Q442" s="1125">
        <v>2010</v>
      </c>
      <c r="R442" s="1052"/>
      <c r="S442" s="1133">
        <v>2011</v>
      </c>
      <c r="T442" s="1072"/>
    </row>
    <row r="443" spans="1:20" ht="15.75" customHeight="1">
      <c r="A443" s="1"/>
      <c r="B443" s="1"/>
      <c r="C443" s="1019"/>
      <c r="D443" s="992"/>
      <c r="E443" s="191" t="s">
        <v>142</v>
      </c>
      <c r="F443" s="192" t="s">
        <v>143</v>
      </c>
      <c r="G443" s="221" t="s">
        <v>142</v>
      </c>
      <c r="H443" s="222" t="s">
        <v>143</v>
      </c>
      <c r="I443" s="191" t="s">
        <v>142</v>
      </c>
      <c r="J443" s="192" t="s">
        <v>143</v>
      </c>
      <c r="K443" s="221" t="s">
        <v>142</v>
      </c>
      <c r="L443" s="192" t="s">
        <v>143</v>
      </c>
      <c r="M443" s="251" t="s">
        <v>142</v>
      </c>
      <c r="N443" s="253" t="s">
        <v>143</v>
      </c>
      <c r="O443" s="251" t="s">
        <v>142</v>
      </c>
      <c r="P443" s="253" t="s">
        <v>143</v>
      </c>
      <c r="Q443" s="251" t="s">
        <v>142</v>
      </c>
      <c r="R443" s="192" t="s">
        <v>143</v>
      </c>
      <c r="S443" s="251" t="s">
        <v>142</v>
      </c>
      <c r="T443" s="253" t="s">
        <v>143</v>
      </c>
    </row>
    <row r="444" spans="1:20">
      <c r="A444" s="1"/>
      <c r="B444" s="1"/>
      <c r="C444" s="1019"/>
      <c r="D444" s="255" t="s">
        <v>167</v>
      </c>
      <c r="E444" s="256">
        <v>13</v>
      </c>
      <c r="F444" s="257">
        <v>2</v>
      </c>
      <c r="G444" s="258">
        <v>22</v>
      </c>
      <c r="H444" s="262">
        <v>2</v>
      </c>
      <c r="I444" s="256">
        <v>29</v>
      </c>
      <c r="J444" s="257">
        <v>2</v>
      </c>
      <c r="K444" s="258">
        <v>32</v>
      </c>
      <c r="L444" s="262">
        <v>3</v>
      </c>
      <c r="M444" s="256">
        <v>38</v>
      </c>
      <c r="N444" s="257">
        <v>3</v>
      </c>
      <c r="O444" s="258">
        <v>39</v>
      </c>
      <c r="P444" s="257">
        <v>5</v>
      </c>
      <c r="Q444" s="258">
        <v>46</v>
      </c>
      <c r="R444" s="257">
        <v>11</v>
      </c>
      <c r="S444" s="258">
        <v>44</v>
      </c>
      <c r="T444" s="257">
        <v>18</v>
      </c>
    </row>
    <row r="445" spans="1:20">
      <c r="A445" s="1"/>
      <c r="B445" s="1"/>
      <c r="C445" s="1019"/>
      <c r="D445" s="264" t="s">
        <v>171</v>
      </c>
      <c r="E445" s="266">
        <v>127</v>
      </c>
      <c r="F445" s="295">
        <v>11</v>
      </c>
      <c r="G445" s="296">
        <v>190</v>
      </c>
      <c r="H445" s="309">
        <v>20</v>
      </c>
      <c r="I445" s="266">
        <v>220</v>
      </c>
      <c r="J445" s="295">
        <v>29</v>
      </c>
      <c r="K445" s="296">
        <v>274</v>
      </c>
      <c r="L445" s="309">
        <v>37</v>
      </c>
      <c r="M445" s="266">
        <v>394</v>
      </c>
      <c r="N445" s="295">
        <v>60</v>
      </c>
      <c r="O445" s="296">
        <v>455</v>
      </c>
      <c r="P445" s="295">
        <v>85</v>
      </c>
      <c r="Q445" s="296">
        <v>531</v>
      </c>
      <c r="R445" s="295">
        <v>111</v>
      </c>
      <c r="S445" s="296">
        <v>567</v>
      </c>
      <c r="T445" s="295">
        <v>125</v>
      </c>
    </row>
    <row r="446" spans="1:20">
      <c r="A446" s="1"/>
      <c r="B446" s="1"/>
      <c r="C446" s="1019"/>
      <c r="D446" s="346" t="s">
        <v>190</v>
      </c>
      <c r="E446" s="347">
        <v>41</v>
      </c>
      <c r="F446" s="362">
        <v>0</v>
      </c>
      <c r="G446" s="363">
        <v>42</v>
      </c>
      <c r="H446" s="364">
        <v>0</v>
      </c>
      <c r="I446" s="347">
        <v>44</v>
      </c>
      <c r="J446" s="362">
        <v>0</v>
      </c>
      <c r="K446" s="363">
        <v>45</v>
      </c>
      <c r="L446" s="364">
        <v>0</v>
      </c>
      <c r="M446" s="347">
        <v>48</v>
      </c>
      <c r="N446" s="362">
        <v>0</v>
      </c>
      <c r="O446" s="363">
        <v>49</v>
      </c>
      <c r="P446" s="362">
        <v>0</v>
      </c>
      <c r="Q446" s="363">
        <v>55</v>
      </c>
      <c r="R446" s="362">
        <v>0</v>
      </c>
      <c r="S446" s="363">
        <v>55</v>
      </c>
      <c r="T446" s="362">
        <v>0</v>
      </c>
    </row>
    <row r="447" spans="1:20">
      <c r="A447" s="1"/>
      <c r="B447" s="1"/>
      <c r="C447" s="1019"/>
      <c r="D447" s="264" t="s">
        <v>238</v>
      </c>
      <c r="E447" s="266">
        <v>13</v>
      </c>
      <c r="F447" s="295">
        <v>0</v>
      </c>
      <c r="G447" s="296">
        <v>16</v>
      </c>
      <c r="H447" s="309">
        <v>0</v>
      </c>
      <c r="I447" s="266">
        <v>17</v>
      </c>
      <c r="J447" s="295">
        <v>0</v>
      </c>
      <c r="K447" s="296">
        <v>17</v>
      </c>
      <c r="L447" s="309">
        <v>0</v>
      </c>
      <c r="M447" s="266">
        <v>17</v>
      </c>
      <c r="N447" s="295">
        <v>0</v>
      </c>
      <c r="O447" s="296">
        <v>19</v>
      </c>
      <c r="P447" s="295">
        <v>0</v>
      </c>
      <c r="Q447" s="296">
        <v>18</v>
      </c>
      <c r="R447" s="295">
        <v>0</v>
      </c>
      <c r="S447" s="296">
        <v>19</v>
      </c>
      <c r="T447" s="295">
        <v>0</v>
      </c>
    </row>
    <row r="448" spans="1:20">
      <c r="A448" s="1"/>
      <c r="B448" s="1"/>
      <c r="C448" s="1019"/>
      <c r="D448" s="346" t="s">
        <v>239</v>
      </c>
      <c r="E448" s="347">
        <v>4</v>
      </c>
      <c r="F448" s="362">
        <v>0</v>
      </c>
      <c r="G448" s="363">
        <v>4</v>
      </c>
      <c r="H448" s="364">
        <v>0</v>
      </c>
      <c r="I448" s="347">
        <v>4</v>
      </c>
      <c r="J448" s="362">
        <v>0</v>
      </c>
      <c r="K448" s="363">
        <v>4</v>
      </c>
      <c r="L448" s="364">
        <v>0</v>
      </c>
      <c r="M448" s="347">
        <v>4</v>
      </c>
      <c r="N448" s="362">
        <v>0</v>
      </c>
      <c r="O448" s="363">
        <v>4</v>
      </c>
      <c r="P448" s="362">
        <v>0</v>
      </c>
      <c r="Q448" s="363">
        <v>6</v>
      </c>
      <c r="R448" s="362">
        <v>0</v>
      </c>
      <c r="S448" s="363">
        <v>7</v>
      </c>
      <c r="T448" s="362">
        <v>0</v>
      </c>
    </row>
    <row r="449" spans="1:20">
      <c r="A449" s="1"/>
      <c r="B449" s="1"/>
      <c r="C449" s="1019"/>
      <c r="D449" s="264" t="s">
        <v>240</v>
      </c>
      <c r="E449" s="266">
        <v>8</v>
      </c>
      <c r="F449" s="295">
        <v>3</v>
      </c>
      <c r="G449" s="296">
        <v>13</v>
      </c>
      <c r="H449" s="309">
        <v>6</v>
      </c>
      <c r="I449" s="266">
        <v>14</v>
      </c>
      <c r="J449" s="295">
        <v>9</v>
      </c>
      <c r="K449" s="296">
        <v>14</v>
      </c>
      <c r="L449" s="309">
        <v>11</v>
      </c>
      <c r="M449" s="266">
        <v>15</v>
      </c>
      <c r="N449" s="295">
        <v>14</v>
      </c>
      <c r="O449" s="296">
        <v>16</v>
      </c>
      <c r="P449" s="295">
        <v>14</v>
      </c>
      <c r="Q449" s="296">
        <v>20</v>
      </c>
      <c r="R449" s="295">
        <v>17</v>
      </c>
      <c r="S449" s="296">
        <v>22</v>
      </c>
      <c r="T449" s="295">
        <v>20</v>
      </c>
    </row>
    <row r="450" spans="1:20">
      <c r="A450" s="1"/>
      <c r="B450" s="1"/>
      <c r="C450" s="1019"/>
      <c r="D450" s="346" t="s">
        <v>241</v>
      </c>
      <c r="E450" s="347">
        <v>10</v>
      </c>
      <c r="F450" s="362">
        <v>0</v>
      </c>
      <c r="G450" s="363">
        <v>14</v>
      </c>
      <c r="H450" s="364">
        <v>0</v>
      </c>
      <c r="I450" s="347">
        <v>15</v>
      </c>
      <c r="J450" s="362">
        <v>0</v>
      </c>
      <c r="K450" s="363">
        <v>16</v>
      </c>
      <c r="L450" s="364">
        <v>0</v>
      </c>
      <c r="M450" s="347">
        <v>16</v>
      </c>
      <c r="N450" s="362">
        <v>0</v>
      </c>
      <c r="O450" s="363">
        <v>17</v>
      </c>
      <c r="P450" s="362">
        <v>0</v>
      </c>
      <c r="Q450" s="363">
        <v>19</v>
      </c>
      <c r="R450" s="362">
        <v>1</v>
      </c>
      <c r="S450" s="363">
        <v>19</v>
      </c>
      <c r="T450" s="362">
        <v>1</v>
      </c>
    </row>
    <row r="451" spans="1:20">
      <c r="A451" s="1"/>
      <c r="B451" s="1"/>
      <c r="C451" s="1019"/>
      <c r="D451" s="264" t="s">
        <v>242</v>
      </c>
      <c r="E451" s="266">
        <v>10</v>
      </c>
      <c r="F451" s="295">
        <v>0</v>
      </c>
      <c r="G451" s="296">
        <v>11</v>
      </c>
      <c r="H451" s="309">
        <v>0</v>
      </c>
      <c r="I451" s="266">
        <v>11</v>
      </c>
      <c r="J451" s="295">
        <v>0</v>
      </c>
      <c r="K451" s="296">
        <v>12</v>
      </c>
      <c r="L451" s="309">
        <v>0</v>
      </c>
      <c r="M451" s="266">
        <v>12</v>
      </c>
      <c r="N451" s="295">
        <v>0</v>
      </c>
      <c r="O451" s="296">
        <v>12</v>
      </c>
      <c r="P451" s="295">
        <v>0</v>
      </c>
      <c r="Q451" s="296">
        <v>14</v>
      </c>
      <c r="R451" s="295">
        <v>0</v>
      </c>
      <c r="S451" s="296">
        <v>15</v>
      </c>
      <c r="T451" s="295">
        <v>1</v>
      </c>
    </row>
    <row r="452" spans="1:20">
      <c r="A452" s="1"/>
      <c r="B452" s="1"/>
      <c r="C452" s="1019"/>
      <c r="D452" s="346" t="s">
        <v>243</v>
      </c>
      <c r="E452" s="347">
        <v>2</v>
      </c>
      <c r="F452" s="362"/>
      <c r="G452" s="363">
        <v>2</v>
      </c>
      <c r="H452" s="364">
        <v>0</v>
      </c>
      <c r="I452" s="347">
        <v>2</v>
      </c>
      <c r="J452" s="362">
        <v>0</v>
      </c>
      <c r="K452" s="363">
        <v>2</v>
      </c>
      <c r="L452" s="364">
        <v>0</v>
      </c>
      <c r="M452" s="347">
        <v>2</v>
      </c>
      <c r="N452" s="362">
        <v>0</v>
      </c>
      <c r="O452" s="363">
        <v>2</v>
      </c>
      <c r="P452" s="362">
        <v>0</v>
      </c>
      <c r="Q452" s="363">
        <v>4</v>
      </c>
      <c r="R452" s="362">
        <v>0</v>
      </c>
      <c r="S452" s="363">
        <v>5</v>
      </c>
      <c r="T452" s="362">
        <v>0</v>
      </c>
    </row>
    <row r="453" spans="1:20" ht="15.75" customHeight="1">
      <c r="A453" s="1"/>
      <c r="B453" s="1"/>
      <c r="C453" s="1019"/>
      <c r="D453" s="367" t="s">
        <v>64</v>
      </c>
      <c r="E453" s="369">
        <f t="shared" ref="E453:T453" si="33">SUM(E444:E452)</f>
        <v>228</v>
      </c>
      <c r="F453" s="371">
        <f t="shared" si="33"/>
        <v>16</v>
      </c>
      <c r="G453" s="424">
        <f t="shared" si="33"/>
        <v>314</v>
      </c>
      <c r="H453" s="426">
        <f t="shared" si="33"/>
        <v>28</v>
      </c>
      <c r="I453" s="369">
        <f t="shared" si="33"/>
        <v>356</v>
      </c>
      <c r="J453" s="371">
        <f t="shared" si="33"/>
        <v>40</v>
      </c>
      <c r="K453" s="424">
        <f t="shared" si="33"/>
        <v>416</v>
      </c>
      <c r="L453" s="426">
        <f t="shared" si="33"/>
        <v>51</v>
      </c>
      <c r="M453" s="369">
        <f t="shared" si="33"/>
        <v>546</v>
      </c>
      <c r="N453" s="371">
        <f t="shared" si="33"/>
        <v>77</v>
      </c>
      <c r="O453" s="424">
        <f t="shared" si="33"/>
        <v>613</v>
      </c>
      <c r="P453" s="371">
        <f t="shared" si="33"/>
        <v>104</v>
      </c>
      <c r="Q453" s="424">
        <f t="shared" si="33"/>
        <v>713</v>
      </c>
      <c r="R453" s="371">
        <f t="shared" si="33"/>
        <v>140</v>
      </c>
      <c r="S453" s="424">
        <f t="shared" si="33"/>
        <v>753</v>
      </c>
      <c r="T453" s="371">
        <f t="shared" si="33"/>
        <v>165</v>
      </c>
    </row>
    <row r="454" spans="1:20" ht="30.75" customHeight="1">
      <c r="A454" s="1"/>
      <c r="B454" s="1"/>
      <c r="C454" s="1109"/>
      <c r="D454" s="490" t="s">
        <v>277</v>
      </c>
      <c r="E454" s="1129">
        <f>E453+F453</f>
        <v>244</v>
      </c>
      <c r="F454" s="1049"/>
      <c r="G454" s="1129">
        <f>G453+H453</f>
        <v>342</v>
      </c>
      <c r="H454" s="1049"/>
      <c r="I454" s="1129">
        <f>I453+J453</f>
        <v>396</v>
      </c>
      <c r="J454" s="1049"/>
      <c r="K454" s="1129">
        <f>K453+L453</f>
        <v>467</v>
      </c>
      <c r="L454" s="1049"/>
      <c r="M454" s="1129">
        <f>M453+N453</f>
        <v>623</v>
      </c>
      <c r="N454" s="1049"/>
      <c r="O454" s="1129">
        <f>O453+P453</f>
        <v>717</v>
      </c>
      <c r="P454" s="1049"/>
      <c r="Q454" s="1130">
        <f>Q453+R453</f>
        <v>853</v>
      </c>
      <c r="R454" s="1076"/>
      <c r="S454" s="1132">
        <f>S453+T453</f>
        <v>918</v>
      </c>
      <c r="T454" s="1118"/>
    </row>
    <row r="455" spans="1:20" ht="15.75" customHeight="1">
      <c r="A455" s="1"/>
      <c r="B455" s="1"/>
      <c r="C455" s="1131" t="s">
        <v>117</v>
      </c>
      <c r="D455" s="1126" t="str">
        <f>D442</f>
        <v>CATEG.</v>
      </c>
      <c r="E455" s="1125">
        <v>2004</v>
      </c>
      <c r="F455" s="1052"/>
      <c r="G455" s="1127">
        <v>2005</v>
      </c>
      <c r="H455" s="1128"/>
      <c r="I455" s="1125">
        <v>2006</v>
      </c>
      <c r="J455" s="1052"/>
      <c r="K455" s="1127">
        <v>2007</v>
      </c>
      <c r="L455" s="1128"/>
      <c r="M455" s="1125">
        <v>2008</v>
      </c>
      <c r="N455" s="1052"/>
      <c r="O455" s="1125">
        <v>2009</v>
      </c>
      <c r="P455" s="1052"/>
      <c r="Q455" s="1125">
        <v>2010</v>
      </c>
      <c r="R455" s="1052"/>
      <c r="S455" s="1133">
        <v>2011</v>
      </c>
      <c r="T455" s="1072"/>
    </row>
    <row r="456" spans="1:20" ht="15.75" customHeight="1">
      <c r="A456" s="1"/>
      <c r="B456" s="1"/>
      <c r="C456" s="1019"/>
      <c r="D456" s="992"/>
      <c r="E456" s="191" t="s">
        <v>142</v>
      </c>
      <c r="F456" s="192" t="s">
        <v>143</v>
      </c>
      <c r="G456" s="221" t="s">
        <v>142</v>
      </c>
      <c r="H456" s="222" t="s">
        <v>143</v>
      </c>
      <c r="I456" s="191" t="s">
        <v>142</v>
      </c>
      <c r="J456" s="192" t="s">
        <v>143</v>
      </c>
      <c r="K456" s="221" t="s">
        <v>142</v>
      </c>
      <c r="L456" s="192" t="s">
        <v>143</v>
      </c>
      <c r="M456" s="251" t="s">
        <v>142</v>
      </c>
      <c r="N456" s="253" t="s">
        <v>143</v>
      </c>
      <c r="O456" s="251" t="s">
        <v>142</v>
      </c>
      <c r="P456" s="253" t="s">
        <v>143</v>
      </c>
      <c r="Q456" s="251" t="s">
        <v>142</v>
      </c>
      <c r="R456" s="192" t="s">
        <v>143</v>
      </c>
      <c r="S456" s="251" t="s">
        <v>142</v>
      </c>
      <c r="T456" s="253" t="s">
        <v>143</v>
      </c>
    </row>
    <row r="457" spans="1:20">
      <c r="A457" s="1"/>
      <c r="B457" s="1"/>
      <c r="C457" s="1019"/>
      <c r="D457" s="255" t="s">
        <v>167</v>
      </c>
      <c r="E457" s="256">
        <v>145</v>
      </c>
      <c r="F457" s="257">
        <v>0</v>
      </c>
      <c r="G457" s="258">
        <v>163</v>
      </c>
      <c r="H457" s="262">
        <v>59</v>
      </c>
      <c r="I457" s="256">
        <v>191</v>
      </c>
      <c r="J457" s="257">
        <v>85</v>
      </c>
      <c r="K457" s="258">
        <v>216</v>
      </c>
      <c r="L457" s="262">
        <v>120</v>
      </c>
      <c r="M457" s="256">
        <v>246</v>
      </c>
      <c r="N457" s="257">
        <v>163</v>
      </c>
      <c r="O457" s="258">
        <v>279</v>
      </c>
      <c r="P457" s="257">
        <v>215</v>
      </c>
      <c r="Q457" s="258">
        <v>291</v>
      </c>
      <c r="R457" s="257">
        <v>242</v>
      </c>
      <c r="S457" s="258">
        <v>296</v>
      </c>
      <c r="T457" s="257">
        <v>275</v>
      </c>
    </row>
    <row r="458" spans="1:20">
      <c r="A458" s="1"/>
      <c r="B458" s="1"/>
      <c r="C458" s="1019"/>
      <c r="D458" s="264" t="s">
        <v>171</v>
      </c>
      <c r="E458" s="266">
        <v>2498</v>
      </c>
      <c r="F458" s="295">
        <v>37</v>
      </c>
      <c r="G458" s="296">
        <v>2980</v>
      </c>
      <c r="H458" s="309">
        <v>1126</v>
      </c>
      <c r="I458" s="266">
        <v>3508</v>
      </c>
      <c r="J458" s="295">
        <v>1423</v>
      </c>
      <c r="K458" s="296">
        <v>4197</v>
      </c>
      <c r="L458" s="309">
        <v>1726</v>
      </c>
      <c r="M458" s="266">
        <v>4959</v>
      </c>
      <c r="N458" s="295">
        <v>2123</v>
      </c>
      <c r="O458" s="296">
        <v>5641</v>
      </c>
      <c r="P458" s="295">
        <v>2744</v>
      </c>
      <c r="Q458" s="296">
        <v>5981</v>
      </c>
      <c r="R458" s="295">
        <v>3079</v>
      </c>
      <c r="S458" s="296">
        <v>6379</v>
      </c>
      <c r="T458" s="295">
        <v>3466</v>
      </c>
    </row>
    <row r="459" spans="1:20">
      <c r="A459" s="1"/>
      <c r="B459" s="1"/>
      <c r="C459" s="1019"/>
      <c r="D459" s="346" t="s">
        <v>190</v>
      </c>
      <c r="E459" s="347">
        <v>894</v>
      </c>
      <c r="F459" s="362">
        <v>918</v>
      </c>
      <c r="G459" s="363">
        <v>917</v>
      </c>
      <c r="H459" s="364">
        <v>35</v>
      </c>
      <c r="I459" s="347">
        <v>952</v>
      </c>
      <c r="J459" s="362">
        <v>35</v>
      </c>
      <c r="K459" s="363">
        <v>975</v>
      </c>
      <c r="L459" s="364">
        <v>36</v>
      </c>
      <c r="M459" s="347">
        <v>988</v>
      </c>
      <c r="N459" s="362">
        <v>38</v>
      </c>
      <c r="O459" s="363">
        <v>1004</v>
      </c>
      <c r="P459" s="362">
        <v>38</v>
      </c>
      <c r="Q459" s="363">
        <v>1000</v>
      </c>
      <c r="R459" s="362">
        <v>37</v>
      </c>
      <c r="S459" s="363">
        <v>1015</v>
      </c>
      <c r="T459" s="362">
        <v>36</v>
      </c>
    </row>
    <row r="460" spans="1:20">
      <c r="A460" s="1"/>
      <c r="B460" s="1"/>
      <c r="C460" s="1019"/>
      <c r="D460" s="264" t="s">
        <v>238</v>
      </c>
      <c r="E460" s="266">
        <v>588</v>
      </c>
      <c r="F460" s="295">
        <v>31</v>
      </c>
      <c r="G460" s="296">
        <v>603</v>
      </c>
      <c r="H460" s="309">
        <v>5</v>
      </c>
      <c r="I460" s="266">
        <v>622</v>
      </c>
      <c r="J460" s="295">
        <v>5</v>
      </c>
      <c r="K460" s="296">
        <v>637</v>
      </c>
      <c r="L460" s="309">
        <v>5</v>
      </c>
      <c r="M460" s="266">
        <v>659</v>
      </c>
      <c r="N460" s="295">
        <v>5</v>
      </c>
      <c r="O460" s="296">
        <v>666</v>
      </c>
      <c r="P460" s="295">
        <v>5</v>
      </c>
      <c r="Q460" s="296">
        <v>690</v>
      </c>
      <c r="R460" s="295">
        <v>5</v>
      </c>
      <c r="S460" s="296">
        <v>693</v>
      </c>
      <c r="T460" s="295">
        <v>5</v>
      </c>
    </row>
    <row r="461" spans="1:20">
      <c r="A461" s="1"/>
      <c r="B461" s="1"/>
      <c r="C461" s="1019"/>
      <c r="D461" s="346" t="s">
        <v>239</v>
      </c>
      <c r="E461" s="347">
        <v>293</v>
      </c>
      <c r="F461" s="362">
        <v>5</v>
      </c>
      <c r="G461" s="363">
        <v>306</v>
      </c>
      <c r="H461" s="364">
        <v>5</v>
      </c>
      <c r="I461" s="347">
        <v>315</v>
      </c>
      <c r="J461" s="362">
        <v>5</v>
      </c>
      <c r="K461" s="363">
        <v>327</v>
      </c>
      <c r="L461" s="364">
        <v>5</v>
      </c>
      <c r="M461" s="347">
        <v>342</v>
      </c>
      <c r="N461" s="362">
        <v>5</v>
      </c>
      <c r="O461" s="363">
        <v>349</v>
      </c>
      <c r="P461" s="362">
        <v>6</v>
      </c>
      <c r="Q461" s="363">
        <v>348</v>
      </c>
      <c r="R461" s="362">
        <v>7</v>
      </c>
      <c r="S461" s="363">
        <v>369</v>
      </c>
      <c r="T461" s="362">
        <v>7</v>
      </c>
    </row>
    <row r="462" spans="1:20">
      <c r="A462" s="1"/>
      <c r="B462" s="1"/>
      <c r="C462" s="1019"/>
      <c r="D462" s="264" t="s">
        <v>240</v>
      </c>
      <c r="E462" s="266">
        <v>487</v>
      </c>
      <c r="F462" s="295">
        <v>5</v>
      </c>
      <c r="G462" s="296">
        <v>516</v>
      </c>
      <c r="H462" s="309">
        <v>425</v>
      </c>
      <c r="I462" s="266">
        <v>549</v>
      </c>
      <c r="J462" s="295">
        <v>467</v>
      </c>
      <c r="K462" s="296">
        <v>579</v>
      </c>
      <c r="L462" s="309">
        <v>503</v>
      </c>
      <c r="M462" s="266">
        <v>620</v>
      </c>
      <c r="N462" s="295">
        <v>536</v>
      </c>
      <c r="O462" s="296">
        <v>651</v>
      </c>
      <c r="P462" s="295">
        <v>585</v>
      </c>
      <c r="Q462" s="296">
        <v>646</v>
      </c>
      <c r="R462" s="295">
        <v>614</v>
      </c>
      <c r="S462" s="296">
        <v>658</v>
      </c>
      <c r="T462" s="295">
        <v>644</v>
      </c>
    </row>
    <row r="463" spans="1:20">
      <c r="A463" s="1"/>
      <c r="B463" s="1"/>
      <c r="C463" s="1019"/>
      <c r="D463" s="346" t="s">
        <v>241</v>
      </c>
      <c r="E463" s="347">
        <v>474</v>
      </c>
      <c r="F463" s="362">
        <v>363</v>
      </c>
      <c r="G463" s="363">
        <v>503</v>
      </c>
      <c r="H463" s="364">
        <v>11</v>
      </c>
      <c r="I463" s="347">
        <v>512</v>
      </c>
      <c r="J463" s="362">
        <v>11</v>
      </c>
      <c r="K463" s="363">
        <v>525</v>
      </c>
      <c r="L463" s="364">
        <v>11</v>
      </c>
      <c r="M463" s="347">
        <v>538</v>
      </c>
      <c r="N463" s="362">
        <v>11</v>
      </c>
      <c r="O463" s="363">
        <v>550</v>
      </c>
      <c r="P463" s="362">
        <v>13</v>
      </c>
      <c r="Q463" s="363">
        <v>560</v>
      </c>
      <c r="R463" s="362">
        <v>11</v>
      </c>
      <c r="S463" s="363">
        <v>563</v>
      </c>
      <c r="T463" s="362">
        <v>12</v>
      </c>
    </row>
    <row r="464" spans="1:20">
      <c r="A464" s="1"/>
      <c r="B464" s="1"/>
      <c r="C464" s="1019"/>
      <c r="D464" s="264" t="s">
        <v>242</v>
      </c>
      <c r="E464" s="266">
        <v>266</v>
      </c>
      <c r="F464" s="295">
        <v>11</v>
      </c>
      <c r="G464" s="296">
        <v>279</v>
      </c>
      <c r="H464" s="309">
        <v>1</v>
      </c>
      <c r="I464" s="266">
        <v>287</v>
      </c>
      <c r="J464" s="295">
        <v>2</v>
      </c>
      <c r="K464" s="296">
        <v>295</v>
      </c>
      <c r="L464" s="309">
        <v>3</v>
      </c>
      <c r="M464" s="266">
        <v>304</v>
      </c>
      <c r="N464" s="295">
        <v>4</v>
      </c>
      <c r="O464" s="296">
        <v>319</v>
      </c>
      <c r="P464" s="295">
        <v>4</v>
      </c>
      <c r="Q464" s="296">
        <v>316</v>
      </c>
      <c r="R464" s="295">
        <v>4</v>
      </c>
      <c r="S464" s="296">
        <v>319</v>
      </c>
      <c r="T464" s="295">
        <v>4</v>
      </c>
    </row>
    <row r="465" spans="1:20">
      <c r="A465" s="1"/>
      <c r="B465" s="1"/>
      <c r="C465" s="1019"/>
      <c r="D465" s="346" t="s">
        <v>243</v>
      </c>
      <c r="E465" s="347">
        <v>126</v>
      </c>
      <c r="F465" s="362">
        <v>1</v>
      </c>
      <c r="G465" s="363">
        <v>134</v>
      </c>
      <c r="H465" s="364">
        <v>1</v>
      </c>
      <c r="I465" s="347">
        <v>138</v>
      </c>
      <c r="J465" s="362">
        <v>1</v>
      </c>
      <c r="K465" s="363">
        <v>144</v>
      </c>
      <c r="L465" s="364">
        <v>1</v>
      </c>
      <c r="M465" s="347">
        <v>150</v>
      </c>
      <c r="N465" s="362">
        <v>1</v>
      </c>
      <c r="O465" s="363">
        <v>154</v>
      </c>
      <c r="P465" s="362">
        <v>1</v>
      </c>
      <c r="Q465" s="363">
        <v>156</v>
      </c>
      <c r="R465" s="362">
        <v>1</v>
      </c>
      <c r="S465" s="363">
        <v>175</v>
      </c>
      <c r="T465" s="362">
        <v>1</v>
      </c>
    </row>
    <row r="466" spans="1:20" ht="15.75" customHeight="1">
      <c r="A466" s="1"/>
      <c r="B466" s="1"/>
      <c r="C466" s="1019"/>
      <c r="D466" s="367" t="s">
        <v>64</v>
      </c>
      <c r="E466" s="369">
        <f>SUM(E457:E465)</f>
        <v>5771</v>
      </c>
      <c r="F466" s="371">
        <v>1</v>
      </c>
      <c r="G466" s="424">
        <f t="shared" ref="G466:T466" si="34">SUM(G457:G465)</f>
        <v>6401</v>
      </c>
      <c r="H466" s="426">
        <f t="shared" si="34"/>
        <v>1668</v>
      </c>
      <c r="I466" s="369">
        <f t="shared" si="34"/>
        <v>7074</v>
      </c>
      <c r="J466" s="371">
        <f t="shared" si="34"/>
        <v>2034</v>
      </c>
      <c r="K466" s="424">
        <f t="shared" si="34"/>
        <v>7895</v>
      </c>
      <c r="L466" s="426">
        <f t="shared" si="34"/>
        <v>2410</v>
      </c>
      <c r="M466" s="369">
        <f t="shared" si="34"/>
        <v>8806</v>
      </c>
      <c r="N466" s="371">
        <f t="shared" si="34"/>
        <v>2886</v>
      </c>
      <c r="O466" s="424">
        <f t="shared" si="34"/>
        <v>9613</v>
      </c>
      <c r="P466" s="371">
        <f t="shared" si="34"/>
        <v>3611</v>
      </c>
      <c r="Q466" s="424">
        <f t="shared" si="34"/>
        <v>9988</v>
      </c>
      <c r="R466" s="371">
        <f t="shared" si="34"/>
        <v>4000</v>
      </c>
      <c r="S466" s="424">
        <f t="shared" si="34"/>
        <v>10467</v>
      </c>
      <c r="T466" s="371">
        <f t="shared" si="34"/>
        <v>4450</v>
      </c>
    </row>
    <row r="467" spans="1:20" ht="30.75" customHeight="1">
      <c r="A467" s="1"/>
      <c r="B467" s="38" t="s">
        <v>20</v>
      </c>
      <c r="C467" s="1109"/>
      <c r="D467" s="490" t="s">
        <v>277</v>
      </c>
      <c r="E467" s="1129">
        <f>E466+F466</f>
        <v>5772</v>
      </c>
      <c r="F467" s="1049"/>
      <c r="G467" s="1129">
        <f>G466+H466</f>
        <v>8069</v>
      </c>
      <c r="H467" s="1049"/>
      <c r="I467" s="1129">
        <f>I466+J466</f>
        <v>9108</v>
      </c>
      <c r="J467" s="1049"/>
      <c r="K467" s="1129">
        <f>K466+L466</f>
        <v>10305</v>
      </c>
      <c r="L467" s="1049"/>
      <c r="M467" s="1129">
        <f>M466+N466</f>
        <v>11692</v>
      </c>
      <c r="N467" s="1049"/>
      <c r="O467" s="1129">
        <f>O466+P466</f>
        <v>13224</v>
      </c>
      <c r="P467" s="1049"/>
      <c r="Q467" s="1130">
        <f>Q466+R466</f>
        <v>13988</v>
      </c>
      <c r="R467" s="1076"/>
      <c r="S467" s="1132">
        <f>S466+T466</f>
        <v>14917</v>
      </c>
      <c r="T467" s="1118"/>
    </row>
    <row r="468" spans="1:20" ht="15.75" customHeight="1">
      <c r="A468" s="1"/>
      <c r="B468" s="38" t="s">
        <v>21</v>
      </c>
      <c r="C468" s="1131" t="s">
        <v>383</v>
      </c>
      <c r="D468" s="1126" t="str">
        <f>D455</f>
        <v>CATEG.</v>
      </c>
      <c r="E468" s="1125">
        <v>2004</v>
      </c>
      <c r="F468" s="1052"/>
      <c r="G468" s="1127">
        <v>2005</v>
      </c>
      <c r="H468" s="1128"/>
      <c r="I468" s="1125">
        <v>2006</v>
      </c>
      <c r="J468" s="1052"/>
      <c r="K468" s="1127">
        <v>2007</v>
      </c>
      <c r="L468" s="1128"/>
      <c r="M468" s="1125">
        <v>2008</v>
      </c>
      <c r="N468" s="1052"/>
      <c r="O468" s="1125">
        <v>2009</v>
      </c>
      <c r="P468" s="1052"/>
      <c r="Q468" s="1125">
        <v>2010</v>
      </c>
      <c r="R468" s="1052"/>
      <c r="S468" s="1133">
        <v>2011</v>
      </c>
      <c r="T468" s="1072"/>
    </row>
    <row r="469" spans="1:20" ht="15.75" customHeight="1">
      <c r="A469" s="1"/>
      <c r="B469" s="130" t="s">
        <v>43</v>
      </c>
      <c r="C469" s="1019"/>
      <c r="D469" s="992"/>
      <c r="E469" s="191" t="s">
        <v>142</v>
      </c>
      <c r="F469" s="192" t="s">
        <v>143</v>
      </c>
      <c r="G469" s="221" t="s">
        <v>142</v>
      </c>
      <c r="H469" s="222" t="s">
        <v>143</v>
      </c>
      <c r="I469" s="191" t="s">
        <v>142</v>
      </c>
      <c r="J469" s="192" t="s">
        <v>143</v>
      </c>
      <c r="K469" s="221" t="s">
        <v>142</v>
      </c>
      <c r="L469" s="192" t="s">
        <v>143</v>
      </c>
      <c r="M469" s="251" t="s">
        <v>142</v>
      </c>
      <c r="N469" s="253" t="s">
        <v>143</v>
      </c>
      <c r="O469" s="251" t="s">
        <v>142</v>
      </c>
      <c r="P469" s="253" t="s">
        <v>143</v>
      </c>
      <c r="Q469" s="251" t="s">
        <v>142</v>
      </c>
      <c r="R469" s="192" t="s">
        <v>143</v>
      </c>
      <c r="S469" s="251" t="s">
        <v>142</v>
      </c>
      <c r="T469" s="253" t="s">
        <v>143</v>
      </c>
    </row>
    <row r="470" spans="1:20">
      <c r="A470" s="1"/>
      <c r="B470" s="1"/>
      <c r="C470" s="1019"/>
      <c r="D470" s="255" t="s">
        <v>167</v>
      </c>
      <c r="E470" s="256">
        <v>0</v>
      </c>
      <c r="F470" s="257">
        <v>0</v>
      </c>
      <c r="G470" s="258">
        <v>0</v>
      </c>
      <c r="H470" s="262">
        <v>0</v>
      </c>
      <c r="I470" s="256">
        <v>0</v>
      </c>
      <c r="J470" s="257">
        <v>0</v>
      </c>
      <c r="K470" s="258">
        <v>0</v>
      </c>
      <c r="L470" s="262">
        <v>0</v>
      </c>
      <c r="M470" s="256">
        <v>0</v>
      </c>
      <c r="N470" s="257">
        <v>0</v>
      </c>
      <c r="O470" s="258">
        <v>0</v>
      </c>
      <c r="P470" s="257">
        <v>0</v>
      </c>
      <c r="Q470" s="258">
        <v>0</v>
      </c>
      <c r="R470" s="257">
        <v>0</v>
      </c>
      <c r="S470" s="258">
        <v>1</v>
      </c>
      <c r="T470" s="257">
        <v>1</v>
      </c>
    </row>
    <row r="471" spans="1:20">
      <c r="A471" s="1"/>
      <c r="B471" s="1"/>
      <c r="C471" s="1019"/>
      <c r="D471" s="264" t="s">
        <v>171</v>
      </c>
      <c r="E471" s="266">
        <v>12</v>
      </c>
      <c r="F471" s="295">
        <v>3</v>
      </c>
      <c r="G471" s="296">
        <v>13</v>
      </c>
      <c r="H471" s="309">
        <v>3</v>
      </c>
      <c r="I471" s="266">
        <v>13</v>
      </c>
      <c r="J471" s="295">
        <v>3</v>
      </c>
      <c r="K471" s="296">
        <v>13</v>
      </c>
      <c r="L471" s="309">
        <v>3</v>
      </c>
      <c r="M471" s="266">
        <v>13</v>
      </c>
      <c r="N471" s="295">
        <v>3</v>
      </c>
      <c r="O471" s="296">
        <v>13</v>
      </c>
      <c r="P471" s="295">
        <v>3</v>
      </c>
      <c r="Q471" s="296">
        <v>13</v>
      </c>
      <c r="R471" s="295">
        <v>2</v>
      </c>
      <c r="S471" s="296">
        <v>26</v>
      </c>
      <c r="T471" s="295">
        <v>7</v>
      </c>
    </row>
    <row r="472" spans="1:20">
      <c r="A472" s="1"/>
      <c r="B472" s="1"/>
      <c r="C472" s="1019"/>
      <c r="D472" s="346" t="s">
        <v>190</v>
      </c>
      <c r="E472" s="347">
        <v>4</v>
      </c>
      <c r="F472" s="362">
        <v>0</v>
      </c>
      <c r="G472" s="363">
        <v>5</v>
      </c>
      <c r="H472" s="364">
        <v>0</v>
      </c>
      <c r="I472" s="347">
        <v>5</v>
      </c>
      <c r="J472" s="362">
        <v>0</v>
      </c>
      <c r="K472" s="363">
        <v>5</v>
      </c>
      <c r="L472" s="364">
        <v>0</v>
      </c>
      <c r="M472" s="347">
        <v>5</v>
      </c>
      <c r="N472" s="362">
        <v>0</v>
      </c>
      <c r="O472" s="363">
        <v>5</v>
      </c>
      <c r="P472" s="362">
        <v>0</v>
      </c>
      <c r="Q472" s="363">
        <v>4</v>
      </c>
      <c r="R472" s="362">
        <v>0</v>
      </c>
      <c r="S472" s="363">
        <v>5</v>
      </c>
      <c r="T472" s="362">
        <v>1</v>
      </c>
    </row>
    <row r="473" spans="1:20">
      <c r="A473" s="1"/>
      <c r="B473" s="1"/>
      <c r="C473" s="1019"/>
      <c r="D473" s="264" t="s">
        <v>238</v>
      </c>
      <c r="E473" s="266">
        <v>1</v>
      </c>
      <c r="F473" s="295">
        <v>0</v>
      </c>
      <c r="G473" s="296">
        <v>1</v>
      </c>
      <c r="H473" s="309">
        <v>0</v>
      </c>
      <c r="I473" s="266">
        <v>1</v>
      </c>
      <c r="J473" s="295">
        <v>0</v>
      </c>
      <c r="K473" s="296">
        <v>1</v>
      </c>
      <c r="L473" s="309">
        <v>0</v>
      </c>
      <c r="M473" s="266">
        <v>1</v>
      </c>
      <c r="N473" s="295">
        <v>0</v>
      </c>
      <c r="O473" s="296">
        <v>1</v>
      </c>
      <c r="P473" s="295">
        <v>0</v>
      </c>
      <c r="Q473" s="296">
        <v>0</v>
      </c>
      <c r="R473" s="295">
        <v>0</v>
      </c>
      <c r="S473" s="296">
        <v>2</v>
      </c>
      <c r="T473" s="295">
        <v>0</v>
      </c>
    </row>
    <row r="474" spans="1:20">
      <c r="A474" s="1"/>
      <c r="B474" s="1"/>
      <c r="C474" s="1019"/>
      <c r="D474" s="346" t="s">
        <v>239</v>
      </c>
      <c r="E474" s="347">
        <v>0</v>
      </c>
      <c r="F474" s="362">
        <v>0</v>
      </c>
      <c r="G474" s="363">
        <v>0</v>
      </c>
      <c r="H474" s="364">
        <v>0</v>
      </c>
      <c r="I474" s="347">
        <v>0</v>
      </c>
      <c r="J474" s="362">
        <v>0</v>
      </c>
      <c r="K474" s="363">
        <v>0</v>
      </c>
      <c r="L474" s="364">
        <v>0</v>
      </c>
      <c r="M474" s="347">
        <v>0</v>
      </c>
      <c r="N474" s="362">
        <v>0</v>
      </c>
      <c r="O474" s="363">
        <v>0</v>
      </c>
      <c r="P474" s="362">
        <v>0</v>
      </c>
      <c r="Q474" s="363">
        <v>0</v>
      </c>
      <c r="R474" s="362">
        <v>0</v>
      </c>
      <c r="S474" s="363">
        <v>1</v>
      </c>
      <c r="T474" s="362">
        <v>0</v>
      </c>
    </row>
    <row r="475" spans="1:20">
      <c r="A475" s="1"/>
      <c r="B475" s="1"/>
      <c r="C475" s="1019"/>
      <c r="D475" s="264" t="s">
        <v>240</v>
      </c>
      <c r="E475" s="266">
        <v>4</v>
      </c>
      <c r="F475" s="295">
        <v>0</v>
      </c>
      <c r="G475" s="296">
        <v>5</v>
      </c>
      <c r="H475" s="309">
        <v>1</v>
      </c>
      <c r="I475" s="266">
        <v>5</v>
      </c>
      <c r="J475" s="295">
        <v>1</v>
      </c>
      <c r="K475" s="296">
        <v>5</v>
      </c>
      <c r="L475" s="309">
        <v>1</v>
      </c>
      <c r="M475" s="266">
        <v>5</v>
      </c>
      <c r="N475" s="295">
        <v>1</v>
      </c>
      <c r="O475" s="296">
        <v>5</v>
      </c>
      <c r="P475" s="295">
        <v>1</v>
      </c>
      <c r="Q475" s="296">
        <v>4</v>
      </c>
      <c r="R475" s="295">
        <v>1</v>
      </c>
      <c r="S475" s="296">
        <v>4</v>
      </c>
      <c r="T475" s="295">
        <v>2</v>
      </c>
    </row>
    <row r="476" spans="1:20">
      <c r="A476" s="1"/>
      <c r="B476" s="1"/>
      <c r="C476" s="1019"/>
      <c r="D476" s="346" t="s">
        <v>241</v>
      </c>
      <c r="E476" s="347">
        <v>2</v>
      </c>
      <c r="F476" s="362">
        <v>0</v>
      </c>
      <c r="G476" s="363">
        <v>2</v>
      </c>
      <c r="H476" s="364">
        <v>0</v>
      </c>
      <c r="I476" s="347">
        <v>2</v>
      </c>
      <c r="J476" s="362">
        <v>0</v>
      </c>
      <c r="K476" s="363">
        <v>2</v>
      </c>
      <c r="L476" s="364">
        <v>0</v>
      </c>
      <c r="M476" s="347">
        <v>2</v>
      </c>
      <c r="N476" s="362">
        <v>0</v>
      </c>
      <c r="O476" s="363">
        <v>2</v>
      </c>
      <c r="P476" s="362">
        <v>0</v>
      </c>
      <c r="Q476" s="363">
        <v>2</v>
      </c>
      <c r="R476" s="362">
        <v>0</v>
      </c>
      <c r="S476" s="363">
        <v>4</v>
      </c>
      <c r="T476" s="362">
        <v>0</v>
      </c>
    </row>
    <row r="477" spans="1:20">
      <c r="A477" s="1"/>
      <c r="B477" s="1"/>
      <c r="C477" s="1019"/>
      <c r="D477" s="264" t="s">
        <v>242</v>
      </c>
      <c r="E477" s="266">
        <v>2</v>
      </c>
      <c r="F477" s="295">
        <v>0</v>
      </c>
      <c r="G477" s="296">
        <v>2</v>
      </c>
      <c r="H477" s="309">
        <v>0</v>
      </c>
      <c r="I477" s="266">
        <v>2</v>
      </c>
      <c r="J477" s="295">
        <v>0</v>
      </c>
      <c r="K477" s="296">
        <v>2</v>
      </c>
      <c r="L477" s="309">
        <v>0</v>
      </c>
      <c r="M477" s="266">
        <v>2</v>
      </c>
      <c r="N477" s="295">
        <v>0</v>
      </c>
      <c r="O477" s="296">
        <v>2</v>
      </c>
      <c r="P477" s="295">
        <v>0</v>
      </c>
      <c r="Q477" s="296">
        <v>2</v>
      </c>
      <c r="R477" s="295">
        <v>0</v>
      </c>
      <c r="S477" s="296">
        <v>2</v>
      </c>
      <c r="T477" s="295">
        <v>0</v>
      </c>
    </row>
    <row r="478" spans="1:20">
      <c r="A478" s="1"/>
      <c r="B478" s="1"/>
      <c r="C478" s="1019"/>
      <c r="D478" s="346" t="s">
        <v>243</v>
      </c>
      <c r="E478" s="347">
        <v>0</v>
      </c>
      <c r="F478" s="362">
        <v>0</v>
      </c>
      <c r="G478" s="363">
        <v>0</v>
      </c>
      <c r="H478" s="364">
        <v>0</v>
      </c>
      <c r="I478" s="347">
        <v>0</v>
      </c>
      <c r="J478" s="362">
        <v>0</v>
      </c>
      <c r="K478" s="363">
        <v>0</v>
      </c>
      <c r="L478" s="364">
        <v>0</v>
      </c>
      <c r="M478" s="347">
        <v>0</v>
      </c>
      <c r="N478" s="362">
        <v>0</v>
      </c>
      <c r="O478" s="363">
        <v>0</v>
      </c>
      <c r="P478" s="362">
        <v>0</v>
      </c>
      <c r="Q478" s="363">
        <v>0</v>
      </c>
      <c r="R478" s="362">
        <v>0</v>
      </c>
      <c r="S478" s="363">
        <v>0</v>
      </c>
      <c r="T478" s="362">
        <v>0</v>
      </c>
    </row>
    <row r="479" spans="1:20" ht="15.75" customHeight="1">
      <c r="A479" s="1"/>
      <c r="B479" s="1"/>
      <c r="C479" s="1019"/>
      <c r="D479" s="367" t="s">
        <v>64</v>
      </c>
      <c r="E479" s="369">
        <f t="shared" ref="E479:T479" si="35">SUM(E470:E478)</f>
        <v>25</v>
      </c>
      <c r="F479" s="371">
        <f t="shared" si="35"/>
        <v>3</v>
      </c>
      <c r="G479" s="424">
        <f t="shared" si="35"/>
        <v>28</v>
      </c>
      <c r="H479" s="426">
        <f t="shared" si="35"/>
        <v>4</v>
      </c>
      <c r="I479" s="369">
        <f t="shared" si="35"/>
        <v>28</v>
      </c>
      <c r="J479" s="371">
        <f t="shared" si="35"/>
        <v>4</v>
      </c>
      <c r="K479" s="424">
        <f t="shared" si="35"/>
        <v>28</v>
      </c>
      <c r="L479" s="426">
        <f t="shared" si="35"/>
        <v>4</v>
      </c>
      <c r="M479" s="369">
        <f t="shared" si="35"/>
        <v>28</v>
      </c>
      <c r="N479" s="371">
        <f t="shared" si="35"/>
        <v>4</v>
      </c>
      <c r="O479" s="424">
        <f t="shared" si="35"/>
        <v>28</v>
      </c>
      <c r="P479" s="371">
        <f t="shared" si="35"/>
        <v>4</v>
      </c>
      <c r="Q479" s="424">
        <f t="shared" si="35"/>
        <v>25</v>
      </c>
      <c r="R479" s="371">
        <f t="shared" si="35"/>
        <v>3</v>
      </c>
      <c r="S479" s="424">
        <f t="shared" si="35"/>
        <v>45</v>
      </c>
      <c r="T479" s="371">
        <f t="shared" si="35"/>
        <v>11</v>
      </c>
    </row>
    <row r="480" spans="1:20" ht="30.75" customHeight="1">
      <c r="A480" s="1"/>
      <c r="B480" s="1"/>
      <c r="C480" s="1109"/>
      <c r="D480" s="490" t="s">
        <v>277</v>
      </c>
      <c r="E480" s="1129">
        <f>E479+F479</f>
        <v>28</v>
      </c>
      <c r="F480" s="1049"/>
      <c r="G480" s="1129">
        <f>G479+H479</f>
        <v>32</v>
      </c>
      <c r="H480" s="1049"/>
      <c r="I480" s="1129">
        <f>I479+J479</f>
        <v>32</v>
      </c>
      <c r="J480" s="1049"/>
      <c r="K480" s="1129">
        <f>K479+L479</f>
        <v>32</v>
      </c>
      <c r="L480" s="1049"/>
      <c r="M480" s="1129">
        <f>M479+N479</f>
        <v>32</v>
      </c>
      <c r="N480" s="1049"/>
      <c r="O480" s="1129">
        <f>O479+P479</f>
        <v>32</v>
      </c>
      <c r="P480" s="1049"/>
      <c r="Q480" s="1130">
        <f>Q479+R479</f>
        <v>28</v>
      </c>
      <c r="R480" s="1076"/>
      <c r="S480" s="1132">
        <f>S479+T479</f>
        <v>56</v>
      </c>
      <c r="T480" s="1118"/>
    </row>
    <row r="481" spans="1:20" ht="15.75" customHeight="1">
      <c r="A481" s="1"/>
      <c r="B481" s="1"/>
      <c r="C481" s="1131" t="s">
        <v>119</v>
      </c>
      <c r="D481" s="1126" t="str">
        <f>D468</f>
        <v>CATEG.</v>
      </c>
      <c r="E481" s="1125">
        <v>2004</v>
      </c>
      <c r="F481" s="1052"/>
      <c r="G481" s="1127">
        <v>2005</v>
      </c>
      <c r="H481" s="1128"/>
      <c r="I481" s="1125">
        <v>2006</v>
      </c>
      <c r="J481" s="1052"/>
      <c r="K481" s="1127">
        <v>2007</v>
      </c>
      <c r="L481" s="1128"/>
      <c r="M481" s="1125">
        <v>2008</v>
      </c>
      <c r="N481" s="1052"/>
      <c r="O481" s="1125">
        <v>2009</v>
      </c>
      <c r="P481" s="1052"/>
      <c r="Q481" s="1125">
        <v>2010</v>
      </c>
      <c r="R481" s="1052"/>
      <c r="S481" s="1133">
        <v>2011</v>
      </c>
      <c r="T481" s="1072"/>
    </row>
    <row r="482" spans="1:20" ht="15.75" customHeight="1">
      <c r="A482" s="1"/>
      <c r="B482" s="1"/>
      <c r="C482" s="1019"/>
      <c r="D482" s="992"/>
      <c r="E482" s="191" t="s">
        <v>142</v>
      </c>
      <c r="F482" s="192" t="s">
        <v>143</v>
      </c>
      <c r="G482" s="221" t="s">
        <v>142</v>
      </c>
      <c r="H482" s="222" t="s">
        <v>143</v>
      </c>
      <c r="I482" s="191" t="s">
        <v>142</v>
      </c>
      <c r="J482" s="192" t="s">
        <v>143</v>
      </c>
      <c r="K482" s="221" t="s">
        <v>142</v>
      </c>
      <c r="L482" s="192" t="s">
        <v>143</v>
      </c>
      <c r="M482" s="251" t="s">
        <v>142</v>
      </c>
      <c r="N482" s="253" t="s">
        <v>143</v>
      </c>
      <c r="O482" s="251" t="s">
        <v>142</v>
      </c>
      <c r="P482" s="253" t="s">
        <v>143</v>
      </c>
      <c r="Q482" s="251" t="s">
        <v>142</v>
      </c>
      <c r="R482" s="192" t="s">
        <v>143</v>
      </c>
      <c r="S482" s="251" t="s">
        <v>142</v>
      </c>
      <c r="T482" s="253" t="s">
        <v>143</v>
      </c>
    </row>
    <row r="483" spans="1:20">
      <c r="A483" s="1"/>
      <c r="B483" s="1"/>
      <c r="C483" s="1019"/>
      <c r="D483" s="255" t="s">
        <v>167</v>
      </c>
      <c r="E483" s="256">
        <v>1097</v>
      </c>
      <c r="F483" s="257">
        <v>242</v>
      </c>
      <c r="G483" s="258">
        <v>1384</v>
      </c>
      <c r="H483" s="262">
        <v>322</v>
      </c>
      <c r="I483" s="256">
        <v>1740</v>
      </c>
      <c r="J483" s="257">
        <v>481</v>
      </c>
      <c r="K483" s="258">
        <v>2211</v>
      </c>
      <c r="L483" s="262">
        <v>698</v>
      </c>
      <c r="M483" s="256">
        <v>2737</v>
      </c>
      <c r="N483" s="257">
        <v>961</v>
      </c>
      <c r="O483" s="258">
        <v>3663</v>
      </c>
      <c r="P483" s="257">
        <v>1525</v>
      </c>
      <c r="Q483" s="258">
        <v>4302</v>
      </c>
      <c r="R483" s="257">
        <v>2008</v>
      </c>
      <c r="S483" s="258">
        <v>4950</v>
      </c>
      <c r="T483" s="257">
        <v>2535</v>
      </c>
    </row>
    <row r="484" spans="1:20">
      <c r="A484" s="1"/>
      <c r="B484" s="1"/>
      <c r="C484" s="1019"/>
      <c r="D484" s="264" t="s">
        <v>171</v>
      </c>
      <c r="E484" s="266">
        <v>19052</v>
      </c>
      <c r="F484" s="295">
        <v>4176</v>
      </c>
      <c r="G484" s="296">
        <v>21649</v>
      </c>
      <c r="H484" s="309">
        <v>4875</v>
      </c>
      <c r="I484" s="266">
        <v>25151</v>
      </c>
      <c r="J484" s="295">
        <v>5983</v>
      </c>
      <c r="K484" s="296">
        <v>29773</v>
      </c>
      <c r="L484" s="309">
        <v>7520</v>
      </c>
      <c r="M484" s="266">
        <v>35458</v>
      </c>
      <c r="N484" s="295">
        <v>9666</v>
      </c>
      <c r="O484" s="296">
        <v>41802</v>
      </c>
      <c r="P484" s="295">
        <v>12579</v>
      </c>
      <c r="Q484" s="296">
        <v>47933</v>
      </c>
      <c r="R484" s="295">
        <v>15193</v>
      </c>
      <c r="S484" s="296">
        <v>54610</v>
      </c>
      <c r="T484" s="295">
        <v>18380</v>
      </c>
    </row>
    <row r="485" spans="1:20">
      <c r="A485" s="1"/>
      <c r="B485" s="1"/>
      <c r="C485" s="1019"/>
      <c r="D485" s="346" t="s">
        <v>190</v>
      </c>
      <c r="E485" s="347">
        <v>4212</v>
      </c>
      <c r="F485" s="362">
        <v>138</v>
      </c>
      <c r="G485" s="363">
        <v>4453</v>
      </c>
      <c r="H485" s="364">
        <v>142</v>
      </c>
      <c r="I485" s="347">
        <v>4626</v>
      </c>
      <c r="J485" s="362">
        <v>145</v>
      </c>
      <c r="K485" s="363">
        <v>4808</v>
      </c>
      <c r="L485" s="364">
        <v>152</v>
      </c>
      <c r="M485" s="347">
        <v>4972</v>
      </c>
      <c r="N485" s="362">
        <v>158</v>
      </c>
      <c r="O485" s="363">
        <v>5141</v>
      </c>
      <c r="P485" s="362">
        <v>164</v>
      </c>
      <c r="Q485" s="363">
        <v>5363</v>
      </c>
      <c r="R485" s="362">
        <v>167</v>
      </c>
      <c r="S485" s="363">
        <v>5563</v>
      </c>
      <c r="T485" s="362">
        <v>174</v>
      </c>
    </row>
    <row r="486" spans="1:20">
      <c r="A486" s="1"/>
      <c r="B486" s="1"/>
      <c r="C486" s="1019"/>
      <c r="D486" s="264" t="s">
        <v>238</v>
      </c>
      <c r="E486" s="266">
        <v>3818</v>
      </c>
      <c r="F486" s="295">
        <v>73</v>
      </c>
      <c r="G486" s="296">
        <v>4010</v>
      </c>
      <c r="H486" s="309">
        <v>76</v>
      </c>
      <c r="I486" s="266">
        <v>4170</v>
      </c>
      <c r="J486" s="295">
        <v>80</v>
      </c>
      <c r="K486" s="296">
        <v>4326</v>
      </c>
      <c r="L486" s="309">
        <v>84</v>
      </c>
      <c r="M486" s="266">
        <v>4513</v>
      </c>
      <c r="N486" s="295">
        <v>88</v>
      </c>
      <c r="O486" s="296">
        <v>4746</v>
      </c>
      <c r="P486" s="295">
        <v>92</v>
      </c>
      <c r="Q486" s="296">
        <v>5138</v>
      </c>
      <c r="R486" s="295">
        <v>99</v>
      </c>
      <c r="S486" s="296">
        <v>5599</v>
      </c>
      <c r="T486" s="295">
        <v>110</v>
      </c>
    </row>
    <row r="487" spans="1:20">
      <c r="A487" s="1"/>
      <c r="B487" s="1"/>
      <c r="C487" s="1019"/>
      <c r="D487" s="346" t="s">
        <v>239</v>
      </c>
      <c r="E487" s="347">
        <v>2364</v>
      </c>
      <c r="F487" s="362">
        <v>23</v>
      </c>
      <c r="G487" s="363">
        <v>2466</v>
      </c>
      <c r="H487" s="364">
        <v>24</v>
      </c>
      <c r="I487" s="347">
        <v>2573</v>
      </c>
      <c r="J487" s="362">
        <v>24</v>
      </c>
      <c r="K487" s="363">
        <v>2662</v>
      </c>
      <c r="L487" s="364">
        <v>26</v>
      </c>
      <c r="M487" s="347">
        <v>2770</v>
      </c>
      <c r="N487" s="362">
        <v>26</v>
      </c>
      <c r="O487" s="363">
        <v>2864</v>
      </c>
      <c r="P487" s="362">
        <v>26</v>
      </c>
      <c r="Q487" s="363">
        <v>3024</v>
      </c>
      <c r="R487" s="362">
        <v>26</v>
      </c>
      <c r="S487" s="363">
        <v>3175</v>
      </c>
      <c r="T487" s="362">
        <v>25</v>
      </c>
    </row>
    <row r="488" spans="1:20">
      <c r="A488" s="1"/>
      <c r="B488" s="1"/>
      <c r="C488" s="1019"/>
      <c r="D488" s="264" t="s">
        <v>240</v>
      </c>
      <c r="E488" s="266">
        <v>14188</v>
      </c>
      <c r="F488" s="295">
        <v>14124</v>
      </c>
      <c r="G488" s="296">
        <v>15597</v>
      </c>
      <c r="H488" s="309">
        <v>15785</v>
      </c>
      <c r="I488" s="266">
        <v>17076</v>
      </c>
      <c r="J488" s="295">
        <v>17689</v>
      </c>
      <c r="K488" s="296">
        <v>18470</v>
      </c>
      <c r="L488" s="309">
        <v>19503</v>
      </c>
      <c r="M488" s="266">
        <v>19943</v>
      </c>
      <c r="N488" s="295">
        <v>21504</v>
      </c>
      <c r="O488" s="296">
        <v>21587</v>
      </c>
      <c r="P488" s="295">
        <v>23820</v>
      </c>
      <c r="Q488" s="296">
        <v>22922</v>
      </c>
      <c r="R488" s="295">
        <v>25985</v>
      </c>
      <c r="S488" s="296">
        <v>24412</v>
      </c>
      <c r="T488" s="295">
        <v>28276</v>
      </c>
    </row>
    <row r="489" spans="1:20">
      <c r="A489" s="1"/>
      <c r="B489" s="1"/>
      <c r="C489" s="1019"/>
      <c r="D489" s="346" t="s">
        <v>241</v>
      </c>
      <c r="E489" s="347">
        <v>2963</v>
      </c>
      <c r="F489" s="362">
        <v>133</v>
      </c>
      <c r="G489" s="363">
        <v>3160</v>
      </c>
      <c r="H489" s="364">
        <v>141</v>
      </c>
      <c r="I489" s="347">
        <v>3285</v>
      </c>
      <c r="J489" s="362">
        <v>147</v>
      </c>
      <c r="K489" s="363">
        <v>3429</v>
      </c>
      <c r="L489" s="364">
        <v>156</v>
      </c>
      <c r="M489" s="347">
        <v>3584</v>
      </c>
      <c r="N489" s="362">
        <v>165</v>
      </c>
      <c r="O489" s="363">
        <v>3688</v>
      </c>
      <c r="P489" s="362">
        <v>173</v>
      </c>
      <c r="Q489" s="363">
        <v>3810</v>
      </c>
      <c r="R489" s="362">
        <v>182</v>
      </c>
      <c r="S489" s="363">
        <v>3941</v>
      </c>
      <c r="T489" s="362">
        <v>188</v>
      </c>
    </row>
    <row r="490" spans="1:20">
      <c r="A490" s="1"/>
      <c r="B490" s="1"/>
      <c r="C490" s="1019"/>
      <c r="D490" s="264" t="s">
        <v>242</v>
      </c>
      <c r="E490" s="266">
        <v>2995</v>
      </c>
      <c r="F490" s="295">
        <v>65</v>
      </c>
      <c r="G490" s="296">
        <v>3152</v>
      </c>
      <c r="H490" s="309">
        <v>67</v>
      </c>
      <c r="I490" s="266">
        <v>3270</v>
      </c>
      <c r="J490" s="295">
        <v>69</v>
      </c>
      <c r="K490" s="296">
        <v>3371</v>
      </c>
      <c r="L490" s="309">
        <v>72</v>
      </c>
      <c r="M490" s="266">
        <v>3503</v>
      </c>
      <c r="N490" s="295">
        <v>76</v>
      </c>
      <c r="O490" s="296">
        <v>3683</v>
      </c>
      <c r="P490" s="295">
        <v>82</v>
      </c>
      <c r="Q490" s="296">
        <v>3899</v>
      </c>
      <c r="R490" s="295">
        <v>85</v>
      </c>
      <c r="S490" s="296">
        <v>4065</v>
      </c>
      <c r="T490" s="295">
        <v>88</v>
      </c>
    </row>
    <row r="491" spans="1:20">
      <c r="A491" s="1"/>
      <c r="B491" s="1"/>
      <c r="C491" s="1019"/>
      <c r="D491" s="346" t="s">
        <v>243</v>
      </c>
      <c r="E491" s="347">
        <v>2138</v>
      </c>
      <c r="F491" s="362">
        <v>15</v>
      </c>
      <c r="G491" s="363">
        <v>2221</v>
      </c>
      <c r="H491" s="364">
        <v>16</v>
      </c>
      <c r="I491" s="347">
        <v>2294</v>
      </c>
      <c r="J491" s="362">
        <v>17</v>
      </c>
      <c r="K491" s="363">
        <v>2363</v>
      </c>
      <c r="L491" s="364">
        <v>17</v>
      </c>
      <c r="M491" s="347">
        <v>2449</v>
      </c>
      <c r="N491" s="362">
        <v>17</v>
      </c>
      <c r="O491" s="363">
        <v>2503</v>
      </c>
      <c r="P491" s="362">
        <v>18</v>
      </c>
      <c r="Q491" s="363">
        <v>2604</v>
      </c>
      <c r="R491" s="362">
        <v>19</v>
      </c>
      <c r="S491" s="363">
        <v>2657</v>
      </c>
      <c r="T491" s="362">
        <v>19</v>
      </c>
    </row>
    <row r="492" spans="1:20" ht="15.75" customHeight="1">
      <c r="A492" s="1"/>
      <c r="B492" s="1"/>
      <c r="C492" s="1019"/>
      <c r="D492" s="367" t="s">
        <v>64</v>
      </c>
      <c r="E492" s="369">
        <f t="shared" ref="E492:T492" si="36">SUM(E483:E491)</f>
        <v>52827</v>
      </c>
      <c r="F492" s="371">
        <f t="shared" si="36"/>
        <v>18989</v>
      </c>
      <c r="G492" s="424">
        <f t="shared" si="36"/>
        <v>58092</v>
      </c>
      <c r="H492" s="426">
        <f t="shared" si="36"/>
        <v>21448</v>
      </c>
      <c r="I492" s="369">
        <f t="shared" si="36"/>
        <v>64185</v>
      </c>
      <c r="J492" s="371">
        <f t="shared" si="36"/>
        <v>24635</v>
      </c>
      <c r="K492" s="424">
        <f t="shared" si="36"/>
        <v>71413</v>
      </c>
      <c r="L492" s="426">
        <f t="shared" si="36"/>
        <v>28228</v>
      </c>
      <c r="M492" s="369">
        <f t="shared" si="36"/>
        <v>79929</v>
      </c>
      <c r="N492" s="371">
        <f t="shared" si="36"/>
        <v>32661</v>
      </c>
      <c r="O492" s="424">
        <f t="shared" si="36"/>
        <v>89677</v>
      </c>
      <c r="P492" s="371">
        <f t="shared" si="36"/>
        <v>38479</v>
      </c>
      <c r="Q492" s="424">
        <f t="shared" si="36"/>
        <v>98995</v>
      </c>
      <c r="R492" s="371">
        <f t="shared" si="36"/>
        <v>43764</v>
      </c>
      <c r="S492" s="424">
        <f t="shared" si="36"/>
        <v>108972</v>
      </c>
      <c r="T492" s="371">
        <f t="shared" si="36"/>
        <v>49795</v>
      </c>
    </row>
    <row r="493" spans="1:20" ht="30.75" customHeight="1">
      <c r="A493" s="1"/>
      <c r="B493" s="1"/>
      <c r="C493" s="1109"/>
      <c r="D493" s="490" t="s">
        <v>277</v>
      </c>
      <c r="E493" s="1129">
        <f>E492+F492</f>
        <v>71816</v>
      </c>
      <c r="F493" s="1049"/>
      <c r="G493" s="1129">
        <f>G492+H492</f>
        <v>79540</v>
      </c>
      <c r="H493" s="1049"/>
      <c r="I493" s="1129">
        <f>I492+J492</f>
        <v>88820</v>
      </c>
      <c r="J493" s="1049"/>
      <c r="K493" s="1129">
        <f>K492+L492</f>
        <v>99641</v>
      </c>
      <c r="L493" s="1049"/>
      <c r="M493" s="1129">
        <f>M492+N492</f>
        <v>112590</v>
      </c>
      <c r="N493" s="1049"/>
      <c r="O493" s="1129">
        <f>O492+P492</f>
        <v>128156</v>
      </c>
      <c r="P493" s="1049"/>
      <c r="Q493" s="1130">
        <f>Q492+R492</f>
        <v>142759</v>
      </c>
      <c r="R493" s="1076"/>
      <c r="S493" s="1132">
        <f>S492+T492</f>
        <v>158767</v>
      </c>
      <c r="T493" s="1118"/>
    </row>
    <row r="494" spans="1:20" ht="15.75" customHeight="1">
      <c r="A494" s="1"/>
      <c r="B494" s="1"/>
      <c r="C494" s="1131" t="s">
        <v>120</v>
      </c>
      <c r="D494" s="1126" t="str">
        <f>D481</f>
        <v>CATEG.</v>
      </c>
      <c r="E494" s="1125">
        <v>2004</v>
      </c>
      <c r="F494" s="1052"/>
      <c r="G494" s="1127">
        <v>2005</v>
      </c>
      <c r="H494" s="1128"/>
      <c r="I494" s="1125">
        <v>2006</v>
      </c>
      <c r="J494" s="1052"/>
      <c r="K494" s="1127">
        <v>2007</v>
      </c>
      <c r="L494" s="1128"/>
      <c r="M494" s="1125">
        <v>2008</v>
      </c>
      <c r="N494" s="1052"/>
      <c r="O494" s="1125">
        <v>2009</v>
      </c>
      <c r="P494" s="1052"/>
      <c r="Q494" s="1125">
        <v>2010</v>
      </c>
      <c r="R494" s="1052"/>
      <c r="S494" s="1133">
        <v>2011</v>
      </c>
      <c r="T494" s="1072"/>
    </row>
    <row r="495" spans="1:20" ht="15.75" customHeight="1">
      <c r="A495" s="1"/>
      <c r="B495" s="1"/>
      <c r="C495" s="1019"/>
      <c r="D495" s="992"/>
      <c r="E495" s="191" t="s">
        <v>142</v>
      </c>
      <c r="F495" s="192" t="s">
        <v>143</v>
      </c>
      <c r="G495" s="221" t="s">
        <v>142</v>
      </c>
      <c r="H495" s="222" t="s">
        <v>143</v>
      </c>
      <c r="I495" s="191" t="s">
        <v>142</v>
      </c>
      <c r="J495" s="192" t="s">
        <v>143</v>
      </c>
      <c r="K495" s="221" t="s">
        <v>142</v>
      </c>
      <c r="L495" s="192" t="s">
        <v>143</v>
      </c>
      <c r="M495" s="251" t="s">
        <v>142</v>
      </c>
      <c r="N495" s="253" t="s">
        <v>143</v>
      </c>
      <c r="O495" s="251" t="s">
        <v>142</v>
      </c>
      <c r="P495" s="253" t="s">
        <v>143</v>
      </c>
      <c r="Q495" s="251" t="s">
        <v>142</v>
      </c>
      <c r="R495" s="192" t="s">
        <v>143</v>
      </c>
      <c r="S495" s="251" t="s">
        <v>142</v>
      </c>
      <c r="T495" s="253" t="s">
        <v>143</v>
      </c>
    </row>
    <row r="496" spans="1:20">
      <c r="A496" s="1"/>
      <c r="B496" s="1"/>
      <c r="C496" s="1019"/>
      <c r="D496" s="255" t="s">
        <v>167</v>
      </c>
      <c r="E496" s="256">
        <v>120</v>
      </c>
      <c r="F496" s="257">
        <v>30</v>
      </c>
      <c r="G496" s="258">
        <v>135</v>
      </c>
      <c r="H496" s="262">
        <v>39</v>
      </c>
      <c r="I496" s="256">
        <v>150</v>
      </c>
      <c r="J496" s="257">
        <v>51</v>
      </c>
      <c r="K496" s="258">
        <v>158</v>
      </c>
      <c r="L496" s="262">
        <v>56</v>
      </c>
      <c r="M496" s="256">
        <v>173</v>
      </c>
      <c r="N496" s="257">
        <v>64</v>
      </c>
      <c r="O496" s="258">
        <v>193</v>
      </c>
      <c r="P496" s="257">
        <v>72</v>
      </c>
      <c r="Q496" s="258">
        <v>209</v>
      </c>
      <c r="R496" s="257">
        <v>79</v>
      </c>
      <c r="S496" s="258">
        <v>218</v>
      </c>
      <c r="T496" s="257">
        <v>89</v>
      </c>
    </row>
    <row r="497" spans="1:20">
      <c r="A497" s="1"/>
      <c r="B497" s="1"/>
      <c r="C497" s="1019"/>
      <c r="D497" s="264" t="s">
        <v>171</v>
      </c>
      <c r="E497" s="266">
        <v>1153</v>
      </c>
      <c r="F497" s="295">
        <v>320</v>
      </c>
      <c r="G497" s="296">
        <v>1331</v>
      </c>
      <c r="H497" s="309">
        <v>397</v>
      </c>
      <c r="I497" s="266">
        <v>1566</v>
      </c>
      <c r="J497" s="295">
        <v>503</v>
      </c>
      <c r="K497" s="296">
        <v>1917</v>
      </c>
      <c r="L497" s="309">
        <v>609</v>
      </c>
      <c r="M497" s="266">
        <v>2230</v>
      </c>
      <c r="N497" s="295">
        <v>747</v>
      </c>
      <c r="O497" s="296">
        <v>2591</v>
      </c>
      <c r="P497" s="295">
        <v>978</v>
      </c>
      <c r="Q497" s="296">
        <v>2826</v>
      </c>
      <c r="R497" s="295">
        <v>1152</v>
      </c>
      <c r="S497" s="296">
        <v>3071</v>
      </c>
      <c r="T497" s="295">
        <v>1337</v>
      </c>
    </row>
    <row r="498" spans="1:20">
      <c r="A498" s="1"/>
      <c r="B498" s="1"/>
      <c r="C498" s="1019"/>
      <c r="D498" s="346" t="s">
        <v>190</v>
      </c>
      <c r="E498" s="347">
        <v>434</v>
      </c>
      <c r="F498" s="362">
        <v>10</v>
      </c>
      <c r="G498" s="363">
        <v>448</v>
      </c>
      <c r="H498" s="364">
        <v>10</v>
      </c>
      <c r="I498" s="347">
        <v>450</v>
      </c>
      <c r="J498" s="362">
        <v>10</v>
      </c>
      <c r="K498" s="363">
        <v>457</v>
      </c>
      <c r="L498" s="364">
        <v>10</v>
      </c>
      <c r="M498" s="347">
        <v>468</v>
      </c>
      <c r="N498" s="362">
        <v>11</v>
      </c>
      <c r="O498" s="363">
        <v>474</v>
      </c>
      <c r="P498" s="362">
        <v>11</v>
      </c>
      <c r="Q498" s="363">
        <v>484</v>
      </c>
      <c r="R498" s="362">
        <v>11</v>
      </c>
      <c r="S498" s="363">
        <v>489</v>
      </c>
      <c r="T498" s="362">
        <v>11</v>
      </c>
    </row>
    <row r="499" spans="1:20">
      <c r="A499" s="1"/>
      <c r="B499" s="1"/>
      <c r="C499" s="1019"/>
      <c r="D499" s="264" t="s">
        <v>238</v>
      </c>
      <c r="E499" s="266">
        <v>282</v>
      </c>
      <c r="F499" s="295">
        <v>4</v>
      </c>
      <c r="G499" s="296">
        <v>296</v>
      </c>
      <c r="H499" s="309">
        <v>4</v>
      </c>
      <c r="I499" s="266">
        <v>303</v>
      </c>
      <c r="J499" s="295">
        <v>4</v>
      </c>
      <c r="K499" s="296">
        <v>312</v>
      </c>
      <c r="L499" s="309">
        <v>4</v>
      </c>
      <c r="M499" s="266">
        <v>317</v>
      </c>
      <c r="N499" s="295">
        <v>4</v>
      </c>
      <c r="O499" s="296">
        <v>320</v>
      </c>
      <c r="P499" s="295">
        <v>4</v>
      </c>
      <c r="Q499" s="296">
        <v>340</v>
      </c>
      <c r="R499" s="295">
        <v>4</v>
      </c>
      <c r="S499" s="296">
        <v>333</v>
      </c>
      <c r="T499" s="295">
        <v>4</v>
      </c>
    </row>
    <row r="500" spans="1:20">
      <c r="A500" s="1"/>
      <c r="B500" s="1"/>
      <c r="C500" s="1019"/>
      <c r="D500" s="346" t="s">
        <v>239</v>
      </c>
      <c r="E500" s="347">
        <v>101</v>
      </c>
      <c r="F500" s="362">
        <v>0</v>
      </c>
      <c r="G500" s="363">
        <v>105</v>
      </c>
      <c r="H500" s="364">
        <v>0</v>
      </c>
      <c r="I500" s="347">
        <v>108</v>
      </c>
      <c r="J500" s="362">
        <v>0</v>
      </c>
      <c r="K500" s="363">
        <v>108</v>
      </c>
      <c r="L500" s="364">
        <v>0</v>
      </c>
      <c r="M500" s="347">
        <v>109</v>
      </c>
      <c r="N500" s="362">
        <v>0</v>
      </c>
      <c r="O500" s="363">
        <v>109</v>
      </c>
      <c r="P500" s="362">
        <v>0</v>
      </c>
      <c r="Q500" s="363">
        <v>122</v>
      </c>
      <c r="R500" s="362">
        <v>0</v>
      </c>
      <c r="S500" s="363">
        <v>122</v>
      </c>
      <c r="T500" s="362">
        <v>0</v>
      </c>
    </row>
    <row r="501" spans="1:20">
      <c r="A501" s="1"/>
      <c r="B501" s="1"/>
      <c r="C501" s="1019"/>
      <c r="D501" s="264" t="s">
        <v>240</v>
      </c>
      <c r="E501" s="266">
        <v>186</v>
      </c>
      <c r="F501" s="295">
        <v>87</v>
      </c>
      <c r="G501" s="296">
        <v>201</v>
      </c>
      <c r="H501" s="309">
        <v>107</v>
      </c>
      <c r="I501" s="266">
        <v>216</v>
      </c>
      <c r="J501" s="295">
        <v>127</v>
      </c>
      <c r="K501" s="296">
        <v>230</v>
      </c>
      <c r="L501" s="309">
        <v>143</v>
      </c>
      <c r="M501" s="266">
        <v>241</v>
      </c>
      <c r="N501" s="295">
        <v>158</v>
      </c>
      <c r="O501" s="296">
        <v>256</v>
      </c>
      <c r="P501" s="295">
        <v>189</v>
      </c>
      <c r="Q501" s="296">
        <v>273</v>
      </c>
      <c r="R501" s="295">
        <v>203</v>
      </c>
      <c r="S501" s="296">
        <v>285</v>
      </c>
      <c r="T501" s="295">
        <v>221</v>
      </c>
    </row>
    <row r="502" spans="1:20">
      <c r="A502" s="1"/>
      <c r="B502" s="1"/>
      <c r="C502" s="1019"/>
      <c r="D502" s="346" t="s">
        <v>241</v>
      </c>
      <c r="E502" s="347">
        <v>175</v>
      </c>
      <c r="F502" s="362">
        <v>0</v>
      </c>
      <c r="G502" s="363">
        <v>188</v>
      </c>
      <c r="H502" s="364">
        <v>1</v>
      </c>
      <c r="I502" s="347">
        <v>197</v>
      </c>
      <c r="J502" s="362">
        <v>1</v>
      </c>
      <c r="K502" s="363">
        <v>200</v>
      </c>
      <c r="L502" s="364">
        <v>1</v>
      </c>
      <c r="M502" s="347">
        <v>206</v>
      </c>
      <c r="N502" s="362">
        <v>1</v>
      </c>
      <c r="O502" s="363">
        <v>211</v>
      </c>
      <c r="P502" s="362">
        <v>1</v>
      </c>
      <c r="Q502" s="363">
        <v>218</v>
      </c>
      <c r="R502" s="362">
        <v>1</v>
      </c>
      <c r="S502" s="363">
        <v>220</v>
      </c>
      <c r="T502" s="362">
        <v>1</v>
      </c>
    </row>
    <row r="503" spans="1:20">
      <c r="A503" s="1"/>
      <c r="B503" s="1"/>
      <c r="C503" s="1019"/>
      <c r="D503" s="264" t="s">
        <v>242</v>
      </c>
      <c r="E503" s="266">
        <v>82</v>
      </c>
      <c r="F503" s="295">
        <v>1</v>
      </c>
      <c r="G503" s="296">
        <v>91</v>
      </c>
      <c r="H503" s="309">
        <v>1</v>
      </c>
      <c r="I503" s="266">
        <v>98</v>
      </c>
      <c r="J503" s="295">
        <v>1</v>
      </c>
      <c r="K503" s="296">
        <v>101</v>
      </c>
      <c r="L503" s="309">
        <v>1</v>
      </c>
      <c r="M503" s="266">
        <v>103</v>
      </c>
      <c r="N503" s="295">
        <v>1</v>
      </c>
      <c r="O503" s="296">
        <v>104</v>
      </c>
      <c r="P503" s="295">
        <v>2</v>
      </c>
      <c r="Q503" s="296">
        <v>110</v>
      </c>
      <c r="R503" s="295">
        <v>2</v>
      </c>
      <c r="S503" s="296">
        <v>110</v>
      </c>
      <c r="T503" s="295">
        <v>2</v>
      </c>
    </row>
    <row r="504" spans="1:20">
      <c r="A504" s="1"/>
      <c r="B504" s="1"/>
      <c r="C504" s="1019"/>
      <c r="D504" s="346" t="s">
        <v>243</v>
      </c>
      <c r="E504" s="347">
        <v>37</v>
      </c>
      <c r="F504" s="362">
        <v>0</v>
      </c>
      <c r="G504" s="363">
        <v>39</v>
      </c>
      <c r="H504" s="364">
        <v>0</v>
      </c>
      <c r="I504" s="347">
        <v>39</v>
      </c>
      <c r="J504" s="362">
        <v>0</v>
      </c>
      <c r="K504" s="363">
        <v>42</v>
      </c>
      <c r="L504" s="364">
        <v>0</v>
      </c>
      <c r="M504" s="347">
        <v>46</v>
      </c>
      <c r="N504" s="362">
        <v>0</v>
      </c>
      <c r="O504" s="363">
        <v>46</v>
      </c>
      <c r="P504" s="362">
        <v>0</v>
      </c>
      <c r="Q504" s="363">
        <v>51</v>
      </c>
      <c r="R504" s="362">
        <v>0</v>
      </c>
      <c r="S504" s="363">
        <v>57</v>
      </c>
      <c r="T504" s="362">
        <v>0</v>
      </c>
    </row>
    <row r="505" spans="1:20" ht="15.75" customHeight="1">
      <c r="A505" s="1"/>
      <c r="B505" s="1"/>
      <c r="C505" s="1019"/>
      <c r="D505" s="367" t="s">
        <v>64</v>
      </c>
      <c r="E505" s="369">
        <f t="shared" ref="E505:T505" si="37">SUM(E496:E504)</f>
        <v>2570</v>
      </c>
      <c r="F505" s="371">
        <f t="shared" si="37"/>
        <v>452</v>
      </c>
      <c r="G505" s="424">
        <f t="shared" si="37"/>
        <v>2834</v>
      </c>
      <c r="H505" s="426">
        <f t="shared" si="37"/>
        <v>559</v>
      </c>
      <c r="I505" s="369">
        <f t="shared" si="37"/>
        <v>3127</v>
      </c>
      <c r="J505" s="371">
        <f t="shared" si="37"/>
        <v>697</v>
      </c>
      <c r="K505" s="424">
        <f t="shared" si="37"/>
        <v>3525</v>
      </c>
      <c r="L505" s="426">
        <f t="shared" si="37"/>
        <v>824</v>
      </c>
      <c r="M505" s="369">
        <f t="shared" si="37"/>
        <v>3893</v>
      </c>
      <c r="N505" s="371">
        <f t="shared" si="37"/>
        <v>986</v>
      </c>
      <c r="O505" s="424">
        <f t="shared" si="37"/>
        <v>4304</v>
      </c>
      <c r="P505" s="371">
        <f t="shared" si="37"/>
        <v>1257</v>
      </c>
      <c r="Q505" s="424">
        <f t="shared" si="37"/>
        <v>4633</v>
      </c>
      <c r="R505" s="371">
        <f t="shared" si="37"/>
        <v>1452</v>
      </c>
      <c r="S505" s="424">
        <f t="shared" si="37"/>
        <v>4905</v>
      </c>
      <c r="T505" s="371">
        <f t="shared" si="37"/>
        <v>1665</v>
      </c>
    </row>
    <row r="506" spans="1:20" ht="30.75" customHeight="1">
      <c r="A506" s="1"/>
      <c r="B506" s="1"/>
      <c r="C506" s="1109"/>
      <c r="D506" s="490" t="s">
        <v>277</v>
      </c>
      <c r="E506" s="1129">
        <f>E505+F505</f>
        <v>3022</v>
      </c>
      <c r="F506" s="1049"/>
      <c r="G506" s="1129">
        <f>G505+H505</f>
        <v>3393</v>
      </c>
      <c r="H506" s="1049"/>
      <c r="I506" s="1129">
        <f>I505+J505</f>
        <v>3824</v>
      </c>
      <c r="J506" s="1049"/>
      <c r="K506" s="1129">
        <f>K505+L505</f>
        <v>4349</v>
      </c>
      <c r="L506" s="1049"/>
      <c r="M506" s="1129">
        <f>M505+N505</f>
        <v>4879</v>
      </c>
      <c r="N506" s="1049"/>
      <c r="O506" s="1129">
        <f>O505+P505</f>
        <v>5561</v>
      </c>
      <c r="P506" s="1049"/>
      <c r="Q506" s="1130">
        <f>Q505+R505</f>
        <v>6085</v>
      </c>
      <c r="R506" s="1076"/>
      <c r="S506" s="1132">
        <f>S505+T505</f>
        <v>6570</v>
      </c>
      <c r="T506" s="1118"/>
    </row>
    <row r="507" spans="1:20" ht="15.75" customHeight="1">
      <c r="A507" s="1"/>
      <c r="B507" s="1"/>
      <c r="C507" s="1131" t="s">
        <v>121</v>
      </c>
      <c r="D507" s="1126" t="str">
        <f>D494</f>
        <v>CATEG.</v>
      </c>
      <c r="E507" s="1125">
        <v>2004</v>
      </c>
      <c r="F507" s="1052"/>
      <c r="G507" s="1127">
        <v>2005</v>
      </c>
      <c r="H507" s="1128"/>
      <c r="I507" s="1125">
        <v>2006</v>
      </c>
      <c r="J507" s="1052"/>
      <c r="K507" s="1127">
        <v>2007</v>
      </c>
      <c r="L507" s="1128"/>
      <c r="M507" s="1125">
        <v>2008</v>
      </c>
      <c r="N507" s="1052"/>
      <c r="O507" s="1125">
        <v>2009</v>
      </c>
      <c r="P507" s="1052"/>
      <c r="Q507" s="1125">
        <v>2010</v>
      </c>
      <c r="R507" s="1052"/>
      <c r="S507" s="1133">
        <v>2011</v>
      </c>
      <c r="T507" s="1072"/>
    </row>
    <row r="508" spans="1:20" ht="15.75" customHeight="1">
      <c r="A508" s="1"/>
      <c r="B508" s="1"/>
      <c r="C508" s="1019"/>
      <c r="D508" s="992"/>
      <c r="E508" s="191" t="s">
        <v>142</v>
      </c>
      <c r="F508" s="192" t="s">
        <v>143</v>
      </c>
      <c r="G508" s="221" t="s">
        <v>142</v>
      </c>
      <c r="H508" s="222" t="s">
        <v>143</v>
      </c>
      <c r="I508" s="191" t="s">
        <v>142</v>
      </c>
      <c r="J508" s="192" t="s">
        <v>143</v>
      </c>
      <c r="K508" s="221" t="s">
        <v>142</v>
      </c>
      <c r="L508" s="192" t="s">
        <v>143</v>
      </c>
      <c r="M508" s="251" t="s">
        <v>142</v>
      </c>
      <c r="N508" s="253" t="s">
        <v>143</v>
      </c>
      <c r="O508" s="251" t="s">
        <v>142</v>
      </c>
      <c r="P508" s="253" t="s">
        <v>143</v>
      </c>
      <c r="Q508" s="251" t="s">
        <v>142</v>
      </c>
      <c r="R508" s="192" t="s">
        <v>143</v>
      </c>
      <c r="S508" s="251" t="s">
        <v>142</v>
      </c>
      <c r="T508" s="253" t="s">
        <v>143</v>
      </c>
    </row>
    <row r="509" spans="1:20">
      <c r="A509" s="1"/>
      <c r="B509" s="1"/>
      <c r="C509" s="1019"/>
      <c r="D509" s="255" t="s">
        <v>167</v>
      </c>
      <c r="E509" s="256">
        <v>0</v>
      </c>
      <c r="F509" s="257">
        <v>0</v>
      </c>
      <c r="G509" s="258">
        <v>1</v>
      </c>
      <c r="H509" s="262">
        <v>0</v>
      </c>
      <c r="I509" s="256">
        <v>1</v>
      </c>
      <c r="J509" s="257">
        <v>0</v>
      </c>
      <c r="K509" s="258">
        <v>1</v>
      </c>
      <c r="L509" s="262">
        <v>0</v>
      </c>
      <c r="M509" s="256">
        <v>2</v>
      </c>
      <c r="N509" s="257">
        <v>0</v>
      </c>
      <c r="O509" s="258">
        <v>3</v>
      </c>
      <c r="P509" s="257">
        <v>0</v>
      </c>
      <c r="Q509" s="258">
        <v>12</v>
      </c>
      <c r="R509" s="257">
        <v>6</v>
      </c>
      <c r="S509" s="258">
        <v>22</v>
      </c>
      <c r="T509" s="257">
        <v>8</v>
      </c>
    </row>
    <row r="510" spans="1:20">
      <c r="A510" s="1"/>
      <c r="B510" s="1"/>
      <c r="C510" s="1019"/>
      <c r="D510" s="264" t="s">
        <v>171</v>
      </c>
      <c r="E510" s="266">
        <v>5</v>
      </c>
      <c r="F510" s="295">
        <v>0</v>
      </c>
      <c r="G510" s="296">
        <v>5</v>
      </c>
      <c r="H510" s="309">
        <v>0</v>
      </c>
      <c r="I510" s="266">
        <v>6</v>
      </c>
      <c r="J510" s="295">
        <v>0</v>
      </c>
      <c r="K510" s="296">
        <v>6</v>
      </c>
      <c r="L510" s="309">
        <v>1</v>
      </c>
      <c r="M510" s="266">
        <v>9</v>
      </c>
      <c r="N510" s="295">
        <v>1</v>
      </c>
      <c r="O510" s="296">
        <v>10</v>
      </c>
      <c r="P510" s="295">
        <v>3</v>
      </c>
      <c r="Q510" s="296">
        <v>182</v>
      </c>
      <c r="R510" s="295">
        <v>73</v>
      </c>
      <c r="S510" s="296">
        <v>282</v>
      </c>
      <c r="T510" s="295">
        <v>113</v>
      </c>
    </row>
    <row r="511" spans="1:20">
      <c r="A511" s="1"/>
      <c r="B511" s="1"/>
      <c r="C511" s="1019"/>
      <c r="D511" s="346" t="s">
        <v>190</v>
      </c>
      <c r="E511" s="347">
        <v>3</v>
      </c>
      <c r="F511" s="362">
        <v>0</v>
      </c>
      <c r="G511" s="363">
        <v>4</v>
      </c>
      <c r="H511" s="364">
        <v>0</v>
      </c>
      <c r="I511" s="347">
        <v>4</v>
      </c>
      <c r="J511" s="362">
        <v>0</v>
      </c>
      <c r="K511" s="363">
        <v>4</v>
      </c>
      <c r="L511" s="364">
        <v>0</v>
      </c>
      <c r="M511" s="347">
        <v>4</v>
      </c>
      <c r="N511" s="362">
        <v>0</v>
      </c>
      <c r="O511" s="363">
        <v>4</v>
      </c>
      <c r="P511" s="362">
        <v>0</v>
      </c>
      <c r="Q511" s="363">
        <v>15</v>
      </c>
      <c r="R511" s="362">
        <v>0</v>
      </c>
      <c r="S511" s="363">
        <v>19</v>
      </c>
      <c r="T511" s="362">
        <v>0</v>
      </c>
    </row>
    <row r="512" spans="1:20">
      <c r="A512" s="1"/>
      <c r="B512" s="1"/>
      <c r="C512" s="1019"/>
      <c r="D512" s="264" t="s">
        <v>238</v>
      </c>
      <c r="E512" s="266">
        <v>1</v>
      </c>
      <c r="F512" s="295">
        <v>0</v>
      </c>
      <c r="G512" s="296">
        <v>1</v>
      </c>
      <c r="H512" s="309">
        <v>0</v>
      </c>
      <c r="I512" s="266">
        <v>1</v>
      </c>
      <c r="J512" s="295">
        <v>0</v>
      </c>
      <c r="K512" s="296">
        <v>1</v>
      </c>
      <c r="L512" s="309">
        <v>0</v>
      </c>
      <c r="M512" s="266">
        <v>1</v>
      </c>
      <c r="N512" s="295">
        <v>0</v>
      </c>
      <c r="O512" s="296">
        <v>1</v>
      </c>
      <c r="P512" s="295">
        <v>0</v>
      </c>
      <c r="Q512" s="296">
        <v>7</v>
      </c>
      <c r="R512" s="295">
        <v>0</v>
      </c>
      <c r="S512" s="296">
        <v>11</v>
      </c>
      <c r="T512" s="295">
        <v>0</v>
      </c>
    </row>
    <row r="513" spans="1:20">
      <c r="A513" s="1"/>
      <c r="B513" s="1"/>
      <c r="C513" s="1019"/>
      <c r="D513" s="346" t="s">
        <v>239</v>
      </c>
      <c r="E513" s="347">
        <v>1</v>
      </c>
      <c r="F513" s="362">
        <v>0</v>
      </c>
      <c r="G513" s="363">
        <v>2</v>
      </c>
      <c r="H513" s="364">
        <v>0</v>
      </c>
      <c r="I513" s="347">
        <v>2</v>
      </c>
      <c r="J513" s="362">
        <v>0</v>
      </c>
      <c r="K513" s="363">
        <v>2</v>
      </c>
      <c r="L513" s="364">
        <v>0</v>
      </c>
      <c r="M513" s="347">
        <v>2</v>
      </c>
      <c r="N513" s="362">
        <v>0</v>
      </c>
      <c r="O513" s="363">
        <v>2</v>
      </c>
      <c r="P513" s="362">
        <v>0</v>
      </c>
      <c r="Q513" s="363">
        <v>7</v>
      </c>
      <c r="R513" s="362">
        <v>0</v>
      </c>
      <c r="S513" s="363">
        <v>7</v>
      </c>
      <c r="T513" s="362">
        <v>0</v>
      </c>
    </row>
    <row r="514" spans="1:20">
      <c r="A514" s="1"/>
      <c r="B514" s="1"/>
      <c r="C514" s="1019"/>
      <c r="D514" s="264" t="s">
        <v>240</v>
      </c>
      <c r="E514" s="266">
        <v>0</v>
      </c>
      <c r="F514" s="295">
        <v>0</v>
      </c>
      <c r="G514" s="296">
        <v>1</v>
      </c>
      <c r="H514" s="309">
        <v>0</v>
      </c>
      <c r="I514" s="266">
        <v>1</v>
      </c>
      <c r="J514" s="295">
        <v>0</v>
      </c>
      <c r="K514" s="296">
        <v>1</v>
      </c>
      <c r="L514" s="309">
        <v>0</v>
      </c>
      <c r="M514" s="266">
        <v>1</v>
      </c>
      <c r="N514" s="295">
        <v>0</v>
      </c>
      <c r="O514" s="296">
        <v>1</v>
      </c>
      <c r="P514" s="295">
        <v>0</v>
      </c>
      <c r="Q514" s="296">
        <v>12</v>
      </c>
      <c r="R514" s="295">
        <v>4</v>
      </c>
      <c r="S514" s="296">
        <v>23</v>
      </c>
      <c r="T514" s="295">
        <v>15</v>
      </c>
    </row>
    <row r="515" spans="1:20">
      <c r="A515" s="1"/>
      <c r="B515" s="1"/>
      <c r="C515" s="1019"/>
      <c r="D515" s="346" t="s">
        <v>241</v>
      </c>
      <c r="E515" s="347">
        <v>1</v>
      </c>
      <c r="F515" s="362">
        <v>0</v>
      </c>
      <c r="G515" s="363">
        <v>1</v>
      </c>
      <c r="H515" s="364">
        <v>0</v>
      </c>
      <c r="I515" s="347">
        <v>1</v>
      </c>
      <c r="J515" s="362">
        <v>0</v>
      </c>
      <c r="K515" s="363">
        <v>1</v>
      </c>
      <c r="L515" s="364">
        <v>0</v>
      </c>
      <c r="M515" s="347">
        <v>1</v>
      </c>
      <c r="N515" s="362">
        <v>0</v>
      </c>
      <c r="O515" s="363">
        <v>1</v>
      </c>
      <c r="P515" s="362">
        <v>0</v>
      </c>
      <c r="Q515" s="363">
        <v>7</v>
      </c>
      <c r="R515" s="362">
        <v>0</v>
      </c>
      <c r="S515" s="363">
        <v>11</v>
      </c>
      <c r="T515" s="362">
        <v>0</v>
      </c>
    </row>
    <row r="516" spans="1:20">
      <c r="A516" s="1"/>
      <c r="B516" s="1"/>
      <c r="C516" s="1019"/>
      <c r="D516" s="264" t="s">
        <v>242</v>
      </c>
      <c r="E516" s="266">
        <v>1</v>
      </c>
      <c r="F516" s="295">
        <v>0</v>
      </c>
      <c r="G516" s="296">
        <v>1</v>
      </c>
      <c r="H516" s="309">
        <v>0</v>
      </c>
      <c r="I516" s="266">
        <v>1</v>
      </c>
      <c r="J516" s="295">
        <v>0</v>
      </c>
      <c r="K516" s="296">
        <v>1</v>
      </c>
      <c r="L516" s="309">
        <v>0</v>
      </c>
      <c r="M516" s="266">
        <v>1</v>
      </c>
      <c r="N516" s="295">
        <v>0</v>
      </c>
      <c r="O516" s="296">
        <v>1</v>
      </c>
      <c r="P516" s="295">
        <v>0</v>
      </c>
      <c r="Q516" s="296">
        <v>6</v>
      </c>
      <c r="R516" s="295">
        <v>0</v>
      </c>
      <c r="S516" s="296">
        <v>8</v>
      </c>
      <c r="T516" s="295">
        <v>0</v>
      </c>
    </row>
    <row r="517" spans="1:20">
      <c r="A517" s="1"/>
      <c r="B517" s="1"/>
      <c r="C517" s="1019"/>
      <c r="D517" s="346" t="s">
        <v>243</v>
      </c>
      <c r="E517" s="347">
        <v>0</v>
      </c>
      <c r="F517" s="362">
        <v>0</v>
      </c>
      <c r="G517" s="363">
        <v>0</v>
      </c>
      <c r="H517" s="364">
        <v>0</v>
      </c>
      <c r="I517" s="347">
        <v>0</v>
      </c>
      <c r="J517" s="362">
        <v>0</v>
      </c>
      <c r="K517" s="363">
        <v>0</v>
      </c>
      <c r="L517" s="364">
        <v>0</v>
      </c>
      <c r="M517" s="347">
        <v>0</v>
      </c>
      <c r="N517" s="362">
        <v>0</v>
      </c>
      <c r="O517" s="363">
        <v>0</v>
      </c>
      <c r="P517" s="362">
        <v>0</v>
      </c>
      <c r="Q517" s="363">
        <v>1</v>
      </c>
      <c r="R517" s="362">
        <v>0</v>
      </c>
      <c r="S517" s="363">
        <v>1</v>
      </c>
      <c r="T517" s="362">
        <v>0</v>
      </c>
    </row>
    <row r="518" spans="1:20" ht="15.75" customHeight="1">
      <c r="A518" s="1"/>
      <c r="B518" s="1"/>
      <c r="C518" s="1019"/>
      <c r="D518" s="367" t="s">
        <v>64</v>
      </c>
      <c r="E518" s="369">
        <f t="shared" ref="E518:T518" si="38">SUM(E509:E517)</f>
        <v>12</v>
      </c>
      <c r="F518" s="371">
        <f t="shared" si="38"/>
        <v>0</v>
      </c>
      <c r="G518" s="424">
        <f t="shared" si="38"/>
        <v>16</v>
      </c>
      <c r="H518" s="426">
        <f t="shared" si="38"/>
        <v>0</v>
      </c>
      <c r="I518" s="369">
        <f t="shared" si="38"/>
        <v>17</v>
      </c>
      <c r="J518" s="371">
        <f t="shared" si="38"/>
        <v>0</v>
      </c>
      <c r="K518" s="424">
        <f t="shared" si="38"/>
        <v>17</v>
      </c>
      <c r="L518" s="426">
        <f t="shared" si="38"/>
        <v>1</v>
      </c>
      <c r="M518" s="369">
        <f t="shared" si="38"/>
        <v>21</v>
      </c>
      <c r="N518" s="371">
        <f t="shared" si="38"/>
        <v>1</v>
      </c>
      <c r="O518" s="424">
        <f t="shared" si="38"/>
        <v>23</v>
      </c>
      <c r="P518" s="371">
        <f t="shared" si="38"/>
        <v>3</v>
      </c>
      <c r="Q518" s="424">
        <f t="shared" si="38"/>
        <v>249</v>
      </c>
      <c r="R518" s="371">
        <f t="shared" si="38"/>
        <v>83</v>
      </c>
      <c r="S518" s="424">
        <f t="shared" si="38"/>
        <v>384</v>
      </c>
      <c r="T518" s="371">
        <f t="shared" si="38"/>
        <v>136</v>
      </c>
    </row>
    <row r="519" spans="1:20" ht="30.75" customHeight="1">
      <c r="A519" s="1"/>
      <c r="B519" s="1"/>
      <c r="C519" s="1109"/>
      <c r="D519" s="490" t="s">
        <v>277</v>
      </c>
      <c r="E519" s="1129">
        <f>E518+F518</f>
        <v>12</v>
      </c>
      <c r="F519" s="1049"/>
      <c r="G519" s="1129">
        <f>G518+H518</f>
        <v>16</v>
      </c>
      <c r="H519" s="1049"/>
      <c r="I519" s="1129">
        <f>I518+J518</f>
        <v>17</v>
      </c>
      <c r="J519" s="1049"/>
      <c r="K519" s="1129">
        <f>K518+L518</f>
        <v>18</v>
      </c>
      <c r="L519" s="1049"/>
      <c r="M519" s="1129">
        <f>M518+N518</f>
        <v>22</v>
      </c>
      <c r="N519" s="1049"/>
      <c r="O519" s="1129">
        <f>O518+P518</f>
        <v>26</v>
      </c>
      <c r="P519" s="1049"/>
      <c r="Q519" s="1130">
        <f>Q518+R518</f>
        <v>332</v>
      </c>
      <c r="R519" s="1076"/>
      <c r="S519" s="1132">
        <f>S518+T518</f>
        <v>520</v>
      </c>
      <c r="T519" s="1118"/>
    </row>
    <row r="520" spans="1:20" ht="15.75" customHeight="1">
      <c r="A520" s="1"/>
      <c r="B520" s="1"/>
      <c r="C520" s="1131" t="s">
        <v>122</v>
      </c>
      <c r="D520" s="1126" t="str">
        <f>D507</f>
        <v>CATEG.</v>
      </c>
      <c r="E520" s="1125">
        <v>2004</v>
      </c>
      <c r="F520" s="1052"/>
      <c r="G520" s="1127">
        <v>2005</v>
      </c>
      <c r="H520" s="1128"/>
      <c r="I520" s="1125">
        <v>2006</v>
      </c>
      <c r="J520" s="1052"/>
      <c r="K520" s="1127">
        <v>2007</v>
      </c>
      <c r="L520" s="1128"/>
      <c r="M520" s="1125">
        <v>2008</v>
      </c>
      <c r="N520" s="1052"/>
      <c r="O520" s="1125">
        <v>2009</v>
      </c>
      <c r="P520" s="1052"/>
      <c r="Q520" s="1125">
        <v>2010</v>
      </c>
      <c r="R520" s="1052"/>
      <c r="S520" s="1133">
        <v>2011</v>
      </c>
      <c r="T520" s="1072"/>
    </row>
    <row r="521" spans="1:20" ht="15.75" customHeight="1">
      <c r="A521" s="1"/>
      <c r="B521" s="1"/>
      <c r="C521" s="1019"/>
      <c r="D521" s="992"/>
      <c r="E521" s="191" t="s">
        <v>142</v>
      </c>
      <c r="F521" s="192" t="s">
        <v>143</v>
      </c>
      <c r="G521" s="221" t="s">
        <v>142</v>
      </c>
      <c r="H521" s="222" t="s">
        <v>143</v>
      </c>
      <c r="I521" s="191" t="s">
        <v>142</v>
      </c>
      <c r="J521" s="192" t="s">
        <v>143</v>
      </c>
      <c r="K521" s="221" t="s">
        <v>142</v>
      </c>
      <c r="L521" s="192" t="s">
        <v>143</v>
      </c>
      <c r="M521" s="251" t="s">
        <v>142</v>
      </c>
      <c r="N521" s="253" t="s">
        <v>143</v>
      </c>
      <c r="O521" s="251" t="s">
        <v>142</v>
      </c>
      <c r="P521" s="253" t="s">
        <v>143</v>
      </c>
      <c r="Q521" s="251" t="s">
        <v>142</v>
      </c>
      <c r="R521" s="192" t="s">
        <v>143</v>
      </c>
      <c r="S521" s="251" t="s">
        <v>142</v>
      </c>
      <c r="T521" s="253" t="s">
        <v>143</v>
      </c>
    </row>
    <row r="522" spans="1:20">
      <c r="A522" s="1"/>
      <c r="B522" s="1"/>
      <c r="C522" s="1019"/>
      <c r="D522" s="255" t="s">
        <v>167</v>
      </c>
      <c r="E522" s="256">
        <v>0</v>
      </c>
      <c r="F522" s="257">
        <v>0</v>
      </c>
      <c r="G522" s="258">
        <v>0</v>
      </c>
      <c r="H522" s="262">
        <v>0</v>
      </c>
      <c r="I522" s="256">
        <v>0</v>
      </c>
      <c r="J522" s="257">
        <v>0</v>
      </c>
      <c r="K522" s="258">
        <v>0</v>
      </c>
      <c r="L522" s="262">
        <v>0</v>
      </c>
      <c r="M522" s="256">
        <v>0</v>
      </c>
      <c r="N522" s="257">
        <v>0</v>
      </c>
      <c r="O522" s="258">
        <v>0</v>
      </c>
      <c r="P522" s="257">
        <v>0</v>
      </c>
      <c r="Q522" s="258">
        <v>4</v>
      </c>
      <c r="R522" s="257">
        <v>0</v>
      </c>
      <c r="S522" s="258">
        <v>6</v>
      </c>
      <c r="T522" s="257">
        <v>2</v>
      </c>
    </row>
    <row r="523" spans="1:20">
      <c r="A523" s="1"/>
      <c r="B523" s="1"/>
      <c r="C523" s="1019"/>
      <c r="D523" s="264" t="s">
        <v>171</v>
      </c>
      <c r="E523" s="266">
        <v>4</v>
      </c>
      <c r="F523" s="295">
        <v>0</v>
      </c>
      <c r="G523" s="296">
        <v>6</v>
      </c>
      <c r="H523" s="309">
        <v>0</v>
      </c>
      <c r="I523" s="266">
        <v>6</v>
      </c>
      <c r="J523" s="295">
        <v>0</v>
      </c>
      <c r="K523" s="296">
        <v>8</v>
      </c>
      <c r="L523" s="309">
        <v>0</v>
      </c>
      <c r="M523" s="266">
        <v>15</v>
      </c>
      <c r="N523" s="295">
        <v>4</v>
      </c>
      <c r="O523" s="296">
        <v>15</v>
      </c>
      <c r="P523" s="295">
        <v>4</v>
      </c>
      <c r="Q523" s="296">
        <v>61</v>
      </c>
      <c r="R523" s="295">
        <v>22</v>
      </c>
      <c r="S523" s="296">
        <v>117</v>
      </c>
      <c r="T523" s="295">
        <v>47</v>
      </c>
    </row>
    <row r="524" spans="1:20">
      <c r="A524" s="1"/>
      <c r="B524" s="1"/>
      <c r="C524" s="1019"/>
      <c r="D524" s="346" t="s">
        <v>190</v>
      </c>
      <c r="E524" s="347">
        <v>0</v>
      </c>
      <c r="F524" s="362">
        <v>0</v>
      </c>
      <c r="G524" s="363">
        <v>0</v>
      </c>
      <c r="H524" s="364">
        <v>0</v>
      </c>
      <c r="I524" s="347">
        <v>0</v>
      </c>
      <c r="J524" s="362">
        <v>0</v>
      </c>
      <c r="K524" s="363">
        <v>0</v>
      </c>
      <c r="L524" s="364">
        <v>0</v>
      </c>
      <c r="M524" s="347">
        <v>0</v>
      </c>
      <c r="N524" s="362">
        <v>0</v>
      </c>
      <c r="O524" s="363">
        <v>0</v>
      </c>
      <c r="P524" s="362">
        <v>0</v>
      </c>
      <c r="Q524" s="363">
        <v>2</v>
      </c>
      <c r="R524" s="362">
        <v>0</v>
      </c>
      <c r="S524" s="363">
        <v>5</v>
      </c>
      <c r="T524" s="362">
        <v>0</v>
      </c>
    </row>
    <row r="525" spans="1:20">
      <c r="A525" s="1"/>
      <c r="B525" s="1"/>
      <c r="C525" s="1019"/>
      <c r="D525" s="264" t="s">
        <v>238</v>
      </c>
      <c r="E525" s="266">
        <v>0</v>
      </c>
      <c r="F525" s="295">
        <v>0</v>
      </c>
      <c r="G525" s="296">
        <v>0</v>
      </c>
      <c r="H525" s="309">
        <v>0</v>
      </c>
      <c r="I525" s="266">
        <v>0</v>
      </c>
      <c r="J525" s="295">
        <v>0</v>
      </c>
      <c r="K525" s="296">
        <v>0</v>
      </c>
      <c r="L525" s="309">
        <v>0</v>
      </c>
      <c r="M525" s="266">
        <v>0</v>
      </c>
      <c r="N525" s="295">
        <v>0</v>
      </c>
      <c r="O525" s="296">
        <v>0</v>
      </c>
      <c r="P525" s="295">
        <v>0</v>
      </c>
      <c r="Q525" s="296">
        <v>1</v>
      </c>
      <c r="R525" s="295">
        <v>0</v>
      </c>
      <c r="S525" s="296">
        <v>1</v>
      </c>
      <c r="T525" s="295">
        <v>0</v>
      </c>
    </row>
    <row r="526" spans="1:20">
      <c r="A526" s="1"/>
      <c r="B526" s="1"/>
      <c r="C526" s="1019"/>
      <c r="D526" s="346" t="s">
        <v>239</v>
      </c>
      <c r="E526" s="347">
        <v>0</v>
      </c>
      <c r="F526" s="362">
        <v>0</v>
      </c>
      <c r="G526" s="363">
        <v>0</v>
      </c>
      <c r="H526" s="364">
        <v>0</v>
      </c>
      <c r="I526" s="347">
        <v>0</v>
      </c>
      <c r="J526" s="362">
        <v>0</v>
      </c>
      <c r="K526" s="363">
        <v>0</v>
      </c>
      <c r="L526" s="364">
        <v>0</v>
      </c>
      <c r="M526" s="347">
        <v>0</v>
      </c>
      <c r="N526" s="362">
        <v>0</v>
      </c>
      <c r="O526" s="363">
        <v>0</v>
      </c>
      <c r="P526" s="362">
        <v>0</v>
      </c>
      <c r="Q526" s="363">
        <v>0</v>
      </c>
      <c r="R526" s="362">
        <v>0</v>
      </c>
      <c r="S526" s="363">
        <v>1</v>
      </c>
      <c r="T526" s="362">
        <v>0</v>
      </c>
    </row>
    <row r="527" spans="1:20">
      <c r="A527" s="1"/>
      <c r="B527" s="1"/>
      <c r="C527" s="1019"/>
      <c r="D527" s="264" t="s">
        <v>240</v>
      </c>
      <c r="E527" s="266">
        <v>1</v>
      </c>
      <c r="F527" s="295">
        <v>0</v>
      </c>
      <c r="G527" s="296">
        <v>1</v>
      </c>
      <c r="H527" s="309">
        <v>0</v>
      </c>
      <c r="I527" s="266">
        <v>1</v>
      </c>
      <c r="J527" s="295">
        <v>0</v>
      </c>
      <c r="K527" s="296">
        <v>1</v>
      </c>
      <c r="L527" s="309">
        <v>0</v>
      </c>
      <c r="M527" s="266">
        <v>1</v>
      </c>
      <c r="N527" s="295">
        <v>0</v>
      </c>
      <c r="O527" s="296">
        <v>2</v>
      </c>
      <c r="P527" s="295">
        <v>0</v>
      </c>
      <c r="Q527" s="296">
        <v>4</v>
      </c>
      <c r="R527" s="295">
        <v>6</v>
      </c>
      <c r="S527" s="296">
        <v>7</v>
      </c>
      <c r="T527" s="295">
        <v>12</v>
      </c>
    </row>
    <row r="528" spans="1:20">
      <c r="A528" s="1"/>
      <c r="B528" s="1"/>
      <c r="C528" s="1019"/>
      <c r="D528" s="346" t="s">
        <v>241</v>
      </c>
      <c r="E528" s="347">
        <v>1</v>
      </c>
      <c r="F528" s="362">
        <v>0</v>
      </c>
      <c r="G528" s="363">
        <v>1</v>
      </c>
      <c r="H528" s="364">
        <v>0</v>
      </c>
      <c r="I528" s="347">
        <v>1</v>
      </c>
      <c r="J528" s="362">
        <v>0</v>
      </c>
      <c r="K528" s="363">
        <v>1</v>
      </c>
      <c r="L528" s="364">
        <v>0</v>
      </c>
      <c r="M528" s="347">
        <v>1</v>
      </c>
      <c r="N528" s="362">
        <v>0</v>
      </c>
      <c r="O528" s="363">
        <v>1</v>
      </c>
      <c r="P528" s="362">
        <v>0</v>
      </c>
      <c r="Q528" s="363">
        <v>1</v>
      </c>
      <c r="R528" s="362">
        <v>0</v>
      </c>
      <c r="S528" s="363">
        <v>1</v>
      </c>
      <c r="T528" s="362">
        <v>0</v>
      </c>
    </row>
    <row r="529" spans="1:20">
      <c r="A529" s="1"/>
      <c r="B529" s="1"/>
      <c r="C529" s="1019"/>
      <c r="D529" s="264" t="s">
        <v>242</v>
      </c>
      <c r="E529" s="266">
        <v>0</v>
      </c>
      <c r="F529" s="295">
        <v>0</v>
      </c>
      <c r="G529" s="296">
        <v>1</v>
      </c>
      <c r="H529" s="309">
        <v>0</v>
      </c>
      <c r="I529" s="266">
        <v>1</v>
      </c>
      <c r="J529" s="295">
        <v>0</v>
      </c>
      <c r="K529" s="296">
        <v>1</v>
      </c>
      <c r="L529" s="309">
        <v>0</v>
      </c>
      <c r="M529" s="266">
        <v>1</v>
      </c>
      <c r="N529" s="295">
        <v>0</v>
      </c>
      <c r="O529" s="296">
        <v>1</v>
      </c>
      <c r="P529" s="295">
        <v>0</v>
      </c>
      <c r="Q529" s="296">
        <v>2</v>
      </c>
      <c r="R529" s="295">
        <v>0</v>
      </c>
      <c r="S529" s="296">
        <v>3</v>
      </c>
      <c r="T529" s="295">
        <v>0</v>
      </c>
    </row>
    <row r="530" spans="1:20">
      <c r="A530" s="1"/>
      <c r="B530" s="1"/>
      <c r="C530" s="1019"/>
      <c r="D530" s="346" t="s">
        <v>243</v>
      </c>
      <c r="E530" s="347">
        <v>0</v>
      </c>
      <c r="F530" s="362">
        <v>0</v>
      </c>
      <c r="G530" s="363">
        <v>1</v>
      </c>
      <c r="H530" s="364">
        <v>0</v>
      </c>
      <c r="I530" s="347">
        <v>1</v>
      </c>
      <c r="J530" s="362">
        <v>0</v>
      </c>
      <c r="K530" s="363">
        <v>1</v>
      </c>
      <c r="L530" s="364">
        <v>0</v>
      </c>
      <c r="M530" s="347">
        <v>1</v>
      </c>
      <c r="N530" s="362">
        <v>0</v>
      </c>
      <c r="O530" s="363">
        <v>1</v>
      </c>
      <c r="P530" s="362">
        <v>0</v>
      </c>
      <c r="Q530" s="363">
        <v>0</v>
      </c>
      <c r="R530" s="362">
        <v>0</v>
      </c>
      <c r="S530" s="363">
        <v>1</v>
      </c>
      <c r="T530" s="362">
        <v>0</v>
      </c>
    </row>
    <row r="531" spans="1:20" ht="15.75" customHeight="1">
      <c r="A531" s="1"/>
      <c r="B531" s="1"/>
      <c r="C531" s="1019"/>
      <c r="D531" s="367" t="s">
        <v>64</v>
      </c>
      <c r="E531" s="369">
        <f t="shared" ref="E531:T531" si="39">SUM(E522:E530)</f>
        <v>6</v>
      </c>
      <c r="F531" s="371">
        <f t="shared" si="39"/>
        <v>0</v>
      </c>
      <c r="G531" s="424">
        <f t="shared" si="39"/>
        <v>10</v>
      </c>
      <c r="H531" s="426">
        <f t="shared" si="39"/>
        <v>0</v>
      </c>
      <c r="I531" s="369">
        <f t="shared" si="39"/>
        <v>10</v>
      </c>
      <c r="J531" s="371">
        <f t="shared" si="39"/>
        <v>0</v>
      </c>
      <c r="K531" s="424">
        <f t="shared" si="39"/>
        <v>12</v>
      </c>
      <c r="L531" s="426">
        <f t="shared" si="39"/>
        <v>0</v>
      </c>
      <c r="M531" s="369">
        <f t="shared" si="39"/>
        <v>19</v>
      </c>
      <c r="N531" s="371">
        <f t="shared" si="39"/>
        <v>4</v>
      </c>
      <c r="O531" s="424">
        <f t="shared" si="39"/>
        <v>20</v>
      </c>
      <c r="P531" s="371">
        <f t="shared" si="39"/>
        <v>4</v>
      </c>
      <c r="Q531" s="424">
        <f t="shared" si="39"/>
        <v>75</v>
      </c>
      <c r="R531" s="371">
        <f t="shared" si="39"/>
        <v>28</v>
      </c>
      <c r="S531" s="424">
        <f t="shared" si="39"/>
        <v>142</v>
      </c>
      <c r="T531" s="371">
        <f t="shared" si="39"/>
        <v>61</v>
      </c>
    </row>
    <row r="532" spans="1:20" ht="30.75" customHeight="1">
      <c r="A532" s="1"/>
      <c r="B532" s="1"/>
      <c r="C532" s="1109"/>
      <c r="D532" s="490" t="s">
        <v>277</v>
      </c>
      <c r="E532" s="1129">
        <f>E531+F531</f>
        <v>6</v>
      </c>
      <c r="F532" s="1049"/>
      <c r="G532" s="1129">
        <f>G531+H531</f>
        <v>10</v>
      </c>
      <c r="H532" s="1049"/>
      <c r="I532" s="1129">
        <f>I531+J531</f>
        <v>10</v>
      </c>
      <c r="J532" s="1049"/>
      <c r="K532" s="1129">
        <f>K531+L531</f>
        <v>12</v>
      </c>
      <c r="L532" s="1049"/>
      <c r="M532" s="1129">
        <f>M531+N531</f>
        <v>23</v>
      </c>
      <c r="N532" s="1049"/>
      <c r="O532" s="1129">
        <f>O531+P531</f>
        <v>24</v>
      </c>
      <c r="P532" s="1049"/>
      <c r="Q532" s="1130">
        <f>Q531+R531</f>
        <v>103</v>
      </c>
      <c r="R532" s="1076"/>
      <c r="S532" s="1132">
        <f>S531+T531</f>
        <v>203</v>
      </c>
      <c r="T532" s="1118"/>
    </row>
    <row r="533" spans="1:20" ht="15.75" customHeight="1">
      <c r="A533" s="1"/>
      <c r="B533" s="1"/>
      <c r="C533" s="1131" t="s">
        <v>124</v>
      </c>
      <c r="D533" s="1126" t="str">
        <f>D520</f>
        <v>CATEG.</v>
      </c>
      <c r="E533" s="1125">
        <v>2004</v>
      </c>
      <c r="F533" s="1052"/>
      <c r="G533" s="1127">
        <v>2005</v>
      </c>
      <c r="H533" s="1128"/>
      <c r="I533" s="1125">
        <v>2006</v>
      </c>
      <c r="J533" s="1052"/>
      <c r="K533" s="1127">
        <v>2007</v>
      </c>
      <c r="L533" s="1128"/>
      <c r="M533" s="1125">
        <v>2008</v>
      </c>
      <c r="N533" s="1052"/>
      <c r="O533" s="1125">
        <v>2009</v>
      </c>
      <c r="P533" s="1052"/>
      <c r="Q533" s="1125">
        <v>2010</v>
      </c>
      <c r="R533" s="1052"/>
      <c r="S533" s="1133">
        <v>2011</v>
      </c>
      <c r="T533" s="1072"/>
    </row>
    <row r="534" spans="1:20" ht="15.75" customHeight="1">
      <c r="A534" s="1"/>
      <c r="B534" s="1"/>
      <c r="C534" s="1019"/>
      <c r="D534" s="992"/>
      <c r="E534" s="191" t="s">
        <v>142</v>
      </c>
      <c r="F534" s="192" t="s">
        <v>143</v>
      </c>
      <c r="G534" s="221" t="s">
        <v>142</v>
      </c>
      <c r="H534" s="222" t="s">
        <v>143</v>
      </c>
      <c r="I534" s="191" t="s">
        <v>142</v>
      </c>
      <c r="J534" s="192" t="s">
        <v>143</v>
      </c>
      <c r="K534" s="221" t="s">
        <v>142</v>
      </c>
      <c r="L534" s="192" t="s">
        <v>143</v>
      </c>
      <c r="M534" s="251" t="s">
        <v>142</v>
      </c>
      <c r="N534" s="253" t="s">
        <v>143</v>
      </c>
      <c r="O534" s="251" t="s">
        <v>142</v>
      </c>
      <c r="P534" s="253" t="s">
        <v>143</v>
      </c>
      <c r="Q534" s="251" t="s">
        <v>142</v>
      </c>
      <c r="R534" s="192" t="s">
        <v>143</v>
      </c>
      <c r="S534" s="251" t="s">
        <v>142</v>
      </c>
      <c r="T534" s="253" t="s">
        <v>143</v>
      </c>
    </row>
    <row r="535" spans="1:20">
      <c r="A535" s="1"/>
      <c r="B535" s="1"/>
      <c r="C535" s="1019"/>
      <c r="D535" s="255" t="s">
        <v>167</v>
      </c>
      <c r="E535" s="256">
        <v>707</v>
      </c>
      <c r="F535" s="257">
        <v>397</v>
      </c>
      <c r="G535" s="258">
        <v>800</v>
      </c>
      <c r="H535" s="262">
        <v>465</v>
      </c>
      <c r="I535" s="256">
        <v>901</v>
      </c>
      <c r="J535" s="257">
        <v>595</v>
      </c>
      <c r="K535" s="258">
        <v>995</v>
      </c>
      <c r="L535" s="262">
        <v>734</v>
      </c>
      <c r="M535" s="256">
        <v>1121</v>
      </c>
      <c r="N535" s="257">
        <v>890</v>
      </c>
      <c r="O535" s="258">
        <v>1200</v>
      </c>
      <c r="P535" s="257">
        <v>1101</v>
      </c>
      <c r="Q535" s="258">
        <v>1214</v>
      </c>
      <c r="R535" s="257">
        <v>1194</v>
      </c>
      <c r="S535" s="258">
        <v>1243</v>
      </c>
      <c r="T535" s="257">
        <v>1309</v>
      </c>
    </row>
    <row r="536" spans="1:20">
      <c r="A536" s="1"/>
      <c r="B536" s="1"/>
      <c r="C536" s="1019"/>
      <c r="D536" s="264" t="s">
        <v>171</v>
      </c>
      <c r="E536" s="266">
        <v>3776</v>
      </c>
      <c r="F536" s="295">
        <v>1398</v>
      </c>
      <c r="G536" s="296">
        <v>4474</v>
      </c>
      <c r="H536" s="309">
        <v>1722</v>
      </c>
      <c r="I536" s="266">
        <v>5212</v>
      </c>
      <c r="J536" s="295">
        <v>2113</v>
      </c>
      <c r="K536" s="296">
        <v>5949</v>
      </c>
      <c r="L536" s="309">
        <v>2492</v>
      </c>
      <c r="M536" s="266">
        <v>6866</v>
      </c>
      <c r="N536" s="295">
        <v>2996</v>
      </c>
      <c r="O536" s="296">
        <v>7811</v>
      </c>
      <c r="P536" s="295">
        <v>3777</v>
      </c>
      <c r="Q536" s="296">
        <v>8303</v>
      </c>
      <c r="R536" s="295">
        <v>4221</v>
      </c>
      <c r="S536" s="296">
        <v>8743</v>
      </c>
      <c r="T536" s="295">
        <v>4640</v>
      </c>
    </row>
    <row r="537" spans="1:20">
      <c r="A537" s="1"/>
      <c r="B537" s="1"/>
      <c r="C537" s="1019"/>
      <c r="D537" s="346" t="s">
        <v>190</v>
      </c>
      <c r="E537" s="347">
        <v>1708</v>
      </c>
      <c r="F537" s="362">
        <v>37</v>
      </c>
      <c r="G537" s="363">
        <v>1785</v>
      </c>
      <c r="H537" s="364">
        <v>38</v>
      </c>
      <c r="I537" s="347">
        <v>1829</v>
      </c>
      <c r="J537" s="362">
        <v>38</v>
      </c>
      <c r="K537" s="363">
        <v>1854</v>
      </c>
      <c r="L537" s="364">
        <v>38</v>
      </c>
      <c r="M537" s="347">
        <v>1892</v>
      </c>
      <c r="N537" s="362">
        <v>41</v>
      </c>
      <c r="O537" s="363">
        <v>1922</v>
      </c>
      <c r="P537" s="362">
        <v>43</v>
      </c>
      <c r="Q537" s="363">
        <v>1905</v>
      </c>
      <c r="R537" s="362">
        <v>46</v>
      </c>
      <c r="S537" s="363">
        <v>1900</v>
      </c>
      <c r="T537" s="362">
        <v>46</v>
      </c>
    </row>
    <row r="538" spans="1:20">
      <c r="A538" s="1"/>
      <c r="B538" s="1"/>
      <c r="C538" s="1019"/>
      <c r="D538" s="264" t="s">
        <v>238</v>
      </c>
      <c r="E538" s="266">
        <v>777</v>
      </c>
      <c r="F538" s="295">
        <v>10</v>
      </c>
      <c r="G538" s="296">
        <v>809</v>
      </c>
      <c r="H538" s="309">
        <v>11</v>
      </c>
      <c r="I538" s="266">
        <v>832</v>
      </c>
      <c r="J538" s="295">
        <v>12</v>
      </c>
      <c r="K538" s="296">
        <v>858</v>
      </c>
      <c r="L538" s="309">
        <v>12</v>
      </c>
      <c r="M538" s="266">
        <v>883</v>
      </c>
      <c r="N538" s="295">
        <v>12</v>
      </c>
      <c r="O538" s="296">
        <v>907</v>
      </c>
      <c r="P538" s="295">
        <v>13</v>
      </c>
      <c r="Q538" s="296">
        <v>906</v>
      </c>
      <c r="R538" s="295">
        <v>11</v>
      </c>
      <c r="S538" s="296">
        <v>913</v>
      </c>
      <c r="T538" s="295">
        <v>12</v>
      </c>
    </row>
    <row r="539" spans="1:20">
      <c r="A539" s="1"/>
      <c r="B539" s="1"/>
      <c r="C539" s="1019"/>
      <c r="D539" s="346" t="s">
        <v>239</v>
      </c>
      <c r="E539" s="347">
        <v>311</v>
      </c>
      <c r="F539" s="362">
        <v>4</v>
      </c>
      <c r="G539" s="363">
        <v>326</v>
      </c>
      <c r="H539" s="364">
        <v>4</v>
      </c>
      <c r="I539" s="347">
        <v>339</v>
      </c>
      <c r="J539" s="362">
        <v>4</v>
      </c>
      <c r="K539" s="363">
        <v>346</v>
      </c>
      <c r="L539" s="364">
        <v>4</v>
      </c>
      <c r="M539" s="347">
        <v>362</v>
      </c>
      <c r="N539" s="362">
        <v>4</v>
      </c>
      <c r="O539" s="363">
        <v>377</v>
      </c>
      <c r="P539" s="362">
        <v>4</v>
      </c>
      <c r="Q539" s="363">
        <v>378</v>
      </c>
      <c r="R539" s="362">
        <v>4</v>
      </c>
      <c r="S539" s="363">
        <v>384</v>
      </c>
      <c r="T539" s="362">
        <v>4</v>
      </c>
    </row>
    <row r="540" spans="1:20">
      <c r="A540" s="1"/>
      <c r="B540" s="1"/>
      <c r="C540" s="1019"/>
      <c r="D540" s="264" t="s">
        <v>240</v>
      </c>
      <c r="E540" s="266">
        <v>454</v>
      </c>
      <c r="F540" s="295">
        <v>369</v>
      </c>
      <c r="G540" s="296">
        <v>505</v>
      </c>
      <c r="H540" s="309">
        <v>447</v>
      </c>
      <c r="I540" s="266">
        <v>538</v>
      </c>
      <c r="J540" s="295">
        <v>506</v>
      </c>
      <c r="K540" s="296">
        <v>577</v>
      </c>
      <c r="L540" s="309">
        <v>556</v>
      </c>
      <c r="M540" s="266">
        <v>627</v>
      </c>
      <c r="N540" s="295">
        <v>613</v>
      </c>
      <c r="O540" s="296">
        <v>665</v>
      </c>
      <c r="P540" s="295">
        <v>700</v>
      </c>
      <c r="Q540" s="296">
        <v>698</v>
      </c>
      <c r="R540" s="295">
        <v>772</v>
      </c>
      <c r="S540" s="296">
        <v>731</v>
      </c>
      <c r="T540" s="295">
        <v>812</v>
      </c>
    </row>
    <row r="541" spans="1:20">
      <c r="A541" s="1"/>
      <c r="B541" s="1"/>
      <c r="C541" s="1019"/>
      <c r="D541" s="346" t="s">
        <v>241</v>
      </c>
      <c r="E541" s="347">
        <v>505</v>
      </c>
      <c r="F541" s="362">
        <v>8</v>
      </c>
      <c r="G541" s="363">
        <v>547</v>
      </c>
      <c r="H541" s="364">
        <v>10</v>
      </c>
      <c r="I541" s="347">
        <v>576</v>
      </c>
      <c r="J541" s="362">
        <v>10</v>
      </c>
      <c r="K541" s="363">
        <v>597</v>
      </c>
      <c r="L541" s="364">
        <v>12</v>
      </c>
      <c r="M541" s="347">
        <v>626</v>
      </c>
      <c r="N541" s="362">
        <v>14</v>
      </c>
      <c r="O541" s="363">
        <v>644</v>
      </c>
      <c r="P541" s="362">
        <v>18</v>
      </c>
      <c r="Q541" s="363">
        <v>636</v>
      </c>
      <c r="R541" s="362">
        <v>16</v>
      </c>
      <c r="S541" s="363">
        <v>629</v>
      </c>
      <c r="T541" s="362">
        <v>17</v>
      </c>
    </row>
    <row r="542" spans="1:20">
      <c r="A542" s="1"/>
      <c r="B542" s="1"/>
      <c r="C542" s="1019"/>
      <c r="D542" s="264" t="s">
        <v>242</v>
      </c>
      <c r="E542" s="266">
        <v>258</v>
      </c>
      <c r="F542" s="295">
        <v>3</v>
      </c>
      <c r="G542" s="296">
        <v>277</v>
      </c>
      <c r="H542" s="309">
        <v>4</v>
      </c>
      <c r="I542" s="266">
        <v>293</v>
      </c>
      <c r="J542" s="295">
        <v>4</v>
      </c>
      <c r="K542" s="296">
        <v>304</v>
      </c>
      <c r="L542" s="309">
        <v>4</v>
      </c>
      <c r="M542" s="266">
        <v>318</v>
      </c>
      <c r="N542" s="295">
        <v>5</v>
      </c>
      <c r="O542" s="296">
        <v>329</v>
      </c>
      <c r="P542" s="295">
        <v>5</v>
      </c>
      <c r="Q542" s="296">
        <v>317</v>
      </c>
      <c r="R542" s="295">
        <v>5</v>
      </c>
      <c r="S542" s="296">
        <v>327</v>
      </c>
      <c r="T542" s="295">
        <v>5</v>
      </c>
    </row>
    <row r="543" spans="1:20">
      <c r="A543" s="1"/>
      <c r="B543" s="1"/>
      <c r="C543" s="1019"/>
      <c r="D543" s="346" t="s">
        <v>243</v>
      </c>
      <c r="E543" s="347">
        <v>90</v>
      </c>
      <c r="F543" s="362">
        <v>0</v>
      </c>
      <c r="G543" s="363">
        <v>91</v>
      </c>
      <c r="H543" s="364">
        <v>0</v>
      </c>
      <c r="I543" s="347">
        <v>99</v>
      </c>
      <c r="J543" s="362">
        <v>0</v>
      </c>
      <c r="K543" s="363">
        <v>103</v>
      </c>
      <c r="L543" s="364">
        <v>0</v>
      </c>
      <c r="M543" s="347">
        <v>106</v>
      </c>
      <c r="N543" s="362">
        <v>0</v>
      </c>
      <c r="O543" s="363">
        <v>108</v>
      </c>
      <c r="P543" s="362">
        <v>0</v>
      </c>
      <c r="Q543" s="363">
        <v>108</v>
      </c>
      <c r="R543" s="362">
        <v>0</v>
      </c>
      <c r="S543" s="363">
        <v>108</v>
      </c>
      <c r="T543" s="362">
        <v>0</v>
      </c>
    </row>
    <row r="544" spans="1:20" ht="15.75" customHeight="1">
      <c r="A544" s="1"/>
      <c r="B544" s="1"/>
      <c r="C544" s="1019"/>
      <c r="D544" s="367" t="s">
        <v>64</v>
      </c>
      <c r="E544" s="369">
        <f t="shared" ref="E544:T544" si="40">SUM(E535:E543)</f>
        <v>8586</v>
      </c>
      <c r="F544" s="371">
        <f t="shared" si="40"/>
        <v>2226</v>
      </c>
      <c r="G544" s="424">
        <f t="shared" si="40"/>
        <v>9614</v>
      </c>
      <c r="H544" s="426">
        <f t="shared" si="40"/>
        <v>2701</v>
      </c>
      <c r="I544" s="369">
        <f t="shared" si="40"/>
        <v>10619</v>
      </c>
      <c r="J544" s="371">
        <f t="shared" si="40"/>
        <v>3282</v>
      </c>
      <c r="K544" s="424">
        <f t="shared" si="40"/>
        <v>11583</v>
      </c>
      <c r="L544" s="426">
        <f t="shared" si="40"/>
        <v>3852</v>
      </c>
      <c r="M544" s="369">
        <f t="shared" si="40"/>
        <v>12801</v>
      </c>
      <c r="N544" s="371">
        <f t="shared" si="40"/>
        <v>4575</v>
      </c>
      <c r="O544" s="424">
        <f t="shared" si="40"/>
        <v>13963</v>
      </c>
      <c r="P544" s="371">
        <f t="shared" si="40"/>
        <v>5661</v>
      </c>
      <c r="Q544" s="424">
        <f t="shared" si="40"/>
        <v>14465</v>
      </c>
      <c r="R544" s="371">
        <f t="shared" si="40"/>
        <v>6269</v>
      </c>
      <c r="S544" s="424">
        <f t="shared" si="40"/>
        <v>14978</v>
      </c>
      <c r="T544" s="371">
        <f t="shared" si="40"/>
        <v>6845</v>
      </c>
    </row>
    <row r="545" spans="1:20" ht="30.75" customHeight="1">
      <c r="A545" s="1"/>
      <c r="B545" s="1"/>
      <c r="C545" s="1109"/>
      <c r="D545" s="490" t="s">
        <v>277</v>
      </c>
      <c r="E545" s="1129">
        <f>E544+F544</f>
        <v>10812</v>
      </c>
      <c r="F545" s="1049"/>
      <c r="G545" s="1129">
        <f>G544+H544</f>
        <v>12315</v>
      </c>
      <c r="H545" s="1049"/>
      <c r="I545" s="1129">
        <f>I544+J544</f>
        <v>13901</v>
      </c>
      <c r="J545" s="1049"/>
      <c r="K545" s="1129">
        <f>K544+L544</f>
        <v>15435</v>
      </c>
      <c r="L545" s="1049"/>
      <c r="M545" s="1129">
        <f>M544+N544</f>
        <v>17376</v>
      </c>
      <c r="N545" s="1049"/>
      <c r="O545" s="1129">
        <f>O544+P544</f>
        <v>19624</v>
      </c>
      <c r="P545" s="1049"/>
      <c r="Q545" s="1130">
        <f>Q544+R544</f>
        <v>20734</v>
      </c>
      <c r="R545" s="1076"/>
      <c r="S545" s="1132">
        <f>S544+T544</f>
        <v>21823</v>
      </c>
      <c r="T545" s="1118"/>
    </row>
    <row r="546" spans="1:20" ht="15.75" customHeight="1">
      <c r="A546" s="1"/>
      <c r="B546" s="1"/>
      <c r="C546" s="1131" t="s">
        <v>126</v>
      </c>
      <c r="D546" s="1126" t="str">
        <f>D533</f>
        <v>CATEG.</v>
      </c>
      <c r="E546" s="1125">
        <v>2004</v>
      </c>
      <c r="F546" s="1052"/>
      <c r="G546" s="1127">
        <v>2005</v>
      </c>
      <c r="H546" s="1128"/>
      <c r="I546" s="1125">
        <v>2006</v>
      </c>
      <c r="J546" s="1052"/>
      <c r="K546" s="1127">
        <v>2007</v>
      </c>
      <c r="L546" s="1128"/>
      <c r="M546" s="1125">
        <v>2008</v>
      </c>
      <c r="N546" s="1052"/>
      <c r="O546" s="1125">
        <v>2009</v>
      </c>
      <c r="P546" s="1052"/>
      <c r="Q546" s="1125">
        <v>2010</v>
      </c>
      <c r="R546" s="1052"/>
      <c r="S546" s="1133">
        <v>2011</v>
      </c>
      <c r="T546" s="1072"/>
    </row>
    <row r="547" spans="1:20" ht="15.75" customHeight="1">
      <c r="A547" s="1"/>
      <c r="B547" s="1"/>
      <c r="C547" s="1019"/>
      <c r="D547" s="992"/>
      <c r="E547" s="191" t="s">
        <v>142</v>
      </c>
      <c r="F547" s="192" t="s">
        <v>143</v>
      </c>
      <c r="G547" s="221" t="s">
        <v>142</v>
      </c>
      <c r="H547" s="222" t="s">
        <v>143</v>
      </c>
      <c r="I547" s="191" t="s">
        <v>142</v>
      </c>
      <c r="J547" s="192" t="s">
        <v>143</v>
      </c>
      <c r="K547" s="221" t="s">
        <v>142</v>
      </c>
      <c r="L547" s="192" t="s">
        <v>143</v>
      </c>
      <c r="M547" s="251" t="s">
        <v>142</v>
      </c>
      <c r="N547" s="253" t="s">
        <v>143</v>
      </c>
      <c r="O547" s="251" t="s">
        <v>142</v>
      </c>
      <c r="P547" s="253" t="s">
        <v>143</v>
      </c>
      <c r="Q547" s="251" t="s">
        <v>142</v>
      </c>
      <c r="R547" s="192" t="s">
        <v>143</v>
      </c>
      <c r="S547" s="251" t="s">
        <v>142</v>
      </c>
      <c r="T547" s="253" t="s">
        <v>143</v>
      </c>
    </row>
    <row r="548" spans="1:20">
      <c r="A548" s="1"/>
      <c r="B548" s="1"/>
      <c r="C548" s="1019"/>
      <c r="D548" s="255" t="s">
        <v>167</v>
      </c>
      <c r="E548" s="256">
        <v>147</v>
      </c>
      <c r="F548" s="257">
        <v>24</v>
      </c>
      <c r="G548" s="258">
        <v>168</v>
      </c>
      <c r="H548" s="262">
        <v>33</v>
      </c>
      <c r="I548" s="256">
        <v>186</v>
      </c>
      <c r="J548" s="257">
        <v>44</v>
      </c>
      <c r="K548" s="258">
        <v>215</v>
      </c>
      <c r="L548" s="262">
        <v>70</v>
      </c>
      <c r="M548" s="256">
        <v>249</v>
      </c>
      <c r="N548" s="257">
        <v>86</v>
      </c>
      <c r="O548" s="258">
        <v>275</v>
      </c>
      <c r="P548" s="257">
        <v>102</v>
      </c>
      <c r="Q548" s="258">
        <v>281</v>
      </c>
      <c r="R548" s="257">
        <v>102</v>
      </c>
      <c r="S548" s="258">
        <v>282</v>
      </c>
      <c r="T548" s="257">
        <v>110</v>
      </c>
    </row>
    <row r="549" spans="1:20">
      <c r="A549" s="1"/>
      <c r="B549" s="1"/>
      <c r="C549" s="1019"/>
      <c r="D549" s="264" t="s">
        <v>171</v>
      </c>
      <c r="E549" s="266">
        <v>572</v>
      </c>
      <c r="F549" s="295">
        <v>159</v>
      </c>
      <c r="G549" s="296">
        <v>649</v>
      </c>
      <c r="H549" s="309">
        <v>190</v>
      </c>
      <c r="I549" s="266">
        <v>733</v>
      </c>
      <c r="J549" s="295">
        <v>234</v>
      </c>
      <c r="K549" s="296">
        <v>852</v>
      </c>
      <c r="L549" s="309">
        <v>281</v>
      </c>
      <c r="M549" s="266">
        <v>1043</v>
      </c>
      <c r="N549" s="295">
        <v>359</v>
      </c>
      <c r="O549" s="296">
        <v>1217</v>
      </c>
      <c r="P549" s="295">
        <v>428</v>
      </c>
      <c r="Q549" s="296">
        <v>1228</v>
      </c>
      <c r="R549" s="295">
        <v>459</v>
      </c>
      <c r="S549" s="296">
        <v>1286</v>
      </c>
      <c r="T549" s="295">
        <v>508</v>
      </c>
    </row>
    <row r="550" spans="1:20">
      <c r="A550" s="1"/>
      <c r="B550" s="1"/>
      <c r="C550" s="1019"/>
      <c r="D550" s="346" t="s">
        <v>190</v>
      </c>
      <c r="E550" s="347">
        <v>238</v>
      </c>
      <c r="F550" s="362">
        <v>4</v>
      </c>
      <c r="G550" s="363">
        <v>248</v>
      </c>
      <c r="H550" s="364">
        <v>5</v>
      </c>
      <c r="I550" s="347">
        <v>255</v>
      </c>
      <c r="J550" s="362">
        <v>5</v>
      </c>
      <c r="K550" s="363">
        <v>260</v>
      </c>
      <c r="L550" s="364">
        <v>5</v>
      </c>
      <c r="M550" s="347">
        <v>268</v>
      </c>
      <c r="N550" s="362">
        <v>6</v>
      </c>
      <c r="O550" s="363">
        <v>274</v>
      </c>
      <c r="P550" s="362">
        <v>6</v>
      </c>
      <c r="Q550" s="363">
        <v>266</v>
      </c>
      <c r="R550" s="362">
        <v>6</v>
      </c>
      <c r="S550" s="363">
        <v>263</v>
      </c>
      <c r="T550" s="362">
        <v>6</v>
      </c>
    </row>
    <row r="551" spans="1:20">
      <c r="A551" s="1"/>
      <c r="B551" s="1"/>
      <c r="C551" s="1019"/>
      <c r="D551" s="264" t="s">
        <v>238</v>
      </c>
      <c r="E551" s="266">
        <v>119</v>
      </c>
      <c r="F551" s="295">
        <v>0</v>
      </c>
      <c r="G551" s="296">
        <v>121</v>
      </c>
      <c r="H551" s="309">
        <v>0</v>
      </c>
      <c r="I551" s="266">
        <v>122</v>
      </c>
      <c r="J551" s="295">
        <v>0</v>
      </c>
      <c r="K551" s="296">
        <v>126</v>
      </c>
      <c r="L551" s="309">
        <v>0</v>
      </c>
      <c r="M551" s="266">
        <v>129</v>
      </c>
      <c r="N551" s="295">
        <v>0</v>
      </c>
      <c r="O551" s="296">
        <v>130</v>
      </c>
      <c r="P551" s="295">
        <v>0</v>
      </c>
      <c r="Q551" s="296">
        <v>125</v>
      </c>
      <c r="R551" s="295">
        <v>0</v>
      </c>
      <c r="S551" s="296">
        <v>125</v>
      </c>
      <c r="T551" s="295">
        <v>0</v>
      </c>
    </row>
    <row r="552" spans="1:20">
      <c r="A552" s="1"/>
      <c r="B552" s="1"/>
      <c r="C552" s="1019"/>
      <c r="D552" s="346" t="s">
        <v>239</v>
      </c>
      <c r="E552" s="347">
        <v>46</v>
      </c>
      <c r="F552" s="362">
        <v>0</v>
      </c>
      <c r="G552" s="363">
        <v>47</v>
      </c>
      <c r="H552" s="364">
        <v>0</v>
      </c>
      <c r="I552" s="347">
        <v>47</v>
      </c>
      <c r="J552" s="362">
        <v>0</v>
      </c>
      <c r="K552" s="363">
        <v>48</v>
      </c>
      <c r="L552" s="364">
        <v>0</v>
      </c>
      <c r="M552" s="347">
        <v>48</v>
      </c>
      <c r="N552" s="362">
        <v>0</v>
      </c>
      <c r="O552" s="363">
        <v>48</v>
      </c>
      <c r="P552" s="362">
        <v>1</v>
      </c>
      <c r="Q552" s="363">
        <v>46</v>
      </c>
      <c r="R552" s="362">
        <v>1</v>
      </c>
      <c r="S552" s="363">
        <v>47</v>
      </c>
      <c r="T552" s="362">
        <v>1</v>
      </c>
    </row>
    <row r="553" spans="1:20">
      <c r="A553" s="1"/>
      <c r="B553" s="1"/>
      <c r="C553" s="1019"/>
      <c r="D553" s="264" t="s">
        <v>240</v>
      </c>
      <c r="E553" s="266">
        <v>32</v>
      </c>
      <c r="F553" s="295">
        <v>17</v>
      </c>
      <c r="G553" s="296">
        <v>36</v>
      </c>
      <c r="H553" s="309">
        <v>20</v>
      </c>
      <c r="I553" s="266">
        <v>41</v>
      </c>
      <c r="J553" s="295">
        <v>27</v>
      </c>
      <c r="K553" s="296">
        <v>45</v>
      </c>
      <c r="L553" s="309">
        <v>29</v>
      </c>
      <c r="M553" s="266">
        <v>49</v>
      </c>
      <c r="N553" s="295">
        <v>43</v>
      </c>
      <c r="O553" s="296">
        <v>54</v>
      </c>
      <c r="P553" s="295">
        <v>61</v>
      </c>
      <c r="Q553" s="296">
        <v>55</v>
      </c>
      <c r="R553" s="295">
        <v>63</v>
      </c>
      <c r="S553" s="296">
        <v>59</v>
      </c>
      <c r="T553" s="295">
        <v>64</v>
      </c>
    </row>
    <row r="554" spans="1:20">
      <c r="A554" s="1"/>
      <c r="B554" s="1"/>
      <c r="C554" s="1019"/>
      <c r="D554" s="346" t="s">
        <v>241</v>
      </c>
      <c r="E554" s="347">
        <v>50</v>
      </c>
      <c r="F554" s="362">
        <v>1</v>
      </c>
      <c r="G554" s="363">
        <v>62</v>
      </c>
      <c r="H554" s="364">
        <v>1</v>
      </c>
      <c r="I554" s="347">
        <v>67</v>
      </c>
      <c r="J554" s="362">
        <v>1</v>
      </c>
      <c r="K554" s="363">
        <v>70</v>
      </c>
      <c r="L554" s="364">
        <v>1</v>
      </c>
      <c r="M554" s="347">
        <v>72</v>
      </c>
      <c r="N554" s="362">
        <v>1</v>
      </c>
      <c r="O554" s="363">
        <v>74</v>
      </c>
      <c r="P554" s="362">
        <v>1</v>
      </c>
      <c r="Q554" s="363">
        <v>69</v>
      </c>
      <c r="R554" s="362">
        <v>1</v>
      </c>
      <c r="S554" s="363">
        <v>67</v>
      </c>
      <c r="T554" s="362">
        <v>1</v>
      </c>
    </row>
    <row r="555" spans="1:20">
      <c r="A555" s="1"/>
      <c r="B555" s="1"/>
      <c r="C555" s="1019"/>
      <c r="D555" s="264" t="s">
        <v>242</v>
      </c>
      <c r="E555" s="266">
        <v>34</v>
      </c>
      <c r="F555" s="295">
        <v>0</v>
      </c>
      <c r="G555" s="296">
        <v>35</v>
      </c>
      <c r="H555" s="309">
        <v>0</v>
      </c>
      <c r="I555" s="266">
        <v>36</v>
      </c>
      <c r="J555" s="295">
        <v>0</v>
      </c>
      <c r="K555" s="296">
        <v>36</v>
      </c>
      <c r="L555" s="309">
        <v>0</v>
      </c>
      <c r="M555" s="266">
        <v>36</v>
      </c>
      <c r="N555" s="295">
        <v>0</v>
      </c>
      <c r="O555" s="296">
        <v>36</v>
      </c>
      <c r="P555" s="295">
        <v>0</v>
      </c>
      <c r="Q555" s="296">
        <v>39</v>
      </c>
      <c r="R555" s="295">
        <v>0</v>
      </c>
      <c r="S555" s="296">
        <v>37</v>
      </c>
      <c r="T555" s="295">
        <v>0</v>
      </c>
    </row>
    <row r="556" spans="1:20">
      <c r="A556" s="1"/>
      <c r="B556" s="1"/>
      <c r="C556" s="1019"/>
      <c r="D556" s="346" t="s">
        <v>243</v>
      </c>
      <c r="E556" s="347">
        <v>8</v>
      </c>
      <c r="F556" s="362">
        <v>0</v>
      </c>
      <c r="G556" s="363">
        <v>8</v>
      </c>
      <c r="H556" s="364">
        <v>0</v>
      </c>
      <c r="I556" s="347">
        <v>8</v>
      </c>
      <c r="J556" s="362">
        <v>0</v>
      </c>
      <c r="K556" s="363">
        <v>8</v>
      </c>
      <c r="L556" s="364">
        <v>0</v>
      </c>
      <c r="M556" s="347">
        <v>8</v>
      </c>
      <c r="N556" s="362">
        <v>0</v>
      </c>
      <c r="O556" s="363">
        <v>8</v>
      </c>
      <c r="P556" s="362">
        <v>0</v>
      </c>
      <c r="Q556" s="363">
        <v>9</v>
      </c>
      <c r="R556" s="362">
        <v>0</v>
      </c>
      <c r="S556" s="363">
        <v>9</v>
      </c>
      <c r="T556" s="362">
        <v>0</v>
      </c>
    </row>
    <row r="557" spans="1:20" ht="15.75" customHeight="1">
      <c r="A557" s="1"/>
      <c r="B557" s="1"/>
      <c r="C557" s="1019"/>
      <c r="D557" s="367" t="s">
        <v>64</v>
      </c>
      <c r="E557" s="369">
        <f t="shared" ref="E557:T557" si="41">SUM(E548:E556)</f>
        <v>1246</v>
      </c>
      <c r="F557" s="371">
        <f t="shared" si="41"/>
        <v>205</v>
      </c>
      <c r="G557" s="424">
        <f t="shared" si="41"/>
        <v>1374</v>
      </c>
      <c r="H557" s="426">
        <f t="shared" si="41"/>
        <v>249</v>
      </c>
      <c r="I557" s="369">
        <f t="shared" si="41"/>
        <v>1495</v>
      </c>
      <c r="J557" s="371">
        <f t="shared" si="41"/>
        <v>311</v>
      </c>
      <c r="K557" s="424">
        <f t="shared" si="41"/>
        <v>1660</v>
      </c>
      <c r="L557" s="426">
        <f t="shared" si="41"/>
        <v>386</v>
      </c>
      <c r="M557" s="369">
        <f t="shared" si="41"/>
        <v>1902</v>
      </c>
      <c r="N557" s="371">
        <f t="shared" si="41"/>
        <v>495</v>
      </c>
      <c r="O557" s="424">
        <f t="shared" si="41"/>
        <v>2116</v>
      </c>
      <c r="P557" s="371">
        <f t="shared" si="41"/>
        <v>599</v>
      </c>
      <c r="Q557" s="424">
        <f t="shared" si="41"/>
        <v>2118</v>
      </c>
      <c r="R557" s="371">
        <f t="shared" si="41"/>
        <v>632</v>
      </c>
      <c r="S557" s="424">
        <f t="shared" si="41"/>
        <v>2175</v>
      </c>
      <c r="T557" s="371">
        <f t="shared" si="41"/>
        <v>690</v>
      </c>
    </row>
    <row r="558" spans="1:20" ht="30.75" customHeight="1">
      <c r="A558" s="1"/>
      <c r="B558" s="1"/>
      <c r="C558" s="1109"/>
      <c r="D558" s="490" t="s">
        <v>277</v>
      </c>
      <c r="E558" s="1129">
        <f>E557+F557</f>
        <v>1451</v>
      </c>
      <c r="F558" s="1049"/>
      <c r="G558" s="1129">
        <f>G557+H557</f>
        <v>1623</v>
      </c>
      <c r="H558" s="1049"/>
      <c r="I558" s="1129">
        <f>I557+J557</f>
        <v>1806</v>
      </c>
      <c r="J558" s="1049"/>
      <c r="K558" s="1129">
        <f>K557+L557</f>
        <v>2046</v>
      </c>
      <c r="L558" s="1049"/>
      <c r="M558" s="1129">
        <f>M557+N557</f>
        <v>2397</v>
      </c>
      <c r="N558" s="1049"/>
      <c r="O558" s="1129">
        <f>O557+P557</f>
        <v>2715</v>
      </c>
      <c r="P558" s="1049"/>
      <c r="Q558" s="1130">
        <f>Q557+R557</f>
        <v>2750</v>
      </c>
      <c r="R558" s="1076"/>
      <c r="S558" s="1132">
        <f>S557+T557</f>
        <v>2865</v>
      </c>
      <c r="T558" s="1118"/>
    </row>
    <row r="559" spans="1:20" ht="15.75" customHeight="1">
      <c r="A559" s="1"/>
      <c r="B559" s="1"/>
      <c r="C559" s="1131" t="s">
        <v>398</v>
      </c>
      <c r="D559" s="1126" t="str">
        <f>D546</f>
        <v>CATEG.</v>
      </c>
      <c r="E559" s="1125">
        <v>2004</v>
      </c>
      <c r="F559" s="1052"/>
      <c r="G559" s="1127">
        <v>2005</v>
      </c>
      <c r="H559" s="1128"/>
      <c r="I559" s="1125">
        <v>2006</v>
      </c>
      <c r="J559" s="1052"/>
      <c r="K559" s="1127">
        <v>2007</v>
      </c>
      <c r="L559" s="1128"/>
      <c r="M559" s="1125">
        <v>2008</v>
      </c>
      <c r="N559" s="1052"/>
      <c r="O559" s="1125">
        <v>2009</v>
      </c>
      <c r="P559" s="1052"/>
      <c r="Q559" s="1125">
        <v>2010</v>
      </c>
      <c r="R559" s="1052"/>
      <c r="S559" s="1133">
        <v>2011</v>
      </c>
      <c r="T559" s="1072"/>
    </row>
    <row r="560" spans="1:20" ht="15.75" customHeight="1">
      <c r="A560" s="1"/>
      <c r="B560" s="1"/>
      <c r="C560" s="1019"/>
      <c r="D560" s="992"/>
      <c r="E560" s="191" t="s">
        <v>142</v>
      </c>
      <c r="F560" s="192" t="s">
        <v>143</v>
      </c>
      <c r="G560" s="221" t="s">
        <v>142</v>
      </c>
      <c r="H560" s="222" t="s">
        <v>143</v>
      </c>
      <c r="I560" s="191" t="s">
        <v>142</v>
      </c>
      <c r="J560" s="192" t="s">
        <v>143</v>
      </c>
      <c r="K560" s="221" t="s">
        <v>142</v>
      </c>
      <c r="L560" s="192" t="s">
        <v>143</v>
      </c>
      <c r="M560" s="251" t="s">
        <v>142</v>
      </c>
      <c r="N560" s="253" t="s">
        <v>143</v>
      </c>
      <c r="O560" s="251" t="s">
        <v>142</v>
      </c>
      <c r="P560" s="253" t="s">
        <v>143</v>
      </c>
      <c r="Q560" s="251" t="s">
        <v>142</v>
      </c>
      <c r="R560" s="192" t="s">
        <v>143</v>
      </c>
      <c r="S560" s="251" t="s">
        <v>142</v>
      </c>
      <c r="T560" s="253" t="s">
        <v>143</v>
      </c>
    </row>
    <row r="561" spans="1:20">
      <c r="A561" s="1"/>
      <c r="B561" s="1"/>
      <c r="C561" s="1019"/>
      <c r="D561" s="255" t="s">
        <v>167</v>
      </c>
      <c r="E561" s="256">
        <v>36</v>
      </c>
      <c r="F561" s="257">
        <v>5</v>
      </c>
      <c r="G561" s="258">
        <v>40</v>
      </c>
      <c r="H561" s="262">
        <v>6</v>
      </c>
      <c r="I561" s="256">
        <v>46</v>
      </c>
      <c r="J561" s="257">
        <v>7</v>
      </c>
      <c r="K561" s="258">
        <v>55</v>
      </c>
      <c r="L561" s="262">
        <v>11</v>
      </c>
      <c r="M561" s="256">
        <v>64</v>
      </c>
      <c r="N561" s="257">
        <v>15</v>
      </c>
      <c r="O561" s="258">
        <v>74</v>
      </c>
      <c r="P561" s="257">
        <v>23</v>
      </c>
      <c r="Q561" s="258">
        <v>90</v>
      </c>
      <c r="R561" s="257">
        <v>35</v>
      </c>
      <c r="S561" s="258">
        <v>95</v>
      </c>
      <c r="T561" s="257">
        <v>48</v>
      </c>
    </row>
    <row r="562" spans="1:20">
      <c r="A562" s="1"/>
      <c r="B562" s="1"/>
      <c r="C562" s="1019"/>
      <c r="D562" s="264" t="s">
        <v>171</v>
      </c>
      <c r="E562" s="266">
        <v>242</v>
      </c>
      <c r="F562" s="295">
        <v>35</v>
      </c>
      <c r="G562" s="296">
        <v>325</v>
      </c>
      <c r="H562" s="309">
        <v>50</v>
      </c>
      <c r="I562" s="266">
        <v>378</v>
      </c>
      <c r="J562" s="295">
        <v>58</v>
      </c>
      <c r="K562" s="296">
        <v>448</v>
      </c>
      <c r="L562" s="309">
        <v>72</v>
      </c>
      <c r="M562" s="266">
        <v>565</v>
      </c>
      <c r="N562" s="295">
        <v>93</v>
      </c>
      <c r="O562" s="296">
        <v>771</v>
      </c>
      <c r="P562" s="295">
        <v>174</v>
      </c>
      <c r="Q562" s="296">
        <v>899</v>
      </c>
      <c r="R562" s="295">
        <v>250</v>
      </c>
      <c r="S562" s="296">
        <v>998</v>
      </c>
      <c r="T562" s="295">
        <v>295</v>
      </c>
    </row>
    <row r="563" spans="1:20">
      <c r="A563" s="1"/>
      <c r="B563" s="1"/>
      <c r="C563" s="1019"/>
      <c r="D563" s="346" t="s">
        <v>190</v>
      </c>
      <c r="E563" s="347">
        <v>77</v>
      </c>
      <c r="F563" s="362">
        <v>1</v>
      </c>
      <c r="G563" s="363">
        <v>82</v>
      </c>
      <c r="H563" s="364">
        <v>1</v>
      </c>
      <c r="I563" s="347">
        <v>85</v>
      </c>
      <c r="J563" s="362">
        <v>1</v>
      </c>
      <c r="K563" s="363">
        <v>87</v>
      </c>
      <c r="L563" s="364">
        <v>1</v>
      </c>
      <c r="M563" s="347">
        <v>88</v>
      </c>
      <c r="N563" s="362">
        <v>1</v>
      </c>
      <c r="O563" s="363">
        <v>90</v>
      </c>
      <c r="P563" s="362">
        <v>1</v>
      </c>
      <c r="Q563" s="363">
        <v>97</v>
      </c>
      <c r="R563" s="362">
        <v>1</v>
      </c>
      <c r="S563" s="363">
        <v>107</v>
      </c>
      <c r="T563" s="362">
        <v>1</v>
      </c>
    </row>
    <row r="564" spans="1:20">
      <c r="A564" s="1"/>
      <c r="B564" s="1"/>
      <c r="C564" s="1019"/>
      <c r="D564" s="264" t="s">
        <v>238</v>
      </c>
      <c r="E564" s="266">
        <v>49</v>
      </c>
      <c r="F564" s="295">
        <v>0</v>
      </c>
      <c r="G564" s="296">
        <v>52</v>
      </c>
      <c r="H564" s="309">
        <v>0</v>
      </c>
      <c r="I564" s="266">
        <v>53</v>
      </c>
      <c r="J564" s="295">
        <v>0</v>
      </c>
      <c r="K564" s="296">
        <v>53</v>
      </c>
      <c r="L564" s="309">
        <v>0</v>
      </c>
      <c r="M564" s="266">
        <v>54</v>
      </c>
      <c r="N564" s="295">
        <v>0</v>
      </c>
      <c r="O564" s="296">
        <v>55</v>
      </c>
      <c r="P564" s="295">
        <v>0</v>
      </c>
      <c r="Q564" s="296">
        <v>56</v>
      </c>
      <c r="R564" s="295">
        <v>0</v>
      </c>
      <c r="S564" s="296">
        <v>57</v>
      </c>
      <c r="T564" s="295">
        <v>0</v>
      </c>
    </row>
    <row r="565" spans="1:20">
      <c r="A565" s="1"/>
      <c r="B565" s="1"/>
      <c r="C565" s="1019"/>
      <c r="D565" s="346" t="s">
        <v>239</v>
      </c>
      <c r="E565" s="347">
        <v>9</v>
      </c>
      <c r="F565" s="362">
        <v>0</v>
      </c>
      <c r="G565" s="363">
        <v>9</v>
      </c>
      <c r="H565" s="364">
        <v>0</v>
      </c>
      <c r="I565" s="347">
        <v>11</v>
      </c>
      <c r="J565" s="362">
        <v>0</v>
      </c>
      <c r="K565" s="363">
        <v>11</v>
      </c>
      <c r="L565" s="364">
        <v>0</v>
      </c>
      <c r="M565" s="347">
        <v>11</v>
      </c>
      <c r="N565" s="362">
        <v>0</v>
      </c>
      <c r="O565" s="363">
        <v>14</v>
      </c>
      <c r="P565" s="362">
        <v>0</v>
      </c>
      <c r="Q565" s="363">
        <v>15</v>
      </c>
      <c r="R565" s="362">
        <v>0</v>
      </c>
      <c r="S565" s="363">
        <v>16</v>
      </c>
      <c r="T565" s="362">
        <v>0</v>
      </c>
    </row>
    <row r="566" spans="1:20">
      <c r="A566" s="1"/>
      <c r="B566" s="1"/>
      <c r="C566" s="1019"/>
      <c r="D566" s="264" t="s">
        <v>240</v>
      </c>
      <c r="E566" s="266">
        <v>10</v>
      </c>
      <c r="F566" s="295">
        <v>3</v>
      </c>
      <c r="G566" s="296">
        <v>12</v>
      </c>
      <c r="H566" s="309">
        <v>7</v>
      </c>
      <c r="I566" s="266">
        <v>16</v>
      </c>
      <c r="J566" s="295">
        <v>12</v>
      </c>
      <c r="K566" s="296">
        <v>18</v>
      </c>
      <c r="L566" s="309">
        <v>12</v>
      </c>
      <c r="M566" s="266">
        <v>19</v>
      </c>
      <c r="N566" s="295">
        <v>15</v>
      </c>
      <c r="O566" s="296">
        <v>19</v>
      </c>
      <c r="P566" s="295">
        <v>17</v>
      </c>
      <c r="Q566" s="296">
        <v>25</v>
      </c>
      <c r="R566" s="295">
        <v>21</v>
      </c>
      <c r="S566" s="296">
        <v>28</v>
      </c>
      <c r="T566" s="295">
        <v>28</v>
      </c>
    </row>
    <row r="567" spans="1:20">
      <c r="A567" s="1"/>
      <c r="B567" s="1"/>
      <c r="C567" s="1019"/>
      <c r="D567" s="346" t="s">
        <v>241</v>
      </c>
      <c r="E567" s="347">
        <v>22</v>
      </c>
      <c r="F567" s="362">
        <v>0</v>
      </c>
      <c r="G567" s="363">
        <v>26</v>
      </c>
      <c r="H567" s="364">
        <v>0</v>
      </c>
      <c r="I567" s="347">
        <v>26</v>
      </c>
      <c r="J567" s="362">
        <v>0</v>
      </c>
      <c r="K567" s="363">
        <v>28</v>
      </c>
      <c r="L567" s="364">
        <v>0</v>
      </c>
      <c r="M567" s="347">
        <v>29</v>
      </c>
      <c r="N567" s="362">
        <v>0</v>
      </c>
      <c r="O567" s="363">
        <v>30</v>
      </c>
      <c r="P567" s="362">
        <v>0</v>
      </c>
      <c r="Q567" s="363">
        <v>33</v>
      </c>
      <c r="R567" s="362">
        <v>0</v>
      </c>
      <c r="S567" s="363">
        <v>33</v>
      </c>
      <c r="T567" s="362">
        <v>0</v>
      </c>
    </row>
    <row r="568" spans="1:20">
      <c r="A568" s="1"/>
      <c r="B568" s="1"/>
      <c r="C568" s="1019"/>
      <c r="D568" s="264" t="s">
        <v>242</v>
      </c>
      <c r="E568" s="266">
        <v>11</v>
      </c>
      <c r="F568" s="295">
        <v>0</v>
      </c>
      <c r="G568" s="296">
        <v>12</v>
      </c>
      <c r="H568" s="309">
        <v>0</v>
      </c>
      <c r="I568" s="266">
        <v>13</v>
      </c>
      <c r="J568" s="295">
        <v>0</v>
      </c>
      <c r="K568" s="296">
        <v>15</v>
      </c>
      <c r="L568" s="309">
        <v>0</v>
      </c>
      <c r="M568" s="266">
        <v>16</v>
      </c>
      <c r="N568" s="295">
        <v>0</v>
      </c>
      <c r="O568" s="296">
        <v>17</v>
      </c>
      <c r="P568" s="295">
        <v>0</v>
      </c>
      <c r="Q568" s="296">
        <v>20</v>
      </c>
      <c r="R568" s="295">
        <v>0</v>
      </c>
      <c r="S568" s="296">
        <v>22</v>
      </c>
      <c r="T568" s="295">
        <v>0</v>
      </c>
    </row>
    <row r="569" spans="1:20">
      <c r="A569" s="1"/>
      <c r="B569" s="1"/>
      <c r="C569" s="1019"/>
      <c r="D569" s="346" t="s">
        <v>243</v>
      </c>
      <c r="E569" s="347">
        <v>1</v>
      </c>
      <c r="F569" s="362">
        <v>0</v>
      </c>
      <c r="G569" s="363">
        <v>1</v>
      </c>
      <c r="H569" s="364">
        <v>0</v>
      </c>
      <c r="I569" s="347">
        <v>1</v>
      </c>
      <c r="J569" s="362">
        <v>0</v>
      </c>
      <c r="K569" s="363">
        <v>1</v>
      </c>
      <c r="L569" s="364">
        <v>0</v>
      </c>
      <c r="M569" s="347">
        <v>1</v>
      </c>
      <c r="N569" s="362">
        <v>0</v>
      </c>
      <c r="O569" s="363">
        <v>1</v>
      </c>
      <c r="P569" s="362">
        <v>0</v>
      </c>
      <c r="Q569" s="363">
        <v>2</v>
      </c>
      <c r="R569" s="362">
        <v>0</v>
      </c>
      <c r="S569" s="363">
        <v>2</v>
      </c>
      <c r="T569" s="362">
        <v>0</v>
      </c>
    </row>
    <row r="570" spans="1:20" ht="15.75" customHeight="1">
      <c r="A570" s="1"/>
      <c r="B570" s="1"/>
      <c r="C570" s="1019"/>
      <c r="D570" s="367" t="s">
        <v>64</v>
      </c>
      <c r="E570" s="369">
        <f t="shared" ref="E570:T570" si="42">SUM(E561:E569)</f>
        <v>457</v>
      </c>
      <c r="F570" s="371">
        <f t="shared" si="42"/>
        <v>44</v>
      </c>
      <c r="G570" s="424">
        <f t="shared" si="42"/>
        <v>559</v>
      </c>
      <c r="H570" s="426">
        <f t="shared" si="42"/>
        <v>64</v>
      </c>
      <c r="I570" s="369">
        <f t="shared" si="42"/>
        <v>629</v>
      </c>
      <c r="J570" s="371">
        <f t="shared" si="42"/>
        <v>78</v>
      </c>
      <c r="K570" s="424">
        <f t="shared" si="42"/>
        <v>716</v>
      </c>
      <c r="L570" s="426">
        <f t="shared" si="42"/>
        <v>96</v>
      </c>
      <c r="M570" s="369">
        <f t="shared" si="42"/>
        <v>847</v>
      </c>
      <c r="N570" s="371">
        <f t="shared" si="42"/>
        <v>124</v>
      </c>
      <c r="O570" s="424">
        <f t="shared" si="42"/>
        <v>1071</v>
      </c>
      <c r="P570" s="371">
        <f t="shared" si="42"/>
        <v>215</v>
      </c>
      <c r="Q570" s="424">
        <f t="shared" si="42"/>
        <v>1237</v>
      </c>
      <c r="R570" s="371">
        <f t="shared" si="42"/>
        <v>307</v>
      </c>
      <c r="S570" s="424">
        <f t="shared" si="42"/>
        <v>1358</v>
      </c>
      <c r="T570" s="371">
        <f t="shared" si="42"/>
        <v>372</v>
      </c>
    </row>
    <row r="571" spans="1:20" ht="30.75" customHeight="1">
      <c r="A571" s="1"/>
      <c r="B571" s="1"/>
      <c r="C571" s="1109"/>
      <c r="D571" s="490" t="s">
        <v>277</v>
      </c>
      <c r="E571" s="1129">
        <f>E570+F570</f>
        <v>501</v>
      </c>
      <c r="F571" s="1049"/>
      <c r="G571" s="1129">
        <f>G570+H570</f>
        <v>623</v>
      </c>
      <c r="H571" s="1049"/>
      <c r="I571" s="1129">
        <f>I570+J570</f>
        <v>707</v>
      </c>
      <c r="J571" s="1049"/>
      <c r="K571" s="1129">
        <f>K570+L570</f>
        <v>812</v>
      </c>
      <c r="L571" s="1049"/>
      <c r="M571" s="1129">
        <f>M570+N570</f>
        <v>971</v>
      </c>
      <c r="N571" s="1049"/>
      <c r="O571" s="1129">
        <f>O570+P570</f>
        <v>1286</v>
      </c>
      <c r="P571" s="1049"/>
      <c r="Q571" s="1130">
        <f>Q570+R570</f>
        <v>1544</v>
      </c>
      <c r="R571" s="1076"/>
      <c r="S571" s="1132">
        <f>S570+T570</f>
        <v>1730</v>
      </c>
      <c r="T571" s="1118"/>
    </row>
    <row r="572" spans="1:20" ht="15.75" customHeight="1">
      <c r="A572" s="1"/>
      <c r="B572" s="1"/>
      <c r="C572" s="1131" t="s">
        <v>128</v>
      </c>
      <c r="D572" s="1126" t="str">
        <f>D559</f>
        <v>CATEG.</v>
      </c>
      <c r="E572" s="1125">
        <v>2004</v>
      </c>
      <c r="F572" s="1052"/>
      <c r="G572" s="1127">
        <v>2005</v>
      </c>
      <c r="H572" s="1128"/>
      <c r="I572" s="1125">
        <v>2006</v>
      </c>
      <c r="J572" s="1052"/>
      <c r="K572" s="1127">
        <v>2007</v>
      </c>
      <c r="L572" s="1128"/>
      <c r="M572" s="1125">
        <v>2008</v>
      </c>
      <c r="N572" s="1052"/>
      <c r="O572" s="1125">
        <v>2009</v>
      </c>
      <c r="P572" s="1052"/>
      <c r="Q572" s="1125">
        <v>2010</v>
      </c>
      <c r="R572" s="1052"/>
      <c r="S572" s="1133">
        <v>2011</v>
      </c>
      <c r="T572" s="1072"/>
    </row>
    <row r="573" spans="1:20" ht="15.75" customHeight="1">
      <c r="A573" s="1"/>
      <c r="B573" s="1"/>
      <c r="C573" s="1019"/>
      <c r="D573" s="992"/>
      <c r="E573" s="191" t="s">
        <v>142</v>
      </c>
      <c r="F573" s="192" t="s">
        <v>143</v>
      </c>
      <c r="G573" s="221" t="s">
        <v>142</v>
      </c>
      <c r="H573" s="222" t="s">
        <v>143</v>
      </c>
      <c r="I573" s="191" t="s">
        <v>142</v>
      </c>
      <c r="J573" s="192" t="s">
        <v>143</v>
      </c>
      <c r="K573" s="221" t="s">
        <v>142</v>
      </c>
      <c r="L573" s="192" t="s">
        <v>143</v>
      </c>
      <c r="M573" s="251" t="s">
        <v>142</v>
      </c>
      <c r="N573" s="253" t="s">
        <v>143</v>
      </c>
      <c r="O573" s="251" t="s">
        <v>142</v>
      </c>
      <c r="P573" s="253" t="s">
        <v>143</v>
      </c>
      <c r="Q573" s="251" t="s">
        <v>142</v>
      </c>
      <c r="R573" s="192" t="s">
        <v>143</v>
      </c>
      <c r="S573" s="251" t="s">
        <v>142</v>
      </c>
      <c r="T573" s="253" t="s">
        <v>143</v>
      </c>
    </row>
    <row r="574" spans="1:20">
      <c r="A574" s="1"/>
      <c r="B574" s="1"/>
      <c r="C574" s="1019"/>
      <c r="D574" s="255" t="s">
        <v>167</v>
      </c>
      <c r="E574" s="256">
        <v>68</v>
      </c>
      <c r="F574" s="257">
        <v>6</v>
      </c>
      <c r="G574" s="258">
        <v>73</v>
      </c>
      <c r="H574" s="262">
        <v>8</v>
      </c>
      <c r="I574" s="256">
        <v>83</v>
      </c>
      <c r="J574" s="257">
        <v>10</v>
      </c>
      <c r="K574" s="258">
        <v>89</v>
      </c>
      <c r="L574" s="262">
        <v>10</v>
      </c>
      <c r="M574" s="256">
        <v>105</v>
      </c>
      <c r="N574" s="257">
        <v>13</v>
      </c>
      <c r="O574" s="258">
        <v>134</v>
      </c>
      <c r="P574" s="257">
        <v>26</v>
      </c>
      <c r="Q574" s="258">
        <v>138</v>
      </c>
      <c r="R574" s="257">
        <v>47</v>
      </c>
      <c r="S574" s="258">
        <v>162</v>
      </c>
      <c r="T574" s="257">
        <v>56</v>
      </c>
    </row>
    <row r="575" spans="1:20">
      <c r="A575" s="1"/>
      <c r="B575" s="1"/>
      <c r="C575" s="1019"/>
      <c r="D575" s="264" t="s">
        <v>171</v>
      </c>
      <c r="E575" s="266">
        <v>583</v>
      </c>
      <c r="F575" s="295">
        <v>86</v>
      </c>
      <c r="G575" s="296">
        <v>752</v>
      </c>
      <c r="H575" s="309">
        <v>114</v>
      </c>
      <c r="I575" s="266">
        <v>892</v>
      </c>
      <c r="J575" s="295">
        <v>163</v>
      </c>
      <c r="K575" s="296">
        <v>1074</v>
      </c>
      <c r="L575" s="309">
        <v>212</v>
      </c>
      <c r="M575" s="266">
        <v>1479</v>
      </c>
      <c r="N575" s="295">
        <v>326</v>
      </c>
      <c r="O575" s="296">
        <v>1879</v>
      </c>
      <c r="P575" s="295">
        <v>475</v>
      </c>
      <c r="Q575" s="296">
        <v>2055</v>
      </c>
      <c r="R575" s="295">
        <v>555</v>
      </c>
      <c r="S575" s="296">
        <v>2239</v>
      </c>
      <c r="T575" s="295">
        <v>651</v>
      </c>
    </row>
    <row r="576" spans="1:20">
      <c r="A576" s="1"/>
      <c r="B576" s="1"/>
      <c r="C576" s="1019"/>
      <c r="D576" s="346" t="s">
        <v>190</v>
      </c>
      <c r="E576" s="347">
        <v>212</v>
      </c>
      <c r="F576" s="362">
        <v>4</v>
      </c>
      <c r="G576" s="363">
        <v>222</v>
      </c>
      <c r="H576" s="364">
        <v>4</v>
      </c>
      <c r="I576" s="347">
        <v>234</v>
      </c>
      <c r="J576" s="362">
        <v>4</v>
      </c>
      <c r="K576" s="363">
        <v>245</v>
      </c>
      <c r="L576" s="364">
        <v>4</v>
      </c>
      <c r="M576" s="347">
        <v>255</v>
      </c>
      <c r="N576" s="362">
        <v>5</v>
      </c>
      <c r="O576" s="363">
        <v>263</v>
      </c>
      <c r="P576" s="362">
        <v>5</v>
      </c>
      <c r="Q576" s="363">
        <v>268</v>
      </c>
      <c r="R576" s="362">
        <v>6</v>
      </c>
      <c r="S576" s="363">
        <v>261</v>
      </c>
      <c r="T576" s="362">
        <v>6</v>
      </c>
    </row>
    <row r="577" spans="1:20">
      <c r="A577" s="1"/>
      <c r="B577" s="1"/>
      <c r="C577" s="1019"/>
      <c r="D577" s="264" t="s">
        <v>238</v>
      </c>
      <c r="E577" s="266">
        <v>107</v>
      </c>
      <c r="F577" s="295">
        <v>0</v>
      </c>
      <c r="G577" s="296">
        <v>117</v>
      </c>
      <c r="H577" s="309">
        <v>0</v>
      </c>
      <c r="I577" s="266">
        <v>121</v>
      </c>
      <c r="J577" s="295">
        <v>0</v>
      </c>
      <c r="K577" s="296">
        <v>129</v>
      </c>
      <c r="L577" s="309">
        <v>0</v>
      </c>
      <c r="M577" s="266">
        <v>137</v>
      </c>
      <c r="N577" s="295">
        <v>0</v>
      </c>
      <c r="O577" s="296">
        <v>141</v>
      </c>
      <c r="P577" s="295">
        <v>1</v>
      </c>
      <c r="Q577" s="296">
        <v>147</v>
      </c>
      <c r="R577" s="295">
        <v>1</v>
      </c>
      <c r="S577" s="296">
        <v>153</v>
      </c>
      <c r="T577" s="295">
        <v>1</v>
      </c>
    </row>
    <row r="578" spans="1:20">
      <c r="A578" s="1"/>
      <c r="B578" s="38" t="s">
        <v>20</v>
      </c>
      <c r="C578" s="1019"/>
      <c r="D578" s="346" t="s">
        <v>239</v>
      </c>
      <c r="E578" s="347">
        <v>34</v>
      </c>
      <c r="F578" s="362">
        <v>0</v>
      </c>
      <c r="G578" s="363">
        <v>37</v>
      </c>
      <c r="H578" s="364">
        <v>0</v>
      </c>
      <c r="I578" s="347">
        <v>38</v>
      </c>
      <c r="J578" s="362">
        <v>0</v>
      </c>
      <c r="K578" s="363">
        <v>41</v>
      </c>
      <c r="L578" s="364">
        <v>0</v>
      </c>
      <c r="M578" s="347">
        <v>41</v>
      </c>
      <c r="N578" s="362">
        <v>0</v>
      </c>
      <c r="O578" s="363">
        <v>44</v>
      </c>
      <c r="P578" s="362">
        <v>0</v>
      </c>
      <c r="Q578" s="363">
        <v>43</v>
      </c>
      <c r="R578" s="362">
        <v>0</v>
      </c>
      <c r="S578" s="363">
        <v>47</v>
      </c>
      <c r="T578" s="362">
        <v>0</v>
      </c>
    </row>
    <row r="579" spans="1:20">
      <c r="A579" s="1"/>
      <c r="B579" s="38" t="s">
        <v>21</v>
      </c>
      <c r="C579" s="1019"/>
      <c r="D579" s="264" t="s">
        <v>240</v>
      </c>
      <c r="E579" s="266">
        <v>34</v>
      </c>
      <c r="F579" s="295">
        <v>23</v>
      </c>
      <c r="G579" s="296">
        <v>43</v>
      </c>
      <c r="H579" s="309">
        <v>32</v>
      </c>
      <c r="I579" s="266">
        <v>52</v>
      </c>
      <c r="J579" s="295">
        <v>42</v>
      </c>
      <c r="K579" s="296">
        <v>56</v>
      </c>
      <c r="L579" s="309">
        <v>47</v>
      </c>
      <c r="M579" s="266">
        <v>64</v>
      </c>
      <c r="N579" s="295">
        <v>55</v>
      </c>
      <c r="O579" s="296">
        <v>75</v>
      </c>
      <c r="P579" s="295">
        <v>74</v>
      </c>
      <c r="Q579" s="296">
        <v>86</v>
      </c>
      <c r="R579" s="295">
        <v>79</v>
      </c>
      <c r="S579" s="296">
        <v>97</v>
      </c>
      <c r="T579" s="295">
        <v>89</v>
      </c>
    </row>
    <row r="580" spans="1:20">
      <c r="A580" s="1"/>
      <c r="B580" s="130" t="s">
        <v>43</v>
      </c>
      <c r="C580" s="1019"/>
      <c r="D580" s="346" t="s">
        <v>241</v>
      </c>
      <c r="E580" s="347">
        <v>67</v>
      </c>
      <c r="F580" s="362">
        <v>1</v>
      </c>
      <c r="G580" s="363">
        <v>80</v>
      </c>
      <c r="H580" s="364">
        <v>1</v>
      </c>
      <c r="I580" s="347">
        <v>84</v>
      </c>
      <c r="J580" s="362">
        <v>1</v>
      </c>
      <c r="K580" s="363">
        <v>91</v>
      </c>
      <c r="L580" s="364">
        <v>1</v>
      </c>
      <c r="M580" s="347">
        <v>97</v>
      </c>
      <c r="N580" s="362">
        <v>1</v>
      </c>
      <c r="O580" s="363">
        <v>103</v>
      </c>
      <c r="P580" s="362">
        <v>1</v>
      </c>
      <c r="Q580" s="363">
        <v>110</v>
      </c>
      <c r="R580" s="362">
        <v>1</v>
      </c>
      <c r="S580" s="363">
        <v>108</v>
      </c>
      <c r="T580" s="362">
        <v>1</v>
      </c>
    </row>
    <row r="581" spans="1:20">
      <c r="A581" s="1"/>
      <c r="B581" s="1"/>
      <c r="C581" s="1019"/>
      <c r="D581" s="264" t="s">
        <v>242</v>
      </c>
      <c r="E581" s="266">
        <v>24</v>
      </c>
      <c r="F581" s="295">
        <v>1</v>
      </c>
      <c r="G581" s="296">
        <v>30</v>
      </c>
      <c r="H581" s="309">
        <v>1</v>
      </c>
      <c r="I581" s="266">
        <v>31</v>
      </c>
      <c r="J581" s="295">
        <v>1</v>
      </c>
      <c r="K581" s="296">
        <v>34</v>
      </c>
      <c r="L581" s="309">
        <v>1</v>
      </c>
      <c r="M581" s="266">
        <v>37</v>
      </c>
      <c r="N581" s="295">
        <v>1</v>
      </c>
      <c r="O581" s="296">
        <v>41</v>
      </c>
      <c r="P581" s="295">
        <v>1</v>
      </c>
      <c r="Q581" s="296">
        <v>43</v>
      </c>
      <c r="R581" s="295">
        <v>1</v>
      </c>
      <c r="S581" s="296">
        <v>47</v>
      </c>
      <c r="T581" s="295">
        <v>1</v>
      </c>
    </row>
    <row r="582" spans="1:20">
      <c r="A582" s="1"/>
      <c r="B582" s="1"/>
      <c r="C582" s="1019"/>
      <c r="D582" s="346" t="s">
        <v>243</v>
      </c>
      <c r="E582" s="347">
        <v>8</v>
      </c>
      <c r="F582" s="362">
        <v>0</v>
      </c>
      <c r="G582" s="363">
        <v>9</v>
      </c>
      <c r="H582" s="364">
        <v>0</v>
      </c>
      <c r="I582" s="347">
        <v>12</v>
      </c>
      <c r="J582" s="362">
        <v>0</v>
      </c>
      <c r="K582" s="363">
        <v>15</v>
      </c>
      <c r="L582" s="364">
        <v>0</v>
      </c>
      <c r="M582" s="347">
        <v>16</v>
      </c>
      <c r="N582" s="362">
        <v>0</v>
      </c>
      <c r="O582" s="363">
        <v>16</v>
      </c>
      <c r="P582" s="362">
        <v>0</v>
      </c>
      <c r="Q582" s="363">
        <v>15</v>
      </c>
      <c r="R582" s="362">
        <v>0</v>
      </c>
      <c r="S582" s="363">
        <v>16</v>
      </c>
      <c r="T582" s="362">
        <v>0</v>
      </c>
    </row>
    <row r="583" spans="1:20" ht="15.75" customHeight="1">
      <c r="A583" s="1"/>
      <c r="B583" s="1"/>
      <c r="C583" s="1019"/>
      <c r="D583" s="367" t="s">
        <v>64</v>
      </c>
      <c r="E583" s="369">
        <f t="shared" ref="E583:T583" si="43">SUM(E574:E582)</f>
        <v>1137</v>
      </c>
      <c r="F583" s="371">
        <f t="shared" si="43"/>
        <v>121</v>
      </c>
      <c r="G583" s="424">
        <f t="shared" si="43"/>
        <v>1363</v>
      </c>
      <c r="H583" s="426">
        <f t="shared" si="43"/>
        <v>160</v>
      </c>
      <c r="I583" s="369">
        <f t="shared" si="43"/>
        <v>1547</v>
      </c>
      <c r="J583" s="371">
        <f t="shared" si="43"/>
        <v>221</v>
      </c>
      <c r="K583" s="424">
        <f t="shared" si="43"/>
        <v>1774</v>
      </c>
      <c r="L583" s="426">
        <f t="shared" si="43"/>
        <v>275</v>
      </c>
      <c r="M583" s="369">
        <f t="shared" si="43"/>
        <v>2231</v>
      </c>
      <c r="N583" s="371">
        <f t="shared" si="43"/>
        <v>401</v>
      </c>
      <c r="O583" s="424">
        <f t="shared" si="43"/>
        <v>2696</v>
      </c>
      <c r="P583" s="371">
        <f t="shared" si="43"/>
        <v>583</v>
      </c>
      <c r="Q583" s="424">
        <f t="shared" si="43"/>
        <v>2905</v>
      </c>
      <c r="R583" s="371">
        <f t="shared" si="43"/>
        <v>690</v>
      </c>
      <c r="S583" s="424">
        <f t="shared" si="43"/>
        <v>3130</v>
      </c>
      <c r="T583" s="371">
        <f t="shared" si="43"/>
        <v>805</v>
      </c>
    </row>
    <row r="584" spans="1:20" ht="30.75" customHeight="1">
      <c r="A584" s="1"/>
      <c r="B584" s="1"/>
      <c r="C584" s="1109"/>
      <c r="D584" s="490" t="s">
        <v>277</v>
      </c>
      <c r="E584" s="1129">
        <f>E583+F583</f>
        <v>1258</v>
      </c>
      <c r="F584" s="1049"/>
      <c r="G584" s="1129">
        <f>G583+H583</f>
        <v>1523</v>
      </c>
      <c r="H584" s="1049"/>
      <c r="I584" s="1129">
        <f>I583+J583</f>
        <v>1768</v>
      </c>
      <c r="J584" s="1049"/>
      <c r="K584" s="1129">
        <f>K583+L583</f>
        <v>2049</v>
      </c>
      <c r="L584" s="1049"/>
      <c r="M584" s="1129">
        <f>M583+N583</f>
        <v>2632</v>
      </c>
      <c r="N584" s="1049"/>
      <c r="O584" s="1129">
        <f>O583+P583</f>
        <v>3279</v>
      </c>
      <c r="P584" s="1049"/>
      <c r="Q584" s="1130">
        <f>Q583+R583</f>
        <v>3595</v>
      </c>
      <c r="R584" s="1076"/>
      <c r="S584" s="1132">
        <f>S583+T583</f>
        <v>3935</v>
      </c>
      <c r="T584" s="1118"/>
    </row>
    <row r="585" spans="1:20" ht="15.75" customHeight="1">
      <c r="A585" s="1"/>
      <c r="B585" s="1"/>
      <c r="C585" s="1131" t="s">
        <v>129</v>
      </c>
      <c r="D585" s="1126" t="str">
        <f>D572</f>
        <v>CATEG.</v>
      </c>
      <c r="E585" s="1125">
        <v>2004</v>
      </c>
      <c r="F585" s="1052"/>
      <c r="G585" s="1127">
        <v>2005</v>
      </c>
      <c r="H585" s="1128"/>
      <c r="I585" s="1125">
        <v>2006</v>
      </c>
      <c r="J585" s="1052"/>
      <c r="K585" s="1127">
        <v>2007</v>
      </c>
      <c r="L585" s="1128"/>
      <c r="M585" s="1125">
        <v>2008</v>
      </c>
      <c r="N585" s="1052"/>
      <c r="O585" s="1125">
        <v>2009</v>
      </c>
      <c r="P585" s="1052"/>
      <c r="Q585" s="1125">
        <v>2010</v>
      </c>
      <c r="R585" s="1052"/>
      <c r="S585" s="1133">
        <v>2011</v>
      </c>
      <c r="T585" s="1072"/>
    </row>
    <row r="586" spans="1:20" ht="15.75" customHeight="1">
      <c r="A586" s="1"/>
      <c r="B586" s="1"/>
      <c r="C586" s="1019"/>
      <c r="D586" s="992"/>
      <c r="E586" s="191" t="s">
        <v>142</v>
      </c>
      <c r="F586" s="192" t="s">
        <v>143</v>
      </c>
      <c r="G586" s="221" t="s">
        <v>142</v>
      </c>
      <c r="H586" s="222" t="s">
        <v>143</v>
      </c>
      <c r="I586" s="191" t="s">
        <v>142</v>
      </c>
      <c r="J586" s="192" t="s">
        <v>143</v>
      </c>
      <c r="K586" s="221" t="s">
        <v>142</v>
      </c>
      <c r="L586" s="192" t="s">
        <v>143</v>
      </c>
      <c r="M586" s="251" t="s">
        <v>142</v>
      </c>
      <c r="N586" s="253" t="s">
        <v>143</v>
      </c>
      <c r="O586" s="251" t="s">
        <v>142</v>
      </c>
      <c r="P586" s="253" t="s">
        <v>143</v>
      </c>
      <c r="Q586" s="251" t="s">
        <v>142</v>
      </c>
      <c r="R586" s="192" t="s">
        <v>143</v>
      </c>
      <c r="S586" s="251" t="s">
        <v>142</v>
      </c>
      <c r="T586" s="253" t="s">
        <v>143</v>
      </c>
    </row>
    <row r="587" spans="1:20">
      <c r="A587" s="1"/>
      <c r="B587" s="1"/>
      <c r="C587" s="1019"/>
      <c r="D587" s="255" t="s">
        <v>167</v>
      </c>
      <c r="E587" s="256">
        <v>141</v>
      </c>
      <c r="F587" s="257">
        <v>15</v>
      </c>
      <c r="G587" s="258">
        <v>151</v>
      </c>
      <c r="H587" s="262">
        <v>17</v>
      </c>
      <c r="I587" s="256">
        <v>189</v>
      </c>
      <c r="J587" s="257">
        <v>27</v>
      </c>
      <c r="K587" s="258">
        <v>279</v>
      </c>
      <c r="L587" s="262">
        <v>54</v>
      </c>
      <c r="M587" s="256">
        <v>334</v>
      </c>
      <c r="N587" s="257">
        <v>79</v>
      </c>
      <c r="O587" s="258">
        <v>375</v>
      </c>
      <c r="P587" s="257">
        <v>117</v>
      </c>
      <c r="Q587" s="258">
        <v>398</v>
      </c>
      <c r="R587" s="257">
        <v>133</v>
      </c>
      <c r="S587" s="258">
        <v>422</v>
      </c>
      <c r="T587" s="257">
        <v>152</v>
      </c>
    </row>
    <row r="588" spans="1:20">
      <c r="A588" s="1"/>
      <c r="B588" s="1"/>
      <c r="C588" s="1019"/>
      <c r="D588" s="264" t="s">
        <v>171</v>
      </c>
      <c r="E588" s="266">
        <v>1121</v>
      </c>
      <c r="F588" s="295">
        <v>189</v>
      </c>
      <c r="G588" s="296">
        <v>1331</v>
      </c>
      <c r="H588" s="309">
        <v>220</v>
      </c>
      <c r="I588" s="266">
        <v>1643</v>
      </c>
      <c r="J588" s="295">
        <v>275</v>
      </c>
      <c r="K588" s="296">
        <v>2091</v>
      </c>
      <c r="L588" s="309">
        <v>393</v>
      </c>
      <c r="M588" s="266">
        <v>2549</v>
      </c>
      <c r="N588" s="295">
        <v>549</v>
      </c>
      <c r="O588" s="296">
        <v>3101</v>
      </c>
      <c r="P588" s="295">
        <v>802</v>
      </c>
      <c r="Q588" s="296">
        <v>3452</v>
      </c>
      <c r="R588" s="295">
        <v>1001</v>
      </c>
      <c r="S588" s="296">
        <v>3751</v>
      </c>
      <c r="T588" s="295">
        <v>1181</v>
      </c>
    </row>
    <row r="589" spans="1:20">
      <c r="A589" s="1"/>
      <c r="B589" s="1"/>
      <c r="C589" s="1019"/>
      <c r="D589" s="346" t="s">
        <v>190</v>
      </c>
      <c r="E589" s="347">
        <v>315</v>
      </c>
      <c r="F589" s="362">
        <v>10</v>
      </c>
      <c r="G589" s="363">
        <v>330</v>
      </c>
      <c r="H589" s="364">
        <v>12</v>
      </c>
      <c r="I589" s="347">
        <v>337</v>
      </c>
      <c r="J589" s="362">
        <v>12</v>
      </c>
      <c r="K589" s="363">
        <v>347</v>
      </c>
      <c r="L589" s="364">
        <v>12</v>
      </c>
      <c r="M589" s="347">
        <v>356</v>
      </c>
      <c r="N589" s="362">
        <v>13</v>
      </c>
      <c r="O589" s="363">
        <v>360</v>
      </c>
      <c r="P589" s="362">
        <v>13</v>
      </c>
      <c r="Q589" s="363">
        <v>373</v>
      </c>
      <c r="R589" s="362">
        <v>13</v>
      </c>
      <c r="S589" s="363">
        <v>381</v>
      </c>
      <c r="T589" s="362">
        <v>13</v>
      </c>
    </row>
    <row r="590" spans="1:20">
      <c r="A590" s="1"/>
      <c r="B590" s="1"/>
      <c r="C590" s="1019"/>
      <c r="D590" s="264" t="s">
        <v>238</v>
      </c>
      <c r="E590" s="266">
        <v>172</v>
      </c>
      <c r="F590" s="295">
        <v>1</v>
      </c>
      <c r="G590" s="296">
        <v>179</v>
      </c>
      <c r="H590" s="309">
        <v>1</v>
      </c>
      <c r="I590" s="266">
        <v>189</v>
      </c>
      <c r="J590" s="295">
        <v>1</v>
      </c>
      <c r="K590" s="296">
        <v>202</v>
      </c>
      <c r="L590" s="309">
        <v>1</v>
      </c>
      <c r="M590" s="266">
        <v>211</v>
      </c>
      <c r="N590" s="295">
        <v>1</v>
      </c>
      <c r="O590" s="296">
        <v>217</v>
      </c>
      <c r="P590" s="295">
        <v>1</v>
      </c>
      <c r="Q590" s="296">
        <v>223</v>
      </c>
      <c r="R590" s="295">
        <v>1</v>
      </c>
      <c r="S590" s="296">
        <v>230</v>
      </c>
      <c r="T590" s="295">
        <v>1</v>
      </c>
    </row>
    <row r="591" spans="1:20">
      <c r="A591" s="1"/>
      <c r="B591" s="1"/>
      <c r="C591" s="1019"/>
      <c r="D591" s="346" t="s">
        <v>239</v>
      </c>
      <c r="E591" s="347">
        <v>29</v>
      </c>
      <c r="F591" s="362">
        <v>0</v>
      </c>
      <c r="G591" s="363">
        <v>33</v>
      </c>
      <c r="H591" s="364">
        <v>0</v>
      </c>
      <c r="I591" s="347">
        <v>35</v>
      </c>
      <c r="J591" s="362">
        <v>0</v>
      </c>
      <c r="K591" s="363">
        <v>36</v>
      </c>
      <c r="L591" s="364">
        <v>0</v>
      </c>
      <c r="M591" s="347">
        <v>37</v>
      </c>
      <c r="N591" s="362">
        <v>0</v>
      </c>
      <c r="O591" s="363">
        <v>37</v>
      </c>
      <c r="P591" s="362">
        <v>0</v>
      </c>
      <c r="Q591" s="363">
        <v>44</v>
      </c>
      <c r="R591" s="362">
        <v>0</v>
      </c>
      <c r="S591" s="363">
        <v>46</v>
      </c>
      <c r="T591" s="362">
        <v>0</v>
      </c>
    </row>
    <row r="592" spans="1:20">
      <c r="A592" s="1"/>
      <c r="B592" s="1"/>
      <c r="C592" s="1019"/>
      <c r="D592" s="264" t="s">
        <v>240</v>
      </c>
      <c r="E592" s="266">
        <v>72</v>
      </c>
      <c r="F592" s="295">
        <v>37</v>
      </c>
      <c r="G592" s="296">
        <v>82</v>
      </c>
      <c r="H592" s="309">
        <v>43</v>
      </c>
      <c r="I592" s="266">
        <v>91</v>
      </c>
      <c r="J592" s="295">
        <v>51</v>
      </c>
      <c r="K592" s="296">
        <v>97</v>
      </c>
      <c r="L592" s="309">
        <v>62</v>
      </c>
      <c r="M592" s="266">
        <v>109</v>
      </c>
      <c r="N592" s="295">
        <v>72</v>
      </c>
      <c r="O592" s="296">
        <v>123</v>
      </c>
      <c r="P592" s="295">
        <v>87</v>
      </c>
      <c r="Q592" s="296">
        <v>137</v>
      </c>
      <c r="R592" s="295">
        <v>108</v>
      </c>
      <c r="S592" s="296">
        <v>153</v>
      </c>
      <c r="T592" s="295">
        <v>124</v>
      </c>
    </row>
    <row r="593" spans="1:20">
      <c r="A593" s="1"/>
      <c r="B593" s="1"/>
      <c r="C593" s="1019"/>
      <c r="D593" s="346" t="s">
        <v>241</v>
      </c>
      <c r="E593" s="347">
        <v>81</v>
      </c>
      <c r="F593" s="362">
        <v>0</v>
      </c>
      <c r="G593" s="363">
        <v>91</v>
      </c>
      <c r="H593" s="364">
        <v>1</v>
      </c>
      <c r="I593" s="347">
        <v>98</v>
      </c>
      <c r="J593" s="362">
        <v>1</v>
      </c>
      <c r="K593" s="363">
        <v>105</v>
      </c>
      <c r="L593" s="364">
        <v>1</v>
      </c>
      <c r="M593" s="347">
        <v>111</v>
      </c>
      <c r="N593" s="362">
        <v>1</v>
      </c>
      <c r="O593" s="363">
        <v>119</v>
      </c>
      <c r="P593" s="362">
        <v>1</v>
      </c>
      <c r="Q593" s="363">
        <v>120</v>
      </c>
      <c r="R593" s="362">
        <v>1</v>
      </c>
      <c r="S593" s="363">
        <v>128</v>
      </c>
      <c r="T593" s="362">
        <v>1</v>
      </c>
    </row>
    <row r="594" spans="1:20">
      <c r="A594" s="1"/>
      <c r="B594" s="1"/>
      <c r="C594" s="1019"/>
      <c r="D594" s="264" t="s">
        <v>242</v>
      </c>
      <c r="E594" s="266">
        <v>49</v>
      </c>
      <c r="F594" s="295">
        <v>0</v>
      </c>
      <c r="G594" s="296">
        <v>55</v>
      </c>
      <c r="H594" s="309">
        <v>0</v>
      </c>
      <c r="I594" s="266">
        <v>59</v>
      </c>
      <c r="J594" s="295">
        <v>0</v>
      </c>
      <c r="K594" s="296">
        <v>61</v>
      </c>
      <c r="L594" s="309">
        <v>0</v>
      </c>
      <c r="M594" s="266">
        <v>67</v>
      </c>
      <c r="N594" s="295">
        <v>0</v>
      </c>
      <c r="O594" s="296">
        <v>68</v>
      </c>
      <c r="P594" s="295">
        <v>0</v>
      </c>
      <c r="Q594" s="296">
        <v>74</v>
      </c>
      <c r="R594" s="295">
        <v>0</v>
      </c>
      <c r="S594" s="296">
        <v>75</v>
      </c>
      <c r="T594" s="295">
        <v>0</v>
      </c>
    </row>
    <row r="595" spans="1:20">
      <c r="A595" s="1"/>
      <c r="B595" s="1"/>
      <c r="C595" s="1019"/>
      <c r="D595" s="346" t="s">
        <v>243</v>
      </c>
      <c r="E595" s="347">
        <v>9</v>
      </c>
      <c r="F595" s="362">
        <v>0</v>
      </c>
      <c r="G595" s="363">
        <v>9</v>
      </c>
      <c r="H595" s="364">
        <v>0</v>
      </c>
      <c r="I595" s="347">
        <v>11</v>
      </c>
      <c r="J595" s="362">
        <v>0</v>
      </c>
      <c r="K595" s="363">
        <v>11</v>
      </c>
      <c r="L595" s="364">
        <v>0</v>
      </c>
      <c r="M595" s="347">
        <v>13</v>
      </c>
      <c r="N595" s="362">
        <v>0</v>
      </c>
      <c r="O595" s="363">
        <v>14</v>
      </c>
      <c r="P595" s="362">
        <v>0</v>
      </c>
      <c r="Q595" s="363">
        <v>15</v>
      </c>
      <c r="R595" s="362">
        <v>0</v>
      </c>
      <c r="S595" s="363">
        <v>15</v>
      </c>
      <c r="T595" s="362">
        <v>0</v>
      </c>
    </row>
    <row r="596" spans="1:20" ht="15.75" customHeight="1">
      <c r="A596" s="1"/>
      <c r="B596" s="1"/>
      <c r="C596" s="1019"/>
      <c r="D596" s="367" t="s">
        <v>64</v>
      </c>
      <c r="E596" s="369">
        <f t="shared" ref="E596:T596" si="44">SUM(E587:E595)</f>
        <v>1989</v>
      </c>
      <c r="F596" s="371">
        <f t="shared" si="44"/>
        <v>252</v>
      </c>
      <c r="G596" s="424">
        <f t="shared" si="44"/>
        <v>2261</v>
      </c>
      <c r="H596" s="426">
        <f t="shared" si="44"/>
        <v>294</v>
      </c>
      <c r="I596" s="369">
        <f t="shared" si="44"/>
        <v>2652</v>
      </c>
      <c r="J596" s="371">
        <f t="shared" si="44"/>
        <v>367</v>
      </c>
      <c r="K596" s="424">
        <f t="shared" si="44"/>
        <v>3229</v>
      </c>
      <c r="L596" s="426">
        <f t="shared" si="44"/>
        <v>523</v>
      </c>
      <c r="M596" s="369">
        <f t="shared" si="44"/>
        <v>3787</v>
      </c>
      <c r="N596" s="371">
        <f t="shared" si="44"/>
        <v>715</v>
      </c>
      <c r="O596" s="424">
        <f t="shared" si="44"/>
        <v>4414</v>
      </c>
      <c r="P596" s="371">
        <f t="shared" si="44"/>
        <v>1021</v>
      </c>
      <c r="Q596" s="424">
        <f t="shared" si="44"/>
        <v>4836</v>
      </c>
      <c r="R596" s="371">
        <f t="shared" si="44"/>
        <v>1257</v>
      </c>
      <c r="S596" s="424">
        <f t="shared" si="44"/>
        <v>5201</v>
      </c>
      <c r="T596" s="371">
        <f t="shared" si="44"/>
        <v>1472</v>
      </c>
    </row>
    <row r="597" spans="1:20" ht="30.75" customHeight="1">
      <c r="A597" s="1"/>
      <c r="B597" s="1"/>
      <c r="C597" s="1109"/>
      <c r="D597" s="490" t="s">
        <v>277</v>
      </c>
      <c r="E597" s="1129">
        <f>E596+F596</f>
        <v>2241</v>
      </c>
      <c r="F597" s="1049"/>
      <c r="G597" s="1129">
        <f>G596+H596</f>
        <v>2555</v>
      </c>
      <c r="H597" s="1049"/>
      <c r="I597" s="1129">
        <f>I596+J596</f>
        <v>3019</v>
      </c>
      <c r="J597" s="1049"/>
      <c r="K597" s="1129">
        <f>K596+L596</f>
        <v>3752</v>
      </c>
      <c r="L597" s="1049"/>
      <c r="M597" s="1129">
        <f>M596+N596</f>
        <v>4502</v>
      </c>
      <c r="N597" s="1049"/>
      <c r="O597" s="1129">
        <f>O596+P596</f>
        <v>5435</v>
      </c>
      <c r="P597" s="1049"/>
      <c r="Q597" s="1130">
        <f>Q596+R596</f>
        <v>6093</v>
      </c>
      <c r="R597" s="1076"/>
      <c r="S597" s="1132">
        <f>S596+T596</f>
        <v>6673</v>
      </c>
      <c r="T597" s="1118"/>
    </row>
    <row r="598" spans="1:20" ht="15.75" customHeight="1">
      <c r="A598" s="1"/>
      <c r="B598" s="1"/>
      <c r="C598" s="1131" t="s">
        <v>130</v>
      </c>
      <c r="D598" s="1126" t="str">
        <f>D585</f>
        <v>CATEG.</v>
      </c>
      <c r="E598" s="1125">
        <v>2004</v>
      </c>
      <c r="F598" s="1052"/>
      <c r="G598" s="1127">
        <v>2005</v>
      </c>
      <c r="H598" s="1128"/>
      <c r="I598" s="1125">
        <v>2006</v>
      </c>
      <c r="J598" s="1052"/>
      <c r="K598" s="1127">
        <v>2007</v>
      </c>
      <c r="L598" s="1128"/>
      <c r="M598" s="1125">
        <v>2008</v>
      </c>
      <c r="N598" s="1052"/>
      <c r="O598" s="1125">
        <v>2009</v>
      </c>
      <c r="P598" s="1052"/>
      <c r="Q598" s="1125">
        <v>2010</v>
      </c>
      <c r="R598" s="1052"/>
      <c r="S598" s="1133">
        <v>2011</v>
      </c>
      <c r="T598" s="1072"/>
    </row>
    <row r="599" spans="1:20" ht="15.75" customHeight="1">
      <c r="A599" s="1"/>
      <c r="B599" s="1"/>
      <c r="C599" s="1019"/>
      <c r="D599" s="992"/>
      <c r="E599" s="191" t="s">
        <v>142</v>
      </c>
      <c r="F599" s="192" t="s">
        <v>143</v>
      </c>
      <c r="G599" s="221" t="s">
        <v>142</v>
      </c>
      <c r="H599" s="222" t="s">
        <v>143</v>
      </c>
      <c r="I599" s="191" t="s">
        <v>142</v>
      </c>
      <c r="J599" s="192" t="s">
        <v>143</v>
      </c>
      <c r="K599" s="221" t="s">
        <v>142</v>
      </c>
      <c r="L599" s="192" t="s">
        <v>143</v>
      </c>
      <c r="M599" s="251" t="s">
        <v>142</v>
      </c>
      <c r="N599" s="253" t="s">
        <v>143</v>
      </c>
      <c r="O599" s="251" t="s">
        <v>142</v>
      </c>
      <c r="P599" s="253" t="s">
        <v>143</v>
      </c>
      <c r="Q599" s="251" t="s">
        <v>142</v>
      </c>
      <c r="R599" s="192" t="s">
        <v>143</v>
      </c>
      <c r="S599" s="251" t="s">
        <v>142</v>
      </c>
      <c r="T599" s="253" t="s">
        <v>143</v>
      </c>
    </row>
    <row r="600" spans="1:20">
      <c r="A600" s="1"/>
      <c r="B600" s="1"/>
      <c r="C600" s="1019"/>
      <c r="D600" s="255" t="s">
        <v>167</v>
      </c>
      <c r="E600" s="256">
        <v>38</v>
      </c>
      <c r="F600" s="257">
        <v>3</v>
      </c>
      <c r="G600" s="258">
        <v>49</v>
      </c>
      <c r="H600" s="262">
        <v>3</v>
      </c>
      <c r="I600" s="256">
        <v>75</v>
      </c>
      <c r="J600" s="257">
        <v>9</v>
      </c>
      <c r="K600" s="258">
        <v>87</v>
      </c>
      <c r="L600" s="262">
        <v>13</v>
      </c>
      <c r="M600" s="256">
        <v>124</v>
      </c>
      <c r="N600" s="257">
        <v>24</v>
      </c>
      <c r="O600" s="258">
        <v>155</v>
      </c>
      <c r="P600" s="257">
        <v>46</v>
      </c>
      <c r="Q600" s="258">
        <v>169</v>
      </c>
      <c r="R600" s="257">
        <v>53</v>
      </c>
      <c r="S600" s="258">
        <v>188</v>
      </c>
      <c r="T600" s="257">
        <v>66</v>
      </c>
    </row>
    <row r="601" spans="1:20">
      <c r="A601" s="1"/>
      <c r="B601" s="1"/>
      <c r="C601" s="1019"/>
      <c r="D601" s="264" t="s">
        <v>171</v>
      </c>
      <c r="E601" s="266">
        <v>427</v>
      </c>
      <c r="F601" s="295">
        <v>64</v>
      </c>
      <c r="G601" s="296">
        <v>587</v>
      </c>
      <c r="H601" s="309">
        <v>88</v>
      </c>
      <c r="I601" s="266">
        <v>769</v>
      </c>
      <c r="J601" s="295">
        <v>136</v>
      </c>
      <c r="K601" s="296">
        <v>933</v>
      </c>
      <c r="L601" s="309">
        <v>181</v>
      </c>
      <c r="M601" s="266">
        <v>1219</v>
      </c>
      <c r="N601" s="295">
        <v>272</v>
      </c>
      <c r="O601" s="296">
        <v>1470</v>
      </c>
      <c r="P601" s="295">
        <v>361</v>
      </c>
      <c r="Q601" s="296">
        <v>1580</v>
      </c>
      <c r="R601" s="295">
        <v>388</v>
      </c>
      <c r="S601" s="296">
        <v>1776</v>
      </c>
      <c r="T601" s="295">
        <v>478</v>
      </c>
    </row>
    <row r="602" spans="1:20">
      <c r="A602" s="1"/>
      <c r="B602" s="1"/>
      <c r="C602" s="1019"/>
      <c r="D602" s="346" t="s">
        <v>190</v>
      </c>
      <c r="E602" s="347">
        <v>137</v>
      </c>
      <c r="F602" s="362">
        <v>1</v>
      </c>
      <c r="G602" s="363">
        <v>148</v>
      </c>
      <c r="H602" s="364">
        <v>1</v>
      </c>
      <c r="I602" s="347">
        <v>154</v>
      </c>
      <c r="J602" s="362">
        <v>1</v>
      </c>
      <c r="K602" s="363">
        <v>155</v>
      </c>
      <c r="L602" s="364">
        <v>1</v>
      </c>
      <c r="M602" s="347">
        <v>161</v>
      </c>
      <c r="N602" s="362">
        <v>1</v>
      </c>
      <c r="O602" s="363">
        <v>165</v>
      </c>
      <c r="P602" s="362">
        <v>1</v>
      </c>
      <c r="Q602" s="363">
        <v>182</v>
      </c>
      <c r="R602" s="362">
        <v>1</v>
      </c>
      <c r="S602" s="363">
        <v>180</v>
      </c>
      <c r="T602" s="362">
        <v>1</v>
      </c>
    </row>
    <row r="603" spans="1:20">
      <c r="A603" s="1"/>
      <c r="B603" s="1"/>
      <c r="C603" s="1019"/>
      <c r="D603" s="264" t="s">
        <v>238</v>
      </c>
      <c r="E603" s="266">
        <v>66</v>
      </c>
      <c r="F603" s="295">
        <v>0</v>
      </c>
      <c r="G603" s="296">
        <v>75</v>
      </c>
      <c r="H603" s="309">
        <v>0</v>
      </c>
      <c r="I603" s="266">
        <v>83</v>
      </c>
      <c r="J603" s="295">
        <v>0</v>
      </c>
      <c r="K603" s="296">
        <v>86</v>
      </c>
      <c r="L603" s="309">
        <v>0</v>
      </c>
      <c r="M603" s="266">
        <v>98</v>
      </c>
      <c r="N603" s="295">
        <v>0</v>
      </c>
      <c r="O603" s="296">
        <v>103</v>
      </c>
      <c r="P603" s="295">
        <v>0</v>
      </c>
      <c r="Q603" s="296">
        <v>99</v>
      </c>
      <c r="R603" s="295">
        <v>0</v>
      </c>
      <c r="S603" s="296">
        <v>97</v>
      </c>
      <c r="T603" s="295">
        <v>0</v>
      </c>
    </row>
    <row r="604" spans="1:20">
      <c r="A604" s="1"/>
      <c r="B604" s="1"/>
      <c r="C604" s="1019"/>
      <c r="D604" s="346" t="s">
        <v>239</v>
      </c>
      <c r="E604" s="347">
        <v>30</v>
      </c>
      <c r="F604" s="362">
        <v>0</v>
      </c>
      <c r="G604" s="363">
        <v>32</v>
      </c>
      <c r="H604" s="364">
        <v>0</v>
      </c>
      <c r="I604" s="347">
        <v>32</v>
      </c>
      <c r="J604" s="362">
        <v>0</v>
      </c>
      <c r="K604" s="363">
        <v>36</v>
      </c>
      <c r="L604" s="364">
        <v>0</v>
      </c>
      <c r="M604" s="347">
        <v>36</v>
      </c>
      <c r="N604" s="362">
        <v>0</v>
      </c>
      <c r="O604" s="363">
        <v>37</v>
      </c>
      <c r="P604" s="362">
        <v>0</v>
      </c>
      <c r="Q604" s="363">
        <v>35</v>
      </c>
      <c r="R604" s="362">
        <v>0</v>
      </c>
      <c r="S604" s="363">
        <v>38</v>
      </c>
      <c r="T604" s="362">
        <v>0</v>
      </c>
    </row>
    <row r="605" spans="1:20">
      <c r="A605" s="1"/>
      <c r="B605" s="1"/>
      <c r="C605" s="1019"/>
      <c r="D605" s="264" t="s">
        <v>240</v>
      </c>
      <c r="E605" s="266">
        <v>24</v>
      </c>
      <c r="F605" s="295">
        <v>4</v>
      </c>
      <c r="G605" s="296">
        <v>27</v>
      </c>
      <c r="H605" s="309">
        <v>6</v>
      </c>
      <c r="I605" s="266">
        <v>33</v>
      </c>
      <c r="J605" s="295">
        <v>12</v>
      </c>
      <c r="K605" s="296">
        <v>39</v>
      </c>
      <c r="L605" s="309">
        <v>15</v>
      </c>
      <c r="M605" s="266">
        <v>44</v>
      </c>
      <c r="N605" s="295">
        <v>20</v>
      </c>
      <c r="O605" s="296">
        <v>53</v>
      </c>
      <c r="P605" s="295">
        <v>28</v>
      </c>
      <c r="Q605" s="296">
        <v>59</v>
      </c>
      <c r="R605" s="295">
        <v>29</v>
      </c>
      <c r="S605" s="296">
        <v>65</v>
      </c>
      <c r="T605" s="295">
        <v>32</v>
      </c>
    </row>
    <row r="606" spans="1:20">
      <c r="A606" s="1"/>
      <c r="B606" s="1"/>
      <c r="C606" s="1019"/>
      <c r="D606" s="346" t="s">
        <v>241</v>
      </c>
      <c r="E606" s="347">
        <v>32</v>
      </c>
      <c r="F606" s="362">
        <v>0</v>
      </c>
      <c r="G606" s="363">
        <v>37</v>
      </c>
      <c r="H606" s="364">
        <v>0</v>
      </c>
      <c r="I606" s="347">
        <v>44</v>
      </c>
      <c r="J606" s="362">
        <v>1</v>
      </c>
      <c r="K606" s="363">
        <v>47</v>
      </c>
      <c r="L606" s="364">
        <v>1</v>
      </c>
      <c r="M606" s="347">
        <v>51</v>
      </c>
      <c r="N606" s="362">
        <v>1</v>
      </c>
      <c r="O606" s="363">
        <v>54</v>
      </c>
      <c r="P606" s="362">
        <v>1</v>
      </c>
      <c r="Q606" s="363">
        <v>59</v>
      </c>
      <c r="R606" s="362">
        <v>1</v>
      </c>
      <c r="S606" s="363">
        <v>59</v>
      </c>
      <c r="T606" s="362">
        <v>1</v>
      </c>
    </row>
    <row r="607" spans="1:20">
      <c r="A607" s="1"/>
      <c r="B607" s="1"/>
      <c r="C607" s="1019"/>
      <c r="D607" s="264" t="s">
        <v>242</v>
      </c>
      <c r="E607" s="266">
        <v>15</v>
      </c>
      <c r="F607" s="295">
        <v>0</v>
      </c>
      <c r="G607" s="296">
        <v>19</v>
      </c>
      <c r="H607" s="309">
        <v>0</v>
      </c>
      <c r="I607" s="266">
        <v>21</v>
      </c>
      <c r="J607" s="295">
        <v>0</v>
      </c>
      <c r="K607" s="296">
        <v>25</v>
      </c>
      <c r="L607" s="309">
        <v>0</v>
      </c>
      <c r="M607" s="266">
        <v>26</v>
      </c>
      <c r="N607" s="295">
        <v>0</v>
      </c>
      <c r="O607" s="296">
        <v>28</v>
      </c>
      <c r="P607" s="295">
        <v>0</v>
      </c>
      <c r="Q607" s="296">
        <v>32</v>
      </c>
      <c r="R607" s="295">
        <v>0</v>
      </c>
      <c r="S607" s="296">
        <v>32</v>
      </c>
      <c r="T607" s="295">
        <v>0</v>
      </c>
    </row>
    <row r="608" spans="1:20">
      <c r="A608" s="1"/>
      <c r="B608" s="1"/>
      <c r="C608" s="1019"/>
      <c r="D608" s="346" t="s">
        <v>243</v>
      </c>
      <c r="E608" s="347">
        <v>5</v>
      </c>
      <c r="F608" s="362">
        <v>0</v>
      </c>
      <c r="G608" s="363">
        <v>6</v>
      </c>
      <c r="H608" s="364">
        <v>0</v>
      </c>
      <c r="I608" s="347">
        <v>6</v>
      </c>
      <c r="J608" s="362">
        <v>0</v>
      </c>
      <c r="K608" s="363">
        <v>7</v>
      </c>
      <c r="L608" s="364">
        <v>0</v>
      </c>
      <c r="M608" s="347">
        <v>7</v>
      </c>
      <c r="N608" s="362">
        <v>0</v>
      </c>
      <c r="O608" s="363">
        <v>8</v>
      </c>
      <c r="P608" s="362">
        <v>0</v>
      </c>
      <c r="Q608" s="363">
        <v>9</v>
      </c>
      <c r="R608" s="362">
        <v>0</v>
      </c>
      <c r="S608" s="363">
        <v>11</v>
      </c>
      <c r="T608" s="362">
        <v>0</v>
      </c>
    </row>
    <row r="609" spans="1:20" ht="15.75" customHeight="1">
      <c r="A609" s="1"/>
      <c r="B609" s="1"/>
      <c r="C609" s="1019"/>
      <c r="D609" s="367" t="s">
        <v>64</v>
      </c>
      <c r="E609" s="369">
        <f t="shared" ref="E609:T609" si="45">SUM(E600:E608)</f>
        <v>774</v>
      </c>
      <c r="F609" s="371">
        <f t="shared" si="45"/>
        <v>72</v>
      </c>
      <c r="G609" s="424">
        <f t="shared" si="45"/>
        <v>980</v>
      </c>
      <c r="H609" s="426">
        <f t="shared" si="45"/>
        <v>98</v>
      </c>
      <c r="I609" s="369">
        <f t="shared" si="45"/>
        <v>1217</v>
      </c>
      <c r="J609" s="371">
        <f t="shared" si="45"/>
        <v>159</v>
      </c>
      <c r="K609" s="424">
        <f t="shared" si="45"/>
        <v>1415</v>
      </c>
      <c r="L609" s="426">
        <f t="shared" si="45"/>
        <v>211</v>
      </c>
      <c r="M609" s="369">
        <f t="shared" si="45"/>
        <v>1766</v>
      </c>
      <c r="N609" s="371">
        <f t="shared" si="45"/>
        <v>318</v>
      </c>
      <c r="O609" s="424">
        <f t="shared" si="45"/>
        <v>2073</v>
      </c>
      <c r="P609" s="371">
        <f t="shared" si="45"/>
        <v>437</v>
      </c>
      <c r="Q609" s="424">
        <f t="shared" si="45"/>
        <v>2224</v>
      </c>
      <c r="R609" s="371">
        <f t="shared" si="45"/>
        <v>472</v>
      </c>
      <c r="S609" s="424">
        <f t="shared" si="45"/>
        <v>2446</v>
      </c>
      <c r="T609" s="371">
        <f t="shared" si="45"/>
        <v>578</v>
      </c>
    </row>
    <row r="610" spans="1:20" ht="30.75" customHeight="1">
      <c r="A610" s="1"/>
      <c r="B610" s="1"/>
      <c r="C610" s="1109"/>
      <c r="D610" s="490" t="s">
        <v>277</v>
      </c>
      <c r="E610" s="1129">
        <f>E609+F609</f>
        <v>846</v>
      </c>
      <c r="F610" s="1049"/>
      <c r="G610" s="1129">
        <f>G609+H609</f>
        <v>1078</v>
      </c>
      <c r="H610" s="1049"/>
      <c r="I610" s="1129">
        <f>I609+J609</f>
        <v>1376</v>
      </c>
      <c r="J610" s="1049"/>
      <c r="K610" s="1129">
        <f>K609+L609</f>
        <v>1626</v>
      </c>
      <c r="L610" s="1049"/>
      <c r="M610" s="1129">
        <f>M609+N609</f>
        <v>2084</v>
      </c>
      <c r="N610" s="1049"/>
      <c r="O610" s="1129">
        <f>O609+P609</f>
        <v>2510</v>
      </c>
      <c r="P610" s="1049"/>
      <c r="Q610" s="1130">
        <f>Q609+R609</f>
        <v>2696</v>
      </c>
      <c r="R610" s="1076"/>
      <c r="S610" s="1132">
        <f>S609+T609</f>
        <v>3024</v>
      </c>
      <c r="T610" s="1118"/>
    </row>
    <row r="611" spans="1:20" ht="15.75" customHeight="1">
      <c r="A611" s="1"/>
      <c r="B611" s="1"/>
      <c r="C611" s="1131" t="s">
        <v>132</v>
      </c>
      <c r="D611" s="1126" t="str">
        <f>D598</f>
        <v>CATEG.</v>
      </c>
      <c r="E611" s="1125">
        <v>2004</v>
      </c>
      <c r="F611" s="1052"/>
      <c r="G611" s="1127">
        <v>2005</v>
      </c>
      <c r="H611" s="1128"/>
      <c r="I611" s="1125">
        <v>2006</v>
      </c>
      <c r="J611" s="1052"/>
      <c r="K611" s="1127">
        <v>2007</v>
      </c>
      <c r="L611" s="1128"/>
      <c r="M611" s="1125">
        <v>2008</v>
      </c>
      <c r="N611" s="1052"/>
      <c r="O611" s="1125">
        <v>2009</v>
      </c>
      <c r="P611" s="1052"/>
      <c r="Q611" s="1125">
        <v>2010</v>
      </c>
      <c r="R611" s="1052"/>
      <c r="S611" s="1133">
        <v>2011</v>
      </c>
      <c r="T611" s="1072"/>
    </row>
    <row r="612" spans="1:20" ht="15.75" customHeight="1">
      <c r="A612" s="1"/>
      <c r="B612" s="1"/>
      <c r="C612" s="1019"/>
      <c r="D612" s="992"/>
      <c r="E612" s="191" t="s">
        <v>142</v>
      </c>
      <c r="F612" s="192" t="s">
        <v>143</v>
      </c>
      <c r="G612" s="221" t="s">
        <v>142</v>
      </c>
      <c r="H612" s="222" t="s">
        <v>143</v>
      </c>
      <c r="I612" s="191" t="s">
        <v>142</v>
      </c>
      <c r="J612" s="192" t="s">
        <v>143</v>
      </c>
      <c r="K612" s="221" t="s">
        <v>142</v>
      </c>
      <c r="L612" s="192" t="s">
        <v>143</v>
      </c>
      <c r="M612" s="251" t="s">
        <v>142</v>
      </c>
      <c r="N612" s="253" t="s">
        <v>143</v>
      </c>
      <c r="O612" s="251" t="s">
        <v>142</v>
      </c>
      <c r="P612" s="253" t="s">
        <v>143</v>
      </c>
      <c r="Q612" s="251" t="s">
        <v>142</v>
      </c>
      <c r="R612" s="192" t="s">
        <v>143</v>
      </c>
      <c r="S612" s="251" t="s">
        <v>142</v>
      </c>
      <c r="T612" s="253" t="s">
        <v>143</v>
      </c>
    </row>
    <row r="613" spans="1:20">
      <c r="A613" s="1"/>
      <c r="B613" s="1"/>
      <c r="C613" s="1019"/>
      <c r="D613" s="255" t="s">
        <v>167</v>
      </c>
      <c r="E613" s="256">
        <v>41</v>
      </c>
      <c r="F613" s="257">
        <v>3</v>
      </c>
      <c r="G613" s="258">
        <v>42</v>
      </c>
      <c r="H613" s="262">
        <v>4</v>
      </c>
      <c r="I613" s="256">
        <v>45</v>
      </c>
      <c r="J613" s="257">
        <v>8</v>
      </c>
      <c r="K613" s="258">
        <v>51</v>
      </c>
      <c r="L613" s="262">
        <v>9</v>
      </c>
      <c r="M613" s="256">
        <v>54</v>
      </c>
      <c r="N613" s="257">
        <v>9</v>
      </c>
      <c r="O613" s="258">
        <v>55</v>
      </c>
      <c r="P613" s="257">
        <v>9</v>
      </c>
      <c r="Q613" s="258">
        <v>70</v>
      </c>
      <c r="R613" s="257">
        <v>13</v>
      </c>
      <c r="S613" s="258">
        <v>82</v>
      </c>
      <c r="T613" s="257">
        <v>17</v>
      </c>
    </row>
    <row r="614" spans="1:20">
      <c r="A614" s="1"/>
      <c r="B614" s="1"/>
      <c r="C614" s="1019"/>
      <c r="D614" s="264" t="s">
        <v>171</v>
      </c>
      <c r="E614" s="266">
        <v>136</v>
      </c>
      <c r="F614" s="295">
        <v>16</v>
      </c>
      <c r="G614" s="296">
        <v>154</v>
      </c>
      <c r="H614" s="309">
        <v>21</v>
      </c>
      <c r="I614" s="266">
        <v>196</v>
      </c>
      <c r="J614" s="295">
        <v>49</v>
      </c>
      <c r="K614" s="296">
        <v>260</v>
      </c>
      <c r="L614" s="309">
        <v>79</v>
      </c>
      <c r="M614" s="266">
        <v>337</v>
      </c>
      <c r="N614" s="295">
        <v>90</v>
      </c>
      <c r="O614" s="296">
        <v>391</v>
      </c>
      <c r="P614" s="295">
        <v>111</v>
      </c>
      <c r="Q614" s="296">
        <v>522</v>
      </c>
      <c r="R614" s="295">
        <v>147</v>
      </c>
      <c r="S614" s="296">
        <v>594</v>
      </c>
      <c r="T614" s="295">
        <v>201</v>
      </c>
    </row>
    <row r="615" spans="1:20">
      <c r="A615" s="1"/>
      <c r="B615" s="1"/>
      <c r="C615" s="1019"/>
      <c r="D615" s="346" t="s">
        <v>190</v>
      </c>
      <c r="E615" s="347">
        <v>44</v>
      </c>
      <c r="F615" s="362">
        <v>0</v>
      </c>
      <c r="G615" s="363">
        <v>45</v>
      </c>
      <c r="H615" s="364">
        <v>0</v>
      </c>
      <c r="I615" s="347">
        <v>45</v>
      </c>
      <c r="J615" s="362">
        <v>0</v>
      </c>
      <c r="K615" s="363">
        <v>46</v>
      </c>
      <c r="L615" s="364">
        <v>0</v>
      </c>
      <c r="M615" s="347">
        <v>46</v>
      </c>
      <c r="N615" s="362">
        <v>0</v>
      </c>
      <c r="O615" s="363">
        <v>49</v>
      </c>
      <c r="P615" s="362">
        <v>1</v>
      </c>
      <c r="Q615" s="363">
        <v>65</v>
      </c>
      <c r="R615" s="362">
        <v>1</v>
      </c>
      <c r="S615" s="363">
        <v>70</v>
      </c>
      <c r="T615" s="362">
        <v>1</v>
      </c>
    </row>
    <row r="616" spans="1:20">
      <c r="A616" s="1"/>
      <c r="B616" s="1"/>
      <c r="C616" s="1019"/>
      <c r="D616" s="264" t="s">
        <v>238</v>
      </c>
      <c r="E616" s="266">
        <v>34</v>
      </c>
      <c r="F616" s="295">
        <v>0</v>
      </c>
      <c r="G616" s="296">
        <v>34</v>
      </c>
      <c r="H616" s="309">
        <v>0</v>
      </c>
      <c r="I616" s="266">
        <v>34</v>
      </c>
      <c r="J616" s="295">
        <v>0</v>
      </c>
      <c r="K616" s="296">
        <v>37</v>
      </c>
      <c r="L616" s="309">
        <v>0</v>
      </c>
      <c r="M616" s="266">
        <v>39</v>
      </c>
      <c r="N616" s="295">
        <v>0</v>
      </c>
      <c r="O616" s="296">
        <v>39</v>
      </c>
      <c r="P616" s="295">
        <v>0</v>
      </c>
      <c r="Q616" s="296">
        <v>47</v>
      </c>
      <c r="R616" s="295">
        <v>0</v>
      </c>
      <c r="S616" s="296">
        <v>54</v>
      </c>
      <c r="T616" s="295">
        <v>0</v>
      </c>
    </row>
    <row r="617" spans="1:20">
      <c r="A617" s="1"/>
      <c r="B617" s="1"/>
      <c r="C617" s="1019"/>
      <c r="D617" s="346" t="s">
        <v>239</v>
      </c>
      <c r="E617" s="347">
        <v>2</v>
      </c>
      <c r="F617" s="362">
        <v>0</v>
      </c>
      <c r="G617" s="363">
        <v>2</v>
      </c>
      <c r="H617" s="364">
        <v>0</v>
      </c>
      <c r="I617" s="347">
        <v>2</v>
      </c>
      <c r="J617" s="362">
        <v>0</v>
      </c>
      <c r="K617" s="363">
        <v>2</v>
      </c>
      <c r="L617" s="364">
        <v>0</v>
      </c>
      <c r="M617" s="347">
        <v>2</v>
      </c>
      <c r="N617" s="362">
        <v>0</v>
      </c>
      <c r="O617" s="363">
        <v>2</v>
      </c>
      <c r="P617" s="362">
        <v>0</v>
      </c>
      <c r="Q617" s="363">
        <v>2</v>
      </c>
      <c r="R617" s="362">
        <v>0</v>
      </c>
      <c r="S617" s="363">
        <v>3</v>
      </c>
      <c r="T617" s="362">
        <v>0</v>
      </c>
    </row>
    <row r="618" spans="1:20">
      <c r="A618" s="1"/>
      <c r="B618" s="1"/>
      <c r="C618" s="1019"/>
      <c r="D618" s="264" t="s">
        <v>240</v>
      </c>
      <c r="E618" s="266">
        <v>9</v>
      </c>
      <c r="F618" s="295">
        <v>1</v>
      </c>
      <c r="G618" s="296">
        <v>9</v>
      </c>
      <c r="H618" s="309">
        <v>3</v>
      </c>
      <c r="I618" s="266">
        <v>10</v>
      </c>
      <c r="J618" s="295">
        <v>3</v>
      </c>
      <c r="K618" s="296">
        <v>10</v>
      </c>
      <c r="L618" s="309">
        <v>7</v>
      </c>
      <c r="M618" s="266">
        <v>10</v>
      </c>
      <c r="N618" s="295">
        <v>12</v>
      </c>
      <c r="O618" s="296">
        <v>12</v>
      </c>
      <c r="P618" s="295">
        <v>13</v>
      </c>
      <c r="Q618" s="296">
        <v>13</v>
      </c>
      <c r="R618" s="295">
        <v>17</v>
      </c>
      <c r="S618" s="296">
        <v>13</v>
      </c>
      <c r="T618" s="295">
        <v>21</v>
      </c>
    </row>
    <row r="619" spans="1:20">
      <c r="A619" s="1"/>
      <c r="B619" s="1"/>
      <c r="C619" s="1019"/>
      <c r="D619" s="346" t="s">
        <v>241</v>
      </c>
      <c r="E619" s="347">
        <v>11</v>
      </c>
      <c r="F619" s="362">
        <v>0</v>
      </c>
      <c r="G619" s="363">
        <v>11</v>
      </c>
      <c r="H619" s="364">
        <v>0</v>
      </c>
      <c r="I619" s="347">
        <v>12</v>
      </c>
      <c r="J619" s="362">
        <v>0</v>
      </c>
      <c r="K619" s="363">
        <v>13</v>
      </c>
      <c r="L619" s="364">
        <v>0</v>
      </c>
      <c r="M619" s="347">
        <v>14</v>
      </c>
      <c r="N619" s="362">
        <v>0</v>
      </c>
      <c r="O619" s="363">
        <v>14</v>
      </c>
      <c r="P619" s="362">
        <v>0</v>
      </c>
      <c r="Q619" s="363">
        <v>15</v>
      </c>
      <c r="R619" s="362">
        <v>0</v>
      </c>
      <c r="S619" s="363">
        <v>14</v>
      </c>
      <c r="T619" s="362">
        <v>0</v>
      </c>
    </row>
    <row r="620" spans="1:20">
      <c r="A620" s="1"/>
      <c r="B620" s="1"/>
      <c r="C620" s="1019"/>
      <c r="D620" s="264" t="s">
        <v>242</v>
      </c>
      <c r="E620" s="266">
        <v>6</v>
      </c>
      <c r="F620" s="295">
        <v>0</v>
      </c>
      <c r="G620" s="296">
        <v>6</v>
      </c>
      <c r="H620" s="309">
        <v>0</v>
      </c>
      <c r="I620" s="266">
        <v>6</v>
      </c>
      <c r="J620" s="295">
        <v>0</v>
      </c>
      <c r="K620" s="296">
        <v>6</v>
      </c>
      <c r="L620" s="309">
        <v>0</v>
      </c>
      <c r="M620" s="266">
        <v>6</v>
      </c>
      <c r="N620" s="295">
        <v>0</v>
      </c>
      <c r="O620" s="296">
        <v>6</v>
      </c>
      <c r="P620" s="295">
        <v>0</v>
      </c>
      <c r="Q620" s="296">
        <v>9</v>
      </c>
      <c r="R620" s="295">
        <v>0</v>
      </c>
      <c r="S620" s="296">
        <v>10</v>
      </c>
      <c r="T620" s="295">
        <v>1</v>
      </c>
    </row>
    <row r="621" spans="1:20">
      <c r="A621" s="1"/>
      <c r="B621" s="1"/>
      <c r="C621" s="1019"/>
      <c r="D621" s="346" t="s">
        <v>243</v>
      </c>
      <c r="E621" s="347">
        <v>0</v>
      </c>
      <c r="F621" s="362">
        <v>0</v>
      </c>
      <c r="G621" s="363">
        <v>0</v>
      </c>
      <c r="H621" s="364">
        <v>0</v>
      </c>
      <c r="I621" s="347">
        <v>0</v>
      </c>
      <c r="J621" s="362">
        <v>0</v>
      </c>
      <c r="K621" s="363">
        <v>0</v>
      </c>
      <c r="L621" s="364">
        <v>0</v>
      </c>
      <c r="M621" s="347">
        <v>0</v>
      </c>
      <c r="N621" s="362">
        <v>0</v>
      </c>
      <c r="O621" s="363">
        <v>0</v>
      </c>
      <c r="P621" s="362">
        <v>0</v>
      </c>
      <c r="Q621" s="363">
        <v>1</v>
      </c>
      <c r="R621" s="362">
        <v>0</v>
      </c>
      <c r="S621" s="363">
        <v>1</v>
      </c>
      <c r="T621" s="362">
        <v>0</v>
      </c>
    </row>
    <row r="622" spans="1:20" ht="15.75" customHeight="1">
      <c r="A622" s="1"/>
      <c r="B622" s="1"/>
      <c r="C622" s="1019"/>
      <c r="D622" s="367" t="s">
        <v>64</v>
      </c>
      <c r="E622" s="369">
        <f t="shared" ref="E622:T622" si="46">SUM(E613:E621)</f>
        <v>283</v>
      </c>
      <c r="F622" s="371">
        <f t="shared" si="46"/>
        <v>20</v>
      </c>
      <c r="G622" s="424">
        <f t="shared" si="46"/>
        <v>303</v>
      </c>
      <c r="H622" s="426">
        <f t="shared" si="46"/>
        <v>28</v>
      </c>
      <c r="I622" s="369">
        <f t="shared" si="46"/>
        <v>350</v>
      </c>
      <c r="J622" s="371">
        <f t="shared" si="46"/>
        <v>60</v>
      </c>
      <c r="K622" s="424">
        <f t="shared" si="46"/>
        <v>425</v>
      </c>
      <c r="L622" s="426">
        <f t="shared" si="46"/>
        <v>95</v>
      </c>
      <c r="M622" s="369">
        <f t="shared" si="46"/>
        <v>508</v>
      </c>
      <c r="N622" s="371">
        <f t="shared" si="46"/>
        <v>111</v>
      </c>
      <c r="O622" s="424">
        <f t="shared" si="46"/>
        <v>568</v>
      </c>
      <c r="P622" s="371">
        <f t="shared" si="46"/>
        <v>134</v>
      </c>
      <c r="Q622" s="424">
        <f t="shared" si="46"/>
        <v>744</v>
      </c>
      <c r="R622" s="371">
        <f t="shared" si="46"/>
        <v>178</v>
      </c>
      <c r="S622" s="424">
        <f t="shared" si="46"/>
        <v>841</v>
      </c>
      <c r="T622" s="371">
        <f t="shared" si="46"/>
        <v>241</v>
      </c>
    </row>
    <row r="623" spans="1:20" ht="30.75" customHeight="1">
      <c r="A623" s="1"/>
      <c r="B623" s="1"/>
      <c r="C623" s="1109"/>
      <c r="D623" s="490" t="s">
        <v>277</v>
      </c>
      <c r="E623" s="1129">
        <f>E622+F622</f>
        <v>303</v>
      </c>
      <c r="F623" s="1049"/>
      <c r="G623" s="1129">
        <f>G622+H622</f>
        <v>331</v>
      </c>
      <c r="H623" s="1049"/>
      <c r="I623" s="1129">
        <f>I622+J622</f>
        <v>410</v>
      </c>
      <c r="J623" s="1049"/>
      <c r="K623" s="1129">
        <f>K622+L622</f>
        <v>520</v>
      </c>
      <c r="L623" s="1049"/>
      <c r="M623" s="1129">
        <f>M622+N622</f>
        <v>619</v>
      </c>
      <c r="N623" s="1049"/>
      <c r="O623" s="1129">
        <f>O622+P622</f>
        <v>702</v>
      </c>
      <c r="P623" s="1049"/>
      <c r="Q623" s="1130">
        <f>Q622+R622</f>
        <v>922</v>
      </c>
      <c r="R623" s="1076"/>
      <c r="S623" s="1132">
        <f>S622+T622</f>
        <v>1082</v>
      </c>
      <c r="T623" s="1118"/>
    </row>
    <row r="624" spans="1:20" ht="15.75" customHeight="1">
      <c r="A624" s="1"/>
      <c r="B624" s="1"/>
      <c r="C624" s="1131" t="s">
        <v>133</v>
      </c>
      <c r="D624" s="1126" t="str">
        <f>D611</f>
        <v>CATEG.</v>
      </c>
      <c r="E624" s="1125">
        <v>2004</v>
      </c>
      <c r="F624" s="1052"/>
      <c r="G624" s="1127">
        <v>2005</v>
      </c>
      <c r="H624" s="1128"/>
      <c r="I624" s="1125">
        <v>2006</v>
      </c>
      <c r="J624" s="1052"/>
      <c r="K624" s="1127">
        <v>2007</v>
      </c>
      <c r="L624" s="1128"/>
      <c r="M624" s="1125">
        <v>2008</v>
      </c>
      <c r="N624" s="1052"/>
      <c r="O624" s="1125">
        <v>2009</v>
      </c>
      <c r="P624" s="1052"/>
      <c r="Q624" s="1125">
        <v>2010</v>
      </c>
      <c r="R624" s="1052"/>
      <c r="S624" s="1133">
        <v>2011</v>
      </c>
      <c r="T624" s="1072"/>
    </row>
    <row r="625" spans="1:20" ht="15.75" customHeight="1">
      <c r="A625" s="1"/>
      <c r="B625" s="1"/>
      <c r="C625" s="1019"/>
      <c r="D625" s="992"/>
      <c r="E625" s="191" t="s">
        <v>142</v>
      </c>
      <c r="F625" s="192" t="s">
        <v>143</v>
      </c>
      <c r="G625" s="221" t="s">
        <v>142</v>
      </c>
      <c r="H625" s="222" t="s">
        <v>143</v>
      </c>
      <c r="I625" s="191" t="s">
        <v>142</v>
      </c>
      <c r="J625" s="192" t="s">
        <v>143</v>
      </c>
      <c r="K625" s="221" t="s">
        <v>142</v>
      </c>
      <c r="L625" s="192" t="s">
        <v>143</v>
      </c>
      <c r="M625" s="251" t="s">
        <v>142</v>
      </c>
      <c r="N625" s="253" t="s">
        <v>143</v>
      </c>
      <c r="O625" s="251" t="s">
        <v>142</v>
      </c>
      <c r="P625" s="253" t="s">
        <v>143</v>
      </c>
      <c r="Q625" s="251" t="s">
        <v>142</v>
      </c>
      <c r="R625" s="192" t="s">
        <v>143</v>
      </c>
      <c r="S625" s="251" t="s">
        <v>142</v>
      </c>
      <c r="T625" s="253" t="s">
        <v>143</v>
      </c>
    </row>
    <row r="626" spans="1:20">
      <c r="A626" s="1"/>
      <c r="B626" s="1"/>
      <c r="C626" s="1019"/>
      <c r="D626" s="255" t="s">
        <v>167</v>
      </c>
      <c r="E626" s="256">
        <v>30</v>
      </c>
      <c r="F626" s="257">
        <v>4</v>
      </c>
      <c r="G626" s="258">
        <v>36</v>
      </c>
      <c r="H626" s="262">
        <v>4</v>
      </c>
      <c r="I626" s="256">
        <v>42</v>
      </c>
      <c r="J626" s="257">
        <v>4</v>
      </c>
      <c r="K626" s="258">
        <v>45</v>
      </c>
      <c r="L626" s="262">
        <v>5</v>
      </c>
      <c r="M626" s="256">
        <v>53</v>
      </c>
      <c r="N626" s="257">
        <v>7</v>
      </c>
      <c r="O626" s="258">
        <v>67</v>
      </c>
      <c r="P626" s="257">
        <v>16</v>
      </c>
      <c r="Q626" s="258">
        <v>86</v>
      </c>
      <c r="R626" s="257">
        <v>25</v>
      </c>
      <c r="S626" s="258">
        <v>101</v>
      </c>
      <c r="T626" s="257">
        <v>38</v>
      </c>
    </row>
    <row r="627" spans="1:20">
      <c r="A627" s="1"/>
      <c r="B627" s="1"/>
      <c r="C627" s="1019"/>
      <c r="D627" s="264" t="s">
        <v>171</v>
      </c>
      <c r="E627" s="266">
        <v>264</v>
      </c>
      <c r="F627" s="295">
        <v>39</v>
      </c>
      <c r="G627" s="296">
        <v>316</v>
      </c>
      <c r="H627" s="309">
        <v>43</v>
      </c>
      <c r="I627" s="266">
        <v>381</v>
      </c>
      <c r="J627" s="295">
        <v>62</v>
      </c>
      <c r="K627" s="296">
        <v>469</v>
      </c>
      <c r="L627" s="309">
        <v>79</v>
      </c>
      <c r="M627" s="266">
        <v>670</v>
      </c>
      <c r="N627" s="295">
        <v>126</v>
      </c>
      <c r="O627" s="296">
        <v>908</v>
      </c>
      <c r="P627" s="295">
        <v>208</v>
      </c>
      <c r="Q627" s="296">
        <v>1027</v>
      </c>
      <c r="R627" s="295">
        <v>250</v>
      </c>
      <c r="S627" s="296">
        <v>1224</v>
      </c>
      <c r="T627" s="295">
        <v>354</v>
      </c>
    </row>
    <row r="628" spans="1:20">
      <c r="A628" s="1"/>
      <c r="B628" s="1"/>
      <c r="C628" s="1019"/>
      <c r="D628" s="346" t="s">
        <v>190</v>
      </c>
      <c r="E628" s="347">
        <v>73</v>
      </c>
      <c r="F628" s="362">
        <v>0</v>
      </c>
      <c r="G628" s="363">
        <v>74</v>
      </c>
      <c r="H628" s="364">
        <v>0</v>
      </c>
      <c r="I628" s="347">
        <v>76</v>
      </c>
      <c r="J628" s="362">
        <v>0</v>
      </c>
      <c r="K628" s="363">
        <v>79</v>
      </c>
      <c r="L628" s="364">
        <v>0</v>
      </c>
      <c r="M628" s="347">
        <v>81</v>
      </c>
      <c r="N628" s="362">
        <v>0</v>
      </c>
      <c r="O628" s="363">
        <v>82</v>
      </c>
      <c r="P628" s="362">
        <v>0</v>
      </c>
      <c r="Q628" s="363">
        <v>92</v>
      </c>
      <c r="R628" s="362">
        <v>0</v>
      </c>
      <c r="S628" s="363">
        <v>96</v>
      </c>
      <c r="T628" s="362">
        <v>0</v>
      </c>
    </row>
    <row r="629" spans="1:20">
      <c r="A629" s="1"/>
      <c r="B629" s="1"/>
      <c r="C629" s="1019"/>
      <c r="D629" s="264" t="s">
        <v>238</v>
      </c>
      <c r="E629" s="266">
        <v>50</v>
      </c>
      <c r="F629" s="295">
        <v>0</v>
      </c>
      <c r="G629" s="296">
        <v>52</v>
      </c>
      <c r="H629" s="309">
        <v>0</v>
      </c>
      <c r="I629" s="266">
        <v>52</v>
      </c>
      <c r="J629" s="295">
        <v>0</v>
      </c>
      <c r="K629" s="296">
        <v>53</v>
      </c>
      <c r="L629" s="309">
        <v>0</v>
      </c>
      <c r="M629" s="266">
        <v>55</v>
      </c>
      <c r="N629" s="295">
        <v>0</v>
      </c>
      <c r="O629" s="296">
        <v>55</v>
      </c>
      <c r="P629" s="295">
        <v>0</v>
      </c>
      <c r="Q629" s="296">
        <v>61</v>
      </c>
      <c r="R629" s="295">
        <v>0</v>
      </c>
      <c r="S629" s="296">
        <v>64</v>
      </c>
      <c r="T629" s="295">
        <v>0</v>
      </c>
    </row>
    <row r="630" spans="1:20">
      <c r="A630" s="1"/>
      <c r="B630" s="1"/>
      <c r="C630" s="1019"/>
      <c r="D630" s="346" t="s">
        <v>239</v>
      </c>
      <c r="E630" s="347">
        <v>17</v>
      </c>
      <c r="F630" s="362">
        <v>1</v>
      </c>
      <c r="G630" s="363">
        <v>17</v>
      </c>
      <c r="H630" s="364">
        <v>1</v>
      </c>
      <c r="I630" s="347">
        <v>18</v>
      </c>
      <c r="J630" s="362">
        <v>2</v>
      </c>
      <c r="K630" s="363">
        <v>20</v>
      </c>
      <c r="L630" s="364">
        <v>2</v>
      </c>
      <c r="M630" s="347">
        <v>20</v>
      </c>
      <c r="N630" s="362">
        <v>2</v>
      </c>
      <c r="O630" s="363">
        <v>20</v>
      </c>
      <c r="P630" s="362">
        <v>2</v>
      </c>
      <c r="Q630" s="363">
        <v>30</v>
      </c>
      <c r="R630" s="362">
        <v>2</v>
      </c>
      <c r="S630" s="363">
        <v>29</v>
      </c>
      <c r="T630" s="362">
        <v>2</v>
      </c>
    </row>
    <row r="631" spans="1:20">
      <c r="A631" s="1"/>
      <c r="B631" s="1"/>
      <c r="C631" s="1019"/>
      <c r="D631" s="264" t="s">
        <v>240</v>
      </c>
      <c r="E631" s="266">
        <v>18</v>
      </c>
      <c r="F631" s="295">
        <v>4</v>
      </c>
      <c r="G631" s="296">
        <v>20</v>
      </c>
      <c r="H631" s="309">
        <v>5</v>
      </c>
      <c r="I631" s="266">
        <v>24</v>
      </c>
      <c r="J631" s="295">
        <v>10</v>
      </c>
      <c r="K631" s="296">
        <v>25</v>
      </c>
      <c r="L631" s="309">
        <v>13</v>
      </c>
      <c r="M631" s="266">
        <v>31</v>
      </c>
      <c r="N631" s="295">
        <v>16</v>
      </c>
      <c r="O631" s="296">
        <v>38</v>
      </c>
      <c r="P631" s="295">
        <v>20</v>
      </c>
      <c r="Q631" s="296">
        <v>48</v>
      </c>
      <c r="R631" s="295">
        <v>23</v>
      </c>
      <c r="S631" s="296">
        <v>51</v>
      </c>
      <c r="T631" s="295">
        <v>29</v>
      </c>
    </row>
    <row r="632" spans="1:20">
      <c r="A632" s="1"/>
      <c r="B632" s="1"/>
      <c r="C632" s="1019"/>
      <c r="D632" s="346" t="s">
        <v>241</v>
      </c>
      <c r="E632" s="347">
        <v>20</v>
      </c>
      <c r="F632" s="362">
        <v>0</v>
      </c>
      <c r="G632" s="363">
        <v>22</v>
      </c>
      <c r="H632" s="364">
        <v>0</v>
      </c>
      <c r="I632" s="347">
        <v>26</v>
      </c>
      <c r="J632" s="362">
        <v>0</v>
      </c>
      <c r="K632" s="363">
        <v>29</v>
      </c>
      <c r="L632" s="364">
        <v>0</v>
      </c>
      <c r="M632" s="347">
        <v>33</v>
      </c>
      <c r="N632" s="362">
        <v>0</v>
      </c>
      <c r="O632" s="363">
        <v>35</v>
      </c>
      <c r="P632" s="362">
        <v>0</v>
      </c>
      <c r="Q632" s="363">
        <v>38</v>
      </c>
      <c r="R632" s="362">
        <v>0</v>
      </c>
      <c r="S632" s="363">
        <v>42</v>
      </c>
      <c r="T632" s="362">
        <v>0</v>
      </c>
    </row>
    <row r="633" spans="1:20">
      <c r="A633" s="1"/>
      <c r="B633" s="1"/>
      <c r="C633" s="1019"/>
      <c r="D633" s="264" t="s">
        <v>242</v>
      </c>
      <c r="E633" s="266">
        <v>20</v>
      </c>
      <c r="F633" s="295">
        <v>0</v>
      </c>
      <c r="G633" s="296">
        <v>22</v>
      </c>
      <c r="H633" s="309">
        <v>0</v>
      </c>
      <c r="I633" s="266">
        <v>22</v>
      </c>
      <c r="J633" s="295">
        <v>0</v>
      </c>
      <c r="K633" s="296">
        <v>23</v>
      </c>
      <c r="L633" s="309">
        <v>0</v>
      </c>
      <c r="M633" s="266">
        <v>26</v>
      </c>
      <c r="N633" s="295">
        <v>0</v>
      </c>
      <c r="O633" s="296">
        <v>26</v>
      </c>
      <c r="P633" s="295">
        <v>0</v>
      </c>
      <c r="Q633" s="296">
        <v>23</v>
      </c>
      <c r="R633" s="295">
        <v>0</v>
      </c>
      <c r="S633" s="296">
        <v>24</v>
      </c>
      <c r="T633" s="295">
        <v>0</v>
      </c>
    </row>
    <row r="634" spans="1:20">
      <c r="A634" s="1"/>
      <c r="B634" s="1"/>
      <c r="C634" s="1019"/>
      <c r="D634" s="346" t="s">
        <v>243</v>
      </c>
      <c r="E634" s="347">
        <v>10</v>
      </c>
      <c r="F634" s="362">
        <v>0</v>
      </c>
      <c r="G634" s="363">
        <v>10</v>
      </c>
      <c r="H634" s="364">
        <v>0</v>
      </c>
      <c r="I634" s="347">
        <v>10</v>
      </c>
      <c r="J634" s="362">
        <v>0</v>
      </c>
      <c r="K634" s="363">
        <v>10</v>
      </c>
      <c r="L634" s="364">
        <v>0</v>
      </c>
      <c r="M634" s="347">
        <v>10</v>
      </c>
      <c r="N634" s="362">
        <v>0</v>
      </c>
      <c r="O634" s="363">
        <v>10</v>
      </c>
      <c r="P634" s="362">
        <v>0</v>
      </c>
      <c r="Q634" s="363">
        <v>9</v>
      </c>
      <c r="R634" s="362">
        <v>0</v>
      </c>
      <c r="S634" s="363">
        <v>8</v>
      </c>
      <c r="T634" s="362">
        <v>0</v>
      </c>
    </row>
    <row r="635" spans="1:20" ht="15.75" customHeight="1">
      <c r="A635" s="1"/>
      <c r="B635" s="1"/>
      <c r="C635" s="1019"/>
      <c r="D635" s="367" t="s">
        <v>64</v>
      </c>
      <c r="E635" s="369">
        <f t="shared" ref="E635:T635" si="47">SUM(E626:E634)</f>
        <v>502</v>
      </c>
      <c r="F635" s="371">
        <f t="shared" si="47"/>
        <v>48</v>
      </c>
      <c r="G635" s="424">
        <f t="shared" si="47"/>
        <v>569</v>
      </c>
      <c r="H635" s="426">
        <f t="shared" si="47"/>
        <v>53</v>
      </c>
      <c r="I635" s="369">
        <f t="shared" si="47"/>
        <v>651</v>
      </c>
      <c r="J635" s="371">
        <f t="shared" si="47"/>
        <v>78</v>
      </c>
      <c r="K635" s="424">
        <f t="shared" si="47"/>
        <v>753</v>
      </c>
      <c r="L635" s="426">
        <f t="shared" si="47"/>
        <v>99</v>
      </c>
      <c r="M635" s="369">
        <f t="shared" si="47"/>
        <v>979</v>
      </c>
      <c r="N635" s="371">
        <f t="shared" si="47"/>
        <v>151</v>
      </c>
      <c r="O635" s="424">
        <f t="shared" si="47"/>
        <v>1241</v>
      </c>
      <c r="P635" s="371">
        <f t="shared" si="47"/>
        <v>246</v>
      </c>
      <c r="Q635" s="424">
        <f t="shared" si="47"/>
        <v>1414</v>
      </c>
      <c r="R635" s="371">
        <f t="shared" si="47"/>
        <v>300</v>
      </c>
      <c r="S635" s="424">
        <f t="shared" si="47"/>
        <v>1639</v>
      </c>
      <c r="T635" s="371">
        <f t="shared" si="47"/>
        <v>423</v>
      </c>
    </row>
    <row r="636" spans="1:20" ht="30.75" customHeight="1">
      <c r="A636" s="1"/>
      <c r="B636" s="1"/>
      <c r="C636" s="1109"/>
      <c r="D636" s="490" t="s">
        <v>277</v>
      </c>
      <c r="E636" s="1129">
        <f>E635+F635</f>
        <v>550</v>
      </c>
      <c r="F636" s="1049"/>
      <c r="G636" s="1129">
        <f>G635+H635</f>
        <v>622</v>
      </c>
      <c r="H636" s="1049"/>
      <c r="I636" s="1129">
        <f>I635+J635</f>
        <v>729</v>
      </c>
      <c r="J636" s="1049"/>
      <c r="K636" s="1129">
        <f>K635+L635</f>
        <v>852</v>
      </c>
      <c r="L636" s="1049"/>
      <c r="M636" s="1129">
        <f>M635+N635</f>
        <v>1130</v>
      </c>
      <c r="N636" s="1049"/>
      <c r="O636" s="1129">
        <f>O635+P635</f>
        <v>1487</v>
      </c>
      <c r="P636" s="1049"/>
      <c r="Q636" s="1130">
        <f>Q635+R635</f>
        <v>1714</v>
      </c>
      <c r="R636" s="1076"/>
      <c r="S636" s="1132">
        <f>S635+T635</f>
        <v>2062</v>
      </c>
      <c r="T636" s="1118"/>
    </row>
    <row r="637" spans="1:20" ht="15.75" customHeight="1">
      <c r="A637" s="1"/>
      <c r="B637" s="1"/>
      <c r="C637" s="1131" t="s">
        <v>134</v>
      </c>
      <c r="D637" s="1126" t="str">
        <f>D624</f>
        <v>CATEG.</v>
      </c>
      <c r="E637" s="1125">
        <v>2004</v>
      </c>
      <c r="F637" s="1052"/>
      <c r="G637" s="1127">
        <v>2005</v>
      </c>
      <c r="H637" s="1128"/>
      <c r="I637" s="1125">
        <v>2006</v>
      </c>
      <c r="J637" s="1052"/>
      <c r="K637" s="1127">
        <v>2007</v>
      </c>
      <c r="L637" s="1128"/>
      <c r="M637" s="1125">
        <v>2008</v>
      </c>
      <c r="N637" s="1052"/>
      <c r="O637" s="1125">
        <v>2009</v>
      </c>
      <c r="P637" s="1052"/>
      <c r="Q637" s="1125">
        <v>2010</v>
      </c>
      <c r="R637" s="1052"/>
      <c r="S637" s="1133">
        <v>2011</v>
      </c>
      <c r="T637" s="1072"/>
    </row>
    <row r="638" spans="1:20" ht="15.75" customHeight="1">
      <c r="A638" s="1"/>
      <c r="B638" s="1"/>
      <c r="C638" s="1019"/>
      <c r="D638" s="992"/>
      <c r="E638" s="191" t="s">
        <v>142</v>
      </c>
      <c r="F638" s="192" t="s">
        <v>143</v>
      </c>
      <c r="G638" s="221" t="s">
        <v>142</v>
      </c>
      <c r="H638" s="222" t="s">
        <v>143</v>
      </c>
      <c r="I638" s="191" t="s">
        <v>142</v>
      </c>
      <c r="J638" s="192" t="s">
        <v>143</v>
      </c>
      <c r="K638" s="221" t="s">
        <v>142</v>
      </c>
      <c r="L638" s="192" t="s">
        <v>143</v>
      </c>
      <c r="M638" s="251" t="s">
        <v>142</v>
      </c>
      <c r="N638" s="253" t="s">
        <v>143</v>
      </c>
      <c r="O638" s="251" t="s">
        <v>142</v>
      </c>
      <c r="P638" s="253" t="s">
        <v>143</v>
      </c>
      <c r="Q638" s="251" t="s">
        <v>142</v>
      </c>
      <c r="R638" s="192" t="s">
        <v>143</v>
      </c>
      <c r="S638" s="251" t="s">
        <v>142</v>
      </c>
      <c r="T638" s="253" t="s">
        <v>143</v>
      </c>
    </row>
    <row r="639" spans="1:20">
      <c r="A639" s="1"/>
      <c r="B639" s="1"/>
      <c r="C639" s="1019"/>
      <c r="D639" s="255" t="s">
        <v>167</v>
      </c>
      <c r="E639" s="256">
        <v>222</v>
      </c>
      <c r="F639" s="257">
        <v>27</v>
      </c>
      <c r="G639" s="258">
        <v>255</v>
      </c>
      <c r="H639" s="262">
        <v>32</v>
      </c>
      <c r="I639" s="256">
        <v>271</v>
      </c>
      <c r="J639" s="257">
        <v>38</v>
      </c>
      <c r="K639" s="258">
        <v>286</v>
      </c>
      <c r="L639" s="262">
        <v>41</v>
      </c>
      <c r="M639" s="256">
        <v>301</v>
      </c>
      <c r="N639" s="257">
        <v>47</v>
      </c>
      <c r="O639" s="258">
        <v>323</v>
      </c>
      <c r="P639" s="257">
        <v>57</v>
      </c>
      <c r="Q639" s="258">
        <v>325</v>
      </c>
      <c r="R639" s="257">
        <v>64</v>
      </c>
      <c r="S639" s="258">
        <v>329</v>
      </c>
      <c r="T639" s="257">
        <v>69</v>
      </c>
    </row>
    <row r="640" spans="1:20">
      <c r="A640" s="1"/>
      <c r="B640" s="1"/>
      <c r="C640" s="1019"/>
      <c r="D640" s="264" t="s">
        <v>171</v>
      </c>
      <c r="E640" s="266">
        <v>701</v>
      </c>
      <c r="F640" s="295">
        <v>104</v>
      </c>
      <c r="G640" s="296">
        <v>923</v>
      </c>
      <c r="H640" s="309">
        <v>152</v>
      </c>
      <c r="I640" s="266">
        <v>1189</v>
      </c>
      <c r="J640" s="295">
        <v>218</v>
      </c>
      <c r="K640" s="296">
        <v>1362</v>
      </c>
      <c r="L640" s="309">
        <v>265</v>
      </c>
      <c r="M640" s="266">
        <v>1582</v>
      </c>
      <c r="N640" s="295">
        <v>313</v>
      </c>
      <c r="O640" s="296">
        <v>1888</v>
      </c>
      <c r="P640" s="295">
        <v>471</v>
      </c>
      <c r="Q640" s="296">
        <v>1994</v>
      </c>
      <c r="R640" s="295">
        <v>560</v>
      </c>
      <c r="S640" s="296">
        <v>2215</v>
      </c>
      <c r="T640" s="295">
        <v>657</v>
      </c>
    </row>
    <row r="641" spans="1:20">
      <c r="A641" s="1"/>
      <c r="B641" s="1"/>
      <c r="C641" s="1019"/>
      <c r="D641" s="346" t="s">
        <v>190</v>
      </c>
      <c r="E641" s="347">
        <v>226</v>
      </c>
      <c r="F641" s="362">
        <v>3</v>
      </c>
      <c r="G641" s="363">
        <v>241</v>
      </c>
      <c r="H641" s="364">
        <v>3</v>
      </c>
      <c r="I641" s="347">
        <v>248</v>
      </c>
      <c r="J641" s="362">
        <v>3</v>
      </c>
      <c r="K641" s="363">
        <v>255</v>
      </c>
      <c r="L641" s="364">
        <v>3</v>
      </c>
      <c r="M641" s="347">
        <v>257</v>
      </c>
      <c r="N641" s="362">
        <v>3</v>
      </c>
      <c r="O641" s="363">
        <v>260</v>
      </c>
      <c r="P641" s="362">
        <v>3</v>
      </c>
      <c r="Q641" s="363">
        <v>258</v>
      </c>
      <c r="R641" s="362">
        <v>3</v>
      </c>
      <c r="S641" s="363">
        <v>256</v>
      </c>
      <c r="T641" s="362">
        <v>3</v>
      </c>
    </row>
    <row r="642" spans="1:20">
      <c r="A642" s="1"/>
      <c r="B642" s="1"/>
      <c r="C642" s="1019"/>
      <c r="D642" s="264" t="s">
        <v>238</v>
      </c>
      <c r="E642" s="266">
        <v>110</v>
      </c>
      <c r="F642" s="295">
        <v>0</v>
      </c>
      <c r="G642" s="296">
        <v>117</v>
      </c>
      <c r="H642" s="309">
        <v>0</v>
      </c>
      <c r="I642" s="266">
        <v>122</v>
      </c>
      <c r="J642" s="295">
        <v>1</v>
      </c>
      <c r="K642" s="296">
        <v>128</v>
      </c>
      <c r="L642" s="309">
        <v>1</v>
      </c>
      <c r="M642" s="266">
        <v>131</v>
      </c>
      <c r="N642" s="295">
        <v>1</v>
      </c>
      <c r="O642" s="296">
        <v>138</v>
      </c>
      <c r="P642" s="295">
        <v>1</v>
      </c>
      <c r="Q642" s="296">
        <v>149</v>
      </c>
      <c r="R642" s="295">
        <v>1</v>
      </c>
      <c r="S642" s="296">
        <v>152</v>
      </c>
      <c r="T642" s="295">
        <v>1</v>
      </c>
    </row>
    <row r="643" spans="1:20">
      <c r="A643" s="1"/>
      <c r="B643" s="1"/>
      <c r="C643" s="1019"/>
      <c r="D643" s="346" t="s">
        <v>239</v>
      </c>
      <c r="E643" s="347">
        <v>21</v>
      </c>
      <c r="F643" s="362">
        <v>0</v>
      </c>
      <c r="G643" s="363">
        <v>23</v>
      </c>
      <c r="H643" s="364">
        <v>0</v>
      </c>
      <c r="I643" s="347">
        <v>25</v>
      </c>
      <c r="J643" s="362">
        <v>0</v>
      </c>
      <c r="K643" s="363">
        <v>27</v>
      </c>
      <c r="L643" s="364">
        <v>0</v>
      </c>
      <c r="M643" s="347">
        <v>27</v>
      </c>
      <c r="N643" s="362">
        <v>0</v>
      </c>
      <c r="O643" s="363">
        <v>27</v>
      </c>
      <c r="P643" s="362">
        <v>0</v>
      </c>
      <c r="Q643" s="363">
        <v>27</v>
      </c>
      <c r="R643" s="362">
        <v>0</v>
      </c>
      <c r="S643" s="363">
        <v>28</v>
      </c>
      <c r="T643" s="362">
        <v>0</v>
      </c>
    </row>
    <row r="644" spans="1:20">
      <c r="A644" s="1"/>
      <c r="B644" s="1"/>
      <c r="C644" s="1019"/>
      <c r="D644" s="264" t="s">
        <v>240</v>
      </c>
      <c r="E644" s="266">
        <v>42</v>
      </c>
      <c r="F644" s="295">
        <v>14</v>
      </c>
      <c r="G644" s="296">
        <v>51</v>
      </c>
      <c r="H644" s="309">
        <v>18</v>
      </c>
      <c r="I644" s="266">
        <v>61</v>
      </c>
      <c r="J644" s="295">
        <v>27</v>
      </c>
      <c r="K644" s="296">
        <v>67</v>
      </c>
      <c r="L644" s="309">
        <v>32</v>
      </c>
      <c r="M644" s="266">
        <v>71</v>
      </c>
      <c r="N644" s="295">
        <v>41</v>
      </c>
      <c r="O644" s="296">
        <v>79</v>
      </c>
      <c r="P644" s="295">
        <v>50</v>
      </c>
      <c r="Q644" s="296">
        <v>82</v>
      </c>
      <c r="R644" s="295">
        <v>55</v>
      </c>
      <c r="S644" s="296">
        <v>85</v>
      </c>
      <c r="T644" s="295">
        <v>64</v>
      </c>
    </row>
    <row r="645" spans="1:20">
      <c r="A645" s="1"/>
      <c r="B645" s="1"/>
      <c r="C645" s="1019"/>
      <c r="D645" s="346" t="s">
        <v>241</v>
      </c>
      <c r="E645" s="347">
        <v>32</v>
      </c>
      <c r="F645" s="362">
        <v>0</v>
      </c>
      <c r="G645" s="363">
        <v>37</v>
      </c>
      <c r="H645" s="364">
        <v>0</v>
      </c>
      <c r="I645" s="347">
        <v>38</v>
      </c>
      <c r="J645" s="362">
        <v>0</v>
      </c>
      <c r="K645" s="363">
        <v>40</v>
      </c>
      <c r="L645" s="364">
        <v>0</v>
      </c>
      <c r="M645" s="347">
        <v>41</v>
      </c>
      <c r="N645" s="362">
        <v>0</v>
      </c>
      <c r="O645" s="363">
        <v>43</v>
      </c>
      <c r="P645" s="362">
        <v>0</v>
      </c>
      <c r="Q645" s="363">
        <v>41</v>
      </c>
      <c r="R645" s="362">
        <v>0</v>
      </c>
      <c r="S645" s="363">
        <v>44</v>
      </c>
      <c r="T645" s="362">
        <v>0</v>
      </c>
    </row>
    <row r="646" spans="1:20">
      <c r="A646" s="1"/>
      <c r="B646" s="1"/>
      <c r="C646" s="1019"/>
      <c r="D646" s="264" t="s">
        <v>242</v>
      </c>
      <c r="E646" s="266">
        <v>27</v>
      </c>
      <c r="F646" s="295">
        <v>0</v>
      </c>
      <c r="G646" s="296">
        <v>32</v>
      </c>
      <c r="H646" s="309">
        <v>0</v>
      </c>
      <c r="I646" s="266">
        <v>36</v>
      </c>
      <c r="J646" s="295">
        <v>0</v>
      </c>
      <c r="K646" s="296">
        <v>36</v>
      </c>
      <c r="L646" s="309">
        <v>0</v>
      </c>
      <c r="M646" s="266">
        <v>39</v>
      </c>
      <c r="N646" s="295">
        <v>0</v>
      </c>
      <c r="O646" s="296">
        <v>40</v>
      </c>
      <c r="P646" s="295">
        <v>0</v>
      </c>
      <c r="Q646" s="296">
        <v>43</v>
      </c>
      <c r="R646" s="295">
        <v>0</v>
      </c>
      <c r="S646" s="296">
        <v>42</v>
      </c>
      <c r="T646" s="295">
        <v>0</v>
      </c>
    </row>
    <row r="647" spans="1:20">
      <c r="A647" s="1"/>
      <c r="B647" s="1"/>
      <c r="C647" s="1019"/>
      <c r="D647" s="346" t="s">
        <v>243</v>
      </c>
      <c r="E647" s="347">
        <v>10</v>
      </c>
      <c r="F647" s="362">
        <v>0</v>
      </c>
      <c r="G647" s="363">
        <v>11</v>
      </c>
      <c r="H647" s="364">
        <v>0</v>
      </c>
      <c r="I647" s="347">
        <v>11</v>
      </c>
      <c r="J647" s="362">
        <v>0</v>
      </c>
      <c r="K647" s="363">
        <v>12</v>
      </c>
      <c r="L647" s="364">
        <v>0</v>
      </c>
      <c r="M647" s="347">
        <v>12</v>
      </c>
      <c r="N647" s="362">
        <v>0</v>
      </c>
      <c r="O647" s="363">
        <v>12</v>
      </c>
      <c r="P647" s="362">
        <v>0</v>
      </c>
      <c r="Q647" s="363">
        <v>13</v>
      </c>
      <c r="R647" s="362">
        <v>0</v>
      </c>
      <c r="S647" s="363">
        <v>13</v>
      </c>
      <c r="T647" s="362">
        <v>0</v>
      </c>
    </row>
    <row r="648" spans="1:20" ht="15.75" customHeight="1">
      <c r="A648" s="1"/>
      <c r="B648" s="1"/>
      <c r="C648" s="1019"/>
      <c r="D648" s="367" t="s">
        <v>64</v>
      </c>
      <c r="E648" s="369">
        <f t="shared" ref="E648:T648" si="48">SUM(E639:E647)</f>
        <v>1391</v>
      </c>
      <c r="F648" s="371">
        <f t="shared" si="48"/>
        <v>148</v>
      </c>
      <c r="G648" s="424">
        <f t="shared" si="48"/>
        <v>1690</v>
      </c>
      <c r="H648" s="426">
        <f t="shared" si="48"/>
        <v>205</v>
      </c>
      <c r="I648" s="369">
        <f t="shared" si="48"/>
        <v>2001</v>
      </c>
      <c r="J648" s="371">
        <f t="shared" si="48"/>
        <v>287</v>
      </c>
      <c r="K648" s="424">
        <f t="shared" si="48"/>
        <v>2213</v>
      </c>
      <c r="L648" s="426">
        <f t="shared" si="48"/>
        <v>342</v>
      </c>
      <c r="M648" s="369">
        <f t="shared" si="48"/>
        <v>2461</v>
      </c>
      <c r="N648" s="371">
        <f t="shared" si="48"/>
        <v>405</v>
      </c>
      <c r="O648" s="424">
        <f t="shared" si="48"/>
        <v>2810</v>
      </c>
      <c r="P648" s="371">
        <f t="shared" si="48"/>
        <v>582</v>
      </c>
      <c r="Q648" s="424">
        <f t="shared" si="48"/>
        <v>2932</v>
      </c>
      <c r="R648" s="371">
        <f t="shared" si="48"/>
        <v>683</v>
      </c>
      <c r="S648" s="424">
        <f t="shared" si="48"/>
        <v>3164</v>
      </c>
      <c r="T648" s="371">
        <f t="shared" si="48"/>
        <v>794</v>
      </c>
    </row>
    <row r="649" spans="1:20" ht="30.75" customHeight="1">
      <c r="A649" s="1"/>
      <c r="B649" s="1"/>
      <c r="C649" s="1109"/>
      <c r="D649" s="490" t="s">
        <v>277</v>
      </c>
      <c r="E649" s="1129">
        <f>E648+F648</f>
        <v>1539</v>
      </c>
      <c r="F649" s="1049"/>
      <c r="G649" s="1129">
        <f>G648+H648</f>
        <v>1895</v>
      </c>
      <c r="H649" s="1049"/>
      <c r="I649" s="1129">
        <f>I648+J648</f>
        <v>2288</v>
      </c>
      <c r="J649" s="1049"/>
      <c r="K649" s="1129">
        <f>K648+L648</f>
        <v>2555</v>
      </c>
      <c r="L649" s="1049"/>
      <c r="M649" s="1129">
        <f>M648+N648</f>
        <v>2866</v>
      </c>
      <c r="N649" s="1049"/>
      <c r="O649" s="1129">
        <f>O648+P648</f>
        <v>3392</v>
      </c>
      <c r="P649" s="1049"/>
      <c r="Q649" s="1130">
        <f>Q648+R648</f>
        <v>3615</v>
      </c>
      <c r="R649" s="1076"/>
      <c r="S649" s="1132">
        <f>S648+T648</f>
        <v>3958</v>
      </c>
      <c r="T649" s="1118"/>
    </row>
    <row r="650" spans="1:20" ht="15.75" customHeight="1">
      <c r="A650" s="1"/>
      <c r="B650" s="1"/>
      <c r="C650" s="1131" t="s">
        <v>156</v>
      </c>
      <c r="D650" s="1126" t="str">
        <f>D637</f>
        <v>CATEG.</v>
      </c>
      <c r="E650" s="1125">
        <v>2004</v>
      </c>
      <c r="F650" s="1052"/>
      <c r="G650" s="1127">
        <v>2005</v>
      </c>
      <c r="H650" s="1128"/>
      <c r="I650" s="1125">
        <v>2006</v>
      </c>
      <c r="J650" s="1052"/>
      <c r="K650" s="1127">
        <v>2007</v>
      </c>
      <c r="L650" s="1128"/>
      <c r="M650" s="1125">
        <v>2008</v>
      </c>
      <c r="N650" s="1052"/>
      <c r="O650" s="1125">
        <v>2009</v>
      </c>
      <c r="P650" s="1052"/>
      <c r="Q650" s="1125">
        <v>2010</v>
      </c>
      <c r="R650" s="1052"/>
      <c r="S650" s="1133">
        <v>2011</v>
      </c>
      <c r="T650" s="1072"/>
    </row>
    <row r="651" spans="1:20" ht="15.75" customHeight="1">
      <c r="A651" s="1"/>
      <c r="B651" s="1"/>
      <c r="C651" s="1019"/>
      <c r="D651" s="992"/>
      <c r="E651" s="191" t="s">
        <v>142</v>
      </c>
      <c r="F651" s="192" t="s">
        <v>143</v>
      </c>
      <c r="G651" s="221" t="s">
        <v>142</v>
      </c>
      <c r="H651" s="222" t="s">
        <v>143</v>
      </c>
      <c r="I651" s="191" t="s">
        <v>142</v>
      </c>
      <c r="J651" s="192" t="s">
        <v>143</v>
      </c>
      <c r="K651" s="221" t="s">
        <v>142</v>
      </c>
      <c r="L651" s="192" t="s">
        <v>143</v>
      </c>
      <c r="M651" s="251" t="s">
        <v>142</v>
      </c>
      <c r="N651" s="253" t="s">
        <v>143</v>
      </c>
      <c r="O651" s="251" t="s">
        <v>142</v>
      </c>
      <c r="P651" s="253" t="s">
        <v>143</v>
      </c>
      <c r="Q651" s="251" t="s">
        <v>142</v>
      </c>
      <c r="R651" s="192" t="s">
        <v>143</v>
      </c>
      <c r="S651" s="251" t="s">
        <v>142</v>
      </c>
      <c r="T651" s="253" t="s">
        <v>143</v>
      </c>
    </row>
    <row r="652" spans="1:20">
      <c r="A652" s="1"/>
      <c r="B652" s="1"/>
      <c r="C652" s="1019"/>
      <c r="D652" s="255" t="s">
        <v>167</v>
      </c>
      <c r="E652" s="256">
        <v>32</v>
      </c>
      <c r="F652" s="257">
        <v>3</v>
      </c>
      <c r="G652" s="258">
        <v>50</v>
      </c>
      <c r="H652" s="262">
        <v>3</v>
      </c>
      <c r="I652" s="256">
        <v>56</v>
      </c>
      <c r="J652" s="257">
        <v>8</v>
      </c>
      <c r="K652" s="258">
        <v>58</v>
      </c>
      <c r="L652" s="262">
        <v>8</v>
      </c>
      <c r="M652" s="256">
        <v>68</v>
      </c>
      <c r="N652" s="257">
        <v>9</v>
      </c>
      <c r="O652" s="258">
        <v>73</v>
      </c>
      <c r="P652" s="257">
        <v>12</v>
      </c>
      <c r="Q652" s="258">
        <v>94</v>
      </c>
      <c r="R652" s="257">
        <v>15</v>
      </c>
      <c r="S652" s="258">
        <v>107</v>
      </c>
      <c r="T652" s="257">
        <v>22</v>
      </c>
    </row>
    <row r="653" spans="1:20">
      <c r="A653" s="1"/>
      <c r="B653" s="1"/>
      <c r="C653" s="1019"/>
      <c r="D653" s="264" t="s">
        <v>171</v>
      </c>
      <c r="E653" s="266">
        <v>121</v>
      </c>
      <c r="F653" s="295">
        <v>10</v>
      </c>
      <c r="G653" s="296">
        <v>172</v>
      </c>
      <c r="H653" s="309">
        <v>20</v>
      </c>
      <c r="I653" s="266">
        <v>202</v>
      </c>
      <c r="J653" s="295">
        <v>34</v>
      </c>
      <c r="K653" s="296">
        <v>340</v>
      </c>
      <c r="L653" s="309">
        <v>60</v>
      </c>
      <c r="M653" s="266">
        <v>512</v>
      </c>
      <c r="N653" s="295">
        <v>99</v>
      </c>
      <c r="O653" s="296">
        <v>662</v>
      </c>
      <c r="P653" s="295">
        <v>137</v>
      </c>
      <c r="Q653" s="296">
        <v>917</v>
      </c>
      <c r="R653" s="295">
        <v>199</v>
      </c>
      <c r="S653" s="296">
        <v>1146</v>
      </c>
      <c r="T653" s="295">
        <v>307</v>
      </c>
    </row>
    <row r="654" spans="1:20">
      <c r="A654" s="1"/>
      <c r="B654" s="1"/>
      <c r="C654" s="1019"/>
      <c r="D654" s="346" t="s">
        <v>190</v>
      </c>
      <c r="E654" s="347">
        <v>43</v>
      </c>
      <c r="F654" s="362">
        <v>0</v>
      </c>
      <c r="G654" s="363">
        <v>49</v>
      </c>
      <c r="H654" s="364">
        <v>0</v>
      </c>
      <c r="I654" s="347">
        <v>50</v>
      </c>
      <c r="J654" s="362">
        <v>0</v>
      </c>
      <c r="K654" s="363">
        <v>51</v>
      </c>
      <c r="L654" s="364">
        <v>0</v>
      </c>
      <c r="M654" s="347">
        <v>52</v>
      </c>
      <c r="N654" s="362">
        <v>0</v>
      </c>
      <c r="O654" s="363">
        <v>56</v>
      </c>
      <c r="P654" s="362">
        <v>0</v>
      </c>
      <c r="Q654" s="363">
        <v>77</v>
      </c>
      <c r="R654" s="362">
        <v>0</v>
      </c>
      <c r="S654" s="363">
        <v>82</v>
      </c>
      <c r="T654" s="362">
        <v>0</v>
      </c>
    </row>
    <row r="655" spans="1:20">
      <c r="A655" s="1"/>
      <c r="B655" s="38" t="s">
        <v>20</v>
      </c>
      <c r="C655" s="1019"/>
      <c r="D655" s="264" t="s">
        <v>238</v>
      </c>
      <c r="E655" s="266">
        <v>20</v>
      </c>
      <c r="F655" s="295">
        <v>0</v>
      </c>
      <c r="G655" s="296">
        <v>20</v>
      </c>
      <c r="H655" s="309">
        <v>0</v>
      </c>
      <c r="I655" s="266">
        <v>20</v>
      </c>
      <c r="J655" s="295">
        <v>0</v>
      </c>
      <c r="K655" s="296">
        <v>22</v>
      </c>
      <c r="L655" s="309">
        <v>0</v>
      </c>
      <c r="M655" s="266">
        <v>24</v>
      </c>
      <c r="N655" s="295">
        <v>0</v>
      </c>
      <c r="O655" s="296">
        <v>27</v>
      </c>
      <c r="P655" s="295">
        <v>0</v>
      </c>
      <c r="Q655" s="296">
        <v>43</v>
      </c>
      <c r="R655" s="295">
        <v>1</v>
      </c>
      <c r="S655" s="296">
        <v>49</v>
      </c>
      <c r="T655" s="295">
        <v>1</v>
      </c>
    </row>
    <row r="656" spans="1:20">
      <c r="A656" s="1"/>
      <c r="B656" s="38" t="s">
        <v>21</v>
      </c>
      <c r="C656" s="1019"/>
      <c r="D656" s="346" t="s">
        <v>239</v>
      </c>
      <c r="E656" s="347">
        <v>9</v>
      </c>
      <c r="F656" s="362">
        <v>0</v>
      </c>
      <c r="G656" s="363">
        <v>12</v>
      </c>
      <c r="H656" s="364">
        <v>0</v>
      </c>
      <c r="I656" s="347">
        <v>13</v>
      </c>
      <c r="J656" s="362">
        <v>0</v>
      </c>
      <c r="K656" s="363">
        <v>13</v>
      </c>
      <c r="L656" s="364">
        <v>0</v>
      </c>
      <c r="M656" s="347">
        <v>13</v>
      </c>
      <c r="N656" s="362">
        <v>0</v>
      </c>
      <c r="O656" s="363">
        <v>13</v>
      </c>
      <c r="P656" s="362">
        <v>0</v>
      </c>
      <c r="Q656" s="363">
        <v>13</v>
      </c>
      <c r="R656" s="362">
        <v>0</v>
      </c>
      <c r="S656" s="363">
        <v>11</v>
      </c>
      <c r="T656" s="362">
        <v>0</v>
      </c>
    </row>
    <row r="657" spans="1:20">
      <c r="A657" s="1"/>
      <c r="B657" s="130" t="s">
        <v>43</v>
      </c>
      <c r="C657" s="1019"/>
      <c r="D657" s="264" t="s">
        <v>240</v>
      </c>
      <c r="E657" s="266">
        <v>20</v>
      </c>
      <c r="F657" s="295">
        <v>6</v>
      </c>
      <c r="G657" s="296">
        <v>22</v>
      </c>
      <c r="H657" s="309">
        <v>6</v>
      </c>
      <c r="I657" s="266">
        <v>25</v>
      </c>
      <c r="J657" s="295">
        <v>7</v>
      </c>
      <c r="K657" s="296">
        <v>27</v>
      </c>
      <c r="L657" s="309">
        <v>11</v>
      </c>
      <c r="M657" s="266">
        <v>29</v>
      </c>
      <c r="N657" s="295">
        <v>14</v>
      </c>
      <c r="O657" s="296">
        <v>33</v>
      </c>
      <c r="P657" s="295">
        <v>21</v>
      </c>
      <c r="Q657" s="296">
        <v>51</v>
      </c>
      <c r="R657" s="295">
        <v>26</v>
      </c>
      <c r="S657" s="296">
        <v>51</v>
      </c>
      <c r="T657" s="295">
        <v>31</v>
      </c>
    </row>
    <row r="658" spans="1:20">
      <c r="A658" s="1"/>
      <c r="B658" s="1"/>
      <c r="C658" s="1019"/>
      <c r="D658" s="346" t="s">
        <v>241</v>
      </c>
      <c r="E658" s="347">
        <v>17</v>
      </c>
      <c r="F658" s="362">
        <v>0</v>
      </c>
      <c r="G658" s="363">
        <v>21</v>
      </c>
      <c r="H658" s="364">
        <v>0</v>
      </c>
      <c r="I658" s="347">
        <v>23</v>
      </c>
      <c r="J658" s="362">
        <v>0</v>
      </c>
      <c r="K658" s="363">
        <v>25</v>
      </c>
      <c r="L658" s="364">
        <v>0</v>
      </c>
      <c r="M658" s="347">
        <v>28</v>
      </c>
      <c r="N658" s="362">
        <v>0</v>
      </c>
      <c r="O658" s="363">
        <v>31</v>
      </c>
      <c r="P658" s="362">
        <v>0</v>
      </c>
      <c r="Q658" s="363">
        <v>35</v>
      </c>
      <c r="R658" s="362">
        <v>0</v>
      </c>
      <c r="S658" s="363">
        <v>36</v>
      </c>
      <c r="T658" s="362">
        <v>0</v>
      </c>
    </row>
    <row r="659" spans="1:20">
      <c r="A659" s="1"/>
      <c r="B659" s="1"/>
      <c r="C659" s="1019"/>
      <c r="D659" s="264" t="s">
        <v>242</v>
      </c>
      <c r="E659" s="266">
        <v>16</v>
      </c>
      <c r="F659" s="295">
        <v>0</v>
      </c>
      <c r="G659" s="296">
        <v>18</v>
      </c>
      <c r="H659" s="309">
        <v>0</v>
      </c>
      <c r="I659" s="266">
        <v>18</v>
      </c>
      <c r="J659" s="295">
        <v>0</v>
      </c>
      <c r="K659" s="296">
        <v>19</v>
      </c>
      <c r="L659" s="309">
        <v>0</v>
      </c>
      <c r="M659" s="266">
        <v>21</v>
      </c>
      <c r="N659" s="295">
        <v>0</v>
      </c>
      <c r="O659" s="296">
        <v>23</v>
      </c>
      <c r="P659" s="295">
        <v>0</v>
      </c>
      <c r="Q659" s="296">
        <v>30</v>
      </c>
      <c r="R659" s="295">
        <v>0</v>
      </c>
      <c r="S659" s="296">
        <v>37</v>
      </c>
      <c r="T659" s="295">
        <v>0</v>
      </c>
    </row>
    <row r="660" spans="1:20">
      <c r="A660" s="1"/>
      <c r="B660" s="1"/>
      <c r="C660" s="1019"/>
      <c r="D660" s="346" t="s">
        <v>243</v>
      </c>
      <c r="E660" s="347">
        <v>6</v>
      </c>
      <c r="F660" s="362">
        <v>0</v>
      </c>
      <c r="G660" s="363">
        <v>6</v>
      </c>
      <c r="H660" s="364">
        <v>0</v>
      </c>
      <c r="I660" s="347">
        <v>6</v>
      </c>
      <c r="J660" s="362">
        <v>0</v>
      </c>
      <c r="K660" s="363">
        <v>7</v>
      </c>
      <c r="L660" s="364">
        <v>0</v>
      </c>
      <c r="M660" s="347">
        <v>7</v>
      </c>
      <c r="N660" s="362">
        <v>0</v>
      </c>
      <c r="O660" s="363">
        <v>7</v>
      </c>
      <c r="P660" s="362">
        <v>0</v>
      </c>
      <c r="Q660" s="363">
        <v>9</v>
      </c>
      <c r="R660" s="362">
        <v>0</v>
      </c>
      <c r="S660" s="363">
        <v>10</v>
      </c>
      <c r="T660" s="362">
        <v>0</v>
      </c>
    </row>
    <row r="661" spans="1:20" ht="15.75" customHeight="1">
      <c r="A661" s="1"/>
      <c r="B661" s="1"/>
      <c r="C661" s="1019"/>
      <c r="D661" s="367" t="s">
        <v>64</v>
      </c>
      <c r="E661" s="369">
        <f t="shared" ref="E661:T661" si="49">SUM(E652:E660)</f>
        <v>284</v>
      </c>
      <c r="F661" s="371">
        <f t="shared" si="49"/>
        <v>19</v>
      </c>
      <c r="G661" s="424">
        <f t="shared" si="49"/>
        <v>370</v>
      </c>
      <c r="H661" s="426">
        <f t="shared" si="49"/>
        <v>29</v>
      </c>
      <c r="I661" s="369">
        <f t="shared" si="49"/>
        <v>413</v>
      </c>
      <c r="J661" s="371">
        <f t="shared" si="49"/>
        <v>49</v>
      </c>
      <c r="K661" s="424">
        <f t="shared" si="49"/>
        <v>562</v>
      </c>
      <c r="L661" s="426">
        <f t="shared" si="49"/>
        <v>79</v>
      </c>
      <c r="M661" s="369">
        <f t="shared" si="49"/>
        <v>754</v>
      </c>
      <c r="N661" s="371">
        <f t="shared" si="49"/>
        <v>122</v>
      </c>
      <c r="O661" s="424">
        <f t="shared" si="49"/>
        <v>925</v>
      </c>
      <c r="P661" s="371">
        <f t="shared" si="49"/>
        <v>170</v>
      </c>
      <c r="Q661" s="424">
        <f t="shared" si="49"/>
        <v>1269</v>
      </c>
      <c r="R661" s="371">
        <f t="shared" si="49"/>
        <v>241</v>
      </c>
      <c r="S661" s="424">
        <f t="shared" si="49"/>
        <v>1529</v>
      </c>
      <c r="T661" s="371">
        <f t="shared" si="49"/>
        <v>361</v>
      </c>
    </row>
    <row r="662" spans="1:20" ht="30.75" customHeight="1">
      <c r="A662" s="1"/>
      <c r="B662" s="1"/>
      <c r="C662" s="1109"/>
      <c r="D662" s="490" t="s">
        <v>277</v>
      </c>
      <c r="E662" s="1129">
        <f>E661+F661</f>
        <v>303</v>
      </c>
      <c r="F662" s="1049"/>
      <c r="G662" s="1129">
        <f>G661+H661</f>
        <v>399</v>
      </c>
      <c r="H662" s="1049"/>
      <c r="I662" s="1129">
        <f>I661+J661</f>
        <v>462</v>
      </c>
      <c r="J662" s="1049"/>
      <c r="K662" s="1129">
        <f>K661+L661</f>
        <v>641</v>
      </c>
      <c r="L662" s="1049"/>
      <c r="M662" s="1129">
        <f>M661+N661</f>
        <v>876</v>
      </c>
      <c r="N662" s="1049"/>
      <c r="O662" s="1129">
        <f>O661+P661</f>
        <v>1095</v>
      </c>
      <c r="P662" s="1049"/>
      <c r="Q662" s="1130">
        <f>Q661+R661</f>
        <v>1510</v>
      </c>
      <c r="R662" s="1076"/>
      <c r="S662" s="1132">
        <f>S661+T661</f>
        <v>1890</v>
      </c>
      <c r="T662" s="1118"/>
    </row>
    <row r="663" spans="1:20" ht="15.75" customHeight="1">
      <c r="A663" s="1"/>
      <c r="B663" s="1"/>
      <c r="C663" s="1131" t="s">
        <v>421</v>
      </c>
      <c r="D663" s="1126" t="str">
        <f>D650</f>
        <v>CATEG.</v>
      </c>
      <c r="E663" s="1125">
        <v>2004</v>
      </c>
      <c r="F663" s="1052"/>
      <c r="G663" s="1127">
        <v>2005</v>
      </c>
      <c r="H663" s="1128"/>
      <c r="I663" s="1125">
        <v>2006</v>
      </c>
      <c r="J663" s="1052"/>
      <c r="K663" s="1127">
        <v>2007</v>
      </c>
      <c r="L663" s="1128"/>
      <c r="M663" s="1125">
        <v>2008</v>
      </c>
      <c r="N663" s="1052"/>
      <c r="O663" s="1125">
        <v>2009</v>
      </c>
      <c r="P663" s="1052"/>
      <c r="Q663" s="1125">
        <v>2010</v>
      </c>
      <c r="R663" s="1052"/>
      <c r="S663" s="1133">
        <v>2011</v>
      </c>
      <c r="T663" s="1072"/>
    </row>
    <row r="664" spans="1:20" ht="15.75" customHeight="1">
      <c r="A664" s="1"/>
      <c r="B664" s="1"/>
      <c r="C664" s="1019"/>
      <c r="D664" s="992"/>
      <c r="E664" s="191" t="s">
        <v>142</v>
      </c>
      <c r="F664" s="192" t="s">
        <v>143</v>
      </c>
      <c r="G664" s="221" t="s">
        <v>142</v>
      </c>
      <c r="H664" s="222" t="s">
        <v>143</v>
      </c>
      <c r="I664" s="191" t="s">
        <v>142</v>
      </c>
      <c r="J664" s="192" t="s">
        <v>143</v>
      </c>
      <c r="K664" s="221" t="s">
        <v>142</v>
      </c>
      <c r="L664" s="192" t="s">
        <v>143</v>
      </c>
      <c r="M664" s="251" t="s">
        <v>142</v>
      </c>
      <c r="N664" s="253" t="s">
        <v>143</v>
      </c>
      <c r="O664" s="251" t="s">
        <v>142</v>
      </c>
      <c r="P664" s="253" t="s">
        <v>143</v>
      </c>
      <c r="Q664" s="251" t="s">
        <v>142</v>
      </c>
      <c r="R664" s="192" t="s">
        <v>143</v>
      </c>
      <c r="S664" s="251" t="s">
        <v>142</v>
      </c>
      <c r="T664" s="253" t="s">
        <v>143</v>
      </c>
    </row>
    <row r="665" spans="1:20">
      <c r="A665" s="1"/>
      <c r="B665" s="1"/>
      <c r="C665" s="1019"/>
      <c r="D665" s="255" t="s">
        <v>167</v>
      </c>
      <c r="E665" s="256">
        <v>56</v>
      </c>
      <c r="F665" s="257">
        <v>1</v>
      </c>
      <c r="G665" s="258">
        <v>58</v>
      </c>
      <c r="H665" s="262">
        <v>1</v>
      </c>
      <c r="I665" s="256">
        <v>66</v>
      </c>
      <c r="J665" s="257">
        <v>1</v>
      </c>
      <c r="K665" s="258">
        <v>82</v>
      </c>
      <c r="L665" s="262">
        <v>6</v>
      </c>
      <c r="M665" s="256">
        <v>92</v>
      </c>
      <c r="N665" s="257">
        <v>10</v>
      </c>
      <c r="O665" s="258">
        <v>98</v>
      </c>
      <c r="P665" s="257">
        <v>16</v>
      </c>
      <c r="Q665" s="258">
        <v>122</v>
      </c>
      <c r="R665" s="257">
        <v>20</v>
      </c>
      <c r="S665" s="258">
        <v>127</v>
      </c>
      <c r="T665" s="257">
        <v>21</v>
      </c>
    </row>
    <row r="666" spans="1:20">
      <c r="A666" s="1"/>
      <c r="B666" s="1"/>
      <c r="C666" s="1019"/>
      <c r="D666" s="264" t="s">
        <v>171</v>
      </c>
      <c r="E666" s="266">
        <v>151</v>
      </c>
      <c r="F666" s="295">
        <v>24</v>
      </c>
      <c r="G666" s="296">
        <v>178</v>
      </c>
      <c r="H666" s="309">
        <v>28</v>
      </c>
      <c r="I666" s="266">
        <v>235</v>
      </c>
      <c r="J666" s="295">
        <v>47</v>
      </c>
      <c r="K666" s="296">
        <v>345</v>
      </c>
      <c r="L666" s="309">
        <v>78</v>
      </c>
      <c r="M666" s="266">
        <v>454</v>
      </c>
      <c r="N666" s="295">
        <v>122</v>
      </c>
      <c r="O666" s="296">
        <v>573</v>
      </c>
      <c r="P666" s="295">
        <v>168</v>
      </c>
      <c r="Q666" s="296">
        <v>640</v>
      </c>
      <c r="R666" s="295">
        <v>193</v>
      </c>
      <c r="S666" s="296">
        <v>742</v>
      </c>
      <c r="T666" s="295">
        <v>242</v>
      </c>
    </row>
    <row r="667" spans="1:20">
      <c r="A667" s="1"/>
      <c r="B667" s="1"/>
      <c r="C667" s="1019"/>
      <c r="D667" s="346" t="s">
        <v>190</v>
      </c>
      <c r="E667" s="347">
        <v>78</v>
      </c>
      <c r="F667" s="362">
        <v>1</v>
      </c>
      <c r="G667" s="363">
        <v>78</v>
      </c>
      <c r="H667" s="364">
        <v>1</v>
      </c>
      <c r="I667" s="347">
        <v>80</v>
      </c>
      <c r="J667" s="362">
        <v>1</v>
      </c>
      <c r="K667" s="363">
        <v>81</v>
      </c>
      <c r="L667" s="364">
        <v>1</v>
      </c>
      <c r="M667" s="347">
        <v>82</v>
      </c>
      <c r="N667" s="362">
        <v>1</v>
      </c>
      <c r="O667" s="363">
        <v>84</v>
      </c>
      <c r="P667" s="362">
        <v>1</v>
      </c>
      <c r="Q667" s="363">
        <v>98</v>
      </c>
      <c r="R667" s="362">
        <v>1</v>
      </c>
      <c r="S667" s="363">
        <v>103</v>
      </c>
      <c r="T667" s="362">
        <v>1</v>
      </c>
    </row>
    <row r="668" spans="1:20">
      <c r="A668" s="1"/>
      <c r="B668" s="1"/>
      <c r="C668" s="1019"/>
      <c r="D668" s="264" t="s">
        <v>238</v>
      </c>
      <c r="E668" s="266">
        <v>27</v>
      </c>
      <c r="F668" s="295">
        <v>0</v>
      </c>
      <c r="G668" s="296">
        <v>27</v>
      </c>
      <c r="H668" s="309">
        <v>0</v>
      </c>
      <c r="I668" s="266">
        <v>29</v>
      </c>
      <c r="J668" s="295">
        <v>0</v>
      </c>
      <c r="K668" s="296">
        <v>30</v>
      </c>
      <c r="L668" s="309">
        <v>0</v>
      </c>
      <c r="M668" s="266">
        <v>30</v>
      </c>
      <c r="N668" s="295">
        <v>0</v>
      </c>
      <c r="O668" s="296">
        <v>30</v>
      </c>
      <c r="P668" s="295">
        <v>0</v>
      </c>
      <c r="Q668" s="296">
        <v>31</v>
      </c>
      <c r="R668" s="295">
        <v>0</v>
      </c>
      <c r="S668" s="296">
        <v>35</v>
      </c>
      <c r="T668" s="295">
        <v>0</v>
      </c>
    </row>
    <row r="669" spans="1:20">
      <c r="A669" s="1"/>
      <c r="B669" s="1"/>
      <c r="C669" s="1019"/>
      <c r="D669" s="346" t="s">
        <v>239</v>
      </c>
      <c r="E669" s="347">
        <v>7</v>
      </c>
      <c r="F669" s="362">
        <v>0</v>
      </c>
      <c r="G669" s="363">
        <v>7</v>
      </c>
      <c r="H669" s="364">
        <v>0</v>
      </c>
      <c r="I669" s="347">
        <v>7</v>
      </c>
      <c r="J669" s="362">
        <v>0</v>
      </c>
      <c r="K669" s="363">
        <v>7</v>
      </c>
      <c r="L669" s="364">
        <v>0</v>
      </c>
      <c r="M669" s="347">
        <v>7</v>
      </c>
      <c r="N669" s="362">
        <v>0</v>
      </c>
      <c r="O669" s="363">
        <v>7</v>
      </c>
      <c r="P669" s="362">
        <v>0</v>
      </c>
      <c r="Q669" s="363">
        <v>8</v>
      </c>
      <c r="R669" s="362">
        <v>0</v>
      </c>
      <c r="S669" s="363">
        <v>8</v>
      </c>
      <c r="T669" s="362">
        <v>0</v>
      </c>
    </row>
    <row r="670" spans="1:20">
      <c r="A670" s="1"/>
      <c r="B670" s="1"/>
      <c r="C670" s="1019"/>
      <c r="D670" s="264" t="s">
        <v>240</v>
      </c>
      <c r="E670" s="266">
        <v>15</v>
      </c>
      <c r="F670" s="295">
        <v>5</v>
      </c>
      <c r="G670" s="296">
        <v>16</v>
      </c>
      <c r="H670" s="309">
        <v>8</v>
      </c>
      <c r="I670" s="266">
        <v>16</v>
      </c>
      <c r="J670" s="295">
        <v>8</v>
      </c>
      <c r="K670" s="296">
        <v>17</v>
      </c>
      <c r="L670" s="309">
        <v>12</v>
      </c>
      <c r="M670" s="266">
        <v>21</v>
      </c>
      <c r="N670" s="295">
        <v>18</v>
      </c>
      <c r="O670" s="296">
        <v>23</v>
      </c>
      <c r="P670" s="295">
        <v>22</v>
      </c>
      <c r="Q670" s="296">
        <v>28</v>
      </c>
      <c r="R670" s="295">
        <v>31</v>
      </c>
      <c r="S670" s="296">
        <v>30</v>
      </c>
      <c r="T670" s="295">
        <v>37</v>
      </c>
    </row>
    <row r="671" spans="1:20">
      <c r="A671" s="1"/>
      <c r="B671" s="1"/>
      <c r="C671" s="1019"/>
      <c r="D671" s="346" t="s">
        <v>241</v>
      </c>
      <c r="E671" s="347">
        <v>15</v>
      </c>
      <c r="F671" s="362">
        <v>1</v>
      </c>
      <c r="G671" s="363">
        <v>15</v>
      </c>
      <c r="H671" s="364">
        <v>1</v>
      </c>
      <c r="I671" s="347">
        <v>15</v>
      </c>
      <c r="J671" s="362">
        <v>1</v>
      </c>
      <c r="K671" s="363">
        <v>15</v>
      </c>
      <c r="L671" s="364">
        <v>1</v>
      </c>
      <c r="M671" s="347">
        <v>17</v>
      </c>
      <c r="N671" s="362">
        <v>1</v>
      </c>
      <c r="O671" s="363">
        <v>18</v>
      </c>
      <c r="P671" s="362">
        <v>1</v>
      </c>
      <c r="Q671" s="363">
        <v>21</v>
      </c>
      <c r="R671" s="362">
        <v>2</v>
      </c>
      <c r="S671" s="363">
        <v>26</v>
      </c>
      <c r="T671" s="362">
        <v>2</v>
      </c>
    </row>
    <row r="672" spans="1:20">
      <c r="A672" s="1"/>
      <c r="B672" s="1"/>
      <c r="C672" s="1019"/>
      <c r="D672" s="264" t="s">
        <v>242</v>
      </c>
      <c r="E672" s="266">
        <v>9</v>
      </c>
      <c r="F672" s="295">
        <v>1</v>
      </c>
      <c r="G672" s="296">
        <v>9</v>
      </c>
      <c r="H672" s="309">
        <v>1</v>
      </c>
      <c r="I672" s="266">
        <v>11</v>
      </c>
      <c r="J672" s="295">
        <v>1</v>
      </c>
      <c r="K672" s="296">
        <v>11</v>
      </c>
      <c r="L672" s="309">
        <v>1</v>
      </c>
      <c r="M672" s="266">
        <v>11</v>
      </c>
      <c r="N672" s="295">
        <v>1</v>
      </c>
      <c r="O672" s="296">
        <v>11</v>
      </c>
      <c r="P672" s="295">
        <v>1</v>
      </c>
      <c r="Q672" s="296">
        <v>16</v>
      </c>
      <c r="R672" s="295">
        <v>1</v>
      </c>
      <c r="S672" s="296">
        <v>18</v>
      </c>
      <c r="T672" s="295">
        <v>1</v>
      </c>
    </row>
    <row r="673" spans="1:20">
      <c r="A673" s="1"/>
      <c r="B673" s="1"/>
      <c r="C673" s="1019"/>
      <c r="D673" s="346" t="s">
        <v>243</v>
      </c>
      <c r="E673" s="347">
        <v>3</v>
      </c>
      <c r="F673" s="362">
        <v>0</v>
      </c>
      <c r="G673" s="363">
        <v>3</v>
      </c>
      <c r="H673" s="364">
        <v>0</v>
      </c>
      <c r="I673" s="347">
        <v>3</v>
      </c>
      <c r="J673" s="362">
        <v>0</v>
      </c>
      <c r="K673" s="363">
        <v>3</v>
      </c>
      <c r="L673" s="364">
        <v>0</v>
      </c>
      <c r="M673" s="347">
        <v>4</v>
      </c>
      <c r="N673" s="362">
        <v>0</v>
      </c>
      <c r="O673" s="363">
        <v>4</v>
      </c>
      <c r="P673" s="362">
        <v>0</v>
      </c>
      <c r="Q673" s="363">
        <v>5</v>
      </c>
      <c r="R673" s="362">
        <v>0</v>
      </c>
      <c r="S673" s="363">
        <v>5</v>
      </c>
      <c r="T673" s="362">
        <v>0</v>
      </c>
    </row>
    <row r="674" spans="1:20" ht="15.75" customHeight="1">
      <c r="A674" s="1"/>
      <c r="B674" s="1"/>
      <c r="C674" s="1019"/>
      <c r="D674" s="367" t="s">
        <v>64</v>
      </c>
      <c r="E674" s="369">
        <f t="shared" ref="E674:T674" si="50">SUM(E665:E673)</f>
        <v>361</v>
      </c>
      <c r="F674" s="371">
        <f t="shared" si="50"/>
        <v>33</v>
      </c>
      <c r="G674" s="424">
        <f t="shared" si="50"/>
        <v>391</v>
      </c>
      <c r="H674" s="426">
        <f t="shared" si="50"/>
        <v>40</v>
      </c>
      <c r="I674" s="369">
        <f t="shared" si="50"/>
        <v>462</v>
      </c>
      <c r="J674" s="371">
        <f t="shared" si="50"/>
        <v>59</v>
      </c>
      <c r="K674" s="424">
        <f t="shared" si="50"/>
        <v>591</v>
      </c>
      <c r="L674" s="426">
        <f t="shared" si="50"/>
        <v>99</v>
      </c>
      <c r="M674" s="369">
        <f t="shared" si="50"/>
        <v>718</v>
      </c>
      <c r="N674" s="371">
        <f t="shared" si="50"/>
        <v>153</v>
      </c>
      <c r="O674" s="424">
        <f t="shared" si="50"/>
        <v>848</v>
      </c>
      <c r="P674" s="371">
        <f t="shared" si="50"/>
        <v>209</v>
      </c>
      <c r="Q674" s="424">
        <f t="shared" si="50"/>
        <v>969</v>
      </c>
      <c r="R674" s="371">
        <f t="shared" si="50"/>
        <v>248</v>
      </c>
      <c r="S674" s="424">
        <f t="shared" si="50"/>
        <v>1094</v>
      </c>
      <c r="T674" s="371">
        <f t="shared" si="50"/>
        <v>304</v>
      </c>
    </row>
    <row r="675" spans="1:20" ht="30.75" customHeight="1">
      <c r="A675" s="1"/>
      <c r="B675" s="1"/>
      <c r="C675" s="1109"/>
      <c r="D675" s="490" t="s">
        <v>277</v>
      </c>
      <c r="E675" s="1129">
        <f>E674+F674</f>
        <v>394</v>
      </c>
      <c r="F675" s="1049"/>
      <c r="G675" s="1129">
        <f>G674+H674</f>
        <v>431</v>
      </c>
      <c r="H675" s="1049"/>
      <c r="I675" s="1129">
        <f>I674+J674</f>
        <v>521</v>
      </c>
      <c r="J675" s="1049"/>
      <c r="K675" s="1129">
        <f>K674+L674</f>
        <v>690</v>
      </c>
      <c r="L675" s="1049"/>
      <c r="M675" s="1129">
        <f>M674+N674</f>
        <v>871</v>
      </c>
      <c r="N675" s="1049"/>
      <c r="O675" s="1129">
        <f>O674+P674</f>
        <v>1057</v>
      </c>
      <c r="P675" s="1049"/>
      <c r="Q675" s="1130">
        <f>Q674+R674</f>
        <v>1217</v>
      </c>
      <c r="R675" s="1076"/>
      <c r="S675" s="1132">
        <f>S674+T674</f>
        <v>1398</v>
      </c>
      <c r="T675" s="1118"/>
    </row>
    <row r="676" spans="1:20" ht="15.75" customHeight="1">
      <c r="A676" s="1"/>
      <c r="B676" s="1"/>
      <c r="C676" s="1131" t="s">
        <v>158</v>
      </c>
      <c r="D676" s="1126" t="str">
        <f>D663</f>
        <v>CATEG.</v>
      </c>
      <c r="E676" s="1125">
        <v>2004</v>
      </c>
      <c r="F676" s="1052"/>
      <c r="G676" s="1127">
        <v>2005</v>
      </c>
      <c r="H676" s="1128"/>
      <c r="I676" s="1125">
        <v>2006</v>
      </c>
      <c r="J676" s="1052"/>
      <c r="K676" s="1127">
        <v>2007</v>
      </c>
      <c r="L676" s="1128"/>
      <c r="M676" s="1125">
        <v>2008</v>
      </c>
      <c r="N676" s="1052"/>
      <c r="O676" s="1125">
        <v>2009</v>
      </c>
      <c r="P676" s="1052"/>
      <c r="Q676" s="1125">
        <v>2010</v>
      </c>
      <c r="R676" s="1052"/>
      <c r="S676" s="1133"/>
      <c r="T676" s="1072"/>
    </row>
    <row r="677" spans="1:20" ht="15.75" customHeight="1">
      <c r="A677" s="1"/>
      <c r="B677" s="1"/>
      <c r="C677" s="1019"/>
      <c r="D677" s="992"/>
      <c r="E677" s="191" t="s">
        <v>142</v>
      </c>
      <c r="F677" s="192" t="s">
        <v>143</v>
      </c>
      <c r="G677" s="221" t="s">
        <v>142</v>
      </c>
      <c r="H677" s="222" t="s">
        <v>143</v>
      </c>
      <c r="I677" s="191" t="s">
        <v>142</v>
      </c>
      <c r="J677" s="192" t="s">
        <v>143</v>
      </c>
      <c r="K677" s="221" t="s">
        <v>142</v>
      </c>
      <c r="L677" s="192" t="s">
        <v>143</v>
      </c>
      <c r="M677" s="251" t="s">
        <v>142</v>
      </c>
      <c r="N677" s="253" t="s">
        <v>143</v>
      </c>
      <c r="O677" s="251" t="s">
        <v>142</v>
      </c>
      <c r="P677" s="253" t="s">
        <v>143</v>
      </c>
      <c r="Q677" s="251" t="s">
        <v>142</v>
      </c>
      <c r="R677" s="192" t="s">
        <v>143</v>
      </c>
      <c r="S677" s="251" t="s">
        <v>142</v>
      </c>
      <c r="T677" s="253" t="s">
        <v>143</v>
      </c>
    </row>
    <row r="678" spans="1:20">
      <c r="A678" s="1"/>
      <c r="B678" s="1"/>
      <c r="C678" s="1019"/>
      <c r="D678" s="255" t="s">
        <v>167</v>
      </c>
      <c r="E678" s="256">
        <v>160</v>
      </c>
      <c r="F678" s="257">
        <v>114</v>
      </c>
      <c r="G678" s="258">
        <v>188</v>
      </c>
      <c r="H678" s="262">
        <v>137</v>
      </c>
      <c r="I678" s="256">
        <v>226</v>
      </c>
      <c r="J678" s="257">
        <v>211</v>
      </c>
      <c r="K678" s="258">
        <v>266</v>
      </c>
      <c r="L678" s="262">
        <v>268</v>
      </c>
      <c r="M678" s="256">
        <v>298</v>
      </c>
      <c r="N678" s="257">
        <v>331</v>
      </c>
      <c r="O678" s="258">
        <v>411</v>
      </c>
      <c r="P678" s="257">
        <v>632</v>
      </c>
      <c r="Q678" s="258">
        <v>495</v>
      </c>
      <c r="R678" s="257">
        <v>808</v>
      </c>
      <c r="S678" s="258">
        <v>559</v>
      </c>
      <c r="T678" s="257">
        <v>935</v>
      </c>
    </row>
    <row r="679" spans="1:20">
      <c r="A679" s="1"/>
      <c r="B679" s="1"/>
      <c r="C679" s="1019"/>
      <c r="D679" s="264" t="s">
        <v>171</v>
      </c>
      <c r="E679" s="266">
        <v>4767</v>
      </c>
      <c r="F679" s="295">
        <v>2249</v>
      </c>
      <c r="G679" s="296">
        <v>5742</v>
      </c>
      <c r="H679" s="309">
        <v>2791</v>
      </c>
      <c r="I679" s="266">
        <v>6809</v>
      </c>
      <c r="J679" s="295">
        <v>3447</v>
      </c>
      <c r="K679" s="296">
        <v>7915</v>
      </c>
      <c r="L679" s="309">
        <v>4053</v>
      </c>
      <c r="M679" s="266">
        <v>9232</v>
      </c>
      <c r="N679" s="295">
        <v>4898</v>
      </c>
      <c r="O679" s="296">
        <v>10287</v>
      </c>
      <c r="P679" s="295">
        <v>5680</v>
      </c>
      <c r="Q679" s="296">
        <v>11240</v>
      </c>
      <c r="R679" s="295">
        <v>6335</v>
      </c>
      <c r="S679" s="296">
        <v>12301</v>
      </c>
      <c r="T679" s="295">
        <v>7123</v>
      </c>
    </row>
    <row r="680" spans="1:20">
      <c r="A680" s="1"/>
      <c r="B680" s="1"/>
      <c r="C680" s="1019"/>
      <c r="D680" s="346" t="s">
        <v>190</v>
      </c>
      <c r="E680" s="347">
        <v>1167</v>
      </c>
      <c r="F680" s="362">
        <v>12</v>
      </c>
      <c r="G680" s="363">
        <v>1244</v>
      </c>
      <c r="H680" s="364">
        <v>18</v>
      </c>
      <c r="I680" s="347">
        <v>1300</v>
      </c>
      <c r="J680" s="362">
        <v>18</v>
      </c>
      <c r="K680" s="363">
        <v>1356</v>
      </c>
      <c r="L680" s="364">
        <v>20</v>
      </c>
      <c r="M680" s="347">
        <v>1412</v>
      </c>
      <c r="N680" s="362">
        <v>20</v>
      </c>
      <c r="O680" s="363">
        <v>1463</v>
      </c>
      <c r="P680" s="362">
        <v>20</v>
      </c>
      <c r="Q680" s="363">
        <v>1498</v>
      </c>
      <c r="R680" s="362">
        <v>23</v>
      </c>
      <c r="S680" s="363">
        <v>1533</v>
      </c>
      <c r="T680" s="362">
        <v>28</v>
      </c>
    </row>
    <row r="681" spans="1:20">
      <c r="A681" s="1"/>
      <c r="B681" s="1"/>
      <c r="C681" s="1019"/>
      <c r="D681" s="264" t="s">
        <v>238</v>
      </c>
      <c r="E681" s="266">
        <v>721</v>
      </c>
      <c r="F681" s="295">
        <v>18</v>
      </c>
      <c r="G681" s="296">
        <v>759</v>
      </c>
      <c r="H681" s="309">
        <v>19</v>
      </c>
      <c r="I681" s="266">
        <v>791</v>
      </c>
      <c r="J681" s="295">
        <v>20</v>
      </c>
      <c r="K681" s="296">
        <v>827</v>
      </c>
      <c r="L681" s="309">
        <v>20</v>
      </c>
      <c r="M681" s="266">
        <v>881</v>
      </c>
      <c r="N681" s="295">
        <v>23</v>
      </c>
      <c r="O681" s="296">
        <v>910</v>
      </c>
      <c r="P681" s="295">
        <v>23</v>
      </c>
      <c r="Q681" s="296">
        <v>946</v>
      </c>
      <c r="R681" s="295">
        <v>23</v>
      </c>
      <c r="S681" s="296">
        <v>982</v>
      </c>
      <c r="T681" s="295">
        <v>23</v>
      </c>
    </row>
    <row r="682" spans="1:20">
      <c r="A682" s="1"/>
      <c r="B682" s="1"/>
      <c r="C682" s="1019"/>
      <c r="D682" s="346" t="s">
        <v>239</v>
      </c>
      <c r="E682" s="347">
        <v>706</v>
      </c>
      <c r="F682" s="362">
        <v>2</v>
      </c>
      <c r="G682" s="363">
        <v>752</v>
      </c>
      <c r="H682" s="364">
        <v>2</v>
      </c>
      <c r="I682" s="347">
        <v>796</v>
      </c>
      <c r="J682" s="362">
        <v>3</v>
      </c>
      <c r="K682" s="363">
        <v>862</v>
      </c>
      <c r="L682" s="364">
        <v>3</v>
      </c>
      <c r="M682" s="347">
        <v>916</v>
      </c>
      <c r="N682" s="362">
        <v>5</v>
      </c>
      <c r="O682" s="363">
        <v>964</v>
      </c>
      <c r="P682" s="362">
        <v>5</v>
      </c>
      <c r="Q682" s="363">
        <v>1026</v>
      </c>
      <c r="R682" s="362">
        <v>6</v>
      </c>
      <c r="S682" s="363">
        <v>1064</v>
      </c>
      <c r="T682" s="362">
        <v>7</v>
      </c>
    </row>
    <row r="683" spans="1:20">
      <c r="A683" s="1"/>
      <c r="B683" s="1"/>
      <c r="C683" s="1019"/>
      <c r="D683" s="264" t="s">
        <v>240</v>
      </c>
      <c r="E683" s="266">
        <v>1118</v>
      </c>
      <c r="F683" s="295">
        <v>1528</v>
      </c>
      <c r="G683" s="296">
        <v>1261</v>
      </c>
      <c r="H683" s="309">
        <v>1729</v>
      </c>
      <c r="I683" s="266">
        <v>1373</v>
      </c>
      <c r="J683" s="295">
        <v>1893</v>
      </c>
      <c r="K683" s="296">
        <v>1458</v>
      </c>
      <c r="L683" s="309">
        <v>2029</v>
      </c>
      <c r="M683" s="266">
        <v>1554</v>
      </c>
      <c r="N683" s="295">
        <v>2179</v>
      </c>
      <c r="O683" s="296">
        <v>1644</v>
      </c>
      <c r="P683" s="295">
        <v>2323</v>
      </c>
      <c r="Q683" s="296">
        <v>1734</v>
      </c>
      <c r="R683" s="295">
        <v>2479</v>
      </c>
      <c r="S683" s="296">
        <v>1800</v>
      </c>
      <c r="T683" s="295">
        <v>2635</v>
      </c>
    </row>
    <row r="684" spans="1:20">
      <c r="A684" s="1"/>
      <c r="B684" s="1"/>
      <c r="C684" s="1019"/>
      <c r="D684" s="346" t="s">
        <v>241</v>
      </c>
      <c r="E684" s="347">
        <v>869</v>
      </c>
      <c r="F684" s="362">
        <v>24</v>
      </c>
      <c r="G684" s="363">
        <v>925</v>
      </c>
      <c r="H684" s="364">
        <v>24</v>
      </c>
      <c r="I684" s="347">
        <v>953</v>
      </c>
      <c r="J684" s="362">
        <v>27</v>
      </c>
      <c r="K684" s="363">
        <v>992</v>
      </c>
      <c r="L684" s="364">
        <v>29</v>
      </c>
      <c r="M684" s="347">
        <v>1032</v>
      </c>
      <c r="N684" s="362">
        <v>32</v>
      </c>
      <c r="O684" s="363">
        <v>1067</v>
      </c>
      <c r="P684" s="362">
        <v>35</v>
      </c>
      <c r="Q684" s="363">
        <v>1106</v>
      </c>
      <c r="R684" s="362">
        <v>37</v>
      </c>
      <c r="S684" s="363">
        <v>1116</v>
      </c>
      <c r="T684" s="362">
        <v>39</v>
      </c>
    </row>
    <row r="685" spans="1:20">
      <c r="A685" s="1"/>
      <c r="B685" s="1"/>
      <c r="C685" s="1019"/>
      <c r="D685" s="264" t="s">
        <v>242</v>
      </c>
      <c r="E685" s="266">
        <v>427</v>
      </c>
      <c r="F685" s="295">
        <v>9</v>
      </c>
      <c r="G685" s="296">
        <v>460</v>
      </c>
      <c r="H685" s="309">
        <v>11</v>
      </c>
      <c r="I685" s="266">
        <v>479</v>
      </c>
      <c r="J685" s="295">
        <v>11</v>
      </c>
      <c r="K685" s="296">
        <v>501</v>
      </c>
      <c r="L685" s="309">
        <v>11</v>
      </c>
      <c r="M685" s="266">
        <v>523</v>
      </c>
      <c r="N685" s="295">
        <v>11</v>
      </c>
      <c r="O685" s="296">
        <v>541</v>
      </c>
      <c r="P685" s="295">
        <v>11</v>
      </c>
      <c r="Q685" s="296">
        <v>563</v>
      </c>
      <c r="R685" s="295">
        <v>10</v>
      </c>
      <c r="S685" s="296">
        <v>580</v>
      </c>
      <c r="T685" s="295">
        <v>10</v>
      </c>
    </row>
    <row r="686" spans="1:20">
      <c r="A686" s="1"/>
      <c r="B686" s="1"/>
      <c r="C686" s="1019"/>
      <c r="D686" s="346" t="s">
        <v>243</v>
      </c>
      <c r="E686" s="347">
        <v>476</v>
      </c>
      <c r="F686" s="362">
        <v>5</v>
      </c>
      <c r="G686" s="363">
        <v>511</v>
      </c>
      <c r="H686" s="364">
        <v>6</v>
      </c>
      <c r="I686" s="347">
        <v>564</v>
      </c>
      <c r="J686" s="362">
        <v>6</v>
      </c>
      <c r="K686" s="363">
        <v>597</v>
      </c>
      <c r="L686" s="364">
        <v>6</v>
      </c>
      <c r="M686" s="347">
        <v>620</v>
      </c>
      <c r="N686" s="362">
        <v>6</v>
      </c>
      <c r="O686" s="363">
        <v>636</v>
      </c>
      <c r="P686" s="362">
        <v>6</v>
      </c>
      <c r="Q686" s="363">
        <v>660</v>
      </c>
      <c r="R686" s="362">
        <v>8</v>
      </c>
      <c r="S686" s="363">
        <v>684</v>
      </c>
      <c r="T686" s="362">
        <v>8</v>
      </c>
    </row>
    <row r="687" spans="1:20" ht="15.75" customHeight="1">
      <c r="A687" s="1"/>
      <c r="B687" s="1"/>
      <c r="C687" s="1019"/>
      <c r="D687" s="367" t="s">
        <v>64</v>
      </c>
      <c r="E687" s="369">
        <f t="shared" ref="E687:T687" si="51">SUM(E678:E686)</f>
        <v>10411</v>
      </c>
      <c r="F687" s="371">
        <f t="shared" si="51"/>
        <v>3961</v>
      </c>
      <c r="G687" s="424">
        <f t="shared" si="51"/>
        <v>11842</v>
      </c>
      <c r="H687" s="426">
        <f t="shared" si="51"/>
        <v>4737</v>
      </c>
      <c r="I687" s="369">
        <f t="shared" si="51"/>
        <v>13291</v>
      </c>
      <c r="J687" s="371">
        <f t="shared" si="51"/>
        <v>5636</v>
      </c>
      <c r="K687" s="424">
        <f t="shared" si="51"/>
        <v>14774</v>
      </c>
      <c r="L687" s="426">
        <f t="shared" si="51"/>
        <v>6439</v>
      </c>
      <c r="M687" s="369">
        <f t="shared" si="51"/>
        <v>16468</v>
      </c>
      <c r="N687" s="371">
        <f t="shared" si="51"/>
        <v>7505</v>
      </c>
      <c r="O687" s="424">
        <f t="shared" si="51"/>
        <v>17923</v>
      </c>
      <c r="P687" s="371">
        <f t="shared" si="51"/>
        <v>8735</v>
      </c>
      <c r="Q687" s="424">
        <f t="shared" si="51"/>
        <v>19268</v>
      </c>
      <c r="R687" s="371">
        <f t="shared" si="51"/>
        <v>9729</v>
      </c>
      <c r="S687" s="424">
        <f t="shared" si="51"/>
        <v>20619</v>
      </c>
      <c r="T687" s="371">
        <f t="shared" si="51"/>
        <v>10808</v>
      </c>
    </row>
    <row r="688" spans="1:20" ht="30.75" customHeight="1">
      <c r="A688" s="1"/>
      <c r="B688" s="1"/>
      <c r="C688" s="1109"/>
      <c r="D688" s="490" t="s">
        <v>277</v>
      </c>
      <c r="E688" s="1129">
        <f>E687+F687</f>
        <v>14372</v>
      </c>
      <c r="F688" s="1049"/>
      <c r="G688" s="1129">
        <f>G687+H687</f>
        <v>16579</v>
      </c>
      <c r="H688" s="1049"/>
      <c r="I688" s="1129">
        <f>I687+J687</f>
        <v>18927</v>
      </c>
      <c r="J688" s="1049"/>
      <c r="K688" s="1129">
        <f>K687+L687</f>
        <v>21213</v>
      </c>
      <c r="L688" s="1049"/>
      <c r="M688" s="1129">
        <f>M687+N687</f>
        <v>23973</v>
      </c>
      <c r="N688" s="1049"/>
      <c r="O688" s="1129">
        <f>O687+P687</f>
        <v>26658</v>
      </c>
      <c r="P688" s="1049"/>
      <c r="Q688" s="1130">
        <f>Q687+R687</f>
        <v>28997</v>
      </c>
      <c r="R688" s="1076"/>
      <c r="S688" s="1132">
        <f>S687+T687</f>
        <v>31427</v>
      </c>
      <c r="T688" s="1118"/>
    </row>
    <row r="689" spans="1:20" ht="7.5" customHeight="1">
      <c r="A689" s="1"/>
      <c r="B689" s="1"/>
      <c r="C689" s="833"/>
      <c r="D689" s="787"/>
      <c r="E689" s="845"/>
      <c r="F689" s="845"/>
      <c r="G689" s="845"/>
      <c r="H689" s="845"/>
      <c r="I689" s="845"/>
      <c r="J689" s="845"/>
      <c r="K689" s="845"/>
      <c r="L689" s="845"/>
      <c r="M689" s="845"/>
      <c r="N689" s="845"/>
      <c r="O689" s="845"/>
      <c r="P689" s="845"/>
      <c r="Q689" s="845"/>
      <c r="R689" s="845"/>
      <c r="S689" s="845"/>
      <c r="T689" s="845"/>
    </row>
    <row r="690" spans="1:20" ht="7.5" customHeight="1">
      <c r="A690" s="1"/>
      <c r="B690" s="1"/>
      <c r="C690" s="849"/>
      <c r="D690" s="935"/>
      <c r="E690" s="936"/>
      <c r="F690" s="936"/>
      <c r="G690" s="936"/>
      <c r="H690" s="936"/>
      <c r="I690" s="936"/>
      <c r="J690" s="936"/>
      <c r="K690" s="936"/>
      <c r="L690" s="936"/>
      <c r="M690" s="936"/>
      <c r="N690" s="936"/>
      <c r="O690" s="936"/>
      <c r="P690" s="936"/>
      <c r="Q690" s="936"/>
      <c r="R690" s="936"/>
      <c r="S690" s="936"/>
      <c r="T690" s="936"/>
    </row>
    <row r="691" spans="1:20" ht="7.5" customHeight="1">
      <c r="A691" s="1"/>
      <c r="B691" s="1"/>
      <c r="C691" s="1"/>
      <c r="D691" s="1"/>
      <c r="E691" s="1"/>
      <c r="F691" s="1"/>
      <c r="G691" s="1"/>
      <c r="H691" s="1"/>
      <c r="I691" s="1"/>
      <c r="J691" s="1"/>
      <c r="K691" s="1"/>
      <c r="L691" s="1"/>
      <c r="M691" s="1"/>
      <c r="N691" s="1"/>
      <c r="O691" s="1"/>
      <c r="P691" s="1"/>
      <c r="Q691" s="1"/>
      <c r="R691" s="1"/>
      <c r="S691" s="1"/>
      <c r="T691" s="1"/>
    </row>
    <row r="692" spans="1:20" ht="15.75" customHeight="1">
      <c r="A692" s="1"/>
      <c r="B692" s="1"/>
      <c r="C692" s="1131" t="s">
        <v>277</v>
      </c>
      <c r="D692" s="1126" t="s">
        <v>47</v>
      </c>
      <c r="E692" s="1125">
        <v>2004</v>
      </c>
      <c r="F692" s="1052"/>
      <c r="G692" s="1127">
        <v>2005</v>
      </c>
      <c r="H692" s="1128"/>
      <c r="I692" s="1125">
        <v>2006</v>
      </c>
      <c r="J692" s="1052"/>
      <c r="K692" s="1127">
        <v>2007</v>
      </c>
      <c r="L692" s="1128"/>
      <c r="M692" s="1125">
        <v>2008</v>
      </c>
      <c r="N692" s="1052"/>
      <c r="O692" s="1125">
        <v>2009</v>
      </c>
      <c r="P692" s="1052"/>
      <c r="Q692" s="1125">
        <v>2010</v>
      </c>
      <c r="R692" s="1052"/>
      <c r="S692" s="1125">
        <v>2011</v>
      </c>
      <c r="T692" s="1145"/>
    </row>
    <row r="693" spans="1:20" ht="15.75" customHeight="1">
      <c r="A693" s="1"/>
      <c r="B693" s="1"/>
      <c r="C693" s="1019"/>
      <c r="D693" s="992"/>
      <c r="E693" s="191" t="s">
        <v>142</v>
      </c>
      <c r="F693" s="192" t="s">
        <v>143</v>
      </c>
      <c r="G693" s="221" t="s">
        <v>142</v>
      </c>
      <c r="H693" s="222" t="s">
        <v>143</v>
      </c>
      <c r="I693" s="191" t="s">
        <v>142</v>
      </c>
      <c r="J693" s="192" t="s">
        <v>143</v>
      </c>
      <c r="K693" s="221" t="s">
        <v>142</v>
      </c>
      <c r="L693" s="192" t="s">
        <v>143</v>
      </c>
      <c r="M693" s="251" t="s">
        <v>142</v>
      </c>
      <c r="N693" s="253" t="s">
        <v>143</v>
      </c>
      <c r="O693" s="251" t="s">
        <v>142</v>
      </c>
      <c r="P693" s="253" t="s">
        <v>143</v>
      </c>
      <c r="Q693" s="251" t="s">
        <v>142</v>
      </c>
      <c r="R693" s="192" t="s">
        <v>143</v>
      </c>
      <c r="S693" s="960" t="s">
        <v>142</v>
      </c>
      <c r="T693" s="961" t="s">
        <v>143</v>
      </c>
    </row>
    <row r="694" spans="1:20">
      <c r="A694" s="1"/>
      <c r="B694" s="1"/>
      <c r="C694" s="1019"/>
      <c r="D694" s="255" t="s">
        <v>167</v>
      </c>
      <c r="E694" s="857">
        <f t="shared" ref="E694:T694" si="52">E15+E28+E41+E54+E67+E80+E93+E106+E119+E132+E145+E158+E171+E184+E197+E210+E223+E236+E249+E262+E275+E288+E301+E314+E327+E340+E353+E366+E379+E392+E405+E418+E431+E444+E457+E470+E483+E496+E509+E522+E535+E548+E561+E574+E587+E600+E613+E626+E639+E652+E665+E678</f>
        <v>7935</v>
      </c>
      <c r="F694" s="859">
        <f t="shared" si="52"/>
        <v>2263</v>
      </c>
      <c r="G694" s="857">
        <f t="shared" si="52"/>
        <v>9273</v>
      </c>
      <c r="H694" s="868">
        <f t="shared" si="52"/>
        <v>2795</v>
      </c>
      <c r="I694" s="871">
        <f t="shared" si="52"/>
        <v>10751</v>
      </c>
      <c r="J694" s="859">
        <f t="shared" si="52"/>
        <v>3852</v>
      </c>
      <c r="K694" s="857">
        <f t="shared" si="52"/>
        <v>12314</v>
      </c>
      <c r="L694" s="868">
        <f t="shared" si="52"/>
        <v>4963</v>
      </c>
      <c r="M694" s="871">
        <f t="shared" si="52"/>
        <v>14093</v>
      </c>
      <c r="N694" s="859">
        <f t="shared" si="52"/>
        <v>6207</v>
      </c>
      <c r="O694" s="857">
        <f t="shared" si="52"/>
        <v>16366</v>
      </c>
      <c r="P694" s="868">
        <f t="shared" si="52"/>
        <v>8576</v>
      </c>
      <c r="Q694" s="857">
        <f t="shared" si="52"/>
        <v>17653</v>
      </c>
      <c r="R694" s="868">
        <f t="shared" si="52"/>
        <v>10089</v>
      </c>
      <c r="S694" s="857">
        <f t="shared" si="52"/>
        <v>18988</v>
      </c>
      <c r="T694" s="885">
        <f t="shared" si="52"/>
        <v>11734</v>
      </c>
    </row>
    <row r="695" spans="1:20">
      <c r="A695" s="1"/>
      <c r="B695" s="1"/>
      <c r="C695" s="1019"/>
      <c r="D695" s="264" t="s">
        <v>171</v>
      </c>
      <c r="E695" s="889">
        <f t="shared" ref="E695:T695" si="53">E16+E29+E42+E55+E68+E81+E94+E107+E120+E133+E146+E159+E172+E185+E198+E211+E224+E237+E250+E263+E276+E289+E302+E315+E328+E341+E354+E367+E380+E393+E406+E419+E432+E445+E458+E471+E484+E497+E510+E523+E536+E549+E562+E575+E588+E601+E614+E627+E640+E653+E666+E679</f>
        <v>82899</v>
      </c>
      <c r="F695" s="914">
        <f t="shared" si="53"/>
        <v>24376</v>
      </c>
      <c r="G695" s="889">
        <f t="shared" si="53"/>
        <v>97555</v>
      </c>
      <c r="H695" s="917">
        <f t="shared" si="53"/>
        <v>30573</v>
      </c>
      <c r="I695" s="919">
        <f t="shared" si="53"/>
        <v>115380</v>
      </c>
      <c r="J695" s="914">
        <f t="shared" si="53"/>
        <v>38033</v>
      </c>
      <c r="K695" s="889">
        <f t="shared" si="53"/>
        <v>135724</v>
      </c>
      <c r="L695" s="917">
        <f t="shared" si="53"/>
        <v>46449</v>
      </c>
      <c r="M695" s="919">
        <f t="shared" si="53"/>
        <v>161035</v>
      </c>
      <c r="N695" s="914">
        <f t="shared" si="53"/>
        <v>57515</v>
      </c>
      <c r="O695" s="889">
        <f t="shared" si="53"/>
        <v>187583</v>
      </c>
      <c r="P695" s="917">
        <f t="shared" si="53"/>
        <v>72672</v>
      </c>
      <c r="Q695" s="889">
        <f t="shared" si="53"/>
        <v>206147</v>
      </c>
      <c r="R695" s="917">
        <f t="shared" si="53"/>
        <v>83353</v>
      </c>
      <c r="S695" s="889">
        <f t="shared" si="53"/>
        <v>227058</v>
      </c>
      <c r="T695" s="922">
        <f t="shared" si="53"/>
        <v>96216</v>
      </c>
    </row>
    <row r="696" spans="1:20">
      <c r="A696" s="1"/>
      <c r="B696" s="1"/>
      <c r="C696" s="1019"/>
      <c r="D696" s="346" t="s">
        <v>190</v>
      </c>
      <c r="E696" s="923">
        <f t="shared" ref="E696:T696" si="54">E17+E30+E43+E56+E69+E82+E95+E108+E121+E134+E147+E160+E173+E186+E199+E212+E225+E238+E251+E264+E277+E290+E303+E316+E329+E342+E355+E368+E381+E394+E407+E420+E433+E446+E459+E472+E485+E498+E511+E524+E537+E550+E563+E576+E589+E602+E615+E628+E641+E654+E667+E680</f>
        <v>25807</v>
      </c>
      <c r="F696" s="924">
        <f t="shared" si="54"/>
        <v>1607</v>
      </c>
      <c r="G696" s="923">
        <f t="shared" si="54"/>
        <v>27061</v>
      </c>
      <c r="H696" s="925">
        <f t="shared" si="54"/>
        <v>764</v>
      </c>
      <c r="I696" s="926">
        <f t="shared" si="54"/>
        <v>27927</v>
      </c>
      <c r="J696" s="924">
        <f t="shared" si="54"/>
        <v>777</v>
      </c>
      <c r="K696" s="923">
        <f t="shared" si="54"/>
        <v>28693</v>
      </c>
      <c r="L696" s="925">
        <f t="shared" si="54"/>
        <v>796</v>
      </c>
      <c r="M696" s="926">
        <f t="shared" si="54"/>
        <v>29451</v>
      </c>
      <c r="N696" s="924">
        <f t="shared" si="54"/>
        <v>822</v>
      </c>
      <c r="O696" s="923">
        <f t="shared" si="54"/>
        <v>30041</v>
      </c>
      <c r="P696" s="925">
        <f t="shared" si="54"/>
        <v>841</v>
      </c>
      <c r="Q696" s="923">
        <f t="shared" si="54"/>
        <v>30485</v>
      </c>
      <c r="R696" s="925">
        <f t="shared" si="54"/>
        <v>864</v>
      </c>
      <c r="S696" s="923">
        <f t="shared" si="54"/>
        <v>30800</v>
      </c>
      <c r="T696" s="927">
        <f t="shared" si="54"/>
        <v>874</v>
      </c>
    </row>
    <row r="697" spans="1:20">
      <c r="A697" s="1"/>
      <c r="B697" s="1"/>
      <c r="C697" s="1019"/>
      <c r="D697" s="264" t="s">
        <v>238</v>
      </c>
      <c r="E697" s="889">
        <f t="shared" ref="E697:T697" si="55">E18+E31+E44+E57+E70+E83+E96+E109+E122+E135+E148+E161+E174+E187+E200+E213+E226+E239+E252+E265+E278+E291+E304+E317+E330+E343+E356+E369+E382+E395+E408+E421+E434+E447+E460+E473+E486+E499+E512+E525+E538+E551+E564+E577+E590+E603+E616+E629+E642+E655+E668+E681</f>
        <v>16206</v>
      </c>
      <c r="F697" s="914">
        <f t="shared" si="55"/>
        <v>248</v>
      </c>
      <c r="G697" s="889">
        <f t="shared" si="55"/>
        <v>16950</v>
      </c>
      <c r="H697" s="917">
        <f t="shared" si="55"/>
        <v>234</v>
      </c>
      <c r="I697" s="919">
        <f t="shared" si="55"/>
        <v>17515</v>
      </c>
      <c r="J697" s="914">
        <f t="shared" si="55"/>
        <v>248</v>
      </c>
      <c r="K697" s="889">
        <f t="shared" si="55"/>
        <v>18110</v>
      </c>
      <c r="L697" s="917">
        <f t="shared" si="55"/>
        <v>259</v>
      </c>
      <c r="M697" s="919">
        <f t="shared" si="55"/>
        <v>18738</v>
      </c>
      <c r="N697" s="914">
        <f t="shared" si="55"/>
        <v>272</v>
      </c>
      <c r="O697" s="889">
        <f t="shared" si="55"/>
        <v>19308</v>
      </c>
      <c r="P697" s="917">
        <f t="shared" si="55"/>
        <v>281</v>
      </c>
      <c r="Q697" s="889">
        <f t="shared" si="55"/>
        <v>19983</v>
      </c>
      <c r="R697" s="917">
        <f t="shared" si="55"/>
        <v>293</v>
      </c>
      <c r="S697" s="889">
        <f t="shared" si="55"/>
        <v>20716</v>
      </c>
      <c r="T697" s="922">
        <f t="shared" si="55"/>
        <v>311</v>
      </c>
    </row>
    <row r="698" spans="1:20">
      <c r="A698" s="1"/>
      <c r="B698" s="1"/>
      <c r="C698" s="1019"/>
      <c r="D698" s="346" t="s">
        <v>239</v>
      </c>
      <c r="E698" s="923">
        <f t="shared" ref="E698:T698" si="56">E19+E32+E45+E58+E71+E84+E97+E110+E123+E136+E149+E162+E175+E188+E201+E214+E227+E240+E253+E266+E279+E292+E305+E318+E331+E344+E357+E370+E383+E396+E409+E422+E435+E448+E461+E474+E487+E500+E513+E526+E539+E552+E565+E578+E591+E604+E617+E630+E643+E656+E669+E682</f>
        <v>8620</v>
      </c>
      <c r="F698" s="924">
        <f t="shared" si="56"/>
        <v>77</v>
      </c>
      <c r="G698" s="923">
        <f t="shared" si="56"/>
        <v>8977</v>
      </c>
      <c r="H698" s="925">
        <f t="shared" si="56"/>
        <v>62</v>
      </c>
      <c r="I698" s="926">
        <f t="shared" si="56"/>
        <v>9293</v>
      </c>
      <c r="J698" s="924">
        <f t="shared" si="56"/>
        <v>64</v>
      </c>
      <c r="K698" s="923">
        <f t="shared" si="56"/>
        <v>9615</v>
      </c>
      <c r="L698" s="925">
        <f t="shared" si="56"/>
        <v>67</v>
      </c>
      <c r="M698" s="926">
        <f t="shared" si="56"/>
        <v>9950</v>
      </c>
      <c r="N698" s="924">
        <f t="shared" si="56"/>
        <v>73</v>
      </c>
      <c r="O698" s="923">
        <f t="shared" si="56"/>
        <v>10233</v>
      </c>
      <c r="P698" s="925">
        <f t="shared" si="56"/>
        <v>76</v>
      </c>
      <c r="Q698" s="923">
        <f t="shared" si="56"/>
        <v>10512</v>
      </c>
      <c r="R698" s="925">
        <f t="shared" si="56"/>
        <v>101</v>
      </c>
      <c r="S698" s="923">
        <f t="shared" si="56"/>
        <v>10776</v>
      </c>
      <c r="T698" s="927">
        <f t="shared" si="56"/>
        <v>79</v>
      </c>
    </row>
    <row r="699" spans="1:20">
      <c r="A699" s="1"/>
      <c r="B699" s="1"/>
      <c r="C699" s="1019"/>
      <c r="D699" s="264" t="s">
        <v>240</v>
      </c>
      <c r="E699" s="889">
        <f t="shared" ref="E699:T699" si="57">E20+E33+E46+E59+E72+E85+E98+E111+E124+E137+E150+E163+E176+E189+E202+E215+E228+E241+E254+E267+E280+E293+E306+E319+E332+E345+E358+E371+E384+E397+E410+E423+E436+E449+E462+E475+E488+E501+E514+E527+E540+E553+E566+E579+E592+E605+E618+E631+E644+E657+E670+E683</f>
        <v>23344</v>
      </c>
      <c r="F699" s="914">
        <f t="shared" si="57"/>
        <v>22005</v>
      </c>
      <c r="G699" s="889">
        <f t="shared" si="57"/>
        <v>25765</v>
      </c>
      <c r="H699" s="917">
        <f t="shared" si="57"/>
        <v>25292</v>
      </c>
      <c r="I699" s="919">
        <f t="shared" si="57"/>
        <v>28132</v>
      </c>
      <c r="J699" s="914">
        <f t="shared" si="57"/>
        <v>28354</v>
      </c>
      <c r="K699" s="889">
        <f t="shared" si="57"/>
        <v>30272</v>
      </c>
      <c r="L699" s="917">
        <f t="shared" si="57"/>
        <v>31219</v>
      </c>
      <c r="M699" s="919">
        <f t="shared" si="57"/>
        <v>32658</v>
      </c>
      <c r="N699" s="914">
        <f t="shared" si="57"/>
        <v>34398</v>
      </c>
      <c r="O699" s="889">
        <f t="shared" si="57"/>
        <v>35262</v>
      </c>
      <c r="P699" s="917">
        <f t="shared" si="57"/>
        <v>38214</v>
      </c>
      <c r="Q699" s="889">
        <f t="shared" si="57"/>
        <v>37269</v>
      </c>
      <c r="R699" s="917">
        <f t="shared" si="57"/>
        <v>41463</v>
      </c>
      <c r="S699" s="889">
        <f t="shared" si="57"/>
        <v>39314</v>
      </c>
      <c r="T699" s="922">
        <f t="shared" si="57"/>
        <v>44849</v>
      </c>
    </row>
    <row r="700" spans="1:20">
      <c r="A700" s="1"/>
      <c r="B700" s="1"/>
      <c r="C700" s="1019"/>
      <c r="D700" s="346" t="s">
        <v>241</v>
      </c>
      <c r="E700" s="923">
        <f t="shared" ref="E700:T700" si="58">E21+E34+E47+E60+E73+E86+E99+E112+E125+E138+E151+E164+E177+E190+E203+E216+E229+E242+E255+E268+E281+E294+E307+E320+E333+E346+E359+E372+E385+E398+E411+E424+E437+E450+E463+E476+E489+E502+E515+E528+E541+E554+E567+E580+E593+E606+E619+E632+E645+E658+E671+E684</f>
        <v>11376</v>
      </c>
      <c r="F700" s="924">
        <f t="shared" si="58"/>
        <v>674</v>
      </c>
      <c r="G700" s="923">
        <f t="shared" si="58"/>
        <v>12263</v>
      </c>
      <c r="H700" s="925">
        <f t="shared" si="58"/>
        <v>349</v>
      </c>
      <c r="I700" s="926">
        <f t="shared" si="58"/>
        <v>12756</v>
      </c>
      <c r="J700" s="924">
        <f t="shared" si="58"/>
        <v>372</v>
      </c>
      <c r="K700" s="923">
        <f t="shared" si="58"/>
        <v>13210</v>
      </c>
      <c r="L700" s="925">
        <f t="shared" si="58"/>
        <v>390</v>
      </c>
      <c r="M700" s="926">
        <f t="shared" si="58"/>
        <v>13774</v>
      </c>
      <c r="N700" s="924">
        <f t="shared" si="58"/>
        <v>412</v>
      </c>
      <c r="O700" s="923">
        <f t="shared" si="58"/>
        <v>14196</v>
      </c>
      <c r="P700" s="925">
        <f t="shared" si="58"/>
        <v>440</v>
      </c>
      <c r="Q700" s="923">
        <f t="shared" si="58"/>
        <v>14501</v>
      </c>
      <c r="R700" s="925">
        <f t="shared" si="58"/>
        <v>452</v>
      </c>
      <c r="S700" s="923">
        <f t="shared" si="58"/>
        <v>14677</v>
      </c>
      <c r="T700" s="927">
        <f t="shared" si="58"/>
        <v>467</v>
      </c>
    </row>
    <row r="701" spans="1:20">
      <c r="A701" s="1"/>
      <c r="B701" s="1"/>
      <c r="C701" s="1019"/>
      <c r="D701" s="264" t="s">
        <v>242</v>
      </c>
      <c r="E701" s="889">
        <f t="shared" ref="E701:T701" si="59">E22+E35+E48+E61+E74+E87+E100+E113+E126+E139+E152+E165+E178+E191+E204+E217+E230+E243+E256+E269+E282+E295+E308+E321+E334+E347+E360+E373+E386+E399+E412+E425+E438+E451+E464+E477+E490+E503+E516+E529+E542+E555+E568+E581+E594+E607+E620+E633+E646+E659+E672+E685</f>
        <v>7850</v>
      </c>
      <c r="F701" s="914">
        <f t="shared" si="59"/>
        <v>120</v>
      </c>
      <c r="G701" s="889">
        <f t="shared" si="59"/>
        <v>8398</v>
      </c>
      <c r="H701" s="917">
        <f t="shared" si="59"/>
        <v>122</v>
      </c>
      <c r="I701" s="919">
        <f t="shared" si="59"/>
        <v>8717</v>
      </c>
      <c r="J701" s="914">
        <f t="shared" si="59"/>
        <v>126</v>
      </c>
      <c r="K701" s="889">
        <f t="shared" si="59"/>
        <v>9042</v>
      </c>
      <c r="L701" s="917">
        <f t="shared" si="59"/>
        <v>133</v>
      </c>
      <c r="M701" s="919">
        <f t="shared" si="59"/>
        <v>9410</v>
      </c>
      <c r="N701" s="914">
        <f t="shared" si="59"/>
        <v>144</v>
      </c>
      <c r="O701" s="889">
        <f t="shared" si="59"/>
        <v>9782</v>
      </c>
      <c r="P701" s="917">
        <f t="shared" si="59"/>
        <v>153</v>
      </c>
      <c r="Q701" s="889">
        <f t="shared" si="59"/>
        <v>10147</v>
      </c>
      <c r="R701" s="917">
        <f t="shared" si="59"/>
        <v>160</v>
      </c>
      <c r="S701" s="889">
        <f t="shared" si="59"/>
        <v>10352</v>
      </c>
      <c r="T701" s="922">
        <f t="shared" si="59"/>
        <v>173</v>
      </c>
    </row>
    <row r="702" spans="1:20">
      <c r="A702" s="1"/>
      <c r="B702" s="1"/>
      <c r="C702" s="1019"/>
      <c r="D702" s="346" t="s">
        <v>243</v>
      </c>
      <c r="E702" s="923">
        <f t="shared" ref="E702:T702" si="60">E23+E36+E49+E62+E75+E88+E101+E114+E127+E140+E153+E166+E179+E192+E205+E218+E231+E244+E257+E270+E283+E296+E309+E322+E335+E348+E361+E374+E387+E400+E413+E426+E439+E452+E465+E478+E491+E504+E517+E530+E543+E556+E569+E582+E595+E608+E621+E634+E647+E660+E673+E686</f>
        <v>4905</v>
      </c>
      <c r="F702" s="924">
        <f t="shared" si="60"/>
        <v>29</v>
      </c>
      <c r="G702" s="923">
        <f t="shared" si="60"/>
        <v>5140</v>
      </c>
      <c r="H702" s="925">
        <f t="shared" si="60"/>
        <v>32</v>
      </c>
      <c r="I702" s="926">
        <f t="shared" si="60"/>
        <v>5339</v>
      </c>
      <c r="J702" s="924">
        <f t="shared" si="60"/>
        <v>33</v>
      </c>
      <c r="K702" s="923">
        <f t="shared" si="60"/>
        <v>5530</v>
      </c>
      <c r="L702" s="925">
        <f t="shared" si="60"/>
        <v>33</v>
      </c>
      <c r="M702" s="926">
        <f t="shared" si="60"/>
        <v>5720</v>
      </c>
      <c r="N702" s="924">
        <f t="shared" si="60"/>
        <v>33</v>
      </c>
      <c r="O702" s="923">
        <f t="shared" si="60"/>
        <v>5845</v>
      </c>
      <c r="P702" s="925">
        <f t="shared" si="60"/>
        <v>34</v>
      </c>
      <c r="Q702" s="923">
        <f t="shared" si="60"/>
        <v>6004</v>
      </c>
      <c r="R702" s="925">
        <f t="shared" si="60"/>
        <v>41</v>
      </c>
      <c r="S702" s="923">
        <f t="shared" si="60"/>
        <v>6094</v>
      </c>
      <c r="T702" s="927">
        <f t="shared" si="60"/>
        <v>38</v>
      </c>
    </row>
    <row r="703" spans="1:20" ht="22.5" customHeight="1">
      <c r="A703" s="1"/>
      <c r="B703" s="1"/>
      <c r="C703" s="1019"/>
      <c r="D703" s="367" t="s">
        <v>64</v>
      </c>
      <c r="E703" s="369">
        <f t="shared" ref="E703:T703" si="61">SUM(E694:E702)</f>
        <v>188942</v>
      </c>
      <c r="F703" s="371">
        <f t="shared" si="61"/>
        <v>51399</v>
      </c>
      <c r="G703" s="424">
        <f t="shared" si="61"/>
        <v>211382</v>
      </c>
      <c r="H703" s="426">
        <f t="shared" si="61"/>
        <v>60223</v>
      </c>
      <c r="I703" s="369">
        <f t="shared" si="61"/>
        <v>235810</v>
      </c>
      <c r="J703" s="371">
        <f t="shared" si="61"/>
        <v>71859</v>
      </c>
      <c r="K703" s="424">
        <f t="shared" si="61"/>
        <v>262510</v>
      </c>
      <c r="L703" s="426">
        <f t="shared" si="61"/>
        <v>84309</v>
      </c>
      <c r="M703" s="369">
        <f t="shared" si="61"/>
        <v>294829</v>
      </c>
      <c r="N703" s="371">
        <f t="shared" si="61"/>
        <v>99876</v>
      </c>
      <c r="O703" s="424">
        <f t="shared" si="61"/>
        <v>328616</v>
      </c>
      <c r="P703" s="371">
        <f t="shared" si="61"/>
        <v>121287</v>
      </c>
      <c r="Q703" s="424">
        <f t="shared" si="61"/>
        <v>352701</v>
      </c>
      <c r="R703" s="371">
        <f t="shared" si="61"/>
        <v>136816</v>
      </c>
      <c r="S703" s="424">
        <f t="shared" si="61"/>
        <v>378775</v>
      </c>
      <c r="T703" s="962">
        <f t="shared" si="61"/>
        <v>154741</v>
      </c>
    </row>
    <row r="704" spans="1:20" ht="30.75" customHeight="1">
      <c r="A704" s="1"/>
      <c r="B704" s="1"/>
      <c r="C704" s="1109"/>
      <c r="D704" s="490" t="s">
        <v>277</v>
      </c>
      <c r="E704" s="1129">
        <f>E703+F703</f>
        <v>240341</v>
      </c>
      <c r="F704" s="1049"/>
      <c r="G704" s="1129">
        <f>G703+H703</f>
        <v>271605</v>
      </c>
      <c r="H704" s="1049"/>
      <c r="I704" s="1129">
        <f>I703+J703</f>
        <v>307669</v>
      </c>
      <c r="J704" s="1049"/>
      <c r="K704" s="1129">
        <f>K703+L703</f>
        <v>346819</v>
      </c>
      <c r="L704" s="1049"/>
      <c r="M704" s="1129">
        <f>M703+N703</f>
        <v>394705</v>
      </c>
      <c r="N704" s="1049"/>
      <c r="O704" s="1129">
        <f>O703+P703</f>
        <v>449903</v>
      </c>
      <c r="P704" s="1049"/>
      <c r="Q704" s="1130">
        <f>Q703+R703</f>
        <v>489517</v>
      </c>
      <c r="R704" s="1076"/>
      <c r="S704" s="1130">
        <f>S703+T703</f>
        <v>533516</v>
      </c>
      <c r="T704" s="1144"/>
    </row>
    <row r="705" spans="1:20" ht="17.25" customHeight="1">
      <c r="A705" s="1"/>
      <c r="B705" s="1"/>
      <c r="C705" s="934" t="s">
        <v>483</v>
      </c>
      <c r="D705" s="24"/>
      <c r="E705" s="1"/>
      <c r="F705" s="1"/>
      <c r="G705" s="1"/>
      <c r="H705" s="1"/>
      <c r="I705" s="1"/>
      <c r="J705" s="1"/>
      <c r="K705" s="1"/>
      <c r="L705" s="1"/>
      <c r="M705" s="1"/>
      <c r="N705" s="1"/>
      <c r="O705" s="1"/>
      <c r="P705" s="1"/>
      <c r="Q705" s="1"/>
      <c r="R705" s="1"/>
      <c r="S705" s="1"/>
      <c r="T705" s="1"/>
    </row>
    <row r="706" spans="1:20" ht="6.75" customHeight="1">
      <c r="A706" s="1"/>
      <c r="B706" s="1"/>
      <c r="C706" s="849"/>
      <c r="D706" s="935"/>
      <c r="E706" s="936"/>
      <c r="F706" s="936"/>
      <c r="G706" s="936"/>
      <c r="H706" s="936"/>
      <c r="I706" s="936"/>
      <c r="J706" s="936"/>
      <c r="K706" s="936"/>
      <c r="L706" s="936"/>
      <c r="M706" s="936"/>
      <c r="N706" s="936"/>
      <c r="O706" s="936"/>
      <c r="P706" s="936"/>
      <c r="Q706" s="936"/>
      <c r="R706" s="936"/>
      <c r="S706" s="936"/>
      <c r="T706" s="936"/>
    </row>
    <row r="707" spans="1:20" ht="8.25" customHeight="1">
      <c r="A707" s="1"/>
      <c r="B707" s="1"/>
      <c r="C707" s="1"/>
      <c r="D707" s="1"/>
      <c r="E707" s="1"/>
      <c r="F707" s="1"/>
      <c r="G707" s="1"/>
      <c r="H707" s="1"/>
      <c r="I707" s="1"/>
      <c r="J707" s="1"/>
      <c r="K707" s="1"/>
      <c r="L707" s="1"/>
      <c r="M707" s="1"/>
      <c r="N707" s="1"/>
      <c r="O707" s="1"/>
      <c r="P707" s="1"/>
      <c r="Q707" s="1"/>
      <c r="R707" s="1"/>
      <c r="S707" s="1"/>
      <c r="T707" s="1"/>
    </row>
    <row r="708" spans="1:20" ht="15.75" customHeight="1">
      <c r="A708" s="1"/>
      <c r="B708" s="1"/>
      <c r="C708" s="1131" t="s">
        <v>484</v>
      </c>
      <c r="D708" s="1126" t="s">
        <v>47</v>
      </c>
      <c r="E708" s="1125">
        <v>2004</v>
      </c>
      <c r="F708" s="1052"/>
      <c r="G708" s="1127">
        <v>2005</v>
      </c>
      <c r="H708" s="1128"/>
      <c r="I708" s="1125">
        <v>2006</v>
      </c>
      <c r="J708" s="1052"/>
      <c r="K708" s="1127">
        <v>2007</v>
      </c>
      <c r="L708" s="1128"/>
      <c r="M708" s="1125">
        <v>2008</v>
      </c>
      <c r="N708" s="1052"/>
      <c r="O708" s="1125">
        <v>2009</v>
      </c>
      <c r="P708" s="1052"/>
      <c r="Q708" s="1125">
        <v>2010</v>
      </c>
      <c r="R708" s="1052"/>
      <c r="S708" s="1125">
        <v>2011</v>
      </c>
      <c r="T708" s="1145"/>
    </row>
    <row r="709" spans="1:20" ht="15.75" customHeight="1">
      <c r="A709" s="1"/>
      <c r="B709" s="1"/>
      <c r="C709" s="1019"/>
      <c r="D709" s="992"/>
      <c r="E709" s="191" t="s">
        <v>142</v>
      </c>
      <c r="F709" s="192" t="s">
        <v>143</v>
      </c>
      <c r="G709" s="221" t="s">
        <v>142</v>
      </c>
      <c r="H709" s="222" t="s">
        <v>143</v>
      </c>
      <c r="I709" s="191" t="s">
        <v>142</v>
      </c>
      <c r="J709" s="192" t="s">
        <v>143</v>
      </c>
      <c r="K709" s="221" t="s">
        <v>142</v>
      </c>
      <c r="L709" s="192" t="s">
        <v>143</v>
      </c>
      <c r="M709" s="251" t="s">
        <v>142</v>
      </c>
      <c r="N709" s="253" t="s">
        <v>143</v>
      </c>
      <c r="O709" s="251" t="s">
        <v>142</v>
      </c>
      <c r="P709" s="253" t="s">
        <v>143</v>
      </c>
      <c r="Q709" s="251" t="s">
        <v>142</v>
      </c>
      <c r="R709" s="192" t="s">
        <v>143</v>
      </c>
      <c r="S709" s="191" t="s">
        <v>142</v>
      </c>
      <c r="T709" s="241" t="s">
        <v>143</v>
      </c>
    </row>
    <row r="710" spans="1:20">
      <c r="A710" s="1"/>
      <c r="B710" s="1"/>
      <c r="C710" s="1019"/>
      <c r="D710" s="255" t="s">
        <v>167</v>
      </c>
      <c r="E710" s="937">
        <f t="shared" ref="E710:F710" si="62">E694/240341</f>
        <v>3.3015590348712869E-2</v>
      </c>
      <c r="F710" s="938">
        <f t="shared" si="62"/>
        <v>9.4157884006474141E-3</v>
      </c>
      <c r="G710" s="937">
        <f t="shared" ref="G710:H710" si="63">G694/271605</f>
        <v>3.4141492240569948E-2</v>
      </c>
      <c r="H710" s="939">
        <f t="shared" si="63"/>
        <v>1.0290679479391027E-2</v>
      </c>
      <c r="I710" s="940">
        <f t="shared" ref="I710:J710" si="64">I694/307669</f>
        <v>3.4943396962319899E-2</v>
      </c>
      <c r="J710" s="938">
        <f t="shared" si="64"/>
        <v>1.2519948386090246E-2</v>
      </c>
      <c r="K710" s="937">
        <f t="shared" ref="K710:L710" si="65">K694/346819</f>
        <v>3.5505551887295678E-2</v>
      </c>
      <c r="L710" s="939">
        <f t="shared" si="65"/>
        <v>1.4310057984135817E-2</v>
      </c>
      <c r="M710" s="940">
        <f t="shared" ref="M710:N710" si="66">M694/394705</f>
        <v>3.5705146881848469E-2</v>
      </c>
      <c r="N710" s="938">
        <f t="shared" si="66"/>
        <v>1.5725668537262007E-2</v>
      </c>
      <c r="O710" s="937">
        <f t="shared" ref="O710:P710" si="67">O694/449858</f>
        <v>3.6380368916413622E-2</v>
      </c>
      <c r="P710" s="938">
        <f t="shared" si="67"/>
        <v>1.9063793463715218E-2</v>
      </c>
      <c r="Q710" s="937">
        <f t="shared" ref="Q710:R710" si="68">Q694/489517</f>
        <v>3.6062077517226163E-2</v>
      </c>
      <c r="R710" s="938">
        <f t="shared" si="68"/>
        <v>2.0610111599801438E-2</v>
      </c>
      <c r="S710" s="963">
        <f t="shared" ref="S710:T710" si="69">S694/$S$704</f>
        <v>3.5590310318715838E-2</v>
      </c>
      <c r="T710" s="941">
        <f t="shared" si="69"/>
        <v>2.1993717151875484E-2</v>
      </c>
    </row>
    <row r="711" spans="1:20">
      <c r="A711" s="1"/>
      <c r="B711" s="1"/>
      <c r="C711" s="1019"/>
      <c r="D711" s="264" t="s">
        <v>171</v>
      </c>
      <c r="E711" s="942">
        <f t="shared" ref="E711:F711" si="70">E695/240341</f>
        <v>0.34492242272437912</v>
      </c>
      <c r="F711" s="943">
        <f t="shared" si="70"/>
        <v>0.10142256210966918</v>
      </c>
      <c r="G711" s="942">
        <f t="shared" ref="G711:H711" si="71">G695/271605</f>
        <v>0.35917969109552478</v>
      </c>
      <c r="H711" s="944">
        <f t="shared" si="71"/>
        <v>0.11256420168995417</v>
      </c>
      <c r="I711" s="945">
        <f t="shared" ref="I711:J711" si="72">I695/307669</f>
        <v>0.3750134072656004</v>
      </c>
      <c r="J711" s="943">
        <f t="shared" si="72"/>
        <v>0.12361661395850736</v>
      </c>
      <c r="K711" s="942">
        <f t="shared" ref="K711:L711" si="73">K695/346819</f>
        <v>0.39133957482144865</v>
      </c>
      <c r="L711" s="944">
        <f t="shared" si="73"/>
        <v>0.13392864866111717</v>
      </c>
      <c r="M711" s="945">
        <f t="shared" ref="M711:N711" si="74">M695/394705</f>
        <v>0.40798824438504705</v>
      </c>
      <c r="N711" s="943">
        <f t="shared" si="74"/>
        <v>0.1457164211246374</v>
      </c>
      <c r="O711" s="942">
        <f t="shared" ref="O711:P711" si="75">O695/449858</f>
        <v>0.41698269231624202</v>
      </c>
      <c r="P711" s="943">
        <f t="shared" si="75"/>
        <v>0.16154430953767634</v>
      </c>
      <c r="Q711" s="942">
        <f t="shared" ref="Q711:R711" si="76">Q695/489517</f>
        <v>0.42112327048907394</v>
      </c>
      <c r="R711" s="943">
        <f t="shared" si="76"/>
        <v>0.17027600675768156</v>
      </c>
      <c r="S711" s="964">
        <f t="shared" ref="S711:T711" si="77">S695/$S$704</f>
        <v>0.42558798611475568</v>
      </c>
      <c r="T711" s="946">
        <f t="shared" si="77"/>
        <v>0.1803432324428883</v>
      </c>
    </row>
    <row r="712" spans="1:20">
      <c r="A712" s="1"/>
      <c r="B712" s="1"/>
      <c r="C712" s="1019"/>
      <c r="D712" s="346" t="s">
        <v>190</v>
      </c>
      <c r="E712" s="947">
        <f t="shared" ref="E712:F712" si="78">E696/240341</f>
        <v>0.1073766024107414</v>
      </c>
      <c r="F712" s="948">
        <f t="shared" si="78"/>
        <v>6.6863331682900547E-3</v>
      </c>
      <c r="G712" s="947">
        <f t="shared" ref="G712:H712" si="79">G696/271605</f>
        <v>9.9633659174168374E-2</v>
      </c>
      <c r="H712" s="949">
        <f t="shared" si="79"/>
        <v>2.8129084516117157E-3</v>
      </c>
      <c r="I712" s="950">
        <f t="shared" ref="I712:J712" si="80">I696/307669</f>
        <v>9.0769625799154291E-2</v>
      </c>
      <c r="J712" s="948">
        <f t="shared" si="80"/>
        <v>2.52544130217864E-3</v>
      </c>
      <c r="K712" s="947">
        <f t="shared" ref="K712:L712" si="81">K696/346819</f>
        <v>8.2731914918156152E-2</v>
      </c>
      <c r="L712" s="949">
        <f t="shared" si="81"/>
        <v>2.2951453063413483E-3</v>
      </c>
      <c r="M712" s="950">
        <f t="shared" ref="M712:N712" si="82">M696/394705</f>
        <v>7.4615218960996182E-2</v>
      </c>
      <c r="N712" s="948">
        <f t="shared" si="82"/>
        <v>2.082567993818168E-3</v>
      </c>
      <c r="O712" s="947">
        <f t="shared" ref="O712:P712" si="83">O696/449858</f>
        <v>6.677885021495672E-2</v>
      </c>
      <c r="P712" s="948">
        <f t="shared" si="83"/>
        <v>1.8694788133144236E-3</v>
      </c>
      <c r="Q712" s="947">
        <f t="shared" ref="Q712:R712" si="84">Q696/489517</f>
        <v>6.2275671733565942E-2</v>
      </c>
      <c r="R712" s="948">
        <f t="shared" si="84"/>
        <v>1.7650050968607831E-3</v>
      </c>
      <c r="S712" s="965">
        <f t="shared" ref="S712:T712" si="85">S696/$S$704</f>
        <v>5.7730227397116488E-2</v>
      </c>
      <c r="T712" s="951">
        <f t="shared" si="85"/>
        <v>1.638188920294799E-3</v>
      </c>
    </row>
    <row r="713" spans="1:20">
      <c r="A713" s="1"/>
      <c r="B713" s="1"/>
      <c r="C713" s="1019"/>
      <c r="D713" s="264" t="s">
        <v>238</v>
      </c>
      <c r="E713" s="942">
        <f t="shared" ref="E713:F713" si="86">E697/240341</f>
        <v>6.7429194353023414E-2</v>
      </c>
      <c r="F713" s="943">
        <f t="shared" si="86"/>
        <v>1.0318672219887576E-3</v>
      </c>
      <c r="G713" s="942">
        <f t="shared" ref="G713:H713" si="87">G697/271605</f>
        <v>6.2406803998453636E-2</v>
      </c>
      <c r="H713" s="944">
        <f t="shared" si="87"/>
        <v>8.6154525873971392E-4</v>
      </c>
      <c r="I713" s="945">
        <f t="shared" ref="I713:J713" si="88">I697/307669</f>
        <v>5.6928062300719277E-2</v>
      </c>
      <c r="J713" s="943">
        <f t="shared" si="88"/>
        <v>8.0606105912522875E-4</v>
      </c>
      <c r="K713" s="942">
        <f t="shared" ref="K713:L713" si="89">K697/346819</f>
        <v>5.2217439067640467E-2</v>
      </c>
      <c r="L713" s="944">
        <f t="shared" si="89"/>
        <v>7.4678722907337838E-4</v>
      </c>
      <c r="M713" s="945">
        <f t="shared" ref="M713:N713" si="90">M697/394705</f>
        <v>4.7473429523314882E-2</v>
      </c>
      <c r="N713" s="943">
        <f t="shared" si="90"/>
        <v>6.891222558619729E-4</v>
      </c>
      <c r="O713" s="942">
        <f t="shared" ref="O713:P713" si="91">O697/449858</f>
        <v>4.2920210377496902E-2</v>
      </c>
      <c r="P713" s="943">
        <f t="shared" si="91"/>
        <v>6.2464155355690019E-4</v>
      </c>
      <c r="Q713" s="942">
        <f t="shared" ref="Q713:R713" si="92">Q697/489517</f>
        <v>4.0821871354825269E-2</v>
      </c>
      <c r="R713" s="943">
        <f t="shared" si="92"/>
        <v>5.9854918215302018E-4</v>
      </c>
      <c r="S713" s="964">
        <f t="shared" ref="S713:T713" si="93">S697/$S$704</f>
        <v>3.8829200998657963E-2</v>
      </c>
      <c r="T713" s="946">
        <f t="shared" si="93"/>
        <v>5.8292534806828663E-4</v>
      </c>
    </row>
    <row r="714" spans="1:20">
      <c r="A714" s="1"/>
      <c r="B714" s="1"/>
      <c r="C714" s="1019"/>
      <c r="D714" s="346" t="s">
        <v>239</v>
      </c>
      <c r="E714" s="947">
        <f t="shared" ref="E714:F714" si="94">E698/240341</f>
        <v>3.5865707473964073E-2</v>
      </c>
      <c r="F714" s="948">
        <f t="shared" si="94"/>
        <v>3.2037812940779976E-4</v>
      </c>
      <c r="G714" s="947">
        <f t="shared" ref="G714:H714" si="95">G698/271605</f>
        <v>3.3051674306437656E-2</v>
      </c>
      <c r="H714" s="949">
        <f t="shared" si="95"/>
        <v>2.2827267539257378E-4</v>
      </c>
      <c r="I714" s="950">
        <f t="shared" ref="I714:J714" si="96">I698/307669</f>
        <v>3.0204537993753028E-2</v>
      </c>
      <c r="J714" s="948">
        <f t="shared" si="96"/>
        <v>2.0801575719360741E-4</v>
      </c>
      <c r="K714" s="947">
        <f t="shared" ref="K714:L714" si="97">K698/346819</f>
        <v>2.7723394623708621E-2</v>
      </c>
      <c r="L714" s="949">
        <f t="shared" si="97"/>
        <v>1.9318434111164614E-4</v>
      </c>
      <c r="M714" s="950">
        <f t="shared" ref="M714:N714" si="98">M698/394705</f>
        <v>2.5208700168480258E-2</v>
      </c>
      <c r="N714" s="948">
        <f t="shared" si="98"/>
        <v>1.8494825249236772E-4</v>
      </c>
      <c r="O714" s="947">
        <f t="shared" ref="O714:P714" si="99">O698/449858</f>
        <v>2.2747177998390603E-2</v>
      </c>
      <c r="P714" s="948">
        <f t="shared" si="99"/>
        <v>1.6894219953852104E-4</v>
      </c>
      <c r="Q714" s="947">
        <f t="shared" ref="Q714:R714" si="100">Q698/489517</f>
        <v>2.1474228678472863E-2</v>
      </c>
      <c r="R714" s="948">
        <f t="shared" si="100"/>
        <v>2.063258272950684E-4</v>
      </c>
      <c r="S714" s="965">
        <f t="shared" ref="S714:T714" si="101">S698/$S$704</f>
        <v>2.0198082156861277E-2</v>
      </c>
      <c r="T714" s="951">
        <f t="shared" si="101"/>
        <v>1.4807428455753904E-4</v>
      </c>
    </row>
    <row r="715" spans="1:20">
      <c r="A715" s="1"/>
      <c r="B715" s="1"/>
      <c r="C715" s="1019"/>
      <c r="D715" s="264" t="s">
        <v>240</v>
      </c>
      <c r="E715" s="942">
        <f t="shared" ref="E715:F715" si="102">E699/240341</f>
        <v>9.7128663024619186E-2</v>
      </c>
      <c r="F715" s="943">
        <f t="shared" si="102"/>
        <v>9.1557412176865374E-2</v>
      </c>
      <c r="G715" s="942">
        <f t="shared" ref="G715:H715" si="103">G699/271605</f>
        <v>9.4862023894994568E-2</v>
      </c>
      <c r="H715" s="944">
        <f t="shared" si="103"/>
        <v>9.312052429078993E-2</v>
      </c>
      <c r="I715" s="945">
        <f t="shared" ref="I715:J715" si="104">I699/307669</f>
        <v>9.1435926271415058E-2</v>
      </c>
      <c r="J715" s="943">
        <f t="shared" si="104"/>
        <v>9.2157480929180385E-2</v>
      </c>
      <c r="K715" s="942">
        <f t="shared" ref="K715:L715" si="105">K699/346819</f>
        <v>8.728472200196645E-2</v>
      </c>
      <c r="L715" s="944">
        <f t="shared" si="105"/>
        <v>9.0015252912902702E-2</v>
      </c>
      <c r="M715" s="945">
        <f t="shared" ref="M715:N715" si="106">M699/394705</f>
        <v>8.2740274382133494E-2</v>
      </c>
      <c r="N715" s="943">
        <f t="shared" si="106"/>
        <v>8.7148629989485818E-2</v>
      </c>
      <c r="O715" s="942">
        <f t="shared" ref="O715:P715" si="107">O699/449858</f>
        <v>7.8384734738517481E-2</v>
      </c>
      <c r="P715" s="943">
        <f t="shared" si="107"/>
        <v>8.4946805436382153E-2</v>
      </c>
      <c r="Q715" s="942">
        <f t="shared" ref="Q715:R715" si="108">Q699/489517</f>
        <v>7.6134230271880238E-2</v>
      </c>
      <c r="R715" s="943">
        <f t="shared" si="108"/>
        <v>8.4701859179558622E-2</v>
      </c>
      <c r="S715" s="964">
        <f t="shared" ref="S715:T715" si="109">S699/$S$704</f>
        <v>7.3688511684747979E-2</v>
      </c>
      <c r="T715" s="946">
        <f t="shared" si="109"/>
        <v>8.4063083393937574E-2</v>
      </c>
    </row>
    <row r="716" spans="1:20">
      <c r="A716" s="1"/>
      <c r="B716" s="1"/>
      <c r="C716" s="1019"/>
      <c r="D716" s="346" t="s">
        <v>241</v>
      </c>
      <c r="E716" s="947">
        <f t="shared" ref="E716:F716" si="110">E700/240341</f>
        <v>4.7332748053806883E-2</v>
      </c>
      <c r="F716" s="948">
        <f t="shared" si="110"/>
        <v>2.8043488210500915E-3</v>
      </c>
      <c r="G716" s="947">
        <f t="shared" ref="G716:H716" si="111">G700/271605</f>
        <v>4.5150126102244066E-2</v>
      </c>
      <c r="H716" s="949">
        <f t="shared" si="111"/>
        <v>1.2849542534194879E-3</v>
      </c>
      <c r="I716" s="950">
        <f t="shared" ref="I716:J716" si="112">I700/307669</f>
        <v>4.1460140605650876E-2</v>
      </c>
      <c r="J716" s="948">
        <f t="shared" si="112"/>
        <v>1.2090915886878431E-3</v>
      </c>
      <c r="K716" s="947">
        <f t="shared" ref="K716:L716" si="113">K700/346819</f>
        <v>3.8089032031117097E-2</v>
      </c>
      <c r="L716" s="949">
        <f t="shared" si="113"/>
        <v>1.1245058661722685E-3</v>
      </c>
      <c r="M716" s="950">
        <f t="shared" ref="M716:N716" si="114">M700/394705</f>
        <v>3.4896948353833876E-2</v>
      </c>
      <c r="N716" s="948">
        <f t="shared" si="114"/>
        <v>1.0438175346144589E-3</v>
      </c>
      <c r="O716" s="947">
        <f t="shared" ref="O716:P716" si="115">O700/449858</f>
        <v>3.1556624534853223E-2</v>
      </c>
      <c r="P716" s="948">
        <f t="shared" si="115"/>
        <v>9.7808641838091127E-4</v>
      </c>
      <c r="Q716" s="947">
        <f t="shared" ref="Q716:R716" si="116">Q700/489517</f>
        <v>2.9623077441641454E-2</v>
      </c>
      <c r="R716" s="948">
        <f t="shared" si="116"/>
        <v>9.2335914789476155E-4</v>
      </c>
      <c r="S716" s="965">
        <f t="shared" ref="S716:T716" si="117">S700/$S$704</f>
        <v>2.7509952841151906E-2</v>
      </c>
      <c r="T716" s="951">
        <f t="shared" si="117"/>
        <v>8.7532520111861692E-4</v>
      </c>
    </row>
    <row r="717" spans="1:20">
      <c r="A717" s="1"/>
      <c r="B717" s="1"/>
      <c r="C717" s="1019"/>
      <c r="D717" s="264" t="s">
        <v>242</v>
      </c>
      <c r="E717" s="942">
        <f t="shared" ref="E717:F717" si="118">E701/240341</f>
        <v>3.2661926179886079E-2</v>
      </c>
      <c r="F717" s="943">
        <f t="shared" si="118"/>
        <v>4.9929059128488271E-4</v>
      </c>
      <c r="G717" s="942">
        <f t="shared" ref="G717:H717" si="119">G701/271605</f>
        <v>3.0919902063658623E-2</v>
      </c>
      <c r="H717" s="944">
        <f t="shared" si="119"/>
        <v>4.4918171609506453E-4</v>
      </c>
      <c r="I717" s="945">
        <f t="shared" ref="I717:J717" si="120">I701/307669</f>
        <v>2.8332396179010559E-2</v>
      </c>
      <c r="J717" s="943">
        <f t="shared" si="120"/>
        <v>4.095310219749146E-4</v>
      </c>
      <c r="K717" s="942">
        <f t="shared" ref="K717:L717" si="121">K701/346819</f>
        <v>2.6071236004947825E-2</v>
      </c>
      <c r="L717" s="944">
        <f t="shared" si="121"/>
        <v>3.8348533384849158E-4</v>
      </c>
      <c r="M717" s="945">
        <f t="shared" ref="M717:N717" si="122">M701/394705</f>
        <v>2.3840589807577812E-2</v>
      </c>
      <c r="N717" s="943">
        <f t="shared" si="122"/>
        <v>3.6482942957398565E-4</v>
      </c>
      <c r="O717" s="942">
        <f t="shared" ref="O717:P717" si="123">O701/449858</f>
        <v>2.1744639419550169E-2</v>
      </c>
      <c r="P717" s="943">
        <f t="shared" si="123"/>
        <v>3.4010732275518052E-4</v>
      </c>
      <c r="Q717" s="942">
        <f t="shared" ref="Q717:R717" si="124">Q701/489517</f>
        <v>2.0728595738248111E-2</v>
      </c>
      <c r="R717" s="943">
        <f t="shared" si="124"/>
        <v>3.2685279571495983E-4</v>
      </c>
      <c r="S717" s="964">
        <f t="shared" ref="S717:T717" si="125">S701/$S$704</f>
        <v>1.9403354351134737E-2</v>
      </c>
      <c r="T717" s="946">
        <f t="shared" si="125"/>
        <v>3.2426393960068679E-4</v>
      </c>
    </row>
    <row r="718" spans="1:20">
      <c r="A718" s="1"/>
      <c r="B718" s="1"/>
      <c r="C718" s="1019"/>
      <c r="D718" s="346" t="s">
        <v>243</v>
      </c>
      <c r="E718" s="947">
        <f t="shared" ref="E718:F718" si="126">E702/240341</f>
        <v>2.0408502918769583E-2</v>
      </c>
      <c r="F718" s="948">
        <f t="shared" si="126"/>
        <v>1.2066189289384666E-4</v>
      </c>
      <c r="G718" s="947">
        <f t="shared" ref="G718:H718" si="127">G702/271605</f>
        <v>1.8924541153513375E-2</v>
      </c>
      <c r="H718" s="949">
        <f t="shared" si="127"/>
        <v>1.178181550413284E-4</v>
      </c>
      <c r="I718" s="950">
        <f t="shared" ref="I718:J718" si="128">I702/307669</f>
        <v>1.7353064494635469E-2</v>
      </c>
      <c r="J718" s="948">
        <f t="shared" si="128"/>
        <v>1.0725812480295383E-4</v>
      </c>
      <c r="K718" s="947">
        <f t="shared" ref="K718:L718" si="129">K702/346819</f>
        <v>1.5944916512647806E-2</v>
      </c>
      <c r="L718" s="949">
        <f t="shared" si="129"/>
        <v>9.5150496368422719E-5</v>
      </c>
      <c r="M718" s="950">
        <f t="shared" ref="M718:N718" si="130">M702/394705</f>
        <v>1.4491835674744429E-2</v>
      </c>
      <c r="N718" s="948">
        <f t="shared" si="130"/>
        <v>8.3606744277371707E-5</v>
      </c>
      <c r="O718" s="947">
        <f t="shared" ref="O718:P718" si="131">O702/449858</f>
        <v>1.2992988898719152E-2</v>
      </c>
      <c r="P718" s="948">
        <f t="shared" si="131"/>
        <v>7.5579405056706779E-5</v>
      </c>
      <c r="Q718" s="947">
        <f t="shared" ref="Q718:R718" si="132">Q702/489517</f>
        <v>1.2265151159203869E-2</v>
      </c>
      <c r="R718" s="948">
        <f t="shared" si="132"/>
        <v>8.3756028901958466E-5</v>
      </c>
      <c r="S718" s="965">
        <f t="shared" ref="S718:T718" si="133">S702/$S$704</f>
        <v>1.142233784928662E-2</v>
      </c>
      <c r="T718" s="951">
        <f t="shared" si="133"/>
        <v>7.1225605230208652E-5</v>
      </c>
    </row>
    <row r="719" spans="1:20" ht="21" customHeight="1">
      <c r="A719" s="1"/>
      <c r="B719" s="1"/>
      <c r="C719" s="1019"/>
      <c r="D719" s="367" t="s">
        <v>64</v>
      </c>
      <c r="E719" s="966">
        <f t="shared" ref="E719:T719" si="134">SUM(E710:E718)</f>
        <v>0.78614135748790259</v>
      </c>
      <c r="F719" s="967">
        <f t="shared" si="134"/>
        <v>0.21385864251209741</v>
      </c>
      <c r="G719" s="966">
        <f t="shared" si="134"/>
        <v>0.77826991402956502</v>
      </c>
      <c r="H719" s="968">
        <f t="shared" si="134"/>
        <v>0.221730085970435</v>
      </c>
      <c r="I719" s="969">
        <f t="shared" si="134"/>
        <v>0.76644055787225873</v>
      </c>
      <c r="J719" s="967">
        <f t="shared" si="134"/>
        <v>0.23355944212774116</v>
      </c>
      <c r="K719" s="966">
        <f t="shared" si="134"/>
        <v>0.75690778186892882</v>
      </c>
      <c r="L719" s="968">
        <f t="shared" si="134"/>
        <v>0.24309221813107124</v>
      </c>
      <c r="M719" s="969">
        <f t="shared" si="134"/>
        <v>0.74696038813797638</v>
      </c>
      <c r="N719" s="967">
        <f t="shared" si="134"/>
        <v>0.25303961186202362</v>
      </c>
      <c r="O719" s="966">
        <f t="shared" si="134"/>
        <v>0.73048828741513994</v>
      </c>
      <c r="P719" s="967">
        <f t="shared" si="134"/>
        <v>0.26961174415037642</v>
      </c>
      <c r="Q719" s="966">
        <f t="shared" si="134"/>
        <v>0.72050817438413794</v>
      </c>
      <c r="R719" s="967">
        <f t="shared" si="134"/>
        <v>0.27949182561586222</v>
      </c>
      <c r="S719" s="966">
        <f t="shared" si="134"/>
        <v>0.70995996371242842</v>
      </c>
      <c r="T719" s="970">
        <f t="shared" si="134"/>
        <v>0.29004003628757147</v>
      </c>
    </row>
    <row r="720" spans="1:20" ht="31.5" customHeight="1">
      <c r="A720" s="1"/>
      <c r="B720" s="1"/>
      <c r="C720" s="1109"/>
      <c r="D720" s="490" t="s">
        <v>277</v>
      </c>
      <c r="E720" s="1134">
        <f>E719+F719</f>
        <v>1</v>
      </c>
      <c r="F720" s="1076"/>
      <c r="G720" s="1134">
        <f>G719+H719</f>
        <v>1</v>
      </c>
      <c r="H720" s="1076"/>
      <c r="I720" s="1134">
        <f>I719+J719</f>
        <v>0.99999999999999989</v>
      </c>
      <c r="J720" s="1076"/>
      <c r="K720" s="1134">
        <f>K719+L719</f>
        <v>1</v>
      </c>
      <c r="L720" s="1076"/>
      <c r="M720" s="1134">
        <f>M719+N719</f>
        <v>1</v>
      </c>
      <c r="N720" s="1076"/>
      <c r="O720" s="1134">
        <f>O719+P719</f>
        <v>1.0001000315655164</v>
      </c>
      <c r="P720" s="1076"/>
      <c r="Q720" s="1134">
        <f>Q719+R719</f>
        <v>1.0000000000000002</v>
      </c>
      <c r="R720" s="1076"/>
      <c r="S720" s="1134">
        <f>S719+T719</f>
        <v>0.99999999999999989</v>
      </c>
      <c r="T720" s="1144"/>
    </row>
    <row r="721" spans="1:20" ht="15.75" customHeight="1">
      <c r="A721" s="1"/>
      <c r="B721" s="11"/>
      <c r="C721" s="934" t="s">
        <v>483</v>
      </c>
      <c r="D721" s="787"/>
      <c r="E721" s="957"/>
      <c r="F721" s="957"/>
      <c r="G721" s="957"/>
      <c r="H721" s="957"/>
      <c r="I721" s="957"/>
      <c r="J721" s="957"/>
      <c r="K721" s="957"/>
      <c r="L721" s="957"/>
      <c r="M721" s="957"/>
      <c r="N721" s="957"/>
      <c r="O721" s="957"/>
      <c r="P721" s="957"/>
      <c r="Q721" s="1"/>
      <c r="R721" s="1"/>
      <c r="S721" s="1"/>
      <c r="T721" s="1"/>
    </row>
    <row r="722" spans="1:20" ht="11.25" customHeight="1">
      <c r="A722" s="1"/>
      <c r="B722" s="11"/>
      <c r="C722" s="833"/>
      <c r="D722" s="787"/>
      <c r="E722" s="957"/>
      <c r="F722" s="957"/>
      <c r="G722" s="957"/>
      <c r="H722" s="957"/>
      <c r="I722" s="957"/>
      <c r="J722" s="957"/>
      <c r="K722" s="957"/>
      <c r="L722" s="957"/>
      <c r="M722" s="957"/>
      <c r="N722" s="957"/>
      <c r="O722" s="957"/>
      <c r="P722" s="957"/>
      <c r="Q722" s="1"/>
      <c r="R722" s="1"/>
      <c r="S722" s="1"/>
      <c r="T722" s="1"/>
    </row>
    <row r="723" spans="1:20" ht="25.5" customHeight="1">
      <c r="A723" s="1"/>
      <c r="B723" s="11"/>
      <c r="C723" s="1042" t="s">
        <v>485</v>
      </c>
      <c r="D723" s="992"/>
      <c r="E723" s="992"/>
      <c r="F723" s="992"/>
      <c r="G723" s="992"/>
      <c r="H723" s="992"/>
      <c r="I723" s="992"/>
      <c r="J723" s="992"/>
      <c r="K723" s="992"/>
      <c r="L723" s="992"/>
      <c r="M723" s="992"/>
      <c r="N723" s="992"/>
      <c r="O723" s="992"/>
      <c r="P723" s="992"/>
      <c r="Q723" s="992"/>
      <c r="R723" s="992"/>
      <c r="S723" s="992"/>
      <c r="T723" s="1"/>
    </row>
    <row r="724" spans="1:20" ht="7.5" customHeight="1">
      <c r="A724" s="1"/>
      <c r="B724" s="1"/>
      <c r="C724" s="1"/>
      <c r="D724" s="1"/>
      <c r="E724" s="1"/>
      <c r="F724" s="1"/>
      <c r="G724" s="1"/>
      <c r="H724" s="1"/>
      <c r="I724" s="1"/>
      <c r="J724" s="1"/>
      <c r="K724" s="1"/>
      <c r="L724" s="1"/>
      <c r="M724" s="1"/>
      <c r="N724" s="1"/>
      <c r="O724" s="1"/>
      <c r="P724" s="1"/>
      <c r="Q724" s="1"/>
      <c r="R724" s="1"/>
      <c r="S724" s="1"/>
      <c r="T724" s="1"/>
    </row>
    <row r="725" spans="1:20" ht="34.5" customHeight="1">
      <c r="A725" s="1"/>
      <c r="B725" s="1"/>
      <c r="C725" s="1142" t="s">
        <v>486</v>
      </c>
      <c r="D725" s="1141" t="s">
        <v>24</v>
      </c>
      <c r="E725" s="1080"/>
      <c r="F725" s="1125" t="s">
        <v>487</v>
      </c>
      <c r="G725" s="1052"/>
      <c r="H725" s="1125" t="s">
        <v>488</v>
      </c>
      <c r="I725" s="1052"/>
      <c r="J725" s="1125" t="s">
        <v>489</v>
      </c>
      <c r="K725" s="1052"/>
      <c r="L725" s="1125" t="s">
        <v>490</v>
      </c>
      <c r="M725" s="1052"/>
      <c r="N725" s="1125" t="s">
        <v>491</v>
      </c>
      <c r="O725" s="1052"/>
      <c r="P725" s="1125" t="s">
        <v>492</v>
      </c>
      <c r="Q725" s="1052"/>
      <c r="R725" s="1125" t="s">
        <v>493</v>
      </c>
      <c r="S725" s="1145"/>
      <c r="T725" s="1"/>
    </row>
    <row r="726" spans="1:20" ht="15.75" customHeight="1">
      <c r="A726" s="1"/>
      <c r="B726" s="1"/>
      <c r="C726" s="1143"/>
      <c r="D726" s="1116"/>
      <c r="E726" s="1118"/>
      <c r="F726" s="221" t="s">
        <v>142</v>
      </c>
      <c r="G726" s="222" t="s">
        <v>143</v>
      </c>
      <c r="H726" s="191" t="s">
        <v>142</v>
      </c>
      <c r="I726" s="192" t="s">
        <v>143</v>
      </c>
      <c r="J726" s="221" t="s">
        <v>142</v>
      </c>
      <c r="K726" s="222" t="s">
        <v>143</v>
      </c>
      <c r="L726" s="191" t="s">
        <v>142</v>
      </c>
      <c r="M726" s="192" t="s">
        <v>143</v>
      </c>
      <c r="N726" s="221" t="s">
        <v>142</v>
      </c>
      <c r="O726" s="192" t="s">
        <v>143</v>
      </c>
      <c r="P726" s="221" t="s">
        <v>142</v>
      </c>
      <c r="Q726" s="192" t="s">
        <v>143</v>
      </c>
      <c r="R726" s="221" t="s">
        <v>142</v>
      </c>
      <c r="S726" s="241" t="s">
        <v>143</v>
      </c>
      <c r="T726" s="1"/>
    </row>
    <row r="727" spans="1:20">
      <c r="A727" s="1"/>
      <c r="B727" s="38" t="s">
        <v>20</v>
      </c>
      <c r="C727" s="1143"/>
      <c r="D727" s="1140" t="s">
        <v>167</v>
      </c>
      <c r="E727" s="1062"/>
      <c r="F727" s="971">
        <f t="shared" ref="F727:S727" si="135">(G694-E694)/E694</f>
        <v>0.16862003780718338</v>
      </c>
      <c r="G727" s="972">
        <f t="shared" si="135"/>
        <v>0.2350861688024746</v>
      </c>
      <c r="H727" s="971">
        <f t="shared" si="135"/>
        <v>0.15938746899600992</v>
      </c>
      <c r="I727" s="973">
        <f t="shared" si="135"/>
        <v>0.37817531305903401</v>
      </c>
      <c r="J727" s="974">
        <f t="shared" si="135"/>
        <v>0.14538182494651661</v>
      </c>
      <c r="K727" s="972">
        <f t="shared" si="135"/>
        <v>0.28842159916926274</v>
      </c>
      <c r="L727" s="971">
        <f t="shared" si="135"/>
        <v>0.14446970927399708</v>
      </c>
      <c r="M727" s="973">
        <f t="shared" si="135"/>
        <v>0.25065484585935927</v>
      </c>
      <c r="N727" s="974">
        <f t="shared" si="135"/>
        <v>0.16128574469594834</v>
      </c>
      <c r="O727" s="973">
        <f t="shared" si="135"/>
        <v>0.38166586112453682</v>
      </c>
      <c r="P727" s="974">
        <f t="shared" si="135"/>
        <v>7.8638641085176583E-2</v>
      </c>
      <c r="Q727" s="973">
        <f t="shared" si="135"/>
        <v>0.17642257462686567</v>
      </c>
      <c r="R727" s="974">
        <f t="shared" si="135"/>
        <v>7.5624539738288116E-2</v>
      </c>
      <c r="S727" s="975">
        <f t="shared" si="135"/>
        <v>0.16304886510060462</v>
      </c>
      <c r="T727" s="1"/>
    </row>
    <row r="728" spans="1:20">
      <c r="A728" s="1"/>
      <c r="B728" s="38" t="s">
        <v>21</v>
      </c>
      <c r="C728" s="1143"/>
      <c r="D728" s="1138" t="s">
        <v>171</v>
      </c>
      <c r="E728" s="1045"/>
      <c r="F728" s="976">
        <f t="shared" ref="F728:S728" si="136">(G695-E695)/E695</f>
        <v>0.17679344744809949</v>
      </c>
      <c r="G728" s="977">
        <f t="shared" si="136"/>
        <v>0.2542254676731211</v>
      </c>
      <c r="H728" s="976">
        <f t="shared" si="136"/>
        <v>0.18271744144328841</v>
      </c>
      <c r="I728" s="978">
        <f t="shared" si="136"/>
        <v>0.24400614921662905</v>
      </c>
      <c r="J728" s="979">
        <f t="shared" si="136"/>
        <v>0.17632171953544809</v>
      </c>
      <c r="K728" s="977">
        <f t="shared" si="136"/>
        <v>0.22128151868114532</v>
      </c>
      <c r="L728" s="976">
        <f t="shared" si="136"/>
        <v>0.18648875659426484</v>
      </c>
      <c r="M728" s="978">
        <f t="shared" si="136"/>
        <v>0.23823978987706948</v>
      </c>
      <c r="N728" s="979">
        <f t="shared" si="136"/>
        <v>0.16485857111807992</v>
      </c>
      <c r="O728" s="978">
        <f t="shared" si="136"/>
        <v>0.2635312527166826</v>
      </c>
      <c r="P728" s="979">
        <f t="shared" si="136"/>
        <v>9.8964191851073927E-2</v>
      </c>
      <c r="Q728" s="978">
        <f t="shared" si="136"/>
        <v>0.1469754513430207</v>
      </c>
      <c r="R728" s="979">
        <f t="shared" si="136"/>
        <v>0.10143732385142641</v>
      </c>
      <c r="S728" s="980">
        <f t="shared" si="136"/>
        <v>0.15431958057898337</v>
      </c>
      <c r="T728" s="1"/>
    </row>
    <row r="729" spans="1:20">
      <c r="A729" s="1"/>
      <c r="B729" s="130" t="s">
        <v>43</v>
      </c>
      <c r="C729" s="1143"/>
      <c r="D729" s="1139" t="s">
        <v>190</v>
      </c>
      <c r="E729" s="1045"/>
      <c r="F729" s="981">
        <f t="shared" ref="F729:S729" si="137">(G696-E696)/E696</f>
        <v>4.8591467431317086E-2</v>
      </c>
      <c r="G729" s="982">
        <f t="shared" si="137"/>
        <v>-0.52457996266334783</v>
      </c>
      <c r="H729" s="981">
        <f t="shared" si="137"/>
        <v>3.2001773770370646E-2</v>
      </c>
      <c r="I729" s="983">
        <f t="shared" si="137"/>
        <v>1.7015706806282723E-2</v>
      </c>
      <c r="J729" s="984">
        <f t="shared" si="137"/>
        <v>2.7428653274608802E-2</v>
      </c>
      <c r="K729" s="982">
        <f t="shared" si="137"/>
        <v>2.4453024453024452E-2</v>
      </c>
      <c r="L729" s="981">
        <f t="shared" si="137"/>
        <v>2.6417593141184262E-2</v>
      </c>
      <c r="M729" s="983">
        <f t="shared" si="137"/>
        <v>3.2663316582914576E-2</v>
      </c>
      <c r="N729" s="984">
        <f t="shared" si="137"/>
        <v>2.0033275610335813E-2</v>
      </c>
      <c r="O729" s="983">
        <f t="shared" si="137"/>
        <v>2.3114355231143552E-2</v>
      </c>
      <c r="P729" s="984">
        <f t="shared" si="137"/>
        <v>1.4779800938717086E-2</v>
      </c>
      <c r="Q729" s="983">
        <f t="shared" si="137"/>
        <v>2.7348394768133173E-2</v>
      </c>
      <c r="R729" s="984">
        <f t="shared" si="137"/>
        <v>1.0332950631458095E-2</v>
      </c>
      <c r="S729" s="985">
        <f t="shared" si="137"/>
        <v>1.1574074074074073E-2</v>
      </c>
      <c r="T729" s="1"/>
    </row>
    <row r="730" spans="1:20">
      <c r="A730" s="1"/>
      <c r="B730" s="1"/>
      <c r="C730" s="1143"/>
      <c r="D730" s="1138" t="s">
        <v>238</v>
      </c>
      <c r="E730" s="1045"/>
      <c r="F730" s="976">
        <f t="shared" ref="F730:S730" si="138">(G697-E697)/E697</f>
        <v>4.5908922621251388E-2</v>
      </c>
      <c r="G730" s="977">
        <f t="shared" si="138"/>
        <v>-5.6451612903225805E-2</v>
      </c>
      <c r="H730" s="976">
        <f t="shared" si="138"/>
        <v>3.3333333333333333E-2</v>
      </c>
      <c r="I730" s="978">
        <f t="shared" si="138"/>
        <v>5.9829059829059832E-2</v>
      </c>
      <c r="J730" s="979">
        <f t="shared" si="138"/>
        <v>3.3970882101056241E-2</v>
      </c>
      <c r="K730" s="977">
        <f t="shared" si="138"/>
        <v>4.4354838709677422E-2</v>
      </c>
      <c r="L730" s="976">
        <f t="shared" si="138"/>
        <v>3.4676974047487576E-2</v>
      </c>
      <c r="M730" s="978">
        <f t="shared" si="138"/>
        <v>5.019305019305019E-2</v>
      </c>
      <c r="N730" s="979">
        <f t="shared" si="138"/>
        <v>3.0419468459814282E-2</v>
      </c>
      <c r="O730" s="978">
        <f t="shared" si="138"/>
        <v>3.3088235294117647E-2</v>
      </c>
      <c r="P730" s="979">
        <f t="shared" si="138"/>
        <v>3.4959602237414546E-2</v>
      </c>
      <c r="Q730" s="978">
        <f t="shared" si="138"/>
        <v>4.2704626334519574E-2</v>
      </c>
      <c r="R730" s="979">
        <f t="shared" si="138"/>
        <v>3.6681179002151829E-2</v>
      </c>
      <c r="S730" s="980">
        <f t="shared" si="138"/>
        <v>6.1433447098976107E-2</v>
      </c>
      <c r="T730" s="1"/>
    </row>
    <row r="731" spans="1:20">
      <c r="A731" s="1"/>
      <c r="B731" s="1"/>
      <c r="C731" s="1143"/>
      <c r="D731" s="1139" t="s">
        <v>239</v>
      </c>
      <c r="E731" s="1045"/>
      <c r="F731" s="981">
        <f t="shared" ref="F731:S731" si="139">(G698-E698)/E698</f>
        <v>4.1415313225058002E-2</v>
      </c>
      <c r="G731" s="982">
        <f t="shared" si="139"/>
        <v>-0.19480519480519481</v>
      </c>
      <c r="H731" s="981">
        <f t="shared" si="139"/>
        <v>3.5201069399576693E-2</v>
      </c>
      <c r="I731" s="983">
        <f t="shared" si="139"/>
        <v>3.2258064516129031E-2</v>
      </c>
      <c r="J731" s="984">
        <f t="shared" si="139"/>
        <v>3.4649736360701601E-2</v>
      </c>
      <c r="K731" s="982">
        <f t="shared" si="139"/>
        <v>4.6875E-2</v>
      </c>
      <c r="L731" s="981">
        <f t="shared" si="139"/>
        <v>3.4841393655746226E-2</v>
      </c>
      <c r="M731" s="983">
        <f t="shared" si="139"/>
        <v>8.9552238805970144E-2</v>
      </c>
      <c r="N731" s="984">
        <f t="shared" si="139"/>
        <v>2.8442211055276383E-2</v>
      </c>
      <c r="O731" s="983">
        <f t="shared" si="139"/>
        <v>4.1095890410958902E-2</v>
      </c>
      <c r="P731" s="984">
        <f t="shared" si="139"/>
        <v>2.7264731750219876E-2</v>
      </c>
      <c r="Q731" s="983">
        <f t="shared" si="139"/>
        <v>0.32894736842105265</v>
      </c>
      <c r="R731" s="984">
        <f t="shared" si="139"/>
        <v>2.5114155251141551E-2</v>
      </c>
      <c r="S731" s="985">
        <f t="shared" si="139"/>
        <v>-0.21782178217821782</v>
      </c>
      <c r="T731" s="1"/>
    </row>
    <row r="732" spans="1:20">
      <c r="A732" s="1"/>
      <c r="B732" s="1"/>
      <c r="C732" s="1143"/>
      <c r="D732" s="1138" t="s">
        <v>240</v>
      </c>
      <c r="E732" s="1045"/>
      <c r="F732" s="976">
        <f t="shared" ref="F732:S732" si="140">(G699-E699)/E699</f>
        <v>0.10370973269362577</v>
      </c>
      <c r="G732" s="977">
        <f t="shared" si="140"/>
        <v>0.14937514201317884</v>
      </c>
      <c r="H732" s="976">
        <f t="shared" si="140"/>
        <v>9.1868814282941982E-2</v>
      </c>
      <c r="I732" s="978">
        <f t="shared" si="140"/>
        <v>0.12106594970741737</v>
      </c>
      <c r="J732" s="979">
        <f t="shared" si="140"/>
        <v>7.6069955922081614E-2</v>
      </c>
      <c r="K732" s="977">
        <f t="shared" si="140"/>
        <v>0.10104394441701348</v>
      </c>
      <c r="L732" s="976">
        <f t="shared" si="140"/>
        <v>7.8818710359408031E-2</v>
      </c>
      <c r="M732" s="978">
        <f t="shared" si="140"/>
        <v>0.10182901438226721</v>
      </c>
      <c r="N732" s="979">
        <f t="shared" si="140"/>
        <v>7.9735440014697775E-2</v>
      </c>
      <c r="O732" s="978">
        <f t="shared" si="140"/>
        <v>0.11093668236525379</v>
      </c>
      <c r="P732" s="979">
        <f t="shared" si="140"/>
        <v>5.6916794282797348E-2</v>
      </c>
      <c r="Q732" s="978">
        <f t="shared" si="140"/>
        <v>8.502119642016015E-2</v>
      </c>
      <c r="R732" s="979">
        <f t="shared" si="140"/>
        <v>5.4871340792615846E-2</v>
      </c>
      <c r="S732" s="980">
        <f t="shared" si="140"/>
        <v>8.1663169572872202E-2</v>
      </c>
      <c r="T732" s="1"/>
    </row>
    <row r="733" spans="1:20">
      <c r="A733" s="1"/>
      <c r="B733" s="1"/>
      <c r="C733" s="1143"/>
      <c r="D733" s="1139" t="s">
        <v>241</v>
      </c>
      <c r="E733" s="1045"/>
      <c r="F733" s="981">
        <f t="shared" ref="F733:S733" si="141">(G700-E700)/E700</f>
        <v>7.7971167369901548E-2</v>
      </c>
      <c r="G733" s="982">
        <f t="shared" si="141"/>
        <v>-0.48219584569732937</v>
      </c>
      <c r="H733" s="981">
        <f t="shared" si="141"/>
        <v>4.0202234363532575E-2</v>
      </c>
      <c r="I733" s="983">
        <f t="shared" si="141"/>
        <v>6.5902578796561598E-2</v>
      </c>
      <c r="J733" s="984">
        <f t="shared" si="141"/>
        <v>3.5591094386955159E-2</v>
      </c>
      <c r="K733" s="982">
        <f t="shared" si="141"/>
        <v>4.8387096774193547E-2</v>
      </c>
      <c r="L733" s="981">
        <f t="shared" si="141"/>
        <v>4.2694928084784256E-2</v>
      </c>
      <c r="M733" s="983">
        <f t="shared" si="141"/>
        <v>5.6410256410256411E-2</v>
      </c>
      <c r="N733" s="984">
        <f t="shared" si="141"/>
        <v>3.063743284448962E-2</v>
      </c>
      <c r="O733" s="983">
        <f t="shared" si="141"/>
        <v>6.7961165048543687E-2</v>
      </c>
      <c r="P733" s="984">
        <f t="shared" si="141"/>
        <v>2.1484925331079176E-2</v>
      </c>
      <c r="Q733" s="983">
        <f t="shared" si="141"/>
        <v>2.7272727272727271E-2</v>
      </c>
      <c r="R733" s="984">
        <f t="shared" si="141"/>
        <v>1.2137093993517688E-2</v>
      </c>
      <c r="S733" s="985">
        <f t="shared" si="141"/>
        <v>3.3185840707964605E-2</v>
      </c>
      <c r="T733" s="1"/>
    </row>
    <row r="734" spans="1:20">
      <c r="A734" s="1"/>
      <c r="B734" s="1"/>
      <c r="C734" s="1143"/>
      <c r="D734" s="1138" t="s">
        <v>242</v>
      </c>
      <c r="E734" s="1045"/>
      <c r="F734" s="976">
        <f t="shared" ref="F734:S734" si="142">(G701-E701)/E701</f>
        <v>6.9808917197452233E-2</v>
      </c>
      <c r="G734" s="977">
        <f t="shared" si="142"/>
        <v>1.6666666666666666E-2</v>
      </c>
      <c r="H734" s="976">
        <f t="shared" si="142"/>
        <v>3.7985234579661825E-2</v>
      </c>
      <c r="I734" s="978">
        <f t="shared" si="142"/>
        <v>3.2786885245901641E-2</v>
      </c>
      <c r="J734" s="979">
        <f t="shared" si="142"/>
        <v>3.7283469083400252E-2</v>
      </c>
      <c r="K734" s="977">
        <f t="shared" si="142"/>
        <v>5.5555555555555552E-2</v>
      </c>
      <c r="L734" s="976">
        <f t="shared" si="142"/>
        <v>4.0698960406989601E-2</v>
      </c>
      <c r="M734" s="978">
        <f t="shared" si="142"/>
        <v>8.2706766917293228E-2</v>
      </c>
      <c r="N734" s="979">
        <f t="shared" si="142"/>
        <v>3.9532412327311368E-2</v>
      </c>
      <c r="O734" s="978">
        <f t="shared" si="142"/>
        <v>6.25E-2</v>
      </c>
      <c r="P734" s="979">
        <f t="shared" si="142"/>
        <v>3.7313432835820892E-2</v>
      </c>
      <c r="Q734" s="978">
        <f t="shared" si="142"/>
        <v>4.5751633986928102E-2</v>
      </c>
      <c r="R734" s="979">
        <f t="shared" si="142"/>
        <v>2.0203015669656058E-2</v>
      </c>
      <c r="S734" s="980">
        <f t="shared" si="142"/>
        <v>8.1250000000000003E-2</v>
      </c>
      <c r="T734" s="1"/>
    </row>
    <row r="735" spans="1:20">
      <c r="A735" s="1"/>
      <c r="B735" s="1"/>
      <c r="C735" s="1143"/>
      <c r="D735" s="1139" t="s">
        <v>243</v>
      </c>
      <c r="E735" s="1045"/>
      <c r="F735" s="981">
        <f t="shared" ref="F735:S735" si="143">(G702-E702)/E702</f>
        <v>4.7910295616717634E-2</v>
      </c>
      <c r="G735" s="982">
        <f t="shared" si="143"/>
        <v>0.10344827586206896</v>
      </c>
      <c r="H735" s="981">
        <f t="shared" si="143"/>
        <v>3.8715953307392997E-2</v>
      </c>
      <c r="I735" s="983">
        <f t="shared" si="143"/>
        <v>3.125E-2</v>
      </c>
      <c r="J735" s="984">
        <f t="shared" si="143"/>
        <v>3.5774489604794908E-2</v>
      </c>
      <c r="K735" s="982">
        <f t="shared" si="143"/>
        <v>0</v>
      </c>
      <c r="L735" s="981">
        <f t="shared" si="143"/>
        <v>3.4358047016274866E-2</v>
      </c>
      <c r="M735" s="983">
        <f t="shared" si="143"/>
        <v>0</v>
      </c>
      <c r="N735" s="984">
        <f t="shared" si="143"/>
        <v>2.1853146853146852E-2</v>
      </c>
      <c r="O735" s="983">
        <f t="shared" si="143"/>
        <v>3.0303030303030304E-2</v>
      </c>
      <c r="P735" s="984">
        <f t="shared" si="143"/>
        <v>2.7202737382378103E-2</v>
      </c>
      <c r="Q735" s="983">
        <f t="shared" si="143"/>
        <v>0.20588235294117646</v>
      </c>
      <c r="R735" s="984">
        <f t="shared" si="143"/>
        <v>1.4990006662225183E-2</v>
      </c>
      <c r="S735" s="985">
        <f t="shared" si="143"/>
        <v>-7.3170731707317069E-2</v>
      </c>
      <c r="T735" s="1"/>
    </row>
    <row r="736" spans="1:20" ht="21" customHeight="1">
      <c r="A736" s="1"/>
      <c r="B736" s="1"/>
      <c r="C736" s="1143"/>
      <c r="D736" s="1135" t="s">
        <v>64</v>
      </c>
      <c r="E736" s="1136"/>
      <c r="F736" s="986">
        <f t="shared" ref="F736:S736" si="144">(G703-E703)/E703</f>
        <v>0.11876660562500661</v>
      </c>
      <c r="G736" s="987">
        <f t="shared" si="144"/>
        <v>0.17167649176054009</v>
      </c>
      <c r="H736" s="986">
        <f t="shared" si="144"/>
        <v>0.11556329299561931</v>
      </c>
      <c r="I736" s="988">
        <f t="shared" si="144"/>
        <v>0.19321521677764308</v>
      </c>
      <c r="J736" s="989">
        <f t="shared" si="144"/>
        <v>0.11322675034985794</v>
      </c>
      <c r="K736" s="987">
        <f t="shared" si="144"/>
        <v>0.17325595958752557</v>
      </c>
      <c r="L736" s="986">
        <f t="shared" si="144"/>
        <v>0.12311530989295646</v>
      </c>
      <c r="M736" s="988">
        <f t="shared" si="144"/>
        <v>0.18464220901683095</v>
      </c>
      <c r="N736" s="989">
        <f t="shared" si="144"/>
        <v>0.11459863174925126</v>
      </c>
      <c r="O736" s="988">
        <f t="shared" si="144"/>
        <v>0.21437582602427011</v>
      </c>
      <c r="P736" s="989">
        <f t="shared" si="144"/>
        <v>7.3292231662487523E-2</v>
      </c>
      <c r="Q736" s="988">
        <f t="shared" si="144"/>
        <v>0.12803515628220666</v>
      </c>
      <c r="R736" s="989">
        <f t="shared" si="144"/>
        <v>7.3926640412133787E-2</v>
      </c>
      <c r="S736" s="990">
        <f t="shared" si="144"/>
        <v>0.13101537831832535</v>
      </c>
      <c r="T736" s="1"/>
    </row>
    <row r="737" spans="1:20" ht="24.75" customHeight="1">
      <c r="A737" s="1"/>
      <c r="B737" s="1"/>
      <c r="C737" s="1101"/>
      <c r="D737" s="1137" t="s">
        <v>277</v>
      </c>
      <c r="E737" s="1076"/>
      <c r="F737" s="1134">
        <f>(G704-E704)/E704</f>
        <v>0.13008184204942144</v>
      </c>
      <c r="G737" s="1076"/>
      <c r="H737" s="1134">
        <f>(I704-G704)/G704</f>
        <v>0.13278106073157711</v>
      </c>
      <c r="I737" s="1076"/>
      <c r="J737" s="1134">
        <f>(K704-I704)/I704</f>
        <v>0.12724713897077702</v>
      </c>
      <c r="K737" s="1076"/>
      <c r="L737" s="1134">
        <f>(M704-K704)/K704</f>
        <v>0.13807202027570578</v>
      </c>
      <c r="M737" s="1076"/>
      <c r="N737" s="1134">
        <f>(O704-M704)/M704</f>
        <v>0.13984621426128374</v>
      </c>
      <c r="O737" s="1076"/>
      <c r="P737" s="1134">
        <f>(Q704-O704)/O704</f>
        <v>8.8050090797349656E-2</v>
      </c>
      <c r="Q737" s="1076"/>
      <c r="R737" s="1134">
        <f>(S704-Q704)/Q704</f>
        <v>8.9882475991640745E-2</v>
      </c>
      <c r="S737" s="1144"/>
      <c r="T737" s="1"/>
    </row>
    <row r="738" spans="1:20" ht="15.75" customHeight="1">
      <c r="A738" s="1"/>
      <c r="B738" s="1"/>
      <c r="C738" s="934" t="s">
        <v>483</v>
      </c>
      <c r="D738" s="1"/>
      <c r="E738" s="1"/>
      <c r="F738" s="1"/>
      <c r="G738" s="1"/>
      <c r="H738" s="1"/>
      <c r="I738" s="1"/>
      <c r="J738" s="1"/>
      <c r="K738" s="1"/>
      <c r="L738" s="1"/>
      <c r="M738" s="1"/>
      <c r="N738" s="1"/>
      <c r="O738" s="1"/>
      <c r="P738" s="1"/>
      <c r="Q738" s="1"/>
      <c r="R738" s="1"/>
      <c r="S738" s="1"/>
      <c r="T738" s="1"/>
    </row>
    <row r="739" spans="1:20">
      <c r="A739" s="1"/>
      <c r="B739" s="1"/>
      <c r="C739" s="1"/>
      <c r="D739" s="1"/>
      <c r="E739" s="1"/>
      <c r="F739" s="1"/>
      <c r="G739" s="1"/>
      <c r="H739" s="1"/>
      <c r="I739" s="1"/>
      <c r="J739" s="1"/>
      <c r="K739" s="1"/>
      <c r="L739" s="1"/>
      <c r="M739" s="1"/>
      <c r="N739" s="1"/>
      <c r="O739" s="1"/>
      <c r="P739" s="1"/>
      <c r="Q739" s="1"/>
      <c r="R739" s="1"/>
      <c r="S739" s="1"/>
      <c r="T739" s="1"/>
    </row>
    <row r="740" spans="1:20">
      <c r="A740" s="1"/>
      <c r="B740" s="1"/>
      <c r="C740" s="1"/>
      <c r="D740" s="1"/>
      <c r="E740" s="1"/>
      <c r="F740" s="1"/>
      <c r="G740" s="1"/>
      <c r="H740" s="1"/>
      <c r="I740" s="1"/>
      <c r="J740" s="1"/>
      <c r="K740" s="1"/>
      <c r="L740" s="1"/>
      <c r="M740" s="1"/>
      <c r="N740" s="1"/>
      <c r="O740" s="1"/>
      <c r="P740" s="1"/>
      <c r="Q740" s="1"/>
      <c r="R740" s="1"/>
      <c r="S740" s="1"/>
      <c r="T740" s="1"/>
    </row>
    <row r="741" spans="1:20">
      <c r="A741" s="1"/>
      <c r="B741" s="1"/>
      <c r="C741" s="1"/>
      <c r="D741" s="1"/>
      <c r="E741" s="1"/>
      <c r="F741" s="1"/>
      <c r="G741" s="1"/>
      <c r="H741" s="1"/>
      <c r="I741" s="1"/>
      <c r="J741" s="1"/>
      <c r="K741" s="1"/>
      <c r="L741" s="1"/>
      <c r="M741" s="1"/>
      <c r="N741" s="1"/>
      <c r="O741" s="1"/>
      <c r="P741" s="1"/>
      <c r="Q741" s="1"/>
      <c r="R741" s="1"/>
      <c r="S741" s="1"/>
      <c r="T741" s="1"/>
    </row>
    <row r="742" spans="1:20">
      <c r="A742" s="1"/>
      <c r="B742" s="1"/>
      <c r="C742" s="1"/>
      <c r="D742" s="1"/>
      <c r="E742" s="1"/>
      <c r="F742" s="1"/>
      <c r="G742" s="1"/>
      <c r="H742" s="1"/>
      <c r="I742" s="1"/>
      <c r="J742" s="1"/>
      <c r="K742" s="1"/>
      <c r="L742" s="1"/>
      <c r="M742" s="1"/>
      <c r="N742" s="1"/>
      <c r="O742" s="1"/>
      <c r="P742" s="1"/>
      <c r="Q742" s="1"/>
      <c r="R742" s="1"/>
      <c r="S742" s="1"/>
      <c r="T742" s="1"/>
    </row>
    <row r="743" spans="1:20">
      <c r="A743" s="1"/>
      <c r="B743" s="1"/>
      <c r="C743" s="1"/>
      <c r="D743" s="1"/>
      <c r="E743" s="1"/>
      <c r="F743" s="1"/>
      <c r="G743" s="1"/>
      <c r="H743" s="1"/>
      <c r="I743" s="1"/>
      <c r="J743" s="1"/>
      <c r="K743" s="1"/>
      <c r="L743" s="1"/>
      <c r="M743" s="1"/>
      <c r="N743" s="1"/>
      <c r="O743" s="1"/>
      <c r="P743" s="1"/>
      <c r="Q743" s="1"/>
      <c r="R743" s="1"/>
      <c r="S743" s="1"/>
      <c r="T743" s="1"/>
    </row>
    <row r="744" spans="1:20">
      <c r="A744" s="1"/>
      <c r="B744" s="1"/>
      <c r="C744" s="1"/>
      <c r="D744" s="1"/>
      <c r="E744" s="1"/>
      <c r="F744" s="1"/>
      <c r="G744" s="1"/>
      <c r="H744" s="1"/>
      <c r="I744" s="1"/>
      <c r="J744" s="1"/>
      <c r="K744" s="1"/>
      <c r="L744" s="1"/>
      <c r="M744" s="1"/>
      <c r="N744" s="1"/>
      <c r="O744" s="1"/>
      <c r="P744" s="1"/>
      <c r="Q744" s="1"/>
      <c r="R744" s="1"/>
      <c r="S744" s="1"/>
      <c r="T744" s="1"/>
    </row>
    <row r="745" spans="1:20">
      <c r="A745" s="1"/>
      <c r="B745" s="1"/>
      <c r="C745" s="1"/>
      <c r="D745" s="1"/>
      <c r="E745" s="1"/>
      <c r="F745" s="1"/>
      <c r="G745" s="1"/>
      <c r="H745" s="1"/>
      <c r="I745" s="1"/>
      <c r="J745" s="1"/>
      <c r="K745" s="1"/>
      <c r="L745" s="1"/>
      <c r="M745" s="1"/>
      <c r="N745" s="1"/>
      <c r="O745" s="1"/>
      <c r="P745" s="1"/>
      <c r="Q745" s="1"/>
      <c r="R745" s="1"/>
      <c r="S745" s="1"/>
      <c r="T745" s="1"/>
    </row>
    <row r="746" spans="1:20">
      <c r="A746" s="1"/>
      <c r="B746" s="1"/>
      <c r="C746" s="1"/>
      <c r="D746" s="1"/>
      <c r="E746" s="1"/>
      <c r="F746" s="1"/>
      <c r="G746" s="1"/>
      <c r="H746" s="1"/>
      <c r="I746" s="1"/>
      <c r="J746" s="1"/>
      <c r="K746" s="1"/>
      <c r="L746" s="1"/>
      <c r="M746" s="1"/>
      <c r="N746" s="1"/>
      <c r="O746" s="1"/>
      <c r="P746" s="1"/>
      <c r="Q746" s="1"/>
      <c r="R746" s="1"/>
      <c r="S746" s="1"/>
      <c r="T746" s="1"/>
    </row>
    <row r="747" spans="1:20">
      <c r="A747" s="1"/>
      <c r="B747" s="1"/>
      <c r="C747" s="1"/>
      <c r="D747" s="1"/>
      <c r="E747" s="1"/>
      <c r="F747" s="1"/>
      <c r="G747" s="1"/>
      <c r="H747" s="1"/>
      <c r="I747" s="1"/>
      <c r="J747" s="1"/>
      <c r="K747" s="1"/>
      <c r="L747" s="1"/>
      <c r="M747" s="1"/>
      <c r="N747" s="1"/>
      <c r="O747" s="1"/>
      <c r="P747" s="1"/>
      <c r="Q747" s="1"/>
      <c r="R747" s="1"/>
      <c r="S747" s="1"/>
      <c r="T747" s="1"/>
    </row>
    <row r="748" spans="1:20">
      <c r="A748" s="1"/>
      <c r="B748" s="1"/>
      <c r="C748" s="1"/>
      <c r="D748" s="1"/>
      <c r="E748" s="1"/>
      <c r="F748" s="1"/>
      <c r="G748" s="1"/>
      <c r="H748" s="1"/>
      <c r="I748" s="1"/>
      <c r="J748" s="1"/>
      <c r="K748" s="1"/>
      <c r="L748" s="1"/>
      <c r="M748" s="1"/>
      <c r="N748" s="1"/>
      <c r="O748" s="1"/>
      <c r="P748" s="1"/>
      <c r="Q748" s="1"/>
      <c r="R748" s="1"/>
      <c r="S748" s="1"/>
      <c r="T748" s="1"/>
    </row>
    <row r="749" spans="1:20">
      <c r="A749" s="1"/>
      <c r="B749" s="1"/>
      <c r="C749" s="1"/>
      <c r="D749" s="1"/>
      <c r="E749" s="1"/>
      <c r="F749" s="1"/>
      <c r="G749" s="1"/>
      <c r="H749" s="1"/>
      <c r="I749" s="1"/>
      <c r="J749" s="1"/>
      <c r="K749" s="1"/>
      <c r="L749" s="1"/>
      <c r="M749" s="1"/>
      <c r="N749" s="1"/>
      <c r="O749" s="1"/>
      <c r="P749" s="1"/>
      <c r="Q749" s="1"/>
      <c r="R749" s="1"/>
      <c r="S749" s="1"/>
      <c r="T749" s="1"/>
    </row>
    <row r="750" spans="1:20">
      <c r="A750" s="1"/>
      <c r="B750" s="1"/>
      <c r="C750" s="1"/>
      <c r="D750" s="1"/>
      <c r="E750" s="1"/>
      <c r="F750" s="1"/>
      <c r="G750" s="1"/>
      <c r="H750" s="1"/>
      <c r="I750" s="1"/>
      <c r="J750" s="1"/>
      <c r="K750" s="1"/>
      <c r="L750" s="1"/>
      <c r="M750" s="1"/>
      <c r="N750" s="1"/>
      <c r="O750" s="1"/>
      <c r="P750" s="1"/>
      <c r="Q750" s="1"/>
      <c r="R750" s="1"/>
      <c r="S750" s="1"/>
      <c r="T750" s="1"/>
    </row>
    <row r="751" spans="1:20">
      <c r="A751" s="1"/>
      <c r="B751" s="1"/>
      <c r="C751" s="1"/>
      <c r="D751" s="1"/>
      <c r="E751" s="1"/>
      <c r="F751" s="1"/>
      <c r="G751" s="1"/>
      <c r="H751" s="1"/>
      <c r="I751" s="1"/>
      <c r="J751" s="1"/>
      <c r="K751" s="1"/>
      <c r="L751" s="1"/>
      <c r="M751" s="1"/>
      <c r="N751" s="1"/>
      <c r="O751" s="1"/>
      <c r="P751" s="1"/>
      <c r="Q751" s="1"/>
      <c r="R751" s="1"/>
      <c r="S751" s="1"/>
      <c r="T751" s="1"/>
    </row>
    <row r="752" spans="1:20">
      <c r="A752" s="1"/>
      <c r="B752" s="1"/>
      <c r="C752" s="1"/>
      <c r="D752" s="1"/>
      <c r="E752" s="1"/>
      <c r="F752" s="1"/>
      <c r="G752" s="1"/>
      <c r="H752" s="1"/>
      <c r="I752" s="1"/>
      <c r="J752" s="1"/>
      <c r="K752" s="1"/>
      <c r="L752" s="1"/>
      <c r="M752" s="1"/>
      <c r="N752" s="1"/>
      <c r="O752" s="1"/>
      <c r="P752" s="1"/>
      <c r="Q752" s="1"/>
      <c r="R752" s="1"/>
      <c r="S752" s="1"/>
      <c r="T752" s="1"/>
    </row>
    <row r="753" spans="1:20">
      <c r="A753" s="1"/>
      <c r="B753" s="1"/>
      <c r="C753" s="1"/>
      <c r="D753" s="1"/>
      <c r="E753" s="1"/>
      <c r="F753" s="1"/>
      <c r="G753" s="1"/>
      <c r="H753" s="1"/>
      <c r="I753" s="1"/>
      <c r="J753" s="1"/>
      <c r="K753" s="1"/>
      <c r="L753" s="1"/>
      <c r="M753" s="1"/>
      <c r="N753" s="1"/>
      <c r="O753" s="1"/>
      <c r="P753" s="1"/>
      <c r="Q753" s="1"/>
      <c r="R753" s="1"/>
      <c r="S753" s="1"/>
      <c r="T753" s="1"/>
    </row>
    <row r="754" spans="1:20">
      <c r="A754" s="1"/>
      <c r="B754" s="1"/>
      <c r="C754" s="1"/>
      <c r="D754" s="1"/>
      <c r="E754" s="1"/>
      <c r="F754" s="1"/>
      <c r="G754" s="1"/>
      <c r="H754" s="1"/>
      <c r="I754" s="1"/>
      <c r="J754" s="1"/>
      <c r="K754" s="1"/>
      <c r="L754" s="1"/>
      <c r="M754" s="1"/>
      <c r="N754" s="1"/>
      <c r="O754" s="1"/>
      <c r="P754" s="1"/>
      <c r="Q754" s="1"/>
      <c r="R754" s="1"/>
      <c r="S754" s="1"/>
      <c r="T754" s="1"/>
    </row>
    <row r="755" spans="1:20">
      <c r="A755" s="1"/>
      <c r="B755" s="1"/>
      <c r="C755" s="1"/>
      <c r="D755" s="1"/>
      <c r="E755" s="1"/>
      <c r="F755" s="1"/>
      <c r="G755" s="1"/>
      <c r="H755" s="1"/>
      <c r="I755" s="1"/>
      <c r="J755" s="1"/>
      <c r="K755" s="1"/>
      <c r="L755" s="1"/>
      <c r="M755" s="1"/>
      <c r="N755" s="1"/>
      <c r="O755" s="1"/>
      <c r="P755" s="1"/>
      <c r="Q755" s="1"/>
      <c r="R755" s="1"/>
      <c r="S755" s="1"/>
      <c r="T755" s="1"/>
    </row>
    <row r="756" spans="1:20">
      <c r="A756" s="1"/>
      <c r="B756" s="1"/>
      <c r="C756" s="1"/>
      <c r="D756" s="1"/>
      <c r="E756" s="1"/>
      <c r="F756" s="1"/>
      <c r="G756" s="1"/>
      <c r="H756" s="1"/>
      <c r="I756" s="1"/>
      <c r="J756" s="1"/>
      <c r="K756" s="1"/>
      <c r="L756" s="1"/>
      <c r="M756" s="1"/>
      <c r="N756" s="1"/>
      <c r="O756" s="1"/>
      <c r="P756" s="1"/>
      <c r="Q756" s="1"/>
      <c r="R756" s="1"/>
      <c r="S756" s="1"/>
      <c r="T756" s="1"/>
    </row>
    <row r="757" spans="1:20">
      <c r="A757" s="1"/>
      <c r="B757" s="1"/>
      <c r="C757" s="1"/>
      <c r="D757" s="1"/>
      <c r="E757" s="1"/>
      <c r="F757" s="1"/>
      <c r="G757" s="1"/>
      <c r="H757" s="1"/>
      <c r="I757" s="1"/>
      <c r="J757" s="1"/>
      <c r="K757" s="1"/>
      <c r="L757" s="1"/>
      <c r="M757" s="1"/>
      <c r="N757" s="1"/>
      <c r="O757" s="1"/>
      <c r="P757" s="1"/>
      <c r="Q757" s="1"/>
      <c r="R757" s="1"/>
      <c r="S757" s="1"/>
      <c r="T757" s="1"/>
    </row>
    <row r="758" spans="1:20">
      <c r="A758" s="1"/>
      <c r="B758" s="1"/>
      <c r="C758" s="1"/>
      <c r="D758" s="1"/>
      <c r="E758" s="1"/>
      <c r="F758" s="1"/>
      <c r="G758" s="1"/>
      <c r="H758" s="1"/>
      <c r="I758" s="1"/>
      <c r="J758" s="1"/>
      <c r="K758" s="1"/>
      <c r="L758" s="1"/>
      <c r="M758" s="1"/>
      <c r="N758" s="1"/>
      <c r="O758" s="1"/>
      <c r="P758" s="1"/>
      <c r="Q758" s="1"/>
      <c r="R758" s="1"/>
      <c r="S758" s="1"/>
      <c r="T758" s="1"/>
    </row>
    <row r="759" spans="1:20">
      <c r="A759" s="1"/>
      <c r="B759" s="1"/>
      <c r="C759" s="1"/>
      <c r="D759" s="1"/>
      <c r="E759" s="1"/>
      <c r="F759" s="1"/>
      <c r="G759" s="1"/>
      <c r="H759" s="1"/>
      <c r="I759" s="1"/>
      <c r="J759" s="1"/>
      <c r="K759" s="1"/>
      <c r="L759" s="1"/>
      <c r="M759" s="1"/>
      <c r="N759" s="1"/>
      <c r="O759" s="1"/>
      <c r="P759" s="1"/>
      <c r="Q759" s="1"/>
      <c r="R759" s="1"/>
      <c r="S759" s="1"/>
      <c r="T759" s="1"/>
    </row>
    <row r="760" spans="1:20">
      <c r="A760" s="1"/>
      <c r="B760" s="1"/>
      <c r="C760" s="1"/>
      <c r="D760" s="1"/>
      <c r="E760" s="1"/>
      <c r="F760" s="1"/>
      <c r="G760" s="1"/>
      <c r="H760" s="1"/>
      <c r="I760" s="1"/>
      <c r="J760" s="1"/>
      <c r="K760" s="1"/>
      <c r="L760" s="1"/>
      <c r="M760" s="1"/>
      <c r="N760" s="1"/>
      <c r="O760" s="1"/>
      <c r="P760" s="1"/>
      <c r="Q760" s="1"/>
      <c r="R760" s="1"/>
      <c r="S760" s="1"/>
      <c r="T760" s="1"/>
    </row>
    <row r="761" spans="1:20">
      <c r="A761" s="1"/>
      <c r="B761" s="1"/>
      <c r="C761" s="1"/>
      <c r="D761" s="1"/>
      <c r="E761" s="1"/>
      <c r="F761" s="1"/>
      <c r="G761" s="1"/>
      <c r="H761" s="1"/>
      <c r="I761" s="1"/>
      <c r="J761" s="1"/>
      <c r="K761" s="1"/>
      <c r="L761" s="1"/>
      <c r="M761" s="1"/>
      <c r="N761" s="1"/>
      <c r="O761" s="1"/>
      <c r="P761" s="1"/>
      <c r="Q761" s="1"/>
      <c r="R761" s="1"/>
      <c r="S761" s="1"/>
      <c r="T761" s="1"/>
    </row>
    <row r="762" spans="1:20">
      <c r="A762" s="1"/>
      <c r="B762" s="1"/>
      <c r="C762" s="1"/>
      <c r="D762" s="1"/>
      <c r="E762" s="1"/>
      <c r="F762" s="1"/>
      <c r="G762" s="1"/>
      <c r="H762" s="1"/>
      <c r="I762" s="1"/>
      <c r="J762" s="1"/>
      <c r="K762" s="1"/>
      <c r="L762" s="1"/>
      <c r="M762" s="1"/>
      <c r="N762" s="1"/>
      <c r="O762" s="1"/>
      <c r="P762" s="1"/>
      <c r="Q762" s="1"/>
      <c r="R762" s="1"/>
      <c r="S762" s="1"/>
      <c r="T762" s="1"/>
    </row>
    <row r="763" spans="1:20">
      <c r="A763" s="1"/>
      <c r="B763" s="1"/>
      <c r="C763" s="1"/>
      <c r="D763" s="1"/>
      <c r="E763" s="1"/>
      <c r="F763" s="1"/>
      <c r="G763" s="1"/>
      <c r="H763" s="1"/>
      <c r="I763" s="1"/>
      <c r="J763" s="1"/>
      <c r="K763" s="1"/>
      <c r="L763" s="1"/>
      <c r="M763" s="1"/>
      <c r="N763" s="1"/>
      <c r="O763" s="1"/>
      <c r="P763" s="1"/>
      <c r="Q763" s="1"/>
      <c r="R763" s="1"/>
      <c r="S763" s="1"/>
      <c r="T763" s="1"/>
    </row>
    <row r="764" spans="1:20">
      <c r="A764" s="1"/>
      <c r="B764" s="1"/>
      <c r="C764" s="1"/>
      <c r="D764" s="1"/>
      <c r="E764" s="1"/>
      <c r="F764" s="1"/>
      <c r="G764" s="1"/>
      <c r="H764" s="1"/>
      <c r="I764" s="1"/>
      <c r="J764" s="1"/>
      <c r="K764" s="1"/>
      <c r="L764" s="1"/>
      <c r="M764" s="1"/>
      <c r="N764" s="1"/>
      <c r="O764" s="1"/>
      <c r="P764" s="1"/>
      <c r="Q764" s="1"/>
      <c r="R764" s="1"/>
      <c r="S764" s="1"/>
      <c r="T764" s="1"/>
    </row>
    <row r="765" spans="1:20">
      <c r="A765" s="1"/>
      <c r="B765" s="1"/>
      <c r="C765" s="1"/>
      <c r="D765" s="1"/>
      <c r="E765" s="1"/>
      <c r="F765" s="1"/>
      <c r="G765" s="1"/>
      <c r="H765" s="1"/>
      <c r="I765" s="1"/>
      <c r="J765" s="1"/>
      <c r="K765" s="1"/>
      <c r="L765" s="1"/>
      <c r="M765" s="1"/>
      <c r="N765" s="1"/>
      <c r="O765" s="1"/>
      <c r="P765" s="1"/>
      <c r="Q765" s="1"/>
      <c r="R765" s="1"/>
      <c r="S765" s="1"/>
      <c r="T765" s="1"/>
    </row>
    <row r="766" spans="1:20">
      <c r="A766" s="1"/>
      <c r="B766" s="1"/>
      <c r="C766" s="1"/>
      <c r="D766" s="1"/>
      <c r="E766" s="1"/>
      <c r="F766" s="1"/>
      <c r="G766" s="1"/>
      <c r="H766" s="1"/>
      <c r="I766" s="1"/>
      <c r="J766" s="1"/>
      <c r="K766" s="1"/>
      <c r="L766" s="1"/>
      <c r="M766" s="1"/>
      <c r="N766" s="1"/>
      <c r="O766" s="1"/>
      <c r="P766" s="1"/>
      <c r="Q766" s="1"/>
      <c r="R766" s="1"/>
      <c r="S766" s="1"/>
      <c r="T766" s="1"/>
    </row>
    <row r="767" spans="1:20">
      <c r="A767" s="1"/>
      <c r="B767" s="1"/>
      <c r="C767" s="1"/>
      <c r="D767" s="1"/>
      <c r="E767" s="1"/>
      <c r="F767" s="1"/>
      <c r="G767" s="1"/>
      <c r="H767" s="1"/>
      <c r="I767" s="1"/>
      <c r="J767" s="1"/>
      <c r="K767" s="1"/>
      <c r="L767" s="1"/>
      <c r="M767" s="1"/>
      <c r="N767" s="1"/>
      <c r="O767" s="1"/>
      <c r="P767" s="1"/>
      <c r="Q767" s="1"/>
      <c r="R767" s="1"/>
      <c r="S767" s="1"/>
      <c r="T767" s="1"/>
    </row>
    <row r="768" spans="1:20">
      <c r="A768" s="1"/>
      <c r="B768" s="1"/>
      <c r="C768" s="1"/>
      <c r="D768" s="1"/>
      <c r="E768" s="1"/>
      <c r="F768" s="1"/>
      <c r="G768" s="1"/>
      <c r="H768" s="1"/>
      <c r="I768" s="1"/>
      <c r="J768" s="1"/>
      <c r="K768" s="1"/>
      <c r="L768" s="1"/>
      <c r="M768" s="1"/>
      <c r="N768" s="1"/>
      <c r="O768" s="1"/>
      <c r="P768" s="1"/>
      <c r="Q768" s="1"/>
      <c r="R768" s="1"/>
      <c r="S768" s="1"/>
      <c r="T768" s="1"/>
    </row>
    <row r="769" spans="1:20">
      <c r="A769" s="1"/>
      <c r="B769" s="1"/>
      <c r="C769" s="1"/>
      <c r="D769" s="1"/>
      <c r="E769" s="1"/>
      <c r="F769" s="1"/>
      <c r="G769" s="1"/>
      <c r="H769" s="1"/>
      <c r="I769" s="1"/>
      <c r="J769" s="1"/>
      <c r="K769" s="1"/>
      <c r="L769" s="1"/>
      <c r="M769" s="1"/>
      <c r="N769" s="1"/>
      <c r="O769" s="1"/>
      <c r="P769" s="1"/>
      <c r="Q769" s="1"/>
      <c r="R769" s="1"/>
      <c r="S769" s="1"/>
      <c r="T769" s="1"/>
    </row>
    <row r="770" spans="1:20">
      <c r="A770" s="1"/>
      <c r="B770" s="1"/>
      <c r="C770" s="1"/>
      <c r="D770" s="1"/>
      <c r="E770" s="1"/>
      <c r="F770" s="1"/>
      <c r="G770" s="1"/>
      <c r="H770" s="1"/>
      <c r="I770" s="1"/>
      <c r="J770" s="1"/>
      <c r="K770" s="1"/>
      <c r="L770" s="1"/>
      <c r="M770" s="1"/>
      <c r="N770" s="1"/>
      <c r="O770" s="1"/>
      <c r="P770" s="1"/>
      <c r="Q770" s="1"/>
      <c r="R770" s="1"/>
      <c r="S770" s="1"/>
      <c r="T770" s="1"/>
    </row>
    <row r="771" spans="1:20">
      <c r="A771" s="1"/>
      <c r="B771" s="1"/>
      <c r="C771" s="1"/>
      <c r="D771" s="1"/>
      <c r="E771" s="1"/>
      <c r="F771" s="1"/>
      <c r="G771" s="1"/>
      <c r="H771" s="1"/>
      <c r="I771" s="1"/>
      <c r="J771" s="1"/>
      <c r="K771" s="1"/>
      <c r="L771" s="1"/>
      <c r="M771" s="1"/>
      <c r="N771" s="1"/>
      <c r="O771" s="1"/>
      <c r="P771" s="1"/>
      <c r="Q771" s="1"/>
      <c r="R771" s="1"/>
      <c r="S771" s="1"/>
      <c r="T771" s="1"/>
    </row>
    <row r="772" spans="1:20">
      <c r="A772" s="1"/>
      <c r="B772" s="1"/>
      <c r="C772" s="1"/>
      <c r="D772" s="1"/>
      <c r="E772" s="1"/>
      <c r="F772" s="1"/>
      <c r="G772" s="1"/>
      <c r="H772" s="1"/>
      <c r="I772" s="1"/>
      <c r="J772" s="1"/>
      <c r="K772" s="1"/>
      <c r="L772" s="1"/>
      <c r="M772" s="1"/>
      <c r="N772" s="1"/>
      <c r="O772" s="1"/>
      <c r="P772" s="1"/>
      <c r="Q772" s="1"/>
      <c r="R772" s="1"/>
      <c r="S772" s="1"/>
      <c r="T772" s="1"/>
    </row>
    <row r="773" spans="1:20">
      <c r="A773" s="1"/>
      <c r="B773" s="1"/>
      <c r="C773" s="1"/>
      <c r="D773" s="1"/>
      <c r="E773" s="1"/>
      <c r="F773" s="1"/>
      <c r="G773" s="1"/>
      <c r="H773" s="38"/>
      <c r="I773" s="38"/>
      <c r="J773" s="38"/>
      <c r="K773" s="38" t="s">
        <v>20</v>
      </c>
      <c r="L773" s="38"/>
      <c r="M773" s="38"/>
      <c r="N773" s="38"/>
      <c r="O773" s="1"/>
      <c r="P773" s="1"/>
      <c r="Q773" s="1"/>
      <c r="R773" s="1"/>
      <c r="S773" s="1"/>
      <c r="T773" s="1"/>
    </row>
    <row r="774" spans="1:20">
      <c r="A774" s="1"/>
      <c r="B774" s="1"/>
      <c r="C774" s="1"/>
      <c r="D774" s="1"/>
      <c r="E774" s="1"/>
      <c r="F774" s="1"/>
      <c r="G774" s="1"/>
      <c r="H774" s="38"/>
      <c r="I774" s="38"/>
      <c r="J774" s="38"/>
      <c r="K774" s="38" t="s">
        <v>21</v>
      </c>
      <c r="L774" s="38"/>
      <c r="M774" s="38"/>
      <c r="N774" s="38"/>
      <c r="O774" s="1"/>
      <c r="P774" s="1"/>
      <c r="Q774" s="1"/>
      <c r="R774" s="1"/>
      <c r="S774" s="1"/>
      <c r="T774" s="1"/>
    </row>
    <row r="775" spans="1:20">
      <c r="A775" s="1"/>
      <c r="B775" s="1"/>
      <c r="C775" s="1"/>
      <c r="D775" s="1"/>
      <c r="E775" s="1"/>
      <c r="F775" s="1"/>
      <c r="G775" s="1"/>
      <c r="H775" s="130"/>
      <c r="I775" s="130"/>
      <c r="J775" s="130"/>
      <c r="K775" s="130" t="s">
        <v>43</v>
      </c>
      <c r="L775" s="130"/>
      <c r="M775" s="130"/>
      <c r="N775" s="130"/>
      <c r="O775" s="1"/>
      <c r="P775" s="1"/>
      <c r="Q775" s="1"/>
      <c r="R775" s="1"/>
      <c r="S775" s="1"/>
      <c r="T775" s="1"/>
    </row>
    <row r="776" spans="1:20">
      <c r="A776" s="1"/>
      <c r="B776" s="1"/>
      <c r="C776" s="1"/>
      <c r="D776" s="1"/>
      <c r="E776" s="1"/>
      <c r="F776" s="1"/>
      <c r="G776" s="1"/>
      <c r="H776" s="1"/>
      <c r="I776" s="1"/>
      <c r="J776" s="1"/>
      <c r="K776" s="1"/>
      <c r="L776" s="1"/>
      <c r="M776" s="1"/>
      <c r="N776" s="1"/>
      <c r="O776" s="1"/>
      <c r="P776" s="1"/>
      <c r="Q776" s="1"/>
      <c r="R776" s="1"/>
      <c r="S776" s="1"/>
      <c r="T776" s="1"/>
    </row>
    <row r="777" spans="1:20">
      <c r="A777" s="1"/>
      <c r="B777" s="1"/>
      <c r="C777" s="1"/>
      <c r="D777" s="1"/>
      <c r="E777" s="1"/>
      <c r="F777" s="1"/>
      <c r="G777" s="1"/>
      <c r="H777" s="1"/>
      <c r="I777" s="1"/>
      <c r="J777" s="1"/>
      <c r="K777" s="1"/>
      <c r="L777" s="1"/>
      <c r="M777" s="1"/>
      <c r="N777" s="1"/>
      <c r="O777" s="1"/>
      <c r="P777" s="1"/>
      <c r="Q777" s="1"/>
      <c r="R777" s="1"/>
      <c r="S777" s="1"/>
      <c r="T777" s="1"/>
    </row>
    <row r="778" spans="1:20">
      <c r="A778" s="1"/>
      <c r="B778" s="1"/>
      <c r="C778" s="1"/>
      <c r="D778" s="1"/>
      <c r="E778" s="1"/>
      <c r="F778" s="1"/>
      <c r="G778" s="1"/>
      <c r="H778" s="1"/>
      <c r="I778" s="1"/>
      <c r="J778" s="1"/>
      <c r="K778" s="1"/>
      <c r="L778" s="1"/>
      <c r="M778" s="1"/>
      <c r="N778" s="1"/>
      <c r="O778" s="1"/>
      <c r="P778" s="1"/>
      <c r="Q778" s="1"/>
      <c r="R778" s="1"/>
      <c r="S778" s="1"/>
      <c r="T778" s="1"/>
    </row>
    <row r="779" spans="1:20">
      <c r="A779" s="1"/>
      <c r="B779" s="1"/>
      <c r="C779" s="1"/>
      <c r="D779" s="1"/>
      <c r="E779" s="1"/>
      <c r="F779" s="1"/>
      <c r="G779" s="1"/>
      <c r="H779" s="1"/>
      <c r="I779" s="1"/>
      <c r="J779" s="1"/>
      <c r="K779" s="1"/>
      <c r="L779" s="1"/>
      <c r="M779" s="1"/>
      <c r="N779" s="1"/>
      <c r="O779" s="1"/>
      <c r="P779" s="1"/>
      <c r="Q779" s="1"/>
      <c r="R779" s="1"/>
      <c r="S779" s="1"/>
      <c r="T779" s="1"/>
    </row>
    <row r="780" spans="1:20">
      <c r="A780" s="1"/>
      <c r="B780" s="1"/>
      <c r="C780" s="1"/>
      <c r="D780" s="1"/>
      <c r="E780" s="1"/>
      <c r="F780" s="1"/>
      <c r="G780" s="1"/>
      <c r="H780" s="1"/>
      <c r="I780" s="1"/>
      <c r="J780" s="1"/>
      <c r="K780" s="1"/>
      <c r="L780" s="1"/>
      <c r="M780" s="1"/>
      <c r="N780" s="1"/>
      <c r="O780" s="1"/>
      <c r="P780" s="1"/>
      <c r="Q780" s="1"/>
      <c r="R780" s="1"/>
      <c r="S780" s="1"/>
      <c r="T780" s="1"/>
    </row>
    <row r="781" spans="1:20">
      <c r="A781" s="1"/>
      <c r="B781" s="1"/>
      <c r="C781" s="1"/>
      <c r="D781" s="1"/>
      <c r="E781" s="1"/>
      <c r="F781" s="1"/>
      <c r="G781" s="1"/>
      <c r="H781" s="1"/>
      <c r="I781" s="1"/>
      <c r="J781" s="1"/>
      <c r="K781" s="1"/>
      <c r="L781" s="1"/>
      <c r="M781" s="1"/>
      <c r="N781" s="1"/>
      <c r="O781" s="1"/>
      <c r="P781" s="1"/>
      <c r="Q781" s="1"/>
      <c r="R781" s="1"/>
      <c r="S781" s="1"/>
      <c r="T781" s="1"/>
    </row>
    <row r="782" spans="1:20">
      <c r="A782" s="1"/>
      <c r="B782" s="1"/>
      <c r="C782" s="1"/>
      <c r="D782" s="1"/>
      <c r="E782" s="1"/>
      <c r="F782" s="1"/>
      <c r="G782" s="1"/>
      <c r="H782" s="1"/>
      <c r="I782" s="1"/>
      <c r="J782" s="1"/>
      <c r="K782" s="1"/>
      <c r="L782" s="1"/>
      <c r="M782" s="1"/>
      <c r="N782" s="1"/>
      <c r="O782" s="1"/>
      <c r="P782" s="1"/>
      <c r="Q782" s="1"/>
      <c r="R782" s="1"/>
      <c r="S782" s="1"/>
      <c r="T782" s="1"/>
    </row>
    <row r="783" spans="1:20">
      <c r="A783" s="1"/>
      <c r="B783" s="1"/>
      <c r="C783" s="1"/>
      <c r="D783" s="1"/>
      <c r="E783" s="1"/>
      <c r="F783" s="1"/>
      <c r="G783" s="1"/>
      <c r="H783" s="1"/>
      <c r="I783" s="1"/>
      <c r="J783" s="1"/>
      <c r="K783" s="1"/>
      <c r="L783" s="1"/>
      <c r="M783" s="1"/>
      <c r="N783" s="1"/>
      <c r="O783" s="1"/>
      <c r="P783" s="1"/>
      <c r="Q783" s="1"/>
      <c r="R783" s="1"/>
      <c r="S783" s="1"/>
      <c r="T783" s="1"/>
    </row>
    <row r="784" spans="1:20">
      <c r="A784" s="1"/>
      <c r="B784" s="1"/>
      <c r="C784" s="1"/>
      <c r="D784" s="1"/>
      <c r="E784" s="1"/>
      <c r="F784" s="1"/>
      <c r="G784" s="1"/>
      <c r="H784" s="1"/>
      <c r="I784" s="1"/>
      <c r="J784" s="1"/>
      <c r="K784" s="1"/>
      <c r="L784" s="1"/>
      <c r="M784" s="1"/>
      <c r="N784" s="1"/>
      <c r="O784" s="1"/>
      <c r="P784" s="1"/>
      <c r="Q784" s="1"/>
      <c r="R784" s="1"/>
      <c r="S784" s="1"/>
      <c r="T784" s="1"/>
    </row>
    <row r="785" spans="1:20">
      <c r="A785" s="1"/>
      <c r="B785" s="1"/>
      <c r="C785" s="1"/>
      <c r="D785" s="1"/>
      <c r="E785" s="1"/>
      <c r="F785" s="1"/>
      <c r="G785" s="1"/>
      <c r="H785" s="1"/>
      <c r="I785" s="1"/>
      <c r="J785" s="1"/>
      <c r="K785" s="1"/>
      <c r="L785" s="1"/>
      <c r="M785" s="1"/>
      <c r="N785" s="1"/>
      <c r="O785" s="1"/>
      <c r="P785" s="1"/>
      <c r="Q785" s="1"/>
      <c r="R785" s="1"/>
      <c r="S785" s="1"/>
      <c r="T785" s="1"/>
    </row>
    <row r="786" spans="1:20">
      <c r="A786" s="1"/>
      <c r="B786" s="1"/>
      <c r="C786" s="1"/>
      <c r="D786" s="1"/>
      <c r="E786" s="1"/>
      <c r="F786" s="1"/>
      <c r="G786" s="1"/>
      <c r="H786" s="1"/>
      <c r="I786" s="1"/>
      <c r="J786" s="1"/>
      <c r="K786" s="1"/>
      <c r="L786" s="1"/>
      <c r="M786" s="1"/>
      <c r="N786" s="1"/>
      <c r="O786" s="1"/>
      <c r="P786" s="1"/>
      <c r="Q786" s="1"/>
      <c r="R786" s="1"/>
      <c r="S786" s="1"/>
      <c r="T786" s="1"/>
    </row>
    <row r="787" spans="1:20">
      <c r="A787" s="1"/>
      <c r="B787" s="1"/>
      <c r="C787" s="1"/>
      <c r="D787" s="1"/>
      <c r="E787" s="1"/>
      <c r="F787" s="1"/>
      <c r="G787" s="1"/>
      <c r="H787" s="1"/>
      <c r="I787" s="1"/>
      <c r="J787" s="1"/>
      <c r="K787" s="1"/>
      <c r="L787" s="1"/>
      <c r="M787" s="1"/>
      <c r="N787" s="1"/>
      <c r="O787" s="1"/>
      <c r="P787" s="1"/>
      <c r="Q787" s="1"/>
      <c r="R787" s="1"/>
      <c r="S787" s="1"/>
      <c r="T787" s="1"/>
    </row>
    <row r="788" spans="1:20">
      <c r="A788" s="1"/>
      <c r="B788" s="1"/>
      <c r="C788" s="1"/>
      <c r="D788" s="1"/>
      <c r="E788" s="1"/>
      <c r="F788" s="1"/>
      <c r="G788" s="1"/>
      <c r="H788" s="1"/>
      <c r="I788" s="1"/>
      <c r="J788" s="1"/>
      <c r="K788" s="1"/>
      <c r="L788" s="1"/>
      <c r="M788" s="1"/>
      <c r="N788" s="1"/>
      <c r="O788" s="1"/>
      <c r="P788" s="1"/>
      <c r="Q788" s="1"/>
      <c r="R788" s="1"/>
      <c r="S788" s="1"/>
      <c r="T788" s="1"/>
    </row>
    <row r="789" spans="1:20">
      <c r="A789" s="1"/>
      <c r="B789" s="1"/>
      <c r="C789" s="1"/>
      <c r="D789" s="1"/>
      <c r="E789" s="1"/>
      <c r="F789" s="1"/>
      <c r="G789" s="1"/>
      <c r="H789" s="1"/>
      <c r="I789" s="1"/>
      <c r="J789" s="1"/>
      <c r="K789" s="1"/>
      <c r="L789" s="1"/>
      <c r="M789" s="1"/>
      <c r="N789" s="1"/>
      <c r="O789" s="1"/>
      <c r="P789" s="1"/>
      <c r="Q789" s="1"/>
      <c r="R789" s="1"/>
      <c r="S789" s="1"/>
      <c r="T789" s="1"/>
    </row>
    <row r="790" spans="1:20">
      <c r="A790" s="1"/>
      <c r="B790" s="1"/>
      <c r="C790" s="1"/>
      <c r="D790" s="1"/>
      <c r="E790" s="1"/>
      <c r="F790" s="1"/>
      <c r="G790" s="1"/>
      <c r="H790" s="1"/>
      <c r="I790" s="1"/>
      <c r="J790" s="1"/>
      <c r="K790" s="1"/>
      <c r="L790" s="1"/>
      <c r="M790" s="1"/>
      <c r="N790" s="1"/>
      <c r="O790" s="1"/>
      <c r="P790" s="1"/>
      <c r="Q790" s="1"/>
      <c r="R790" s="1"/>
      <c r="S790" s="1"/>
      <c r="T790" s="1"/>
    </row>
    <row r="791" spans="1:20">
      <c r="A791" s="1"/>
      <c r="B791" s="1"/>
      <c r="C791" s="1"/>
      <c r="D791" s="1"/>
      <c r="E791" s="1"/>
      <c r="F791" s="1"/>
      <c r="G791" s="1"/>
      <c r="H791" s="1"/>
      <c r="I791" s="1"/>
      <c r="J791" s="1"/>
      <c r="K791" s="1"/>
      <c r="L791" s="1"/>
      <c r="M791" s="1"/>
      <c r="N791" s="1"/>
      <c r="O791" s="1"/>
      <c r="P791" s="1"/>
      <c r="Q791" s="1"/>
      <c r="R791" s="1"/>
      <c r="S791" s="1"/>
      <c r="T791" s="1"/>
    </row>
    <row r="792" spans="1:20">
      <c r="A792" s="1"/>
      <c r="B792" s="1"/>
      <c r="C792" s="1"/>
      <c r="D792" s="1"/>
      <c r="E792" s="1"/>
      <c r="F792" s="1"/>
      <c r="G792" s="1"/>
      <c r="H792" s="1"/>
      <c r="I792" s="1"/>
      <c r="J792" s="1"/>
      <c r="K792" s="1"/>
      <c r="L792" s="1"/>
      <c r="M792" s="1"/>
      <c r="N792" s="1"/>
      <c r="O792" s="1"/>
      <c r="P792" s="1"/>
      <c r="Q792" s="1"/>
      <c r="R792" s="1"/>
      <c r="S792" s="1"/>
      <c r="T792" s="1"/>
    </row>
    <row r="793" spans="1:20">
      <c r="A793" s="1"/>
      <c r="B793" s="1"/>
      <c r="C793" s="1"/>
      <c r="D793" s="1"/>
      <c r="E793" s="1"/>
      <c r="F793" s="1"/>
      <c r="G793" s="1"/>
      <c r="H793" s="1"/>
      <c r="I793" s="1"/>
      <c r="J793" s="1"/>
      <c r="K793" s="1"/>
      <c r="L793" s="1"/>
      <c r="M793" s="1"/>
      <c r="N793" s="1"/>
      <c r="O793" s="1"/>
      <c r="P793" s="1"/>
      <c r="Q793" s="1"/>
      <c r="R793" s="1"/>
      <c r="S793" s="1"/>
      <c r="T793" s="1"/>
    </row>
    <row r="794" spans="1:20">
      <c r="A794" s="1"/>
      <c r="B794" s="1"/>
      <c r="C794" s="1"/>
      <c r="D794" s="1"/>
      <c r="E794" s="1"/>
      <c r="F794" s="1"/>
      <c r="G794" s="1"/>
      <c r="H794" s="1"/>
      <c r="I794" s="1"/>
      <c r="J794" s="1"/>
      <c r="K794" s="1"/>
      <c r="L794" s="1"/>
      <c r="M794" s="1"/>
      <c r="N794" s="1"/>
      <c r="O794" s="1"/>
      <c r="P794" s="1"/>
      <c r="Q794" s="1"/>
      <c r="R794" s="1"/>
      <c r="S794" s="1"/>
      <c r="T794" s="1"/>
    </row>
    <row r="795" spans="1:20">
      <c r="A795" s="1"/>
      <c r="B795" s="1"/>
      <c r="C795" s="1"/>
      <c r="D795" s="1"/>
      <c r="E795" s="1"/>
      <c r="F795" s="1"/>
      <c r="G795" s="1"/>
      <c r="H795" s="1"/>
      <c r="I795" s="1"/>
      <c r="J795" s="1"/>
      <c r="K795" s="1"/>
      <c r="L795" s="1"/>
      <c r="M795" s="1"/>
      <c r="N795" s="1"/>
      <c r="O795" s="1"/>
      <c r="P795" s="1"/>
      <c r="Q795" s="1"/>
      <c r="R795" s="1"/>
      <c r="S795" s="1"/>
      <c r="T795" s="1"/>
    </row>
    <row r="796" spans="1:20">
      <c r="A796" s="1"/>
      <c r="B796" s="1"/>
      <c r="C796" s="1"/>
      <c r="D796" s="1"/>
      <c r="E796" s="1"/>
      <c r="F796" s="1"/>
      <c r="G796" s="1"/>
      <c r="H796" s="1"/>
      <c r="I796" s="1"/>
      <c r="J796" s="1"/>
      <c r="K796" s="1"/>
      <c r="L796" s="1"/>
      <c r="M796" s="1"/>
      <c r="N796" s="1"/>
      <c r="O796" s="1"/>
      <c r="P796" s="1"/>
      <c r="Q796" s="1"/>
      <c r="R796" s="1"/>
      <c r="S796" s="1"/>
      <c r="T796" s="1"/>
    </row>
    <row r="797" spans="1:20">
      <c r="A797" s="1"/>
      <c r="B797" s="1"/>
      <c r="C797" s="1"/>
      <c r="D797" s="1"/>
      <c r="E797" s="1"/>
      <c r="F797" s="1"/>
      <c r="G797" s="1"/>
      <c r="H797" s="1"/>
      <c r="I797" s="1"/>
      <c r="J797" s="1"/>
      <c r="K797" s="1"/>
      <c r="L797" s="1"/>
      <c r="M797" s="1"/>
      <c r="N797" s="1"/>
      <c r="O797" s="1"/>
      <c r="P797" s="1"/>
      <c r="Q797" s="1"/>
      <c r="R797" s="1"/>
      <c r="S797" s="1"/>
      <c r="T797" s="1"/>
    </row>
    <row r="798" spans="1:20">
      <c r="A798" s="1"/>
      <c r="B798" s="1"/>
      <c r="C798" s="1"/>
      <c r="D798" s="1"/>
      <c r="E798" s="1"/>
      <c r="F798" s="1"/>
      <c r="G798" s="1"/>
      <c r="H798" s="1"/>
      <c r="I798" s="1"/>
      <c r="J798" s="1"/>
      <c r="K798" s="1"/>
      <c r="L798" s="1"/>
      <c r="M798" s="1"/>
      <c r="N798" s="1"/>
      <c r="O798" s="1"/>
      <c r="P798" s="1"/>
      <c r="Q798" s="1"/>
      <c r="R798" s="1"/>
      <c r="S798" s="1"/>
      <c r="T798" s="1"/>
    </row>
    <row r="799" spans="1:20">
      <c r="A799" s="1"/>
      <c r="B799" s="1"/>
      <c r="C799" s="1"/>
      <c r="D799" s="1"/>
      <c r="E799" s="1"/>
      <c r="F799" s="1"/>
      <c r="G799" s="1"/>
      <c r="H799" s="1"/>
      <c r="I799" s="1"/>
      <c r="J799" s="1"/>
      <c r="K799" s="1"/>
      <c r="L799" s="1"/>
      <c r="M799" s="1"/>
      <c r="N799" s="1"/>
      <c r="O799" s="1"/>
      <c r="P799" s="1"/>
      <c r="Q799" s="1"/>
      <c r="R799" s="1"/>
      <c r="S799" s="1"/>
      <c r="T799" s="1"/>
    </row>
    <row r="800" spans="1:20">
      <c r="A800" s="1"/>
      <c r="B800" s="1"/>
      <c r="C800" s="1"/>
      <c r="D800" s="1"/>
      <c r="E800" s="1"/>
      <c r="F800" s="1"/>
      <c r="G800" s="1"/>
      <c r="H800" s="1"/>
      <c r="I800" s="1"/>
      <c r="J800" s="1"/>
      <c r="K800" s="1"/>
      <c r="L800" s="1"/>
      <c r="M800" s="1"/>
      <c r="N800" s="1"/>
      <c r="O800" s="1"/>
      <c r="P800" s="1"/>
      <c r="Q800" s="1"/>
      <c r="R800" s="1"/>
      <c r="S800" s="1"/>
      <c r="T800" s="1"/>
    </row>
    <row r="801" spans="1:20">
      <c r="A801" s="1"/>
      <c r="B801" s="1"/>
      <c r="C801" s="1"/>
      <c r="D801" s="1"/>
      <c r="E801" s="1"/>
      <c r="F801" s="1"/>
      <c r="G801" s="1"/>
      <c r="H801" s="1"/>
      <c r="I801" s="1"/>
      <c r="J801" s="1"/>
      <c r="K801" s="1"/>
      <c r="L801" s="1"/>
      <c r="M801" s="1"/>
      <c r="N801" s="1"/>
      <c r="O801" s="1"/>
      <c r="P801" s="1"/>
      <c r="Q801" s="1"/>
      <c r="R801" s="1"/>
      <c r="S801" s="1"/>
      <c r="T801" s="1"/>
    </row>
    <row r="802" spans="1:20">
      <c r="A802" s="1"/>
      <c r="B802" s="1"/>
      <c r="C802" s="1"/>
      <c r="D802" s="1"/>
      <c r="E802" s="1"/>
      <c r="F802" s="1"/>
      <c r="G802" s="1"/>
      <c r="H802" s="1"/>
      <c r="I802" s="1"/>
      <c r="J802" s="1"/>
      <c r="K802" s="1"/>
      <c r="L802" s="1"/>
      <c r="M802" s="1"/>
      <c r="N802" s="1"/>
      <c r="O802" s="1"/>
      <c r="P802" s="1"/>
      <c r="Q802" s="1"/>
      <c r="R802" s="1"/>
      <c r="S802" s="1"/>
      <c r="T802" s="1"/>
    </row>
    <row r="803" spans="1:20">
      <c r="A803" s="1"/>
      <c r="B803" s="1"/>
      <c r="C803" s="1"/>
      <c r="D803" s="1"/>
      <c r="E803" s="1"/>
      <c r="F803" s="1"/>
      <c r="G803" s="1"/>
      <c r="H803" s="1"/>
      <c r="I803" s="1"/>
      <c r="J803" s="1"/>
      <c r="K803" s="1"/>
      <c r="L803" s="1"/>
      <c r="M803" s="1"/>
      <c r="N803" s="1"/>
      <c r="O803" s="1"/>
      <c r="P803" s="1"/>
      <c r="Q803" s="1"/>
      <c r="R803" s="1"/>
      <c r="S803" s="1"/>
      <c r="T803" s="1"/>
    </row>
    <row r="804" spans="1:20">
      <c r="A804" s="1"/>
      <c r="B804" s="1"/>
      <c r="C804" s="1"/>
      <c r="D804" s="1"/>
      <c r="E804" s="1"/>
      <c r="F804" s="1"/>
      <c r="G804" s="1"/>
      <c r="H804" s="1"/>
      <c r="I804" s="1"/>
      <c r="J804" s="1"/>
      <c r="K804" s="1"/>
      <c r="L804" s="1"/>
      <c r="M804" s="1"/>
      <c r="N804" s="1"/>
      <c r="O804" s="1"/>
      <c r="P804" s="1"/>
      <c r="Q804" s="1"/>
      <c r="R804" s="1"/>
      <c r="S804" s="1"/>
      <c r="T804" s="1"/>
    </row>
    <row r="805" spans="1:20">
      <c r="A805" s="1"/>
      <c r="B805" s="1"/>
      <c r="C805" s="1"/>
      <c r="D805" s="1"/>
      <c r="E805" s="1"/>
      <c r="F805" s="1"/>
      <c r="G805" s="1"/>
      <c r="H805" s="1"/>
      <c r="I805" s="1"/>
      <c r="J805" s="1"/>
      <c r="K805" s="1"/>
      <c r="L805" s="1"/>
      <c r="M805" s="1"/>
      <c r="N805" s="1"/>
      <c r="O805" s="1"/>
      <c r="P805" s="1"/>
      <c r="Q805" s="1"/>
      <c r="R805" s="1"/>
      <c r="S805" s="1"/>
      <c r="T805" s="1"/>
    </row>
    <row r="806" spans="1:20">
      <c r="A806" s="1"/>
      <c r="B806" s="1"/>
      <c r="C806" s="1"/>
      <c r="D806" s="1"/>
      <c r="E806" s="1"/>
      <c r="F806" s="1"/>
      <c r="G806" s="1"/>
      <c r="H806" s="1"/>
      <c r="I806" s="1"/>
      <c r="J806" s="1"/>
      <c r="K806" s="1"/>
      <c r="L806" s="1"/>
      <c r="M806" s="1"/>
      <c r="N806" s="1"/>
      <c r="O806" s="1"/>
      <c r="P806" s="1"/>
      <c r="Q806" s="1"/>
      <c r="R806" s="1"/>
      <c r="S806" s="1"/>
      <c r="T806" s="1"/>
    </row>
    <row r="807" spans="1:20">
      <c r="A807" s="1"/>
      <c r="B807" s="1"/>
      <c r="C807" s="1"/>
      <c r="D807" s="1"/>
      <c r="E807" s="1"/>
      <c r="F807" s="1"/>
      <c r="G807" s="1"/>
      <c r="H807" s="1"/>
      <c r="I807" s="1"/>
      <c r="J807" s="1"/>
      <c r="K807" s="1"/>
      <c r="L807" s="1"/>
      <c r="M807" s="1"/>
      <c r="N807" s="1"/>
      <c r="O807" s="1"/>
      <c r="P807" s="1"/>
      <c r="Q807" s="1"/>
      <c r="R807" s="1"/>
      <c r="S807" s="1"/>
      <c r="T807" s="1"/>
    </row>
    <row r="808" spans="1:20">
      <c r="A808" s="1"/>
      <c r="B808" s="1"/>
      <c r="C808" s="1"/>
      <c r="D808" s="1"/>
      <c r="E808" s="1"/>
      <c r="F808" s="1"/>
      <c r="G808" s="1"/>
      <c r="H808" s="1"/>
      <c r="I808" s="1"/>
      <c r="J808" s="1"/>
      <c r="K808" s="1"/>
      <c r="L808" s="1"/>
      <c r="M808" s="1"/>
      <c r="N808" s="1"/>
      <c r="O808" s="1"/>
      <c r="P808" s="1"/>
      <c r="Q808" s="1"/>
      <c r="R808" s="1"/>
      <c r="S808" s="1"/>
      <c r="T808" s="1"/>
    </row>
    <row r="809" spans="1:20">
      <c r="A809" s="1"/>
      <c r="B809" s="1"/>
      <c r="C809" s="1"/>
      <c r="D809" s="1"/>
      <c r="E809" s="1"/>
      <c r="F809" s="1"/>
      <c r="G809" s="1"/>
      <c r="H809" s="1"/>
      <c r="I809" s="1"/>
      <c r="J809" s="1"/>
      <c r="K809" s="1"/>
      <c r="L809" s="1"/>
      <c r="M809" s="1"/>
      <c r="N809" s="1"/>
      <c r="O809" s="1"/>
      <c r="P809" s="1"/>
      <c r="Q809" s="1"/>
      <c r="R809" s="1"/>
      <c r="S809" s="1"/>
      <c r="T809" s="1"/>
    </row>
    <row r="810" spans="1:20">
      <c r="A810" s="1"/>
      <c r="B810" s="1"/>
      <c r="C810" s="1"/>
      <c r="D810" s="1"/>
      <c r="E810" s="1"/>
      <c r="F810" s="1"/>
      <c r="G810" s="1"/>
      <c r="H810" s="1"/>
      <c r="I810" s="1"/>
      <c r="J810" s="1"/>
      <c r="K810" s="1"/>
      <c r="L810" s="1"/>
      <c r="M810" s="1"/>
      <c r="N810" s="1"/>
      <c r="O810" s="1"/>
      <c r="P810" s="1"/>
      <c r="Q810" s="1"/>
      <c r="R810" s="1"/>
      <c r="S810" s="1"/>
      <c r="T810" s="1"/>
    </row>
    <row r="811" spans="1:20">
      <c r="A811" s="1"/>
      <c r="B811" s="1"/>
      <c r="C811" s="1"/>
      <c r="D811" s="1"/>
      <c r="E811" s="1"/>
      <c r="F811" s="1"/>
      <c r="G811" s="1"/>
      <c r="H811" s="1"/>
      <c r="I811" s="1"/>
      <c r="J811" s="1"/>
      <c r="K811" s="1"/>
      <c r="L811" s="1"/>
      <c r="M811" s="1"/>
      <c r="N811" s="1"/>
      <c r="O811" s="1"/>
      <c r="P811" s="1"/>
      <c r="Q811" s="1"/>
      <c r="R811" s="1"/>
      <c r="S811" s="1"/>
      <c r="T811" s="1"/>
    </row>
    <row r="812" spans="1:20">
      <c r="A812" s="1"/>
      <c r="B812" s="1"/>
      <c r="C812" s="1"/>
      <c r="D812" s="1"/>
      <c r="E812" s="1"/>
      <c r="F812" s="1"/>
      <c r="G812" s="1"/>
      <c r="H812" s="1"/>
      <c r="I812" s="1"/>
      <c r="J812" s="1"/>
      <c r="K812" s="1"/>
      <c r="L812" s="1"/>
      <c r="M812" s="1"/>
      <c r="N812" s="1"/>
      <c r="O812" s="1"/>
      <c r="P812" s="1"/>
      <c r="Q812" s="1"/>
      <c r="R812" s="1"/>
      <c r="S812" s="1"/>
      <c r="T812" s="1"/>
    </row>
    <row r="813" spans="1:20">
      <c r="A813" s="1"/>
      <c r="B813" s="1"/>
      <c r="C813" s="1"/>
      <c r="D813" s="1"/>
      <c r="E813" s="1"/>
      <c r="F813" s="1"/>
      <c r="G813" s="1"/>
      <c r="H813" s="1"/>
      <c r="I813" s="1"/>
      <c r="J813" s="1"/>
      <c r="K813" s="1"/>
      <c r="L813" s="1"/>
      <c r="M813" s="1"/>
      <c r="N813" s="1"/>
      <c r="O813" s="1"/>
      <c r="P813" s="1"/>
      <c r="Q813" s="1"/>
      <c r="R813" s="1"/>
      <c r="S813" s="1"/>
      <c r="T813" s="1"/>
    </row>
    <row r="814" spans="1:20">
      <c r="A814" s="1"/>
      <c r="B814" s="1"/>
      <c r="C814" s="1"/>
      <c r="D814" s="1"/>
      <c r="E814" s="1"/>
      <c r="F814" s="1"/>
      <c r="G814" s="1"/>
      <c r="H814" s="1"/>
      <c r="I814" s="1"/>
      <c r="J814" s="1"/>
      <c r="K814" s="1"/>
      <c r="L814" s="1"/>
      <c r="M814" s="1"/>
      <c r="N814" s="1"/>
      <c r="O814" s="1"/>
      <c r="P814" s="1"/>
      <c r="Q814" s="1"/>
      <c r="R814" s="1"/>
      <c r="S814" s="1"/>
      <c r="T814" s="1"/>
    </row>
    <row r="815" spans="1:20">
      <c r="A815" s="1"/>
      <c r="B815" s="1"/>
      <c r="C815" s="1"/>
      <c r="D815" s="1"/>
      <c r="E815" s="1"/>
      <c r="F815" s="1"/>
      <c r="G815" s="1"/>
      <c r="H815" s="1"/>
      <c r="I815" s="1"/>
      <c r="J815" s="1"/>
      <c r="K815" s="1"/>
      <c r="L815" s="1"/>
      <c r="M815" s="1"/>
      <c r="N815" s="1"/>
      <c r="O815" s="1"/>
      <c r="P815" s="1"/>
      <c r="Q815" s="1"/>
      <c r="R815" s="1"/>
      <c r="S815" s="1"/>
      <c r="T815" s="1"/>
    </row>
    <row r="816" spans="1:20">
      <c r="A816" s="1"/>
      <c r="B816" s="1"/>
      <c r="C816" s="1"/>
      <c r="D816" s="1"/>
      <c r="E816" s="1"/>
      <c r="F816" s="1"/>
      <c r="G816" s="1"/>
      <c r="H816" s="1"/>
      <c r="I816" s="1"/>
      <c r="J816" s="1"/>
      <c r="K816" s="1"/>
      <c r="L816" s="1"/>
      <c r="M816" s="1"/>
      <c r="N816" s="1"/>
      <c r="O816" s="1"/>
      <c r="P816" s="1"/>
      <c r="Q816" s="1"/>
      <c r="R816" s="1"/>
      <c r="S816" s="1"/>
      <c r="T816" s="1"/>
    </row>
    <row r="817" spans="1:20">
      <c r="A817" s="1"/>
      <c r="B817" s="1"/>
      <c r="C817" s="1"/>
      <c r="D817" s="1"/>
      <c r="E817" s="1"/>
      <c r="F817" s="1"/>
      <c r="G817" s="1"/>
      <c r="H817" s="1"/>
      <c r="I817" s="1"/>
      <c r="J817" s="1"/>
      <c r="K817" s="1"/>
      <c r="L817" s="1"/>
      <c r="M817" s="1"/>
      <c r="N817" s="1"/>
      <c r="O817" s="1"/>
      <c r="P817" s="1"/>
      <c r="Q817" s="1"/>
      <c r="R817" s="1"/>
      <c r="S817" s="1"/>
      <c r="T817" s="1"/>
    </row>
    <row r="818" spans="1:20">
      <c r="A818" s="1"/>
      <c r="B818" s="1"/>
      <c r="C818" s="1"/>
      <c r="D818" s="1"/>
      <c r="E818" s="1"/>
      <c r="F818" s="1"/>
      <c r="G818" s="1"/>
      <c r="H818" s="1"/>
      <c r="I818" s="1"/>
      <c r="J818" s="1"/>
      <c r="K818" s="1"/>
      <c r="L818" s="1"/>
      <c r="M818" s="1"/>
      <c r="N818" s="1"/>
      <c r="O818" s="1"/>
      <c r="P818" s="1"/>
      <c r="Q818" s="1"/>
      <c r="R818" s="1"/>
      <c r="S818" s="1"/>
      <c r="T818" s="1"/>
    </row>
    <row r="819" spans="1:20">
      <c r="A819" s="1"/>
      <c r="B819" s="1"/>
      <c r="C819" s="1"/>
      <c r="D819" s="1"/>
      <c r="E819" s="1"/>
      <c r="F819" s="1"/>
      <c r="G819" s="1"/>
      <c r="H819" s="1"/>
      <c r="I819" s="1"/>
      <c r="J819" s="1"/>
      <c r="K819" s="1"/>
      <c r="L819" s="1"/>
      <c r="M819" s="1"/>
      <c r="N819" s="1"/>
      <c r="O819" s="1"/>
      <c r="P819" s="1"/>
      <c r="Q819" s="1"/>
      <c r="R819" s="1"/>
      <c r="S819" s="1"/>
      <c r="T819" s="1"/>
    </row>
    <row r="820" spans="1:20">
      <c r="A820" s="1"/>
      <c r="B820" s="1"/>
      <c r="C820" s="1"/>
      <c r="D820" s="1"/>
      <c r="E820" s="1"/>
      <c r="F820" s="1"/>
      <c r="G820" s="1"/>
      <c r="H820" s="1"/>
      <c r="I820" s="1"/>
      <c r="J820" s="1"/>
      <c r="K820" s="1"/>
      <c r="L820" s="1"/>
      <c r="M820" s="1"/>
      <c r="N820" s="1"/>
      <c r="O820" s="1"/>
      <c r="P820" s="1"/>
      <c r="Q820" s="1"/>
      <c r="R820" s="1"/>
      <c r="S820" s="1"/>
      <c r="T820" s="1"/>
    </row>
    <row r="821" spans="1:20">
      <c r="A821" s="1"/>
      <c r="B821" s="1"/>
      <c r="C821" s="1"/>
      <c r="D821" s="1"/>
      <c r="E821" s="1"/>
      <c r="F821" s="1"/>
      <c r="G821" s="1"/>
      <c r="H821" s="1"/>
      <c r="I821" s="1"/>
      <c r="J821" s="1"/>
      <c r="K821" s="1"/>
      <c r="L821" s="1"/>
      <c r="M821" s="1"/>
      <c r="N821" s="1"/>
      <c r="O821" s="1"/>
      <c r="P821" s="1"/>
      <c r="Q821" s="1"/>
      <c r="R821" s="1"/>
      <c r="S821" s="1"/>
      <c r="T821" s="1"/>
    </row>
    <row r="822" spans="1:20">
      <c r="A822" s="1"/>
      <c r="B822" s="1"/>
      <c r="C822" s="1"/>
      <c r="D822" s="1"/>
      <c r="E822" s="1"/>
      <c r="F822" s="1"/>
      <c r="G822" s="1"/>
      <c r="H822" s="1"/>
      <c r="I822" s="1"/>
      <c r="J822" s="1"/>
      <c r="K822" s="1"/>
      <c r="L822" s="1"/>
      <c r="M822" s="1"/>
      <c r="N822" s="1"/>
      <c r="O822" s="1"/>
      <c r="P822" s="1"/>
      <c r="Q822" s="1"/>
      <c r="R822" s="1"/>
      <c r="S822" s="1"/>
      <c r="T822" s="1"/>
    </row>
    <row r="823" spans="1:20">
      <c r="A823" s="1"/>
      <c r="B823" s="1"/>
      <c r="C823" s="1"/>
      <c r="D823" s="1"/>
      <c r="E823" s="1"/>
      <c r="F823" s="1"/>
      <c r="G823" s="1"/>
      <c r="H823" s="1"/>
      <c r="I823" s="1"/>
      <c r="J823" s="1"/>
      <c r="K823" s="1"/>
      <c r="L823" s="1"/>
      <c r="M823" s="1"/>
      <c r="N823" s="1"/>
      <c r="O823" s="1"/>
      <c r="P823" s="1"/>
      <c r="Q823" s="1"/>
      <c r="R823" s="1"/>
      <c r="S823" s="1"/>
      <c r="T823" s="1"/>
    </row>
    <row r="824" spans="1:20">
      <c r="A824" s="1"/>
      <c r="B824" s="1"/>
      <c r="C824" s="1"/>
      <c r="D824" s="1"/>
      <c r="E824" s="1"/>
      <c r="F824" s="1"/>
      <c r="G824" s="1"/>
      <c r="H824" s="1"/>
      <c r="I824" s="1"/>
      <c r="J824" s="1"/>
      <c r="K824" s="1"/>
      <c r="L824" s="1"/>
      <c r="M824" s="1"/>
      <c r="N824" s="1"/>
      <c r="O824" s="1"/>
      <c r="P824" s="1"/>
      <c r="Q824" s="1"/>
      <c r="R824" s="1"/>
      <c r="S824" s="1"/>
      <c r="T824" s="1"/>
    </row>
    <row r="825" spans="1:20">
      <c r="A825" s="1"/>
      <c r="B825" s="1"/>
      <c r="C825" s="1"/>
      <c r="D825" s="1"/>
      <c r="E825" s="1"/>
      <c r="F825" s="1"/>
      <c r="G825" s="1"/>
      <c r="H825" s="1"/>
      <c r="I825" s="1"/>
      <c r="J825" s="1"/>
      <c r="K825" s="1"/>
      <c r="L825" s="1"/>
      <c r="M825" s="1"/>
      <c r="N825" s="1"/>
      <c r="O825" s="1"/>
      <c r="P825" s="1"/>
      <c r="Q825" s="1"/>
      <c r="R825" s="1"/>
      <c r="S825" s="1"/>
      <c r="T825" s="1"/>
    </row>
    <row r="826" spans="1:20">
      <c r="A826" s="1"/>
      <c r="B826" s="1"/>
      <c r="C826" s="1"/>
      <c r="D826" s="1"/>
      <c r="E826" s="1"/>
      <c r="F826" s="1"/>
      <c r="G826" s="1"/>
      <c r="H826" s="1"/>
      <c r="I826" s="1"/>
      <c r="J826" s="1"/>
      <c r="K826" s="1"/>
      <c r="L826" s="1"/>
      <c r="M826" s="1"/>
      <c r="N826" s="1"/>
      <c r="O826" s="1"/>
      <c r="P826" s="1"/>
      <c r="Q826" s="1"/>
      <c r="R826" s="1"/>
      <c r="S826" s="1"/>
      <c r="T826" s="1"/>
    </row>
    <row r="827" spans="1:20">
      <c r="A827" s="1"/>
      <c r="B827" s="1"/>
      <c r="C827" s="1"/>
      <c r="D827" s="1"/>
      <c r="E827" s="1"/>
      <c r="F827" s="1"/>
      <c r="G827" s="1"/>
      <c r="H827" s="1"/>
      <c r="I827" s="1"/>
      <c r="J827" s="1"/>
      <c r="K827" s="1"/>
      <c r="L827" s="1"/>
      <c r="M827" s="1"/>
      <c r="N827" s="1"/>
      <c r="O827" s="1"/>
      <c r="P827" s="1"/>
      <c r="Q827" s="1"/>
      <c r="R827" s="1"/>
      <c r="S827" s="1"/>
      <c r="T827" s="1"/>
    </row>
    <row r="828" spans="1:20">
      <c r="A828" s="1"/>
      <c r="B828" s="1"/>
      <c r="C828" s="1"/>
      <c r="D828" s="1"/>
      <c r="E828" s="1"/>
      <c r="F828" s="1"/>
      <c r="G828" s="1"/>
      <c r="H828" s="1"/>
      <c r="I828" s="1"/>
      <c r="J828" s="1"/>
      <c r="K828" s="1"/>
      <c r="L828" s="1"/>
      <c r="M828" s="1"/>
      <c r="N828" s="1"/>
      <c r="O828" s="1"/>
      <c r="P828" s="1"/>
      <c r="Q828" s="1"/>
      <c r="R828" s="1"/>
      <c r="S828" s="1"/>
      <c r="T828" s="1"/>
    </row>
    <row r="829" spans="1:20">
      <c r="A829" s="1"/>
      <c r="B829" s="1"/>
      <c r="C829" s="1"/>
      <c r="D829" s="1"/>
      <c r="E829" s="1"/>
      <c r="F829" s="1"/>
      <c r="G829" s="1"/>
      <c r="H829" s="1"/>
      <c r="I829" s="1"/>
      <c r="J829" s="1"/>
      <c r="K829" s="1"/>
      <c r="L829" s="1"/>
      <c r="M829" s="1"/>
      <c r="N829" s="1"/>
      <c r="O829" s="1"/>
      <c r="P829" s="1"/>
      <c r="Q829" s="1"/>
      <c r="R829" s="1"/>
      <c r="S829" s="1"/>
      <c r="T829" s="1"/>
    </row>
    <row r="830" spans="1:20">
      <c r="A830" s="1"/>
      <c r="B830" s="1"/>
      <c r="C830" s="1"/>
      <c r="D830" s="1"/>
      <c r="E830" s="1"/>
      <c r="F830" s="1"/>
      <c r="G830" s="1"/>
      <c r="H830" s="1"/>
      <c r="I830" s="1"/>
      <c r="J830" s="1"/>
      <c r="K830" s="1"/>
      <c r="L830" s="1"/>
      <c r="M830" s="1"/>
      <c r="N830" s="1"/>
      <c r="O830" s="1"/>
      <c r="P830" s="1"/>
      <c r="Q830" s="1"/>
      <c r="R830" s="1"/>
      <c r="S830" s="1"/>
      <c r="T830" s="1"/>
    </row>
    <row r="831" spans="1:20">
      <c r="A831" s="1"/>
      <c r="B831" s="1"/>
      <c r="C831" s="1"/>
      <c r="D831" s="1"/>
      <c r="E831" s="1"/>
      <c r="F831" s="1"/>
      <c r="G831" s="1"/>
      <c r="H831" s="1"/>
      <c r="I831" s="1"/>
      <c r="J831" s="1"/>
      <c r="K831" s="1"/>
      <c r="L831" s="1"/>
      <c r="M831" s="1"/>
      <c r="N831" s="1"/>
      <c r="O831" s="1"/>
      <c r="P831" s="1"/>
      <c r="Q831" s="1"/>
      <c r="R831" s="1"/>
      <c r="S831" s="1"/>
      <c r="T831" s="1"/>
    </row>
    <row r="832" spans="1:20">
      <c r="A832" s="1"/>
      <c r="B832" s="1"/>
      <c r="C832" s="1"/>
      <c r="D832" s="1"/>
      <c r="E832" s="1"/>
      <c r="F832" s="1"/>
      <c r="G832" s="1"/>
      <c r="H832" s="1"/>
      <c r="I832" s="1"/>
      <c r="J832" s="1"/>
      <c r="K832" s="1"/>
      <c r="L832" s="1"/>
      <c r="M832" s="1"/>
      <c r="N832" s="1"/>
      <c r="O832" s="1"/>
      <c r="P832" s="1"/>
      <c r="Q832" s="1"/>
      <c r="R832" s="1"/>
      <c r="S832" s="1"/>
      <c r="T832" s="1"/>
    </row>
    <row r="833" spans="1:20">
      <c r="A833" s="1"/>
      <c r="B833" s="1"/>
      <c r="C833" s="1"/>
      <c r="D833" s="1"/>
      <c r="E833" s="1"/>
      <c r="F833" s="1"/>
      <c r="G833" s="1"/>
      <c r="H833" s="1"/>
      <c r="I833" s="1"/>
      <c r="J833" s="1"/>
      <c r="K833" s="1"/>
      <c r="L833" s="1"/>
      <c r="M833" s="1"/>
      <c r="N833" s="1"/>
      <c r="O833" s="1"/>
      <c r="P833" s="1"/>
      <c r="Q833" s="1"/>
      <c r="R833" s="1"/>
      <c r="S833" s="1"/>
      <c r="T833" s="1"/>
    </row>
    <row r="834" spans="1:20">
      <c r="A834" s="1"/>
      <c r="B834" s="1"/>
      <c r="C834" s="1"/>
      <c r="D834" s="1"/>
      <c r="E834" s="1"/>
      <c r="F834" s="1"/>
      <c r="G834" s="1"/>
      <c r="H834" s="1"/>
      <c r="I834" s="1"/>
      <c r="J834" s="1"/>
      <c r="K834" s="1"/>
      <c r="L834" s="1"/>
      <c r="M834" s="1"/>
      <c r="N834" s="1"/>
      <c r="O834" s="1"/>
      <c r="P834" s="1"/>
      <c r="Q834" s="1"/>
      <c r="R834" s="1"/>
      <c r="S834" s="1"/>
      <c r="T834" s="1"/>
    </row>
    <row r="835" spans="1:20">
      <c r="A835" s="1"/>
      <c r="B835" s="1"/>
      <c r="C835" s="1"/>
      <c r="D835" s="1"/>
      <c r="E835" s="1"/>
      <c r="F835" s="1"/>
      <c r="G835" s="1"/>
      <c r="H835" s="1"/>
      <c r="I835" s="1"/>
      <c r="J835" s="1"/>
      <c r="K835" s="1"/>
      <c r="L835" s="1"/>
      <c r="M835" s="1"/>
      <c r="N835" s="1"/>
      <c r="O835" s="1"/>
      <c r="P835" s="1"/>
      <c r="Q835" s="1"/>
      <c r="R835" s="1"/>
      <c r="S835" s="1"/>
      <c r="T835" s="1"/>
    </row>
    <row r="836" spans="1:20">
      <c r="A836" s="1"/>
      <c r="B836" s="1"/>
      <c r="C836" s="1"/>
      <c r="D836" s="1"/>
      <c r="E836" s="1"/>
      <c r="F836" s="1"/>
      <c r="G836" s="1"/>
      <c r="H836" s="1"/>
      <c r="I836" s="1"/>
      <c r="J836" s="1"/>
      <c r="K836" s="1"/>
      <c r="L836" s="1"/>
      <c r="M836" s="1"/>
      <c r="N836" s="1"/>
      <c r="O836" s="1"/>
      <c r="P836" s="1"/>
      <c r="Q836" s="1"/>
      <c r="R836" s="1"/>
      <c r="S836" s="1"/>
      <c r="T836" s="1"/>
    </row>
    <row r="837" spans="1:20">
      <c r="A837" s="1"/>
      <c r="B837" s="1"/>
      <c r="C837" s="1"/>
      <c r="D837" s="1"/>
      <c r="E837" s="1"/>
      <c r="F837" s="1"/>
      <c r="G837" s="1"/>
      <c r="H837" s="1"/>
      <c r="I837" s="1"/>
      <c r="J837" s="1"/>
      <c r="K837" s="1"/>
      <c r="L837" s="1"/>
      <c r="M837" s="1"/>
      <c r="N837" s="1"/>
      <c r="O837" s="1"/>
      <c r="P837" s="1"/>
      <c r="Q837" s="1"/>
      <c r="R837" s="1"/>
      <c r="S837" s="1"/>
      <c r="T837" s="1"/>
    </row>
    <row r="838" spans="1:20">
      <c r="A838" s="1"/>
      <c r="B838" s="1"/>
      <c r="C838" s="1"/>
      <c r="D838" s="1"/>
      <c r="E838" s="1"/>
      <c r="F838" s="1"/>
      <c r="G838" s="1"/>
      <c r="H838" s="1"/>
      <c r="I838" s="1"/>
      <c r="J838" s="1"/>
      <c r="K838" s="1"/>
      <c r="L838" s="1"/>
      <c r="M838" s="1"/>
      <c r="N838" s="1"/>
      <c r="O838" s="1"/>
      <c r="P838" s="1"/>
      <c r="Q838" s="1"/>
      <c r="R838" s="1"/>
      <c r="S838" s="1"/>
      <c r="T838" s="1"/>
    </row>
    <row r="839" spans="1:20">
      <c r="A839" s="1"/>
      <c r="B839" s="1"/>
      <c r="C839" s="1"/>
      <c r="D839" s="1"/>
      <c r="E839" s="1"/>
      <c r="F839" s="1"/>
      <c r="G839" s="1"/>
      <c r="H839" s="1"/>
      <c r="I839" s="1"/>
      <c r="J839" s="1"/>
      <c r="K839" s="1"/>
      <c r="L839" s="1"/>
      <c r="M839" s="1"/>
      <c r="N839" s="1"/>
      <c r="O839" s="1"/>
      <c r="P839" s="1"/>
      <c r="Q839" s="1"/>
      <c r="R839" s="1"/>
      <c r="S839" s="1"/>
      <c r="T839" s="1"/>
    </row>
    <row r="840" spans="1:20">
      <c r="A840" s="1"/>
      <c r="B840" s="1"/>
      <c r="C840" s="1"/>
      <c r="D840" s="1"/>
      <c r="E840" s="1"/>
      <c r="F840" s="1"/>
      <c r="G840" s="1"/>
      <c r="H840" s="1"/>
      <c r="I840" s="1"/>
      <c r="J840" s="1"/>
      <c r="K840" s="1"/>
      <c r="L840" s="1"/>
      <c r="M840" s="1"/>
      <c r="N840" s="1"/>
      <c r="O840" s="1"/>
      <c r="P840" s="1"/>
      <c r="Q840" s="1"/>
      <c r="R840" s="1"/>
      <c r="S840" s="1"/>
      <c r="T840" s="1"/>
    </row>
    <row r="841" spans="1:20">
      <c r="A841" s="1"/>
      <c r="B841" s="1"/>
      <c r="C841" s="1"/>
      <c r="D841" s="1"/>
      <c r="E841" s="1"/>
      <c r="F841" s="1"/>
      <c r="G841" s="1"/>
      <c r="H841" s="1"/>
      <c r="I841" s="1"/>
      <c r="J841" s="1"/>
      <c r="K841" s="1"/>
      <c r="L841" s="1"/>
      <c r="M841" s="1"/>
      <c r="N841" s="1"/>
      <c r="O841" s="1"/>
      <c r="P841" s="1"/>
      <c r="Q841" s="1"/>
      <c r="R841" s="1"/>
      <c r="S841" s="1"/>
      <c r="T841" s="1"/>
    </row>
    <row r="842" spans="1:20">
      <c r="A842" s="1"/>
      <c r="B842" s="1"/>
      <c r="C842" s="1"/>
      <c r="D842" s="1"/>
      <c r="E842" s="1"/>
      <c r="F842" s="1"/>
      <c r="G842" s="1"/>
      <c r="H842" s="1"/>
      <c r="I842" s="1"/>
      <c r="J842" s="1"/>
      <c r="K842" s="1"/>
      <c r="L842" s="1"/>
      <c r="M842" s="1"/>
      <c r="N842" s="1"/>
      <c r="O842" s="1"/>
      <c r="P842" s="1"/>
      <c r="Q842" s="1"/>
      <c r="R842" s="1"/>
      <c r="S842" s="1"/>
      <c r="T842" s="1"/>
    </row>
    <row r="843" spans="1:20">
      <c r="A843" s="1"/>
      <c r="B843" s="1"/>
      <c r="C843" s="1"/>
      <c r="D843" s="1"/>
      <c r="E843" s="1"/>
      <c r="F843" s="1"/>
      <c r="G843" s="1"/>
      <c r="H843" s="1"/>
      <c r="I843" s="1"/>
      <c r="J843" s="1"/>
      <c r="K843" s="1"/>
      <c r="L843" s="1"/>
      <c r="M843" s="1"/>
      <c r="N843" s="1"/>
      <c r="O843" s="1"/>
      <c r="P843" s="1"/>
      <c r="Q843" s="1"/>
      <c r="R843" s="1"/>
      <c r="S843" s="1"/>
      <c r="T843" s="1"/>
    </row>
    <row r="844" spans="1:20">
      <c r="A844" s="1"/>
      <c r="B844" s="1"/>
      <c r="C844" s="1"/>
      <c r="D844" s="1"/>
      <c r="E844" s="1"/>
      <c r="F844" s="1"/>
      <c r="G844" s="1"/>
      <c r="H844" s="1"/>
      <c r="I844" s="1"/>
      <c r="J844" s="1"/>
      <c r="K844" s="1"/>
      <c r="L844" s="1"/>
      <c r="M844" s="1"/>
      <c r="N844" s="1"/>
      <c r="O844" s="1"/>
      <c r="P844" s="1"/>
      <c r="Q844" s="1"/>
      <c r="R844" s="1"/>
      <c r="S844" s="1"/>
      <c r="T844" s="1"/>
    </row>
    <row r="845" spans="1:20">
      <c r="A845" s="1"/>
      <c r="B845" s="1"/>
      <c r="C845" s="1"/>
      <c r="D845" s="1"/>
      <c r="E845" s="1"/>
      <c r="F845" s="1"/>
      <c r="G845" s="1"/>
      <c r="H845" s="1"/>
      <c r="I845" s="1"/>
      <c r="J845" s="1"/>
      <c r="K845" s="1"/>
      <c r="L845" s="1"/>
      <c r="M845" s="1"/>
      <c r="N845" s="1"/>
      <c r="O845" s="1"/>
      <c r="P845" s="1"/>
      <c r="Q845" s="1"/>
      <c r="R845" s="1"/>
      <c r="S845" s="1"/>
      <c r="T845" s="1"/>
    </row>
    <row r="846" spans="1:20">
      <c r="A846" s="1"/>
      <c r="B846" s="1"/>
      <c r="C846" s="1"/>
      <c r="D846" s="1"/>
      <c r="E846" s="1"/>
      <c r="F846" s="1"/>
      <c r="G846" s="1"/>
      <c r="H846" s="1"/>
      <c r="I846" s="1"/>
      <c r="J846" s="1"/>
      <c r="K846" s="1"/>
      <c r="L846" s="1"/>
      <c r="M846" s="1"/>
      <c r="N846" s="1"/>
      <c r="O846" s="1"/>
      <c r="P846" s="1"/>
      <c r="Q846" s="1"/>
      <c r="R846" s="1"/>
      <c r="S846" s="1"/>
      <c r="T846" s="1"/>
    </row>
    <row r="847" spans="1:20">
      <c r="A847" s="1"/>
      <c r="B847" s="1"/>
      <c r="C847" s="1"/>
      <c r="D847" s="1"/>
      <c r="E847" s="1"/>
      <c r="F847" s="1"/>
      <c r="G847" s="1"/>
      <c r="H847" s="1"/>
      <c r="I847" s="1"/>
      <c r="J847" s="1"/>
      <c r="K847" s="1"/>
      <c r="L847" s="1"/>
      <c r="M847" s="1"/>
      <c r="N847" s="1"/>
      <c r="O847" s="1"/>
      <c r="P847" s="1"/>
      <c r="Q847" s="1"/>
      <c r="R847" s="1"/>
      <c r="S847" s="1"/>
      <c r="T847" s="1"/>
    </row>
    <row r="848" spans="1:20">
      <c r="A848" s="1"/>
      <c r="B848" s="1"/>
      <c r="C848" s="1"/>
      <c r="D848" s="1"/>
      <c r="E848" s="1"/>
      <c r="F848" s="1"/>
      <c r="G848" s="1"/>
      <c r="H848" s="1"/>
      <c r="I848" s="1"/>
      <c r="J848" s="1"/>
      <c r="K848" s="1"/>
      <c r="L848" s="1"/>
      <c r="M848" s="1"/>
      <c r="N848" s="1"/>
      <c r="O848" s="1"/>
      <c r="P848" s="1"/>
      <c r="Q848" s="1"/>
      <c r="R848" s="1"/>
      <c r="S848" s="1"/>
      <c r="T848" s="1"/>
    </row>
    <row r="849" spans="1:20">
      <c r="A849" s="1"/>
      <c r="B849" s="1"/>
      <c r="C849" s="1"/>
      <c r="D849" s="1"/>
      <c r="E849" s="1"/>
      <c r="F849" s="1"/>
      <c r="G849" s="1"/>
      <c r="H849" s="1"/>
      <c r="I849" s="1"/>
      <c r="J849" s="1"/>
      <c r="K849" s="1"/>
      <c r="L849" s="1"/>
      <c r="M849" s="1"/>
      <c r="N849" s="1"/>
      <c r="O849" s="1"/>
      <c r="P849" s="1"/>
      <c r="Q849" s="1"/>
      <c r="R849" s="1"/>
      <c r="S849" s="1"/>
      <c r="T849" s="1"/>
    </row>
    <row r="850" spans="1:20">
      <c r="A850" s="1"/>
      <c r="B850" s="1"/>
      <c r="C850" s="1"/>
      <c r="D850" s="1"/>
      <c r="E850" s="1"/>
      <c r="F850" s="1"/>
      <c r="G850" s="1"/>
      <c r="H850" s="1"/>
      <c r="I850" s="1"/>
      <c r="J850" s="1"/>
      <c r="K850" s="1"/>
      <c r="L850" s="1"/>
      <c r="M850" s="1"/>
      <c r="N850" s="1"/>
      <c r="O850" s="1"/>
      <c r="P850" s="1"/>
      <c r="Q850" s="1"/>
      <c r="R850" s="1"/>
      <c r="S850" s="1"/>
      <c r="T850" s="1"/>
    </row>
    <row r="851" spans="1:20">
      <c r="A851" s="1"/>
      <c r="B851" s="1"/>
      <c r="C851" s="1"/>
      <c r="D851" s="1"/>
      <c r="E851" s="1"/>
      <c r="F851" s="1"/>
      <c r="G851" s="1"/>
      <c r="H851" s="1"/>
      <c r="I851" s="1"/>
      <c r="J851" s="1"/>
      <c r="K851" s="1"/>
      <c r="L851" s="1"/>
      <c r="M851" s="1"/>
      <c r="N851" s="1"/>
      <c r="O851" s="1"/>
      <c r="P851" s="1"/>
      <c r="Q851" s="1"/>
      <c r="R851" s="1"/>
      <c r="S851" s="1"/>
      <c r="T851" s="1"/>
    </row>
    <row r="852" spans="1:20">
      <c r="A852" s="1"/>
      <c r="B852" s="1"/>
      <c r="C852" s="1"/>
      <c r="D852" s="1"/>
      <c r="E852" s="1"/>
      <c r="F852" s="1"/>
      <c r="G852" s="1"/>
      <c r="H852" s="1"/>
      <c r="I852" s="1"/>
      <c r="J852" s="1"/>
      <c r="K852" s="1"/>
      <c r="L852" s="1"/>
      <c r="M852" s="1"/>
      <c r="N852" s="1"/>
      <c r="O852" s="1"/>
      <c r="P852" s="1"/>
      <c r="Q852" s="1"/>
      <c r="R852" s="1"/>
      <c r="S852" s="1"/>
      <c r="T852" s="1"/>
    </row>
    <row r="853" spans="1:20">
      <c r="A853" s="1"/>
      <c r="B853" s="1"/>
      <c r="C853" s="1"/>
      <c r="D853" s="1"/>
      <c r="E853" s="1"/>
      <c r="F853" s="1"/>
      <c r="G853" s="1"/>
      <c r="H853" s="1"/>
      <c r="I853" s="1"/>
      <c r="J853" s="1"/>
      <c r="K853" s="1"/>
      <c r="L853" s="1"/>
      <c r="M853" s="1"/>
      <c r="N853" s="1"/>
      <c r="O853" s="1"/>
      <c r="P853" s="1"/>
      <c r="Q853" s="1"/>
      <c r="R853" s="1"/>
      <c r="S853" s="1"/>
      <c r="T853" s="1"/>
    </row>
    <row r="854" spans="1:20">
      <c r="A854" s="1"/>
      <c r="B854" s="1"/>
      <c r="C854" s="1"/>
      <c r="D854" s="1"/>
      <c r="E854" s="1"/>
      <c r="F854" s="1"/>
      <c r="G854" s="1"/>
      <c r="H854" s="1"/>
      <c r="I854" s="1"/>
      <c r="J854" s="1"/>
      <c r="K854" s="1"/>
      <c r="L854" s="1"/>
      <c r="M854" s="1"/>
      <c r="N854" s="1"/>
      <c r="O854" s="1"/>
      <c r="P854" s="1"/>
      <c r="Q854" s="1"/>
      <c r="R854" s="1"/>
      <c r="S854" s="1"/>
      <c r="T854" s="1"/>
    </row>
    <row r="855" spans="1:20">
      <c r="A855" s="1"/>
      <c r="B855" s="1"/>
      <c r="C855" s="1"/>
      <c r="D855" s="1"/>
      <c r="E855" s="1"/>
      <c r="F855" s="1"/>
      <c r="G855" s="1"/>
      <c r="H855" s="1"/>
      <c r="I855" s="1"/>
      <c r="J855" s="1"/>
      <c r="K855" s="1"/>
      <c r="L855" s="1"/>
      <c r="M855" s="1"/>
      <c r="N855" s="1"/>
      <c r="O855" s="1"/>
      <c r="P855" s="1"/>
      <c r="Q855" s="1"/>
      <c r="R855" s="1"/>
      <c r="S855" s="1"/>
      <c r="T855" s="1"/>
    </row>
    <row r="856" spans="1:20">
      <c r="A856" s="1"/>
      <c r="B856" s="1"/>
      <c r="C856" s="1"/>
      <c r="D856" s="1"/>
      <c r="E856" s="1"/>
      <c r="F856" s="1"/>
      <c r="G856" s="1"/>
      <c r="H856" s="1"/>
      <c r="I856" s="1"/>
      <c r="J856" s="1"/>
      <c r="K856" s="1"/>
      <c r="L856" s="1"/>
      <c r="M856" s="1"/>
      <c r="N856" s="1"/>
      <c r="O856" s="1"/>
      <c r="P856" s="1"/>
      <c r="Q856" s="1"/>
      <c r="R856" s="1"/>
      <c r="S856" s="1"/>
      <c r="T856" s="1"/>
    </row>
    <row r="857" spans="1:20">
      <c r="A857" s="1"/>
      <c r="B857" s="1"/>
      <c r="C857" s="1"/>
      <c r="D857" s="1"/>
      <c r="E857" s="1"/>
      <c r="F857" s="1"/>
      <c r="G857" s="1"/>
      <c r="H857" s="1"/>
      <c r="I857" s="1"/>
      <c r="J857" s="1"/>
      <c r="K857" s="1"/>
      <c r="L857" s="1"/>
      <c r="M857" s="1"/>
      <c r="N857" s="1"/>
      <c r="O857" s="1"/>
      <c r="P857" s="1"/>
      <c r="Q857" s="1"/>
      <c r="R857" s="1"/>
      <c r="S857" s="1"/>
      <c r="T857" s="1"/>
    </row>
    <row r="858" spans="1:20">
      <c r="A858" s="1"/>
      <c r="B858" s="1"/>
      <c r="C858" s="1"/>
      <c r="D858" s="1"/>
      <c r="E858" s="1"/>
      <c r="F858" s="1"/>
      <c r="G858" s="1"/>
      <c r="H858" s="1"/>
      <c r="I858" s="1"/>
      <c r="J858" s="1"/>
      <c r="K858" s="1"/>
      <c r="L858" s="1"/>
      <c r="M858" s="1"/>
      <c r="N858" s="1"/>
      <c r="O858" s="1"/>
      <c r="P858" s="1"/>
      <c r="Q858" s="1"/>
      <c r="R858" s="1"/>
      <c r="S858" s="1"/>
      <c r="T858" s="1"/>
    </row>
    <row r="859" spans="1:20">
      <c r="A859" s="1"/>
      <c r="B859" s="1"/>
      <c r="C859" s="1"/>
      <c r="D859" s="1"/>
      <c r="E859" s="1"/>
      <c r="F859" s="1"/>
      <c r="G859" s="1"/>
      <c r="H859" s="1"/>
      <c r="I859" s="1"/>
      <c r="J859" s="1"/>
      <c r="K859" s="1"/>
      <c r="L859" s="1"/>
      <c r="M859" s="1"/>
      <c r="N859" s="1"/>
      <c r="O859" s="1"/>
      <c r="P859" s="1"/>
      <c r="Q859" s="1"/>
      <c r="R859" s="1"/>
      <c r="S859" s="1"/>
      <c r="T859" s="1"/>
    </row>
    <row r="860" spans="1:20">
      <c r="A860" s="1"/>
      <c r="B860" s="1"/>
      <c r="C860" s="1"/>
      <c r="D860" s="1"/>
      <c r="E860" s="1"/>
      <c r="F860" s="1"/>
      <c r="G860" s="1"/>
      <c r="H860" s="1"/>
      <c r="I860" s="1"/>
      <c r="J860" s="1"/>
      <c r="K860" s="1"/>
      <c r="L860" s="1"/>
      <c r="M860" s="1"/>
      <c r="N860" s="1"/>
      <c r="O860" s="1"/>
      <c r="P860" s="1"/>
      <c r="Q860" s="1"/>
      <c r="R860" s="1"/>
      <c r="S860" s="1"/>
      <c r="T860" s="1"/>
    </row>
    <row r="861" spans="1:20">
      <c r="A861" s="1"/>
      <c r="B861" s="1"/>
      <c r="C861" s="1"/>
      <c r="D861" s="1"/>
      <c r="E861" s="1"/>
      <c r="F861" s="1"/>
      <c r="G861" s="1"/>
      <c r="H861" s="1"/>
      <c r="I861" s="1"/>
      <c r="J861" s="1"/>
      <c r="K861" s="1"/>
      <c r="L861" s="1"/>
      <c r="M861" s="1"/>
      <c r="N861" s="1"/>
      <c r="O861" s="1"/>
      <c r="P861" s="1"/>
      <c r="Q861" s="1"/>
      <c r="R861" s="1"/>
      <c r="S861" s="1"/>
      <c r="T861" s="1"/>
    </row>
    <row r="862" spans="1:20">
      <c r="A862" s="1"/>
      <c r="B862" s="1"/>
      <c r="C862" s="1"/>
      <c r="D862" s="1"/>
      <c r="E862" s="1"/>
      <c r="F862" s="1"/>
      <c r="G862" s="1"/>
      <c r="H862" s="1"/>
      <c r="I862" s="1"/>
      <c r="J862" s="1"/>
      <c r="K862" s="1"/>
      <c r="L862" s="1"/>
      <c r="M862" s="1"/>
      <c r="N862" s="1"/>
      <c r="O862" s="1"/>
      <c r="P862" s="1"/>
      <c r="Q862" s="1"/>
      <c r="R862" s="1"/>
      <c r="S862" s="1"/>
      <c r="T862" s="1"/>
    </row>
    <row r="863" spans="1:20">
      <c r="A863" s="1"/>
      <c r="B863" s="1"/>
      <c r="C863" s="1"/>
      <c r="D863" s="1"/>
      <c r="E863" s="1"/>
      <c r="F863" s="1"/>
      <c r="G863" s="1"/>
      <c r="H863" s="1"/>
      <c r="I863" s="1"/>
      <c r="J863" s="1"/>
      <c r="K863" s="1"/>
      <c r="L863" s="1"/>
      <c r="M863" s="1"/>
      <c r="N863" s="1"/>
      <c r="O863" s="1"/>
      <c r="P863" s="1"/>
      <c r="Q863" s="1"/>
      <c r="R863" s="1"/>
      <c r="S863" s="1"/>
      <c r="T863" s="1"/>
    </row>
    <row r="864" spans="1:20">
      <c r="A864" s="1"/>
      <c r="B864" s="1"/>
      <c r="C864" s="1"/>
      <c r="D864" s="1"/>
      <c r="E864" s="1"/>
      <c r="F864" s="1"/>
      <c r="G864" s="1"/>
      <c r="H864" s="1"/>
      <c r="I864" s="1"/>
      <c r="J864" s="1"/>
      <c r="K864" s="1"/>
      <c r="L864" s="1"/>
      <c r="M864" s="1"/>
      <c r="N864" s="1"/>
      <c r="O864" s="1"/>
      <c r="P864" s="1"/>
      <c r="Q864" s="1"/>
      <c r="R864" s="1"/>
      <c r="S864" s="1"/>
      <c r="T864" s="1"/>
    </row>
    <row r="865" spans="1:20">
      <c r="A865" s="1"/>
      <c r="B865" s="1"/>
      <c r="C865" s="1"/>
      <c r="D865" s="1"/>
      <c r="E865" s="1"/>
      <c r="F865" s="1"/>
      <c r="G865" s="1"/>
      <c r="H865" s="1"/>
      <c r="I865" s="1"/>
      <c r="J865" s="1"/>
      <c r="K865" s="1"/>
      <c r="L865" s="1"/>
      <c r="M865" s="1"/>
      <c r="N865" s="1"/>
      <c r="O865" s="1"/>
      <c r="P865" s="1"/>
      <c r="Q865" s="1"/>
      <c r="R865" s="1"/>
      <c r="S865" s="1"/>
      <c r="T865" s="1"/>
    </row>
    <row r="866" spans="1:20">
      <c r="A866" s="1"/>
      <c r="B866" s="1"/>
      <c r="C866" s="1"/>
      <c r="D866" s="1"/>
      <c r="E866" s="1"/>
      <c r="F866" s="1"/>
      <c r="G866" s="1"/>
      <c r="H866" s="1"/>
      <c r="I866" s="1"/>
      <c r="J866" s="1"/>
      <c r="K866" s="1"/>
      <c r="L866" s="1"/>
      <c r="M866" s="1"/>
      <c r="N866" s="1"/>
      <c r="O866" s="1"/>
      <c r="P866" s="1"/>
      <c r="Q866" s="1"/>
      <c r="R866" s="1"/>
      <c r="S866" s="1"/>
      <c r="T866" s="1"/>
    </row>
    <row r="867" spans="1:20">
      <c r="A867" s="1"/>
      <c r="B867" s="1"/>
      <c r="C867" s="1"/>
      <c r="D867" s="1"/>
      <c r="E867" s="1"/>
      <c r="F867" s="1"/>
      <c r="G867" s="1"/>
      <c r="H867" s="1"/>
      <c r="I867" s="1"/>
      <c r="J867" s="1"/>
      <c r="K867" s="1"/>
      <c r="L867" s="1"/>
      <c r="M867" s="1"/>
      <c r="N867" s="1"/>
      <c r="O867" s="1"/>
      <c r="P867" s="1"/>
      <c r="Q867" s="1"/>
      <c r="R867" s="1"/>
      <c r="S867" s="1"/>
      <c r="T867" s="1"/>
    </row>
    <row r="868" spans="1:20">
      <c r="A868" s="1"/>
      <c r="B868" s="1"/>
      <c r="C868" s="1"/>
      <c r="D868" s="1"/>
      <c r="E868" s="1"/>
      <c r="F868" s="1"/>
      <c r="G868" s="1"/>
      <c r="H868" s="1"/>
      <c r="I868" s="1"/>
      <c r="J868" s="1"/>
      <c r="K868" s="1"/>
      <c r="L868" s="1"/>
      <c r="M868" s="1"/>
      <c r="N868" s="1"/>
      <c r="O868" s="1"/>
      <c r="P868" s="1"/>
      <c r="Q868" s="1"/>
      <c r="R868" s="1"/>
      <c r="S868" s="1"/>
      <c r="T868" s="1"/>
    </row>
    <row r="869" spans="1:20">
      <c r="A869" s="1"/>
      <c r="B869" s="1"/>
      <c r="C869" s="1"/>
      <c r="D869" s="1"/>
      <c r="E869" s="1"/>
      <c r="F869" s="1"/>
      <c r="G869" s="1"/>
      <c r="H869" s="1"/>
      <c r="I869" s="1"/>
      <c r="J869" s="1"/>
      <c r="K869" s="1"/>
      <c r="L869" s="1"/>
      <c r="M869" s="1"/>
      <c r="N869" s="1"/>
      <c r="O869" s="1"/>
      <c r="P869" s="1"/>
      <c r="Q869" s="1"/>
      <c r="R869" s="1"/>
      <c r="S869" s="1"/>
      <c r="T869" s="1"/>
    </row>
    <row r="870" spans="1:20">
      <c r="A870" s="1"/>
      <c r="B870" s="1"/>
      <c r="C870" s="1"/>
      <c r="D870" s="1"/>
      <c r="E870" s="1"/>
      <c r="F870" s="1"/>
      <c r="G870" s="1"/>
      <c r="H870" s="1"/>
      <c r="I870" s="1"/>
      <c r="J870" s="1"/>
      <c r="K870" s="1"/>
      <c r="L870" s="1"/>
      <c r="M870" s="1"/>
      <c r="N870" s="1"/>
      <c r="O870" s="1"/>
      <c r="P870" s="1"/>
      <c r="Q870" s="1"/>
      <c r="R870" s="1"/>
      <c r="S870" s="1"/>
      <c r="T870" s="1"/>
    </row>
    <row r="871" spans="1:20">
      <c r="A871" s="1"/>
      <c r="B871" s="1"/>
      <c r="C871" s="1"/>
      <c r="D871" s="1"/>
      <c r="E871" s="1"/>
      <c r="F871" s="1"/>
      <c r="G871" s="1"/>
      <c r="H871" s="1"/>
      <c r="I871" s="1"/>
      <c r="J871" s="1"/>
      <c r="K871" s="1"/>
      <c r="L871" s="1"/>
      <c r="M871" s="1"/>
      <c r="N871" s="1"/>
      <c r="O871" s="1"/>
      <c r="P871" s="1"/>
      <c r="Q871" s="1"/>
      <c r="R871" s="1"/>
      <c r="S871" s="1"/>
      <c r="T871" s="1"/>
    </row>
    <row r="872" spans="1:20">
      <c r="A872" s="1"/>
      <c r="B872" s="1"/>
      <c r="C872" s="1"/>
      <c r="D872" s="1"/>
      <c r="E872" s="1"/>
      <c r="F872" s="1"/>
      <c r="G872" s="1"/>
      <c r="H872" s="1"/>
      <c r="I872" s="1"/>
      <c r="J872" s="1"/>
      <c r="K872" s="1"/>
      <c r="L872" s="1"/>
      <c r="M872" s="1"/>
      <c r="N872" s="1"/>
      <c r="O872" s="1"/>
      <c r="P872" s="1"/>
      <c r="Q872" s="1"/>
      <c r="R872" s="1"/>
      <c r="S872" s="1"/>
      <c r="T872" s="1"/>
    </row>
    <row r="873" spans="1:20">
      <c r="A873" s="1"/>
      <c r="B873" s="1"/>
      <c r="C873" s="1"/>
      <c r="D873" s="1"/>
      <c r="E873" s="1"/>
      <c r="F873" s="1"/>
      <c r="G873" s="1"/>
      <c r="H873" s="1"/>
      <c r="I873" s="1"/>
      <c r="J873" s="1"/>
      <c r="K873" s="1"/>
      <c r="L873" s="1"/>
      <c r="M873" s="1"/>
      <c r="N873" s="1"/>
      <c r="O873" s="1"/>
      <c r="P873" s="1"/>
      <c r="Q873" s="1"/>
      <c r="R873" s="1"/>
      <c r="S873" s="1"/>
      <c r="T873" s="1"/>
    </row>
    <row r="874" spans="1:20">
      <c r="A874" s="1"/>
      <c r="B874" s="1"/>
      <c r="C874" s="1"/>
      <c r="D874" s="1"/>
      <c r="E874" s="1"/>
      <c r="F874" s="1"/>
      <c r="G874" s="1"/>
      <c r="H874" s="1"/>
      <c r="I874" s="1"/>
      <c r="J874" s="1"/>
      <c r="K874" s="1"/>
      <c r="L874" s="1"/>
      <c r="M874" s="1"/>
      <c r="N874" s="1"/>
      <c r="O874" s="1"/>
      <c r="P874" s="1"/>
      <c r="Q874" s="1"/>
      <c r="R874" s="1"/>
      <c r="S874" s="1"/>
      <c r="T874" s="1"/>
    </row>
    <row r="875" spans="1:20">
      <c r="A875" s="1"/>
      <c r="B875" s="1"/>
      <c r="C875" s="1"/>
      <c r="D875" s="1"/>
      <c r="E875" s="1"/>
      <c r="F875" s="1"/>
      <c r="G875" s="1"/>
      <c r="H875" s="1"/>
      <c r="I875" s="1"/>
      <c r="J875" s="1"/>
      <c r="K875" s="1"/>
      <c r="L875" s="1"/>
      <c r="M875" s="1"/>
      <c r="N875" s="1"/>
      <c r="O875" s="1"/>
      <c r="P875" s="1"/>
      <c r="Q875" s="1"/>
      <c r="R875" s="1"/>
      <c r="S875" s="1"/>
      <c r="T875" s="1"/>
    </row>
    <row r="876" spans="1:20">
      <c r="A876" s="1"/>
      <c r="B876" s="1"/>
      <c r="C876" s="1"/>
      <c r="D876" s="1"/>
      <c r="E876" s="1"/>
      <c r="F876" s="1"/>
      <c r="G876" s="1"/>
      <c r="H876" s="1"/>
      <c r="I876" s="1"/>
      <c r="J876" s="1"/>
      <c r="K876" s="1"/>
      <c r="L876" s="1"/>
      <c r="M876" s="1"/>
      <c r="N876" s="1"/>
      <c r="O876" s="1"/>
      <c r="P876" s="1"/>
      <c r="Q876" s="1"/>
      <c r="R876" s="1"/>
      <c r="S876" s="1"/>
      <c r="T876" s="1"/>
    </row>
    <row r="877" spans="1:20">
      <c r="A877" s="1"/>
      <c r="B877" s="1"/>
      <c r="C877" s="1"/>
      <c r="D877" s="1"/>
      <c r="E877" s="1"/>
      <c r="F877" s="1"/>
      <c r="G877" s="1"/>
      <c r="H877" s="1"/>
      <c r="I877" s="1"/>
      <c r="J877" s="1"/>
      <c r="K877" s="1"/>
      <c r="L877" s="1"/>
      <c r="M877" s="1"/>
      <c r="N877" s="1"/>
      <c r="O877" s="1"/>
      <c r="P877" s="1"/>
      <c r="Q877" s="1"/>
      <c r="R877" s="1"/>
      <c r="S877" s="1"/>
      <c r="T877" s="1"/>
    </row>
    <row r="878" spans="1:20">
      <c r="A878" s="1"/>
      <c r="B878" s="1"/>
      <c r="C878" s="1"/>
      <c r="D878" s="1"/>
      <c r="E878" s="1"/>
      <c r="F878" s="1"/>
      <c r="G878" s="1"/>
      <c r="H878" s="1"/>
      <c r="I878" s="1"/>
      <c r="J878" s="1"/>
      <c r="K878" s="1"/>
      <c r="L878" s="1"/>
      <c r="M878" s="1"/>
      <c r="N878" s="1"/>
      <c r="O878" s="1"/>
      <c r="P878" s="1"/>
      <c r="Q878" s="1"/>
      <c r="R878" s="1"/>
      <c r="S878" s="1"/>
      <c r="T878" s="1"/>
    </row>
    <row r="879" spans="1:20">
      <c r="A879" s="1"/>
      <c r="B879" s="1"/>
      <c r="C879" s="1"/>
      <c r="D879" s="1"/>
      <c r="E879" s="1"/>
      <c r="F879" s="1"/>
      <c r="G879" s="1"/>
      <c r="H879" s="1"/>
      <c r="I879" s="1"/>
      <c r="J879" s="1"/>
      <c r="K879" s="1"/>
      <c r="L879" s="1"/>
      <c r="M879" s="1"/>
      <c r="N879" s="1"/>
      <c r="O879" s="1"/>
      <c r="P879" s="1"/>
      <c r="Q879" s="1"/>
      <c r="R879" s="1"/>
      <c r="S879" s="1"/>
      <c r="T879" s="1"/>
    </row>
    <row r="880" spans="1:20">
      <c r="A880" s="1"/>
      <c r="B880" s="1"/>
      <c r="C880" s="1"/>
      <c r="D880" s="1"/>
      <c r="E880" s="1"/>
      <c r="F880" s="1"/>
      <c r="G880" s="1"/>
      <c r="H880" s="1"/>
      <c r="I880" s="1"/>
      <c r="J880" s="1"/>
      <c r="K880" s="1"/>
      <c r="L880" s="1"/>
      <c r="M880" s="1"/>
      <c r="N880" s="1"/>
      <c r="O880" s="1"/>
      <c r="P880" s="1"/>
      <c r="Q880" s="1"/>
      <c r="R880" s="1"/>
      <c r="S880" s="1"/>
      <c r="T880" s="1"/>
    </row>
    <row r="881" spans="1:20">
      <c r="A881" s="1"/>
      <c r="B881" s="1"/>
      <c r="C881" s="1"/>
      <c r="D881" s="1"/>
      <c r="E881" s="1"/>
      <c r="F881" s="1"/>
      <c r="G881" s="1"/>
      <c r="H881" s="1"/>
      <c r="I881" s="1"/>
      <c r="J881" s="1"/>
      <c r="K881" s="1"/>
      <c r="L881" s="1"/>
      <c r="M881" s="1"/>
      <c r="N881" s="1"/>
      <c r="O881" s="1"/>
      <c r="P881" s="1"/>
      <c r="Q881" s="1"/>
      <c r="R881" s="1"/>
      <c r="S881" s="1"/>
      <c r="T881" s="1"/>
    </row>
    <row r="882" spans="1:20">
      <c r="A882" s="1"/>
      <c r="B882" s="1"/>
      <c r="C882" s="1"/>
      <c r="D882" s="1"/>
      <c r="E882" s="1"/>
      <c r="F882" s="1"/>
      <c r="G882" s="1"/>
      <c r="H882" s="1"/>
      <c r="I882" s="1"/>
      <c r="J882" s="1"/>
      <c r="K882" s="1"/>
      <c r="L882" s="1"/>
      <c r="M882" s="1"/>
      <c r="N882" s="1"/>
      <c r="O882" s="1"/>
      <c r="P882" s="1"/>
      <c r="Q882" s="1"/>
      <c r="R882" s="1"/>
      <c r="S882" s="1"/>
      <c r="T882" s="1"/>
    </row>
    <row r="883" spans="1:20">
      <c r="A883" s="1"/>
      <c r="B883" s="1"/>
      <c r="C883" s="1"/>
      <c r="D883" s="1"/>
      <c r="E883" s="1"/>
      <c r="F883" s="1"/>
      <c r="G883" s="1"/>
      <c r="H883" s="1"/>
      <c r="I883" s="1"/>
      <c r="J883" s="1"/>
      <c r="K883" s="1"/>
      <c r="L883" s="1"/>
      <c r="M883" s="1"/>
      <c r="N883" s="1"/>
      <c r="O883" s="1"/>
      <c r="P883" s="1"/>
      <c r="Q883" s="1"/>
      <c r="R883" s="1"/>
      <c r="S883" s="1"/>
      <c r="T883" s="1"/>
    </row>
    <row r="884" spans="1:20">
      <c r="A884" s="1"/>
      <c r="B884" s="1"/>
      <c r="C884" s="1"/>
      <c r="D884" s="1"/>
      <c r="E884" s="1"/>
      <c r="F884" s="1"/>
      <c r="G884" s="1"/>
      <c r="H884" s="1"/>
      <c r="I884" s="1"/>
      <c r="J884" s="1"/>
      <c r="K884" s="1"/>
      <c r="L884" s="1"/>
      <c r="M884" s="1"/>
      <c r="N884" s="1"/>
      <c r="O884" s="1"/>
      <c r="P884" s="1"/>
      <c r="Q884" s="1"/>
      <c r="R884" s="1"/>
      <c r="S884" s="1"/>
      <c r="T884" s="1"/>
    </row>
    <row r="885" spans="1:20">
      <c r="A885" s="1"/>
      <c r="B885" s="1"/>
      <c r="C885" s="1"/>
      <c r="D885" s="1"/>
      <c r="E885" s="1"/>
      <c r="F885" s="1"/>
      <c r="G885" s="1"/>
      <c r="H885" s="1"/>
      <c r="I885" s="1"/>
      <c r="J885" s="1"/>
      <c r="K885" s="1"/>
      <c r="L885" s="1"/>
      <c r="M885" s="1"/>
      <c r="N885" s="1"/>
      <c r="O885" s="1"/>
      <c r="P885" s="1"/>
      <c r="Q885" s="1"/>
      <c r="R885" s="1"/>
      <c r="S885" s="1"/>
      <c r="T885" s="1"/>
    </row>
    <row r="886" spans="1:20">
      <c r="A886" s="1"/>
      <c r="B886" s="1"/>
      <c r="C886" s="1"/>
      <c r="D886" s="1"/>
      <c r="E886" s="1"/>
      <c r="F886" s="1"/>
      <c r="G886" s="1"/>
      <c r="H886" s="1"/>
      <c r="I886" s="1"/>
      <c r="J886" s="1"/>
      <c r="K886" s="1"/>
      <c r="L886" s="1"/>
      <c r="M886" s="1"/>
      <c r="N886" s="1"/>
      <c r="O886" s="1"/>
      <c r="P886" s="1"/>
      <c r="Q886" s="1"/>
      <c r="R886" s="1"/>
      <c r="S886" s="1"/>
      <c r="T886" s="1"/>
    </row>
    <row r="887" spans="1:20">
      <c r="A887" s="1"/>
      <c r="B887" s="1"/>
      <c r="C887" s="1"/>
      <c r="D887" s="1"/>
      <c r="E887" s="1"/>
      <c r="F887" s="1"/>
      <c r="G887" s="1"/>
      <c r="H887" s="1"/>
      <c r="I887" s="1"/>
      <c r="J887" s="1"/>
      <c r="K887" s="1"/>
      <c r="L887" s="1"/>
      <c r="M887" s="1"/>
      <c r="N887" s="1"/>
      <c r="O887" s="1"/>
      <c r="P887" s="1"/>
      <c r="Q887" s="1"/>
      <c r="R887" s="1"/>
      <c r="S887" s="1"/>
      <c r="T887" s="1"/>
    </row>
    <row r="888" spans="1:20">
      <c r="A888" s="1"/>
      <c r="B888" s="1"/>
      <c r="C888" s="1"/>
      <c r="D888" s="1"/>
      <c r="E888" s="1"/>
      <c r="F888" s="1"/>
      <c r="G888" s="1"/>
      <c r="H888" s="1"/>
      <c r="I888" s="1"/>
      <c r="J888" s="1"/>
      <c r="K888" s="1"/>
      <c r="L888" s="1"/>
      <c r="M888" s="1"/>
      <c r="N888" s="1"/>
      <c r="O888" s="1"/>
      <c r="P888" s="1"/>
      <c r="Q888" s="1"/>
      <c r="R888" s="1"/>
      <c r="S888" s="1"/>
      <c r="T888" s="1"/>
    </row>
    <row r="889" spans="1:20">
      <c r="A889" s="1"/>
      <c r="B889" s="1"/>
      <c r="C889" s="1"/>
      <c r="D889" s="1"/>
      <c r="E889" s="1"/>
      <c r="F889" s="1"/>
      <c r="G889" s="1"/>
      <c r="H889" s="1"/>
      <c r="I889" s="1"/>
      <c r="J889" s="1"/>
      <c r="K889" s="1"/>
      <c r="L889" s="1"/>
      <c r="M889" s="1"/>
      <c r="N889" s="1"/>
      <c r="O889" s="1"/>
      <c r="P889" s="1"/>
      <c r="Q889" s="1"/>
      <c r="R889" s="1"/>
      <c r="S889" s="1"/>
      <c r="T889" s="1"/>
    </row>
    <row r="890" spans="1:20">
      <c r="A890" s="1"/>
      <c r="B890" s="1"/>
      <c r="C890" s="1"/>
      <c r="D890" s="1"/>
      <c r="E890" s="1"/>
      <c r="F890" s="1"/>
      <c r="G890" s="1"/>
      <c r="H890" s="1"/>
      <c r="I890" s="1"/>
      <c r="J890" s="1"/>
      <c r="K890" s="1"/>
      <c r="L890" s="1"/>
      <c r="M890" s="1"/>
      <c r="N890" s="1"/>
      <c r="O890" s="1"/>
      <c r="P890" s="1"/>
      <c r="Q890" s="1"/>
      <c r="R890" s="1"/>
      <c r="S890" s="1"/>
      <c r="T890" s="1"/>
    </row>
    <row r="891" spans="1:20">
      <c r="A891" s="1"/>
      <c r="B891" s="1"/>
      <c r="C891" s="1"/>
      <c r="D891" s="1"/>
      <c r="E891" s="1"/>
      <c r="F891" s="1"/>
      <c r="G891" s="1"/>
      <c r="H891" s="1"/>
      <c r="I891" s="1"/>
      <c r="J891" s="1"/>
      <c r="K891" s="1"/>
      <c r="L891" s="1"/>
      <c r="M891" s="1"/>
      <c r="N891" s="1"/>
      <c r="O891" s="1"/>
      <c r="P891" s="1"/>
      <c r="Q891" s="1"/>
      <c r="R891" s="1"/>
      <c r="S891" s="1"/>
      <c r="T891" s="1"/>
    </row>
    <row r="892" spans="1:20">
      <c r="A892" s="1"/>
      <c r="B892" s="1"/>
      <c r="C892" s="1"/>
      <c r="D892" s="1"/>
      <c r="E892" s="1"/>
      <c r="F892" s="1"/>
      <c r="G892" s="1"/>
      <c r="H892" s="1"/>
      <c r="I892" s="1"/>
      <c r="J892" s="1"/>
      <c r="K892" s="1"/>
      <c r="L892" s="1"/>
      <c r="M892" s="1"/>
      <c r="N892" s="1"/>
      <c r="O892" s="1"/>
      <c r="P892" s="1"/>
      <c r="Q892" s="1"/>
      <c r="R892" s="1"/>
      <c r="S892" s="1"/>
      <c r="T892" s="1"/>
    </row>
    <row r="893" spans="1:20">
      <c r="A893" s="1"/>
      <c r="B893" s="1"/>
      <c r="C893" s="1"/>
      <c r="D893" s="1"/>
      <c r="E893" s="1"/>
      <c r="F893" s="1"/>
      <c r="G893" s="1"/>
      <c r="H893" s="1"/>
      <c r="I893" s="1"/>
      <c r="J893" s="1"/>
      <c r="K893" s="1"/>
      <c r="L893" s="1"/>
      <c r="M893" s="1"/>
      <c r="N893" s="1"/>
      <c r="O893" s="1"/>
      <c r="P893" s="1"/>
      <c r="Q893" s="1"/>
      <c r="R893" s="1"/>
      <c r="S893" s="1"/>
      <c r="T893" s="1"/>
    </row>
    <row r="894" spans="1:20">
      <c r="A894" s="1"/>
      <c r="B894" s="1"/>
      <c r="C894" s="1"/>
      <c r="D894" s="1"/>
      <c r="E894" s="1"/>
      <c r="F894" s="1"/>
      <c r="G894" s="1"/>
      <c r="H894" s="1"/>
      <c r="I894" s="1"/>
      <c r="J894" s="1"/>
      <c r="K894" s="1"/>
      <c r="L894" s="1"/>
      <c r="M894" s="1"/>
      <c r="N894" s="1"/>
      <c r="O894" s="1"/>
      <c r="P894" s="1"/>
      <c r="Q894" s="1"/>
      <c r="R894" s="1"/>
      <c r="S894" s="1"/>
      <c r="T894" s="1"/>
    </row>
    <row r="895" spans="1:20">
      <c r="A895" s="1"/>
      <c r="B895" s="1"/>
      <c r="C895" s="1"/>
      <c r="D895" s="1"/>
      <c r="E895" s="1"/>
      <c r="F895" s="1"/>
      <c r="G895" s="1"/>
      <c r="H895" s="1"/>
      <c r="I895" s="1"/>
      <c r="J895" s="1"/>
      <c r="K895" s="1"/>
      <c r="L895" s="1"/>
      <c r="M895" s="1"/>
      <c r="N895" s="1"/>
      <c r="O895" s="1"/>
      <c r="P895" s="1"/>
      <c r="Q895" s="1"/>
      <c r="R895" s="1"/>
      <c r="S895" s="1"/>
      <c r="T895" s="1"/>
    </row>
    <row r="896" spans="1:20">
      <c r="A896" s="1"/>
      <c r="B896" s="1"/>
      <c r="C896" s="1"/>
      <c r="D896" s="1"/>
      <c r="E896" s="1"/>
      <c r="F896" s="1"/>
      <c r="G896" s="1"/>
      <c r="H896" s="1"/>
      <c r="I896" s="1"/>
      <c r="J896" s="1"/>
      <c r="K896" s="1"/>
      <c r="L896" s="1"/>
      <c r="M896" s="1"/>
      <c r="N896" s="1"/>
      <c r="O896" s="1"/>
      <c r="P896" s="1"/>
      <c r="Q896" s="1"/>
      <c r="R896" s="1"/>
      <c r="S896" s="1"/>
      <c r="T896" s="1"/>
    </row>
    <row r="897" spans="1:20">
      <c r="A897" s="1"/>
      <c r="B897" s="1"/>
      <c r="C897" s="1"/>
      <c r="D897" s="1"/>
      <c r="E897" s="1"/>
      <c r="F897" s="1"/>
      <c r="G897" s="1"/>
      <c r="H897" s="1"/>
      <c r="I897" s="1"/>
      <c r="J897" s="1"/>
      <c r="K897" s="1"/>
      <c r="L897" s="1"/>
      <c r="M897" s="1"/>
      <c r="N897" s="1"/>
      <c r="O897" s="1"/>
      <c r="P897" s="1"/>
      <c r="Q897" s="1"/>
      <c r="R897" s="1"/>
      <c r="S897" s="1"/>
      <c r="T897" s="1"/>
    </row>
    <row r="898" spans="1:20">
      <c r="A898" s="1"/>
      <c r="B898" s="1"/>
      <c r="C898" s="1"/>
      <c r="D898" s="1"/>
      <c r="E898" s="1"/>
      <c r="F898" s="1"/>
      <c r="G898" s="1"/>
      <c r="H898" s="1"/>
      <c r="I898" s="1"/>
      <c r="J898" s="1"/>
      <c r="K898" s="1"/>
      <c r="L898" s="1"/>
      <c r="M898" s="1"/>
      <c r="N898" s="1"/>
      <c r="O898" s="1"/>
      <c r="P898" s="1"/>
      <c r="Q898" s="1"/>
      <c r="R898" s="1"/>
      <c r="S898" s="1"/>
      <c r="T898" s="1"/>
    </row>
    <row r="899" spans="1:20">
      <c r="A899" s="1"/>
      <c r="B899" s="1"/>
      <c r="C899" s="1"/>
      <c r="D899" s="1"/>
      <c r="E899" s="1"/>
      <c r="F899" s="1"/>
      <c r="G899" s="1"/>
      <c r="H899" s="1"/>
      <c r="I899" s="1"/>
      <c r="J899" s="1"/>
      <c r="K899" s="1"/>
      <c r="L899" s="1"/>
      <c r="M899" s="1"/>
      <c r="N899" s="1"/>
      <c r="O899" s="1"/>
      <c r="P899" s="1"/>
      <c r="Q899" s="1"/>
      <c r="R899" s="1"/>
      <c r="S899" s="1"/>
      <c r="T899" s="1"/>
    </row>
    <row r="900" spans="1:20">
      <c r="A900" s="1"/>
      <c r="B900" s="1"/>
      <c r="C900" s="1"/>
      <c r="D900" s="1"/>
      <c r="E900" s="1"/>
      <c r="F900" s="1"/>
      <c r="G900" s="1"/>
      <c r="H900" s="1"/>
      <c r="I900" s="1"/>
      <c r="J900" s="1"/>
      <c r="K900" s="1"/>
      <c r="L900" s="1"/>
      <c r="M900" s="1"/>
      <c r="N900" s="1"/>
      <c r="O900" s="1"/>
      <c r="P900" s="1"/>
      <c r="Q900" s="1"/>
      <c r="R900" s="1"/>
      <c r="S900" s="1"/>
      <c r="T900" s="1"/>
    </row>
    <row r="901" spans="1:20">
      <c r="A901" s="1"/>
      <c r="B901" s="1"/>
      <c r="C901" s="1"/>
      <c r="D901" s="1"/>
      <c r="E901" s="1"/>
      <c r="F901" s="1"/>
      <c r="G901" s="1"/>
      <c r="H901" s="1"/>
      <c r="I901" s="1"/>
      <c r="J901" s="1"/>
      <c r="K901" s="1"/>
      <c r="L901" s="1"/>
      <c r="M901" s="1"/>
      <c r="N901" s="1"/>
      <c r="O901" s="1"/>
      <c r="P901" s="1"/>
      <c r="Q901" s="1"/>
      <c r="R901" s="1"/>
      <c r="S901" s="1"/>
      <c r="T901" s="1"/>
    </row>
    <row r="902" spans="1:20">
      <c r="A902" s="1"/>
      <c r="B902" s="1"/>
      <c r="C902" s="1"/>
      <c r="D902" s="1"/>
      <c r="E902" s="1"/>
      <c r="F902" s="1"/>
      <c r="G902" s="1"/>
      <c r="H902" s="1"/>
      <c r="I902" s="1"/>
      <c r="J902" s="1"/>
      <c r="K902" s="1"/>
      <c r="L902" s="1"/>
      <c r="M902" s="1"/>
      <c r="N902" s="1"/>
      <c r="O902" s="1"/>
      <c r="P902" s="1"/>
      <c r="Q902" s="1"/>
      <c r="R902" s="1"/>
      <c r="S902" s="1"/>
      <c r="T902" s="1"/>
    </row>
    <row r="903" spans="1:20">
      <c r="A903" s="1"/>
      <c r="B903" s="1"/>
      <c r="C903" s="1"/>
      <c r="D903" s="1"/>
      <c r="E903" s="1"/>
      <c r="F903" s="1"/>
      <c r="G903" s="1"/>
      <c r="H903" s="1"/>
      <c r="I903" s="1"/>
      <c r="J903" s="1"/>
      <c r="K903" s="1"/>
      <c r="L903" s="1"/>
      <c r="M903" s="1"/>
      <c r="N903" s="1"/>
      <c r="O903" s="1"/>
      <c r="P903" s="1"/>
      <c r="Q903" s="1"/>
      <c r="R903" s="1"/>
      <c r="S903" s="1"/>
      <c r="T903" s="1"/>
    </row>
    <row r="904" spans="1:20">
      <c r="A904" s="1"/>
      <c r="B904" s="1"/>
      <c r="C904" s="1"/>
      <c r="D904" s="1"/>
      <c r="E904" s="1"/>
      <c r="F904" s="1"/>
      <c r="G904" s="1"/>
      <c r="H904" s="1"/>
      <c r="I904" s="1"/>
      <c r="J904" s="1"/>
      <c r="K904" s="1"/>
      <c r="L904" s="1"/>
      <c r="M904" s="1"/>
      <c r="N904" s="1"/>
      <c r="O904" s="1"/>
      <c r="P904" s="1"/>
      <c r="Q904" s="1"/>
      <c r="R904" s="1"/>
      <c r="S904" s="1"/>
      <c r="T904" s="1"/>
    </row>
    <row r="905" spans="1:20">
      <c r="A905" s="1"/>
      <c r="B905" s="1"/>
      <c r="C905" s="1"/>
      <c r="D905" s="1"/>
      <c r="E905" s="1"/>
      <c r="F905" s="1"/>
      <c r="G905" s="1"/>
      <c r="H905" s="1"/>
      <c r="I905" s="1"/>
      <c r="J905" s="1"/>
      <c r="K905" s="1"/>
      <c r="L905" s="1"/>
      <c r="M905" s="1"/>
      <c r="N905" s="1"/>
      <c r="O905" s="1"/>
      <c r="P905" s="1"/>
      <c r="Q905" s="1"/>
      <c r="R905" s="1"/>
      <c r="S905" s="1"/>
      <c r="T905" s="1"/>
    </row>
    <row r="906" spans="1:20">
      <c r="A906" s="1"/>
      <c r="B906" s="1"/>
      <c r="C906" s="1"/>
      <c r="D906" s="1"/>
      <c r="E906" s="1"/>
      <c r="F906" s="1"/>
      <c r="G906" s="1"/>
      <c r="H906" s="1"/>
      <c r="I906" s="1"/>
      <c r="J906" s="1"/>
      <c r="K906" s="1"/>
      <c r="L906" s="1"/>
      <c r="M906" s="1"/>
      <c r="N906" s="1"/>
      <c r="O906" s="1"/>
      <c r="P906" s="1"/>
      <c r="Q906" s="1"/>
      <c r="R906" s="1"/>
      <c r="S906" s="1"/>
      <c r="T906" s="1"/>
    </row>
    <row r="907" spans="1:20">
      <c r="A907" s="1"/>
      <c r="B907" s="1"/>
      <c r="C907" s="1"/>
      <c r="D907" s="1"/>
      <c r="E907" s="1"/>
      <c r="F907" s="1"/>
      <c r="G907" s="1"/>
      <c r="H907" s="1"/>
      <c r="I907" s="1"/>
      <c r="J907" s="1"/>
      <c r="K907" s="1"/>
      <c r="L907" s="1"/>
      <c r="M907" s="1"/>
      <c r="N907" s="1"/>
      <c r="O907" s="1"/>
      <c r="P907" s="1"/>
      <c r="Q907" s="1"/>
      <c r="R907" s="1"/>
      <c r="S907" s="1"/>
      <c r="T907" s="1"/>
    </row>
    <row r="908" spans="1:20">
      <c r="A908" s="1"/>
      <c r="B908" s="1"/>
      <c r="C908" s="1"/>
      <c r="D908" s="1"/>
      <c r="E908" s="1"/>
      <c r="F908" s="1"/>
      <c r="G908" s="1"/>
      <c r="H908" s="1"/>
      <c r="I908" s="1"/>
      <c r="J908" s="1"/>
      <c r="K908" s="1"/>
      <c r="L908" s="1"/>
      <c r="M908" s="1"/>
      <c r="N908" s="1"/>
      <c r="O908" s="1"/>
      <c r="P908" s="1"/>
      <c r="Q908" s="1"/>
      <c r="R908" s="1"/>
      <c r="S908" s="1"/>
      <c r="T908" s="1"/>
    </row>
    <row r="909" spans="1:20">
      <c r="A909" s="1"/>
      <c r="B909" s="1"/>
      <c r="C909" s="1"/>
      <c r="D909" s="1"/>
      <c r="E909" s="1"/>
      <c r="F909" s="1"/>
      <c r="G909" s="1"/>
      <c r="H909" s="1"/>
      <c r="I909" s="1"/>
      <c r="J909" s="1"/>
      <c r="K909" s="1"/>
      <c r="L909" s="1"/>
      <c r="M909" s="1"/>
      <c r="N909" s="1"/>
      <c r="O909" s="1"/>
      <c r="P909" s="1"/>
      <c r="Q909" s="1"/>
      <c r="R909" s="1"/>
      <c r="S909" s="1"/>
      <c r="T909" s="1"/>
    </row>
    <row r="910" spans="1:20">
      <c r="A910" s="1"/>
      <c r="B910" s="1"/>
      <c r="C910" s="1"/>
      <c r="D910" s="1"/>
      <c r="E910" s="1"/>
      <c r="F910" s="1"/>
      <c r="G910" s="1"/>
      <c r="H910" s="1"/>
      <c r="I910" s="1"/>
      <c r="J910" s="1"/>
      <c r="K910" s="1"/>
      <c r="L910" s="1"/>
      <c r="M910" s="1"/>
      <c r="N910" s="1"/>
      <c r="O910" s="1"/>
      <c r="P910" s="1"/>
      <c r="Q910" s="1"/>
      <c r="R910" s="1"/>
      <c r="S910" s="1"/>
      <c r="T910" s="1"/>
    </row>
    <row r="911" spans="1:20">
      <c r="A911" s="1"/>
      <c r="B911" s="1"/>
      <c r="C911" s="1"/>
      <c r="D911" s="1"/>
      <c r="E911" s="1"/>
      <c r="F911" s="1"/>
      <c r="G911" s="1"/>
      <c r="H911" s="1"/>
      <c r="I911" s="1"/>
      <c r="J911" s="1"/>
      <c r="K911" s="1"/>
      <c r="L911" s="1"/>
      <c r="M911" s="1"/>
      <c r="N911" s="1"/>
      <c r="O911" s="1"/>
      <c r="P911" s="1"/>
      <c r="Q911" s="1"/>
      <c r="R911" s="1"/>
      <c r="S911" s="1"/>
      <c r="T911" s="1"/>
    </row>
    <row r="912" spans="1:20">
      <c r="A912" s="1"/>
      <c r="B912" s="1"/>
      <c r="C912" s="1"/>
      <c r="D912" s="1"/>
      <c r="E912" s="1"/>
      <c r="F912" s="1"/>
      <c r="G912" s="1"/>
      <c r="H912" s="1"/>
      <c r="I912" s="1"/>
      <c r="J912" s="1"/>
      <c r="K912" s="1"/>
      <c r="L912" s="1"/>
      <c r="M912" s="1"/>
      <c r="N912" s="1"/>
      <c r="O912" s="1"/>
      <c r="P912" s="1"/>
      <c r="Q912" s="1"/>
      <c r="R912" s="1"/>
      <c r="S912" s="1"/>
      <c r="T912" s="1"/>
    </row>
    <row r="913" spans="1:20">
      <c r="A913" s="1"/>
      <c r="B913" s="1"/>
      <c r="C913" s="1"/>
      <c r="D913" s="1"/>
      <c r="E913" s="1"/>
      <c r="F913" s="1"/>
      <c r="G913" s="1"/>
      <c r="H913" s="1"/>
      <c r="I913" s="1"/>
      <c r="J913" s="1"/>
      <c r="K913" s="1"/>
      <c r="L913" s="1"/>
      <c r="M913" s="1"/>
      <c r="N913" s="1"/>
      <c r="O913" s="1"/>
      <c r="P913" s="1"/>
      <c r="Q913" s="1"/>
      <c r="R913" s="1"/>
      <c r="S913" s="1"/>
      <c r="T913" s="1"/>
    </row>
    <row r="914" spans="1:20">
      <c r="A914" s="1"/>
      <c r="B914" s="1"/>
      <c r="C914" s="1"/>
      <c r="D914" s="1"/>
      <c r="E914" s="1"/>
      <c r="F914" s="1"/>
      <c r="G914" s="1"/>
      <c r="H914" s="1"/>
      <c r="I914" s="1"/>
      <c r="J914" s="1"/>
      <c r="K914" s="1"/>
      <c r="L914" s="1"/>
      <c r="M914" s="1"/>
      <c r="N914" s="1"/>
      <c r="O914" s="1"/>
      <c r="P914" s="1"/>
      <c r="Q914" s="1"/>
      <c r="R914" s="1"/>
      <c r="S914" s="1"/>
      <c r="T914" s="1"/>
    </row>
    <row r="915" spans="1:20">
      <c r="A915" s="1"/>
      <c r="B915" s="1"/>
      <c r="C915" s="1"/>
      <c r="D915" s="1"/>
      <c r="E915" s="1"/>
      <c r="F915" s="1"/>
      <c r="G915" s="1"/>
      <c r="H915" s="1"/>
      <c r="I915" s="1"/>
      <c r="J915" s="1"/>
      <c r="K915" s="1"/>
      <c r="L915" s="1"/>
      <c r="M915" s="1"/>
      <c r="N915" s="1"/>
      <c r="O915" s="1"/>
      <c r="P915" s="1"/>
      <c r="Q915" s="1"/>
      <c r="R915" s="1"/>
      <c r="S915" s="1"/>
      <c r="T915" s="1"/>
    </row>
    <row r="916" spans="1:20">
      <c r="A916" s="1"/>
      <c r="B916" s="1"/>
      <c r="C916" s="1"/>
      <c r="D916" s="1"/>
      <c r="E916" s="1"/>
      <c r="F916" s="1"/>
      <c r="G916" s="1"/>
      <c r="H916" s="1"/>
      <c r="I916" s="1"/>
      <c r="J916" s="1"/>
      <c r="K916" s="1"/>
      <c r="L916" s="1"/>
      <c r="M916" s="1"/>
      <c r="N916" s="1"/>
      <c r="O916" s="1"/>
      <c r="P916" s="1"/>
      <c r="Q916" s="1"/>
      <c r="R916" s="1"/>
      <c r="S916" s="1"/>
      <c r="T916" s="1"/>
    </row>
    <row r="917" spans="1:20">
      <c r="A917" s="1"/>
      <c r="B917" s="1"/>
      <c r="C917" s="1"/>
      <c r="D917" s="1"/>
      <c r="E917" s="1"/>
      <c r="F917" s="1"/>
      <c r="G917" s="1"/>
      <c r="H917" s="1"/>
      <c r="I917" s="1"/>
      <c r="J917" s="1"/>
      <c r="K917" s="1"/>
      <c r="L917" s="1"/>
      <c r="M917" s="1"/>
      <c r="N917" s="1"/>
      <c r="O917" s="1"/>
      <c r="P917" s="1"/>
      <c r="Q917" s="1"/>
      <c r="R917" s="1"/>
      <c r="S917" s="1"/>
      <c r="T917" s="1"/>
    </row>
    <row r="918" spans="1:20">
      <c r="A918" s="1"/>
      <c r="B918" s="1"/>
      <c r="C918" s="1"/>
      <c r="D918" s="1"/>
      <c r="E918" s="1"/>
      <c r="F918" s="1"/>
      <c r="G918" s="1"/>
      <c r="H918" s="1"/>
      <c r="I918" s="1"/>
      <c r="J918" s="1"/>
      <c r="K918" s="1"/>
      <c r="L918" s="1"/>
      <c r="M918" s="1"/>
      <c r="N918" s="1"/>
      <c r="O918" s="1"/>
      <c r="P918" s="1"/>
      <c r="Q918" s="1"/>
      <c r="R918" s="1"/>
      <c r="S918" s="1"/>
      <c r="T918" s="1"/>
    </row>
    <row r="919" spans="1:20">
      <c r="A919" s="1"/>
      <c r="B919" s="1"/>
      <c r="C919" s="1"/>
      <c r="D919" s="1"/>
      <c r="E919" s="1"/>
      <c r="F919" s="1"/>
      <c r="G919" s="1"/>
      <c r="H919" s="1"/>
      <c r="I919" s="1"/>
      <c r="J919" s="1"/>
      <c r="K919" s="1"/>
      <c r="L919" s="1"/>
      <c r="M919" s="1"/>
      <c r="N919" s="1"/>
      <c r="O919" s="1"/>
      <c r="P919" s="1"/>
      <c r="Q919" s="1"/>
      <c r="R919" s="1"/>
      <c r="S919" s="1"/>
      <c r="T919" s="1"/>
    </row>
    <row r="920" spans="1:20">
      <c r="A920" s="1"/>
      <c r="B920" s="1"/>
      <c r="C920" s="1"/>
      <c r="D920" s="1"/>
      <c r="E920" s="1"/>
      <c r="F920" s="1"/>
      <c r="G920" s="1"/>
      <c r="H920" s="1"/>
      <c r="I920" s="1"/>
      <c r="J920" s="1"/>
      <c r="K920" s="1"/>
      <c r="L920" s="1"/>
      <c r="M920" s="1"/>
      <c r="N920" s="1"/>
      <c r="O920" s="1"/>
      <c r="P920" s="1"/>
      <c r="Q920" s="1"/>
      <c r="R920" s="1"/>
      <c r="S920" s="1"/>
      <c r="T920" s="1"/>
    </row>
    <row r="921" spans="1:20">
      <c r="A921" s="1"/>
      <c r="B921" s="1"/>
      <c r="C921" s="1"/>
      <c r="D921" s="1"/>
      <c r="E921" s="1"/>
      <c r="F921" s="1"/>
      <c r="G921" s="1"/>
      <c r="H921" s="1"/>
      <c r="I921" s="1"/>
      <c r="J921" s="1"/>
      <c r="K921" s="1"/>
      <c r="L921" s="1"/>
      <c r="M921" s="1"/>
      <c r="N921" s="1"/>
      <c r="O921" s="1"/>
      <c r="P921" s="1"/>
      <c r="Q921" s="1"/>
      <c r="R921" s="1"/>
      <c r="S921" s="1"/>
      <c r="T921" s="1"/>
    </row>
    <row r="922" spans="1:20">
      <c r="A922" s="1"/>
      <c r="B922" s="1"/>
      <c r="C922" s="1"/>
      <c r="D922" s="1"/>
      <c r="E922" s="1"/>
      <c r="F922" s="1"/>
      <c r="G922" s="1"/>
      <c r="H922" s="1"/>
      <c r="I922" s="1"/>
      <c r="J922" s="1"/>
      <c r="K922" s="1"/>
      <c r="L922" s="1"/>
      <c r="M922" s="1"/>
      <c r="N922" s="1"/>
      <c r="O922" s="1"/>
      <c r="P922" s="1"/>
      <c r="Q922" s="1"/>
      <c r="R922" s="1"/>
      <c r="S922" s="1"/>
      <c r="T922" s="1"/>
    </row>
    <row r="923" spans="1:20">
      <c r="A923" s="1"/>
      <c r="B923" s="1"/>
      <c r="C923" s="1"/>
      <c r="D923" s="1"/>
      <c r="E923" s="1"/>
      <c r="F923" s="1"/>
      <c r="G923" s="1"/>
      <c r="H923" s="1"/>
      <c r="I923" s="1"/>
      <c r="J923" s="1"/>
      <c r="K923" s="1"/>
      <c r="L923" s="1"/>
      <c r="M923" s="1"/>
      <c r="N923" s="1"/>
      <c r="O923" s="1"/>
      <c r="P923" s="1"/>
      <c r="Q923" s="1"/>
      <c r="R923" s="1"/>
      <c r="S923" s="1"/>
      <c r="T923" s="1"/>
    </row>
    <row r="924" spans="1:20">
      <c r="A924" s="1"/>
      <c r="B924" s="1"/>
      <c r="C924" s="1"/>
      <c r="D924" s="1"/>
      <c r="E924" s="1"/>
      <c r="F924" s="1"/>
      <c r="G924" s="1"/>
      <c r="H924" s="1"/>
      <c r="I924" s="1"/>
      <c r="J924" s="1"/>
      <c r="K924" s="1"/>
      <c r="L924" s="1"/>
      <c r="M924" s="1"/>
      <c r="N924" s="1"/>
      <c r="O924" s="1"/>
      <c r="P924" s="1"/>
      <c r="Q924" s="1"/>
      <c r="R924" s="1"/>
      <c r="S924" s="1"/>
      <c r="T924" s="1"/>
    </row>
    <row r="925" spans="1:20">
      <c r="A925" s="1"/>
      <c r="B925" s="1"/>
      <c r="C925" s="1"/>
      <c r="D925" s="1"/>
      <c r="E925" s="1"/>
      <c r="F925" s="1"/>
      <c r="G925" s="1"/>
      <c r="H925" s="1"/>
      <c r="I925" s="1"/>
      <c r="J925" s="1"/>
      <c r="K925" s="1"/>
      <c r="L925" s="1"/>
      <c r="M925" s="1"/>
      <c r="N925" s="1"/>
      <c r="O925" s="1"/>
      <c r="P925" s="1"/>
      <c r="Q925" s="1"/>
      <c r="R925" s="1"/>
      <c r="S925" s="1"/>
      <c r="T925" s="1"/>
    </row>
    <row r="926" spans="1:20">
      <c r="A926" s="1"/>
      <c r="B926" s="1"/>
      <c r="C926" s="1"/>
      <c r="D926" s="1"/>
      <c r="E926" s="1"/>
      <c r="F926" s="1"/>
      <c r="G926" s="1"/>
      <c r="H926" s="1"/>
      <c r="I926" s="1"/>
      <c r="J926" s="1"/>
      <c r="K926" s="1"/>
      <c r="L926" s="1"/>
      <c r="M926" s="1"/>
      <c r="N926" s="1"/>
      <c r="O926" s="1"/>
      <c r="P926" s="1"/>
      <c r="Q926" s="1"/>
      <c r="R926" s="1"/>
      <c r="S926" s="1"/>
      <c r="T926" s="1"/>
    </row>
    <row r="927" spans="1:20">
      <c r="A927" s="1"/>
      <c r="B927" s="1"/>
      <c r="C927" s="1"/>
      <c r="D927" s="1"/>
      <c r="E927" s="1"/>
      <c r="F927" s="1"/>
      <c r="G927" s="1"/>
      <c r="H927" s="1"/>
      <c r="I927" s="1"/>
      <c r="J927" s="1"/>
      <c r="K927" s="1"/>
      <c r="L927" s="1"/>
      <c r="M927" s="1"/>
      <c r="N927" s="1"/>
      <c r="O927" s="1"/>
      <c r="P927" s="1"/>
      <c r="Q927" s="1"/>
      <c r="R927" s="1"/>
      <c r="S927" s="1"/>
      <c r="T927" s="1"/>
    </row>
    <row r="928" spans="1:20">
      <c r="A928" s="1"/>
      <c r="B928" s="1"/>
      <c r="C928" s="1"/>
      <c r="D928" s="1"/>
      <c r="E928" s="1"/>
      <c r="F928" s="1"/>
      <c r="G928" s="1"/>
      <c r="H928" s="1"/>
      <c r="I928" s="1"/>
      <c r="J928" s="1"/>
      <c r="K928" s="1"/>
      <c r="L928" s="1"/>
      <c r="M928" s="1"/>
      <c r="N928" s="1"/>
      <c r="O928" s="1"/>
      <c r="P928" s="1"/>
      <c r="Q928" s="1"/>
      <c r="R928" s="1"/>
      <c r="S928" s="1"/>
      <c r="T928" s="1"/>
    </row>
    <row r="929" spans="1:20">
      <c r="A929" s="1"/>
      <c r="B929" s="1"/>
      <c r="C929" s="1"/>
      <c r="D929" s="1"/>
      <c r="E929" s="1"/>
      <c r="F929" s="1"/>
      <c r="G929" s="1"/>
      <c r="H929" s="1"/>
      <c r="I929" s="1"/>
      <c r="J929" s="1"/>
      <c r="K929" s="1"/>
      <c r="L929" s="1"/>
      <c r="M929" s="1"/>
      <c r="N929" s="1"/>
      <c r="O929" s="1"/>
      <c r="P929" s="1"/>
      <c r="Q929" s="1"/>
      <c r="R929" s="1"/>
      <c r="S929" s="1"/>
      <c r="T929" s="1"/>
    </row>
    <row r="930" spans="1:20">
      <c r="A930" s="1"/>
      <c r="B930" s="1"/>
      <c r="C930" s="1"/>
      <c r="D930" s="1"/>
      <c r="E930" s="1"/>
      <c r="F930" s="1"/>
      <c r="G930" s="1"/>
      <c r="H930" s="1"/>
      <c r="I930" s="1"/>
      <c r="J930" s="1"/>
      <c r="K930" s="1"/>
      <c r="L930" s="1"/>
      <c r="M930" s="1"/>
      <c r="N930" s="1"/>
      <c r="O930" s="1"/>
      <c r="P930" s="1"/>
      <c r="Q930" s="1"/>
      <c r="R930" s="1"/>
      <c r="S930" s="1"/>
      <c r="T930" s="1"/>
    </row>
    <row r="931" spans="1:20">
      <c r="A931" s="1"/>
      <c r="B931" s="1"/>
      <c r="C931" s="1"/>
      <c r="D931" s="1"/>
      <c r="E931" s="1"/>
      <c r="F931" s="1"/>
      <c r="G931" s="1"/>
      <c r="H931" s="1"/>
      <c r="I931" s="1"/>
      <c r="J931" s="1"/>
      <c r="K931" s="1"/>
      <c r="L931" s="1"/>
      <c r="M931" s="1"/>
      <c r="N931" s="1"/>
      <c r="O931" s="1"/>
      <c r="P931" s="1"/>
      <c r="Q931" s="1"/>
      <c r="R931" s="1"/>
      <c r="S931" s="1"/>
      <c r="T931" s="1"/>
    </row>
    <row r="932" spans="1:20">
      <c r="A932" s="1"/>
      <c r="B932" s="1"/>
      <c r="C932" s="1"/>
      <c r="D932" s="1"/>
      <c r="E932" s="1"/>
      <c r="F932" s="1"/>
      <c r="G932" s="1"/>
      <c r="H932" s="1"/>
      <c r="I932" s="1"/>
      <c r="J932" s="1"/>
      <c r="K932" s="1"/>
      <c r="L932" s="1"/>
      <c r="M932" s="1"/>
      <c r="N932" s="1"/>
      <c r="O932" s="1"/>
      <c r="P932" s="1"/>
      <c r="Q932" s="1"/>
      <c r="R932" s="1"/>
      <c r="S932" s="1"/>
      <c r="T932" s="1"/>
    </row>
    <row r="933" spans="1:20">
      <c r="A933" s="1"/>
      <c r="B933" s="1"/>
      <c r="C933" s="1"/>
      <c r="D933" s="1"/>
      <c r="E933" s="1"/>
      <c r="F933" s="1"/>
      <c r="G933" s="1"/>
      <c r="H933" s="1"/>
      <c r="I933" s="1"/>
      <c r="J933" s="1"/>
      <c r="K933" s="1"/>
      <c r="L933" s="1"/>
      <c r="M933" s="1"/>
      <c r="N933" s="1"/>
      <c r="O933" s="1"/>
      <c r="P933" s="1"/>
      <c r="Q933" s="1"/>
      <c r="R933" s="1"/>
      <c r="S933" s="1"/>
      <c r="T933" s="1"/>
    </row>
    <row r="934" spans="1:20">
      <c r="A934" s="1"/>
      <c r="B934" s="1"/>
      <c r="C934" s="1"/>
      <c r="D934" s="1"/>
      <c r="E934" s="1"/>
      <c r="F934" s="1"/>
      <c r="G934" s="1"/>
      <c r="H934" s="1"/>
      <c r="I934" s="1"/>
      <c r="J934" s="1"/>
      <c r="K934" s="1"/>
      <c r="L934" s="1"/>
      <c r="M934" s="1"/>
      <c r="N934" s="1"/>
      <c r="O934" s="1"/>
      <c r="P934" s="1"/>
      <c r="Q934" s="1"/>
      <c r="R934" s="1"/>
      <c r="S934" s="1"/>
      <c r="T934" s="1"/>
    </row>
    <row r="935" spans="1:20">
      <c r="A935" s="1"/>
      <c r="B935" s="1"/>
      <c r="C935" s="1"/>
      <c r="D935" s="1"/>
      <c r="E935" s="1"/>
      <c r="F935" s="1"/>
      <c r="G935" s="1"/>
      <c r="H935" s="1"/>
      <c r="I935" s="1"/>
      <c r="J935" s="1"/>
      <c r="K935" s="1"/>
      <c r="L935" s="1"/>
      <c r="M935" s="1"/>
      <c r="N935" s="1"/>
      <c r="O935" s="1"/>
      <c r="P935" s="1"/>
      <c r="Q935" s="1"/>
      <c r="R935" s="1"/>
      <c r="S935" s="1"/>
      <c r="T935" s="1"/>
    </row>
    <row r="936" spans="1:20">
      <c r="A936" s="1"/>
      <c r="B936" s="1"/>
      <c r="C936" s="1"/>
      <c r="D936" s="1"/>
      <c r="E936" s="1"/>
      <c r="F936" s="1"/>
      <c r="G936" s="1"/>
      <c r="H936" s="1"/>
      <c r="I936" s="1"/>
      <c r="J936" s="1"/>
      <c r="K936" s="1"/>
      <c r="L936" s="1"/>
      <c r="M936" s="1"/>
      <c r="N936" s="1"/>
      <c r="O936" s="1"/>
      <c r="P936" s="1"/>
      <c r="Q936" s="1"/>
      <c r="R936" s="1"/>
      <c r="S936" s="1"/>
      <c r="T936" s="1"/>
    </row>
    <row r="937" spans="1:20">
      <c r="A937" s="1"/>
      <c r="B937" s="1"/>
      <c r="C937" s="1"/>
      <c r="D937" s="1"/>
      <c r="E937" s="1"/>
      <c r="F937" s="1"/>
      <c r="G937" s="1"/>
      <c r="H937" s="1"/>
      <c r="I937" s="1"/>
      <c r="J937" s="1"/>
      <c r="K937" s="1"/>
      <c r="L937" s="1"/>
      <c r="M937" s="1"/>
      <c r="N937" s="1"/>
      <c r="O937" s="1"/>
      <c r="P937" s="1"/>
      <c r="Q937" s="1"/>
      <c r="R937" s="1"/>
      <c r="S937" s="1"/>
      <c r="T937" s="1"/>
    </row>
    <row r="938" spans="1:20">
      <c r="A938" s="1"/>
      <c r="B938" s="1"/>
      <c r="C938" s="1"/>
      <c r="D938" s="1"/>
      <c r="E938" s="1"/>
      <c r="F938" s="1"/>
      <c r="G938" s="1"/>
      <c r="H938" s="1"/>
      <c r="I938" s="1"/>
      <c r="J938" s="1"/>
      <c r="K938" s="1"/>
      <c r="L938" s="1"/>
      <c r="M938" s="1"/>
      <c r="N938" s="1"/>
      <c r="O938" s="1"/>
      <c r="P938" s="1"/>
      <c r="Q938" s="1"/>
      <c r="R938" s="1"/>
      <c r="S938" s="1"/>
      <c r="T938" s="1"/>
    </row>
    <row r="939" spans="1:20">
      <c r="A939" s="1"/>
      <c r="B939" s="1"/>
      <c r="C939" s="1"/>
      <c r="D939" s="1"/>
      <c r="E939" s="1"/>
      <c r="F939" s="1"/>
      <c r="G939" s="1"/>
      <c r="H939" s="1"/>
      <c r="I939" s="1"/>
      <c r="J939" s="1"/>
      <c r="K939" s="1"/>
      <c r="L939" s="1"/>
      <c r="M939" s="1"/>
      <c r="N939" s="1"/>
      <c r="O939" s="1"/>
      <c r="P939" s="1"/>
      <c r="Q939" s="1"/>
      <c r="R939" s="1"/>
      <c r="S939" s="1"/>
      <c r="T939" s="1"/>
    </row>
    <row r="940" spans="1:20">
      <c r="A940" s="1"/>
      <c r="B940" s="1"/>
      <c r="C940" s="1"/>
      <c r="D940" s="1"/>
      <c r="E940" s="1"/>
      <c r="F940" s="1"/>
      <c r="G940" s="1"/>
      <c r="H940" s="1"/>
      <c r="I940" s="1"/>
      <c r="J940" s="1"/>
      <c r="K940" s="1"/>
      <c r="L940" s="1"/>
      <c r="M940" s="1"/>
      <c r="N940" s="1"/>
      <c r="O940" s="1"/>
      <c r="P940" s="1"/>
      <c r="Q940" s="1"/>
      <c r="R940" s="1"/>
      <c r="S940" s="1"/>
      <c r="T940" s="1"/>
    </row>
    <row r="941" spans="1:20">
      <c r="A941" s="1"/>
      <c r="B941" s="1"/>
      <c r="C941" s="1"/>
      <c r="D941" s="1"/>
      <c r="E941" s="1"/>
      <c r="F941" s="1"/>
      <c r="G941" s="1"/>
      <c r="H941" s="1"/>
      <c r="I941" s="1"/>
      <c r="J941" s="1"/>
      <c r="K941" s="1"/>
      <c r="L941" s="1"/>
      <c r="M941" s="1"/>
      <c r="N941" s="1"/>
      <c r="O941" s="1"/>
      <c r="P941" s="1"/>
      <c r="Q941" s="1"/>
      <c r="R941" s="1"/>
      <c r="S941" s="1"/>
      <c r="T941" s="1"/>
    </row>
    <row r="942" spans="1:20">
      <c r="A942" s="1"/>
      <c r="B942" s="1"/>
      <c r="C942" s="1"/>
      <c r="D942" s="1"/>
      <c r="E942" s="1"/>
      <c r="F942" s="1"/>
      <c r="G942" s="1"/>
      <c r="H942" s="1"/>
      <c r="I942" s="1"/>
      <c r="J942" s="1"/>
      <c r="K942" s="1"/>
      <c r="L942" s="1"/>
      <c r="M942" s="1"/>
      <c r="N942" s="1"/>
      <c r="O942" s="1"/>
      <c r="P942" s="1"/>
      <c r="Q942" s="1"/>
      <c r="R942" s="1"/>
      <c r="S942" s="1"/>
      <c r="T942" s="1"/>
    </row>
    <row r="943" spans="1:20">
      <c r="A943" s="1"/>
      <c r="B943" s="1"/>
      <c r="C943" s="1"/>
      <c r="D943" s="1"/>
      <c r="E943" s="1"/>
      <c r="F943" s="1"/>
      <c r="G943" s="1"/>
      <c r="H943" s="1"/>
      <c r="I943" s="1"/>
      <c r="J943" s="1"/>
      <c r="K943" s="1"/>
      <c r="L943" s="1"/>
      <c r="M943" s="1"/>
      <c r="N943" s="1"/>
      <c r="O943" s="1"/>
      <c r="P943" s="1"/>
      <c r="Q943" s="1"/>
      <c r="R943" s="1"/>
      <c r="S943" s="1"/>
      <c r="T943" s="1"/>
    </row>
    <row r="944" spans="1:20">
      <c r="A944" s="1"/>
      <c r="B944" s="1"/>
      <c r="C944" s="1"/>
      <c r="D944" s="1"/>
      <c r="E944" s="1"/>
      <c r="F944" s="1"/>
      <c r="G944" s="1"/>
      <c r="H944" s="1"/>
      <c r="I944" s="1"/>
      <c r="J944" s="1"/>
      <c r="K944" s="1"/>
      <c r="L944" s="1"/>
      <c r="M944" s="1"/>
      <c r="N944" s="1"/>
      <c r="O944" s="1"/>
      <c r="P944" s="1"/>
      <c r="Q944" s="1"/>
      <c r="R944" s="1"/>
      <c r="S944" s="1"/>
      <c r="T944" s="1"/>
    </row>
    <row r="945" spans="1:20">
      <c r="A945" s="1"/>
      <c r="B945" s="1"/>
      <c r="C945" s="1"/>
      <c r="D945" s="1"/>
      <c r="E945" s="1"/>
      <c r="F945" s="1"/>
      <c r="G945" s="1"/>
      <c r="H945" s="1"/>
      <c r="I945" s="1"/>
      <c r="J945" s="1"/>
      <c r="K945" s="1"/>
      <c r="L945" s="1"/>
      <c r="M945" s="1"/>
      <c r="N945" s="1"/>
      <c r="O945" s="1"/>
      <c r="P945" s="1"/>
      <c r="Q945" s="1"/>
      <c r="R945" s="1"/>
      <c r="S945" s="1"/>
      <c r="T945" s="1"/>
    </row>
    <row r="946" spans="1:20">
      <c r="A946" s="1"/>
      <c r="B946" s="1"/>
      <c r="C946" s="1"/>
      <c r="D946" s="1"/>
      <c r="E946" s="1"/>
      <c r="F946" s="1"/>
      <c r="G946" s="1"/>
      <c r="H946" s="1"/>
      <c r="I946" s="1"/>
      <c r="J946" s="1"/>
      <c r="K946" s="1"/>
      <c r="L946" s="1"/>
      <c r="M946" s="1"/>
      <c r="N946" s="1"/>
      <c r="O946" s="1"/>
      <c r="P946" s="1"/>
      <c r="Q946" s="1"/>
      <c r="R946" s="1"/>
      <c r="S946" s="1"/>
      <c r="T946" s="1"/>
    </row>
    <row r="947" spans="1:20">
      <c r="A947" s="1"/>
      <c r="B947" s="1"/>
      <c r="C947" s="1"/>
      <c r="D947" s="1"/>
      <c r="E947" s="1"/>
      <c r="F947" s="1"/>
      <c r="G947" s="1"/>
      <c r="H947" s="1"/>
      <c r="I947" s="1"/>
      <c r="J947" s="1"/>
      <c r="K947" s="1"/>
      <c r="L947" s="1"/>
      <c r="M947" s="1"/>
      <c r="N947" s="1"/>
      <c r="O947" s="1"/>
      <c r="P947" s="1"/>
      <c r="Q947" s="1"/>
      <c r="R947" s="1"/>
      <c r="S947" s="1"/>
      <c r="T947" s="1"/>
    </row>
    <row r="948" spans="1:20">
      <c r="A948" s="1"/>
      <c r="B948" s="1"/>
      <c r="C948" s="1"/>
      <c r="D948" s="1"/>
      <c r="E948" s="1"/>
      <c r="F948" s="1"/>
      <c r="G948" s="1"/>
      <c r="H948" s="1"/>
      <c r="I948" s="1"/>
      <c r="J948" s="1"/>
      <c r="K948" s="1"/>
      <c r="L948" s="1"/>
      <c r="M948" s="1"/>
      <c r="N948" s="1"/>
      <c r="O948" s="1"/>
      <c r="P948" s="1"/>
      <c r="Q948" s="1"/>
      <c r="R948" s="1"/>
      <c r="S948" s="1"/>
      <c r="T948" s="1"/>
    </row>
    <row r="949" spans="1:20">
      <c r="A949" s="1"/>
      <c r="B949" s="1"/>
      <c r="C949" s="1"/>
      <c r="D949" s="1"/>
      <c r="E949" s="1"/>
      <c r="F949" s="1"/>
      <c r="G949" s="1"/>
      <c r="H949" s="1"/>
      <c r="I949" s="1"/>
      <c r="J949" s="1"/>
      <c r="K949" s="1"/>
      <c r="L949" s="1"/>
      <c r="M949" s="1"/>
      <c r="N949" s="1"/>
      <c r="O949" s="1"/>
      <c r="P949" s="1"/>
      <c r="Q949" s="1"/>
      <c r="R949" s="1"/>
      <c r="S949" s="1"/>
      <c r="T949" s="1"/>
    </row>
    <row r="950" spans="1:20">
      <c r="A950" s="1"/>
      <c r="B950" s="1"/>
      <c r="C950" s="1"/>
      <c r="D950" s="1"/>
      <c r="E950" s="1"/>
      <c r="F950" s="1"/>
      <c r="G950" s="1"/>
      <c r="H950" s="1"/>
      <c r="I950" s="1"/>
      <c r="J950" s="1"/>
      <c r="K950" s="1"/>
      <c r="L950" s="1"/>
      <c r="M950" s="1"/>
      <c r="N950" s="1"/>
      <c r="O950" s="1"/>
      <c r="P950" s="1"/>
      <c r="Q950" s="1"/>
      <c r="R950" s="1"/>
      <c r="S950" s="1"/>
      <c r="T950" s="1"/>
    </row>
    <row r="951" spans="1:20">
      <c r="A951" s="1"/>
      <c r="B951" s="1"/>
      <c r="C951" s="1"/>
      <c r="D951" s="1"/>
      <c r="E951" s="1"/>
      <c r="F951" s="1"/>
      <c r="G951" s="1"/>
      <c r="H951" s="1"/>
      <c r="I951" s="1"/>
      <c r="J951" s="1"/>
      <c r="K951" s="1"/>
      <c r="L951" s="1"/>
      <c r="M951" s="1"/>
      <c r="N951" s="1"/>
      <c r="O951" s="1"/>
      <c r="P951" s="1"/>
      <c r="Q951" s="1"/>
      <c r="R951" s="1"/>
      <c r="S951" s="1"/>
      <c r="T951" s="1"/>
    </row>
    <row r="952" spans="1:20">
      <c r="A952" s="1"/>
      <c r="B952" s="1"/>
      <c r="C952" s="1"/>
      <c r="D952" s="1"/>
      <c r="E952" s="1"/>
      <c r="F952" s="1"/>
      <c r="G952" s="1"/>
      <c r="H952" s="1"/>
      <c r="I952" s="1"/>
      <c r="J952" s="1"/>
      <c r="K952" s="1"/>
      <c r="L952" s="1"/>
      <c r="M952" s="1"/>
      <c r="N952" s="1"/>
      <c r="O952" s="1"/>
      <c r="P952" s="1"/>
      <c r="Q952" s="1"/>
      <c r="R952" s="1"/>
      <c r="S952" s="1"/>
      <c r="T952" s="1"/>
    </row>
    <row r="953" spans="1:20">
      <c r="A953" s="1"/>
      <c r="B953" s="1"/>
      <c r="C953" s="1"/>
      <c r="D953" s="1"/>
      <c r="E953" s="1"/>
      <c r="F953" s="1"/>
      <c r="G953" s="1"/>
      <c r="H953" s="1"/>
      <c r="I953" s="1"/>
      <c r="J953" s="1"/>
      <c r="K953" s="1"/>
      <c r="L953" s="1"/>
      <c r="M953" s="1"/>
      <c r="N953" s="1"/>
      <c r="O953" s="1"/>
      <c r="P953" s="1"/>
      <c r="Q953" s="1"/>
      <c r="R953" s="1"/>
      <c r="S953" s="1"/>
      <c r="T953" s="1"/>
    </row>
    <row r="954" spans="1:20">
      <c r="A954" s="1"/>
      <c r="B954" s="1"/>
      <c r="C954" s="1"/>
      <c r="D954" s="1"/>
      <c r="E954" s="1"/>
      <c r="F954" s="1"/>
      <c r="G954" s="1"/>
      <c r="H954" s="1"/>
      <c r="I954" s="1"/>
      <c r="J954" s="1"/>
      <c r="K954" s="1"/>
      <c r="L954" s="1"/>
      <c r="M954" s="1"/>
      <c r="N954" s="1"/>
      <c r="O954" s="1"/>
      <c r="P954" s="1"/>
      <c r="Q954" s="1"/>
      <c r="R954" s="1"/>
      <c r="S954" s="1"/>
      <c r="T954" s="1"/>
    </row>
    <row r="955" spans="1:20">
      <c r="A955" s="1"/>
      <c r="B955" s="1"/>
      <c r="C955" s="1"/>
      <c r="D955" s="1"/>
      <c r="E955" s="1"/>
      <c r="F955" s="1"/>
      <c r="G955" s="1"/>
      <c r="H955" s="1"/>
      <c r="I955" s="1"/>
      <c r="J955" s="1"/>
      <c r="K955" s="1"/>
      <c r="L955" s="1"/>
      <c r="M955" s="1"/>
      <c r="N955" s="1"/>
      <c r="O955" s="1"/>
      <c r="P955" s="1"/>
      <c r="Q955" s="1"/>
      <c r="R955" s="1"/>
      <c r="S955" s="1"/>
      <c r="T955" s="1"/>
    </row>
    <row r="956" spans="1:20">
      <c r="A956" s="1"/>
      <c r="B956" s="1"/>
      <c r="C956" s="1"/>
      <c r="D956" s="1"/>
      <c r="E956" s="1"/>
      <c r="F956" s="1"/>
      <c r="G956" s="1"/>
      <c r="H956" s="1"/>
      <c r="I956" s="1"/>
      <c r="J956" s="1"/>
      <c r="K956" s="1"/>
      <c r="L956" s="1"/>
      <c r="M956" s="1"/>
      <c r="N956" s="1"/>
      <c r="O956" s="1"/>
      <c r="P956" s="1"/>
      <c r="Q956" s="1"/>
      <c r="R956" s="1"/>
      <c r="S956" s="1"/>
      <c r="T956" s="1"/>
    </row>
    <row r="957" spans="1:20">
      <c r="A957" s="1"/>
      <c r="B957" s="1"/>
      <c r="C957" s="1"/>
      <c r="D957" s="1"/>
      <c r="E957" s="1"/>
      <c r="F957" s="1"/>
      <c r="G957" s="1"/>
      <c r="H957" s="1"/>
      <c r="I957" s="1"/>
      <c r="J957" s="1"/>
      <c r="K957" s="1"/>
      <c r="L957" s="1"/>
      <c r="M957" s="1"/>
      <c r="N957" s="1"/>
      <c r="O957" s="1"/>
      <c r="P957" s="1"/>
      <c r="Q957" s="1"/>
      <c r="R957" s="1"/>
      <c r="S957" s="1"/>
      <c r="T957" s="1"/>
    </row>
    <row r="958" spans="1:20">
      <c r="A958" s="1"/>
      <c r="B958" s="1"/>
      <c r="C958" s="1"/>
      <c r="D958" s="1"/>
      <c r="E958" s="1"/>
      <c r="F958" s="1"/>
      <c r="G958" s="1"/>
      <c r="H958" s="1"/>
      <c r="I958" s="1"/>
      <c r="J958" s="1"/>
      <c r="K958" s="1"/>
      <c r="L958" s="1"/>
      <c r="M958" s="1"/>
      <c r="N958" s="1"/>
      <c r="O958" s="1"/>
      <c r="P958" s="1"/>
      <c r="Q958" s="1"/>
      <c r="R958" s="1"/>
      <c r="S958" s="1"/>
      <c r="T958" s="1"/>
    </row>
    <row r="959" spans="1:20">
      <c r="A959" s="1"/>
      <c r="B959" s="1"/>
      <c r="C959" s="1"/>
      <c r="D959" s="1"/>
      <c r="E959" s="1"/>
      <c r="F959" s="1"/>
      <c r="G959" s="1"/>
      <c r="H959" s="1"/>
      <c r="I959" s="1"/>
      <c r="J959" s="1"/>
      <c r="K959" s="1"/>
      <c r="L959" s="1"/>
      <c r="M959" s="1"/>
      <c r="N959" s="1"/>
      <c r="O959" s="1"/>
      <c r="P959" s="1"/>
      <c r="Q959" s="1"/>
      <c r="R959" s="1"/>
      <c r="S959" s="1"/>
      <c r="T959" s="1"/>
    </row>
    <row r="960" spans="1:20">
      <c r="A960" s="1"/>
      <c r="B960" s="1"/>
      <c r="C960" s="1"/>
      <c r="D960" s="1"/>
      <c r="E960" s="1"/>
      <c r="F960" s="1"/>
      <c r="G960" s="1"/>
      <c r="H960" s="1"/>
      <c r="I960" s="1"/>
      <c r="J960" s="1"/>
      <c r="K960" s="1"/>
      <c r="L960" s="1"/>
      <c r="M960" s="1"/>
      <c r="N960" s="1"/>
      <c r="O960" s="1"/>
      <c r="P960" s="1"/>
      <c r="Q960" s="1"/>
      <c r="R960" s="1"/>
      <c r="S960" s="1"/>
      <c r="T960" s="1"/>
    </row>
    <row r="961" spans="1:20">
      <c r="A961" s="1"/>
      <c r="B961" s="1"/>
      <c r="C961" s="1"/>
      <c r="D961" s="1"/>
      <c r="E961" s="1"/>
      <c r="F961" s="1"/>
      <c r="G961" s="1"/>
      <c r="H961" s="1"/>
      <c r="I961" s="1"/>
      <c r="J961" s="1"/>
      <c r="K961" s="1"/>
      <c r="L961" s="1"/>
      <c r="M961" s="1"/>
      <c r="N961" s="1"/>
      <c r="O961" s="1"/>
      <c r="P961" s="1"/>
      <c r="Q961" s="1"/>
      <c r="R961" s="1"/>
      <c r="S961" s="1"/>
      <c r="T961" s="1"/>
    </row>
    <row r="962" spans="1:20">
      <c r="A962" s="1"/>
      <c r="B962" s="1"/>
      <c r="C962" s="1"/>
      <c r="D962" s="1"/>
      <c r="E962" s="1"/>
      <c r="F962" s="1"/>
      <c r="G962" s="1"/>
      <c r="H962" s="1"/>
      <c r="I962" s="1"/>
      <c r="J962" s="1"/>
      <c r="K962" s="1"/>
      <c r="L962" s="1"/>
      <c r="M962" s="1"/>
      <c r="N962" s="1"/>
      <c r="O962" s="1"/>
      <c r="P962" s="1"/>
      <c r="Q962" s="1"/>
      <c r="R962" s="1"/>
      <c r="S962" s="1"/>
      <c r="T962" s="1"/>
    </row>
    <row r="963" spans="1:20">
      <c r="A963" s="1"/>
      <c r="B963" s="1"/>
      <c r="C963" s="1"/>
      <c r="D963" s="1"/>
      <c r="E963" s="1"/>
      <c r="F963" s="1"/>
      <c r="G963" s="1"/>
      <c r="H963" s="1"/>
      <c r="I963" s="1"/>
      <c r="J963" s="1"/>
      <c r="K963" s="1"/>
      <c r="L963" s="1"/>
      <c r="M963" s="1"/>
      <c r="N963" s="1"/>
      <c r="O963" s="1"/>
      <c r="P963" s="1"/>
      <c r="Q963" s="1"/>
      <c r="R963" s="1"/>
      <c r="S963" s="1"/>
      <c r="T963" s="1"/>
    </row>
    <row r="964" spans="1:20">
      <c r="A964" s="1"/>
      <c r="B964" s="1"/>
      <c r="C964" s="1"/>
      <c r="D964" s="1"/>
      <c r="E964" s="1"/>
      <c r="F964" s="1"/>
      <c r="G964" s="1"/>
      <c r="H964" s="1"/>
      <c r="I964" s="1"/>
      <c r="J964" s="1"/>
      <c r="K964" s="1"/>
      <c r="L964" s="1"/>
      <c r="M964" s="1"/>
      <c r="N964" s="1"/>
      <c r="O964" s="1"/>
      <c r="P964" s="1"/>
      <c r="Q964" s="1"/>
      <c r="R964" s="1"/>
      <c r="S964" s="1"/>
      <c r="T964" s="1"/>
    </row>
    <row r="965" spans="1:20">
      <c r="A965" s="1"/>
      <c r="B965" s="1"/>
      <c r="C965" s="1"/>
      <c r="D965" s="1"/>
      <c r="E965" s="1"/>
      <c r="F965" s="1"/>
      <c r="G965" s="1"/>
      <c r="H965" s="1"/>
      <c r="I965" s="1"/>
      <c r="J965" s="1"/>
      <c r="K965" s="1"/>
      <c r="L965" s="1"/>
      <c r="M965" s="1"/>
      <c r="N965" s="1"/>
      <c r="O965" s="1"/>
      <c r="P965" s="1"/>
      <c r="Q965" s="1"/>
      <c r="R965" s="1"/>
      <c r="S965" s="1"/>
      <c r="T965" s="1"/>
    </row>
    <row r="966" spans="1:20">
      <c r="A966" s="1"/>
      <c r="B966" s="1"/>
      <c r="C966" s="1"/>
      <c r="D966" s="1"/>
      <c r="E966" s="1"/>
      <c r="F966" s="1"/>
      <c r="G966" s="1"/>
      <c r="H966" s="1"/>
      <c r="I966" s="1"/>
      <c r="J966" s="1"/>
      <c r="K966" s="1"/>
      <c r="L966" s="1"/>
      <c r="M966" s="1"/>
      <c r="N966" s="1"/>
      <c r="O966" s="1"/>
      <c r="P966" s="1"/>
      <c r="Q966" s="1"/>
      <c r="R966" s="1"/>
      <c r="S966" s="1"/>
      <c r="T966" s="1"/>
    </row>
    <row r="967" spans="1:20">
      <c r="A967" s="1"/>
      <c r="B967" s="1"/>
      <c r="C967" s="1"/>
      <c r="D967" s="1"/>
      <c r="E967" s="1"/>
      <c r="F967" s="1"/>
      <c r="G967" s="1"/>
      <c r="H967" s="1"/>
      <c r="I967" s="1"/>
      <c r="J967" s="1"/>
      <c r="K967" s="1"/>
      <c r="L967" s="1"/>
      <c r="M967" s="1"/>
      <c r="N967" s="1"/>
      <c r="O967" s="1"/>
      <c r="P967" s="1"/>
      <c r="Q967" s="1"/>
      <c r="R967" s="1"/>
      <c r="S967" s="1"/>
      <c r="T967" s="1"/>
    </row>
    <row r="968" spans="1:20">
      <c r="A968" s="1"/>
      <c r="B968" s="1"/>
      <c r="C968" s="1"/>
      <c r="D968" s="1"/>
      <c r="E968" s="1"/>
      <c r="F968" s="1"/>
      <c r="G968" s="1"/>
      <c r="H968" s="1"/>
      <c r="I968" s="1"/>
      <c r="J968" s="1"/>
      <c r="K968" s="1"/>
      <c r="L968" s="1"/>
      <c r="M968" s="1"/>
      <c r="N968" s="1"/>
      <c r="O968" s="1"/>
      <c r="P968" s="1"/>
      <c r="Q968" s="1"/>
      <c r="R968" s="1"/>
      <c r="S968" s="1"/>
      <c r="T968" s="1"/>
    </row>
    <row r="969" spans="1:20">
      <c r="A969" s="1"/>
      <c r="B969" s="1"/>
      <c r="C969" s="1"/>
      <c r="D969" s="1"/>
      <c r="E969" s="1"/>
      <c r="F969" s="1"/>
      <c r="G969" s="1"/>
      <c r="H969" s="1"/>
      <c r="I969" s="1"/>
      <c r="J969" s="1"/>
      <c r="K969" s="1"/>
      <c r="L969" s="1"/>
      <c r="M969" s="1"/>
      <c r="N969" s="1"/>
      <c r="O969" s="1"/>
      <c r="P969" s="1"/>
      <c r="Q969" s="1"/>
      <c r="R969" s="1"/>
      <c r="S969" s="1"/>
      <c r="T969" s="1"/>
    </row>
    <row r="970" spans="1:20">
      <c r="A970" s="1"/>
      <c r="B970" s="1"/>
      <c r="C970" s="1"/>
      <c r="D970" s="1"/>
      <c r="E970" s="1"/>
      <c r="F970" s="1"/>
      <c r="G970" s="1"/>
      <c r="H970" s="1"/>
      <c r="I970" s="1"/>
      <c r="J970" s="1"/>
      <c r="K970" s="1"/>
      <c r="L970" s="1"/>
      <c r="M970" s="1"/>
      <c r="N970" s="1"/>
      <c r="O970" s="1"/>
      <c r="P970" s="1"/>
      <c r="Q970" s="1"/>
      <c r="R970" s="1"/>
      <c r="S970" s="1"/>
      <c r="T970" s="1"/>
    </row>
    <row r="971" spans="1:20">
      <c r="A971" s="1"/>
      <c r="B971" s="1"/>
      <c r="C971" s="1"/>
      <c r="D971" s="1"/>
      <c r="E971" s="1"/>
      <c r="F971" s="1"/>
      <c r="G971" s="1"/>
      <c r="H971" s="1"/>
      <c r="I971" s="1"/>
      <c r="J971" s="1"/>
      <c r="K971" s="1"/>
      <c r="L971" s="1"/>
      <c r="M971" s="1"/>
      <c r="N971" s="1"/>
      <c r="O971" s="1"/>
      <c r="P971" s="1"/>
      <c r="Q971" s="1"/>
      <c r="R971" s="1"/>
      <c r="S971" s="1"/>
      <c r="T971" s="1"/>
    </row>
    <row r="972" spans="1:20">
      <c r="A972" s="1"/>
      <c r="B972" s="1"/>
      <c r="C972" s="1"/>
      <c r="D972" s="1"/>
      <c r="E972" s="1"/>
      <c r="F972" s="1"/>
      <c r="G972" s="1"/>
      <c r="H972" s="1"/>
      <c r="I972" s="1"/>
      <c r="J972" s="1"/>
      <c r="K972" s="1"/>
      <c r="L972" s="1"/>
      <c r="M972" s="1"/>
      <c r="N972" s="1"/>
      <c r="O972" s="1"/>
      <c r="P972" s="1"/>
      <c r="Q972" s="1"/>
      <c r="R972" s="1"/>
      <c r="S972" s="1"/>
      <c r="T972" s="1"/>
    </row>
    <row r="973" spans="1:20">
      <c r="A973" s="1"/>
      <c r="B973" s="1"/>
      <c r="C973" s="1"/>
      <c r="D973" s="1"/>
      <c r="E973" s="1"/>
      <c r="F973" s="1"/>
      <c r="G973" s="1"/>
      <c r="H973" s="1"/>
      <c r="I973" s="1"/>
      <c r="J973" s="1"/>
      <c r="K973" s="1"/>
      <c r="L973" s="1"/>
      <c r="M973" s="1"/>
      <c r="N973" s="1"/>
      <c r="O973" s="1"/>
      <c r="P973" s="1"/>
      <c r="Q973" s="1"/>
      <c r="R973" s="1"/>
      <c r="S973" s="1"/>
      <c r="T973" s="1"/>
    </row>
    <row r="974" spans="1:20">
      <c r="A974" s="1"/>
      <c r="B974" s="1"/>
      <c r="C974" s="1"/>
      <c r="D974" s="1"/>
      <c r="E974" s="1"/>
      <c r="F974" s="1"/>
      <c r="G974" s="1"/>
      <c r="H974" s="1"/>
      <c r="I974" s="1"/>
      <c r="J974" s="1"/>
      <c r="K974" s="1"/>
      <c r="L974" s="1"/>
      <c r="M974" s="1"/>
      <c r="N974" s="1"/>
      <c r="O974" s="1"/>
      <c r="P974" s="1"/>
      <c r="Q974" s="1"/>
      <c r="R974" s="1"/>
      <c r="S974" s="1"/>
      <c r="T974" s="1"/>
    </row>
    <row r="975" spans="1:20">
      <c r="A975" s="1"/>
      <c r="B975" s="1"/>
      <c r="C975" s="1"/>
      <c r="D975" s="1"/>
      <c r="E975" s="1"/>
      <c r="F975" s="1"/>
      <c r="G975" s="1"/>
      <c r="H975" s="1"/>
      <c r="I975" s="1"/>
      <c r="J975" s="1"/>
      <c r="K975" s="1"/>
      <c r="L975" s="1"/>
      <c r="M975" s="1"/>
      <c r="N975" s="1"/>
      <c r="O975" s="1"/>
      <c r="P975" s="1"/>
      <c r="Q975" s="1"/>
      <c r="R975" s="1"/>
      <c r="S975" s="1"/>
      <c r="T975" s="1"/>
    </row>
    <row r="976" spans="1:20">
      <c r="A976" s="1"/>
      <c r="B976" s="1"/>
      <c r="C976" s="1"/>
      <c r="D976" s="1"/>
      <c r="E976" s="1"/>
      <c r="F976" s="1"/>
      <c r="G976" s="1"/>
      <c r="H976" s="1"/>
      <c r="I976" s="1"/>
      <c r="J976" s="1"/>
      <c r="K976" s="1"/>
      <c r="L976" s="1"/>
      <c r="M976" s="1"/>
      <c r="N976" s="1"/>
      <c r="O976" s="1"/>
      <c r="P976" s="1"/>
      <c r="Q976" s="1"/>
      <c r="R976" s="1"/>
      <c r="S976" s="1"/>
      <c r="T976" s="1"/>
    </row>
    <row r="977" spans="1:20">
      <c r="A977" s="1"/>
      <c r="B977" s="1"/>
      <c r="C977" s="1"/>
      <c r="D977" s="1"/>
      <c r="E977" s="1"/>
      <c r="F977" s="1"/>
      <c r="G977" s="1"/>
      <c r="H977" s="1"/>
      <c r="I977" s="1"/>
      <c r="J977" s="1"/>
      <c r="K977" s="1"/>
      <c r="L977" s="1"/>
      <c r="M977" s="1"/>
      <c r="N977" s="1"/>
      <c r="O977" s="1"/>
      <c r="P977" s="1"/>
      <c r="Q977" s="1"/>
      <c r="R977" s="1"/>
      <c r="S977" s="1"/>
      <c r="T977" s="1"/>
    </row>
    <row r="978" spans="1:20">
      <c r="A978" s="1"/>
      <c r="B978" s="1"/>
      <c r="C978" s="1"/>
      <c r="D978" s="1"/>
      <c r="E978" s="1"/>
      <c r="F978" s="1"/>
      <c r="G978" s="1"/>
      <c r="H978" s="1"/>
      <c r="I978" s="1"/>
      <c r="J978" s="1"/>
      <c r="K978" s="1"/>
      <c r="L978" s="1"/>
      <c r="M978" s="1"/>
      <c r="N978" s="1"/>
      <c r="O978" s="1"/>
      <c r="P978" s="1"/>
      <c r="Q978" s="1"/>
      <c r="R978" s="1"/>
      <c r="S978" s="1"/>
      <c r="T978" s="1"/>
    </row>
    <row r="979" spans="1:20">
      <c r="A979" s="1"/>
      <c r="B979" s="1"/>
      <c r="C979" s="1"/>
      <c r="D979" s="1"/>
      <c r="E979" s="1"/>
      <c r="F979" s="1"/>
      <c r="G979" s="1"/>
      <c r="H979" s="1"/>
      <c r="I979" s="1"/>
      <c r="J979" s="1"/>
      <c r="K979" s="1"/>
      <c r="L979" s="1"/>
      <c r="M979" s="1"/>
      <c r="N979" s="1"/>
      <c r="O979" s="1"/>
      <c r="P979" s="1"/>
      <c r="Q979" s="1"/>
      <c r="R979" s="1"/>
      <c r="S979" s="1"/>
      <c r="T979" s="1"/>
    </row>
    <row r="980" spans="1:20">
      <c r="A980" s="1"/>
      <c r="B980" s="1"/>
      <c r="C980" s="1"/>
      <c r="D980" s="1"/>
      <c r="E980" s="1"/>
      <c r="F980" s="1"/>
      <c r="G980" s="1"/>
      <c r="H980" s="1"/>
      <c r="I980" s="1"/>
      <c r="J980" s="1"/>
      <c r="K980" s="1"/>
      <c r="L980" s="1"/>
      <c r="M980" s="1"/>
      <c r="N980" s="1"/>
      <c r="O980" s="1"/>
      <c r="P980" s="1"/>
      <c r="Q980" s="1"/>
      <c r="R980" s="1"/>
      <c r="S980" s="1"/>
      <c r="T980" s="1"/>
    </row>
    <row r="981" spans="1:20">
      <c r="A981" s="1"/>
      <c r="B981" s="1"/>
      <c r="C981" s="1"/>
      <c r="D981" s="1"/>
      <c r="E981" s="1"/>
      <c r="F981" s="1"/>
      <c r="G981" s="1"/>
      <c r="H981" s="1"/>
      <c r="I981" s="1"/>
      <c r="J981" s="1"/>
      <c r="K981" s="1"/>
      <c r="L981" s="1"/>
      <c r="M981" s="1"/>
      <c r="N981" s="1"/>
      <c r="O981" s="1"/>
      <c r="P981" s="1"/>
      <c r="Q981" s="1"/>
      <c r="R981" s="1"/>
      <c r="S981" s="1"/>
      <c r="T981" s="1"/>
    </row>
    <row r="982" spans="1:20">
      <c r="A982" s="1"/>
      <c r="B982" s="1"/>
      <c r="C982" s="1"/>
      <c r="D982" s="1"/>
      <c r="E982" s="1"/>
      <c r="F982" s="1"/>
      <c r="G982" s="1"/>
      <c r="H982" s="1"/>
      <c r="I982" s="1"/>
      <c r="J982" s="1"/>
      <c r="K982" s="1"/>
      <c r="L982" s="1"/>
      <c r="M982" s="1"/>
      <c r="N982" s="1"/>
      <c r="O982" s="1"/>
      <c r="P982" s="1"/>
      <c r="Q982" s="1"/>
      <c r="R982" s="1"/>
      <c r="S982" s="1"/>
      <c r="T982" s="1"/>
    </row>
    <row r="983" spans="1:20">
      <c r="A983" s="1"/>
      <c r="B983" s="1"/>
      <c r="C983" s="1"/>
      <c r="D983" s="1"/>
      <c r="E983" s="1"/>
      <c r="F983" s="1"/>
      <c r="G983" s="1"/>
      <c r="H983" s="1"/>
      <c r="I983" s="1"/>
      <c r="J983" s="1"/>
      <c r="K983" s="1"/>
      <c r="L983" s="1"/>
      <c r="M983" s="1"/>
      <c r="N983" s="1"/>
      <c r="O983" s="1"/>
      <c r="P983" s="1"/>
      <c r="Q983" s="1"/>
      <c r="R983" s="1"/>
      <c r="S983" s="1"/>
      <c r="T983" s="1"/>
    </row>
    <row r="984" spans="1:20">
      <c r="A984" s="1"/>
      <c r="B984" s="1"/>
      <c r="C984" s="1"/>
      <c r="D984" s="1"/>
      <c r="E984" s="1"/>
      <c r="F984" s="1"/>
      <c r="G984" s="1"/>
      <c r="H984" s="1"/>
      <c r="I984" s="1"/>
      <c r="J984" s="1"/>
      <c r="K984" s="1"/>
      <c r="L984" s="1"/>
      <c r="M984" s="1"/>
      <c r="N984" s="1"/>
      <c r="O984" s="1"/>
      <c r="P984" s="1"/>
      <c r="Q984" s="1"/>
      <c r="R984" s="1"/>
      <c r="S984" s="1"/>
      <c r="T984" s="1"/>
    </row>
    <row r="985" spans="1:20">
      <c r="A985" s="1"/>
      <c r="B985" s="1"/>
      <c r="C985" s="1"/>
      <c r="D985" s="1"/>
      <c r="E985" s="1"/>
      <c r="F985" s="1"/>
      <c r="G985" s="1"/>
      <c r="H985" s="1"/>
      <c r="I985" s="1"/>
      <c r="J985" s="1"/>
      <c r="K985" s="1"/>
      <c r="L985" s="1"/>
      <c r="M985" s="1"/>
      <c r="N985" s="1"/>
      <c r="O985" s="1"/>
      <c r="P985" s="1"/>
      <c r="Q985" s="1"/>
      <c r="R985" s="1"/>
      <c r="S985" s="1"/>
      <c r="T985" s="1"/>
    </row>
    <row r="986" spans="1:20">
      <c r="A986" s="1"/>
      <c r="B986" s="1"/>
      <c r="C986" s="1"/>
      <c r="D986" s="1"/>
      <c r="E986" s="1"/>
      <c r="F986" s="1"/>
      <c r="G986" s="1"/>
      <c r="H986" s="1"/>
      <c r="I986" s="1"/>
      <c r="J986" s="1"/>
      <c r="K986" s="1"/>
      <c r="L986" s="1"/>
      <c r="M986" s="1"/>
      <c r="N986" s="1"/>
      <c r="O986" s="1"/>
      <c r="P986" s="1"/>
      <c r="Q986" s="1"/>
      <c r="R986" s="1"/>
      <c r="S986" s="1"/>
      <c r="T986" s="1"/>
    </row>
    <row r="987" spans="1:20">
      <c r="A987" s="1"/>
      <c r="B987" s="1"/>
      <c r="C987" s="1"/>
      <c r="D987" s="1"/>
      <c r="E987" s="1"/>
      <c r="F987" s="1"/>
      <c r="G987" s="1"/>
      <c r="H987" s="1"/>
      <c r="I987" s="1"/>
      <c r="J987" s="1"/>
      <c r="K987" s="1"/>
      <c r="L987" s="1"/>
      <c r="M987" s="1"/>
      <c r="N987" s="1"/>
      <c r="O987" s="1"/>
      <c r="P987" s="1"/>
      <c r="Q987" s="1"/>
      <c r="R987" s="1"/>
      <c r="S987" s="1"/>
      <c r="T987" s="1"/>
    </row>
    <row r="988" spans="1:20">
      <c r="A988" s="1"/>
      <c r="B988" s="1"/>
      <c r="C988" s="1"/>
      <c r="D988" s="1"/>
      <c r="E988" s="1"/>
      <c r="F988" s="1"/>
      <c r="G988" s="1"/>
      <c r="H988" s="1"/>
      <c r="I988" s="1"/>
      <c r="J988" s="1"/>
      <c r="K988" s="1"/>
      <c r="L988" s="1"/>
      <c r="M988" s="1"/>
      <c r="N988" s="1"/>
      <c r="O988" s="1"/>
      <c r="P988" s="1"/>
      <c r="Q988" s="1"/>
      <c r="R988" s="1"/>
      <c r="S988" s="1"/>
      <c r="T988" s="1"/>
    </row>
    <row r="989" spans="1:20">
      <c r="A989" s="1"/>
      <c r="B989" s="1"/>
      <c r="C989" s="1"/>
      <c r="D989" s="1"/>
      <c r="E989" s="1"/>
      <c r="F989" s="1"/>
      <c r="G989" s="1"/>
      <c r="H989" s="1"/>
      <c r="I989" s="1"/>
      <c r="J989" s="1"/>
      <c r="K989" s="1"/>
      <c r="L989" s="1"/>
      <c r="M989" s="1"/>
      <c r="N989" s="1"/>
      <c r="O989" s="1"/>
      <c r="P989" s="1"/>
      <c r="Q989" s="1"/>
      <c r="R989" s="1"/>
      <c r="S989" s="1"/>
      <c r="T989" s="1"/>
    </row>
    <row r="990" spans="1:20">
      <c r="A990" s="1"/>
      <c r="B990" s="1"/>
      <c r="C990" s="1"/>
      <c r="D990" s="1"/>
      <c r="E990" s="1"/>
      <c r="F990" s="1"/>
      <c r="G990" s="1"/>
      <c r="H990" s="1"/>
      <c r="I990" s="1"/>
      <c r="J990" s="1"/>
      <c r="K990" s="1"/>
      <c r="L990" s="1"/>
      <c r="M990" s="1"/>
      <c r="N990" s="1"/>
      <c r="O990" s="1"/>
      <c r="P990" s="1"/>
      <c r="Q990" s="1"/>
      <c r="R990" s="1"/>
      <c r="S990" s="1"/>
      <c r="T990" s="1"/>
    </row>
    <row r="991" spans="1:20">
      <c r="A991" s="1"/>
      <c r="B991" s="1"/>
      <c r="C991" s="1"/>
      <c r="D991" s="1"/>
      <c r="E991" s="1"/>
      <c r="F991" s="1"/>
      <c r="G991" s="1"/>
      <c r="H991" s="1"/>
      <c r="I991" s="1"/>
      <c r="J991" s="1"/>
      <c r="K991" s="1"/>
      <c r="L991" s="1"/>
      <c r="M991" s="1"/>
      <c r="N991" s="1"/>
      <c r="O991" s="1"/>
      <c r="P991" s="1"/>
      <c r="Q991" s="1"/>
      <c r="R991" s="1"/>
      <c r="S991" s="1"/>
      <c r="T991" s="1"/>
    </row>
    <row r="992" spans="1:20">
      <c r="A992" s="1"/>
      <c r="B992" s="1"/>
      <c r="C992" s="1"/>
      <c r="D992" s="1"/>
      <c r="E992" s="1"/>
      <c r="F992" s="1"/>
      <c r="G992" s="1"/>
      <c r="H992" s="1"/>
      <c r="I992" s="1"/>
      <c r="J992" s="1"/>
      <c r="K992" s="1"/>
      <c r="L992" s="1"/>
      <c r="M992" s="1"/>
      <c r="N992" s="1"/>
      <c r="O992" s="1"/>
      <c r="P992" s="1"/>
      <c r="Q992" s="1"/>
      <c r="R992" s="1"/>
      <c r="S992" s="1"/>
      <c r="T992" s="1"/>
    </row>
    <row r="993" spans="1:20">
      <c r="A993" s="1"/>
      <c r="B993" s="1"/>
      <c r="C993" s="1"/>
      <c r="D993" s="1"/>
      <c r="E993" s="1"/>
      <c r="F993" s="1"/>
      <c r="G993" s="1"/>
      <c r="H993" s="1"/>
      <c r="I993" s="1"/>
      <c r="J993" s="1"/>
      <c r="K993" s="1"/>
      <c r="L993" s="1"/>
      <c r="M993" s="1"/>
      <c r="N993" s="1"/>
      <c r="O993" s="1"/>
      <c r="P993" s="1"/>
      <c r="Q993" s="1"/>
      <c r="R993" s="1"/>
      <c r="S993" s="1"/>
      <c r="T993" s="1"/>
    </row>
    <row r="994" spans="1:20">
      <c r="A994" s="1"/>
      <c r="B994" s="1"/>
      <c r="C994" s="1"/>
      <c r="D994" s="1"/>
      <c r="E994" s="1"/>
      <c r="F994" s="1"/>
      <c r="G994" s="1"/>
      <c r="H994" s="1"/>
      <c r="I994" s="1"/>
      <c r="J994" s="1"/>
      <c r="K994" s="1"/>
      <c r="L994" s="1"/>
      <c r="M994" s="1"/>
      <c r="N994" s="1"/>
      <c r="O994" s="1"/>
      <c r="P994" s="1"/>
      <c r="Q994" s="1"/>
      <c r="R994" s="1"/>
      <c r="S994" s="1"/>
      <c r="T994" s="1"/>
    </row>
    <row r="995" spans="1:20">
      <c r="A995" s="1"/>
      <c r="B995" s="1"/>
      <c r="C995" s="1"/>
      <c r="D995" s="1"/>
      <c r="E995" s="1"/>
      <c r="F995" s="1"/>
      <c r="G995" s="1"/>
      <c r="H995" s="1"/>
      <c r="I995" s="1"/>
      <c r="J995" s="1"/>
      <c r="K995" s="1"/>
      <c r="L995" s="1"/>
      <c r="M995" s="1"/>
      <c r="N995" s="1"/>
      <c r="O995" s="1"/>
      <c r="P995" s="1"/>
      <c r="Q995" s="1"/>
      <c r="R995" s="1"/>
      <c r="S995" s="1"/>
      <c r="T995" s="1"/>
    </row>
    <row r="996" spans="1:20">
      <c r="A996" s="1"/>
      <c r="B996" s="1"/>
      <c r="C996" s="1"/>
      <c r="D996" s="1"/>
      <c r="E996" s="1"/>
      <c r="F996" s="1"/>
      <c r="G996" s="1"/>
      <c r="H996" s="1"/>
      <c r="I996" s="1"/>
      <c r="J996" s="1"/>
      <c r="K996" s="1"/>
      <c r="L996" s="1"/>
      <c r="M996" s="1"/>
      <c r="N996" s="1"/>
      <c r="O996" s="1"/>
      <c r="P996" s="1"/>
      <c r="Q996" s="1"/>
      <c r="R996" s="1"/>
      <c r="S996" s="1"/>
      <c r="T996" s="1"/>
    </row>
    <row r="997" spans="1:20">
      <c r="A997" s="1"/>
      <c r="B997" s="1"/>
      <c r="C997" s="1"/>
      <c r="D997" s="1"/>
      <c r="E997" s="1"/>
      <c r="F997" s="1"/>
      <c r="G997" s="1"/>
      <c r="H997" s="1"/>
      <c r="I997" s="1"/>
      <c r="J997" s="1"/>
      <c r="K997" s="1"/>
      <c r="L997" s="1"/>
      <c r="M997" s="1"/>
      <c r="N997" s="1"/>
      <c r="O997" s="1"/>
      <c r="P997" s="1"/>
      <c r="Q997" s="1"/>
      <c r="R997" s="1"/>
      <c r="S997" s="1"/>
      <c r="T997" s="1"/>
    </row>
    <row r="998" spans="1:20">
      <c r="A998" s="1"/>
      <c r="B998" s="1"/>
      <c r="C998" s="1"/>
      <c r="D998" s="1"/>
      <c r="E998" s="1"/>
      <c r="F998" s="1"/>
      <c r="G998" s="1"/>
      <c r="H998" s="1"/>
      <c r="I998" s="1"/>
      <c r="J998" s="1"/>
      <c r="K998" s="1"/>
      <c r="L998" s="1"/>
      <c r="M998" s="1"/>
      <c r="N998" s="1"/>
      <c r="O998" s="1"/>
      <c r="P998" s="1"/>
      <c r="Q998" s="1"/>
      <c r="R998" s="1"/>
      <c r="S998" s="1"/>
      <c r="T998" s="1"/>
    </row>
    <row r="999" spans="1:20">
      <c r="A999" s="1"/>
      <c r="B999" s="1"/>
      <c r="C999" s="1"/>
      <c r="D999" s="1"/>
      <c r="E999" s="1"/>
      <c r="F999" s="1"/>
      <c r="G999" s="1"/>
      <c r="H999" s="1"/>
      <c r="I999" s="1"/>
      <c r="J999" s="1"/>
      <c r="K999" s="1"/>
      <c r="L999" s="1"/>
      <c r="M999" s="1"/>
      <c r="N999" s="1"/>
      <c r="O999" s="1"/>
      <c r="P999" s="1"/>
      <c r="Q999" s="1"/>
      <c r="R999" s="1"/>
      <c r="S999" s="1"/>
      <c r="T999" s="1"/>
    </row>
    <row r="1000" spans="1:20">
      <c r="A1000" s="1"/>
      <c r="B1000" s="1"/>
      <c r="C1000" s="1"/>
      <c r="D1000" s="1"/>
      <c r="E1000" s="1"/>
      <c r="F1000" s="1"/>
      <c r="G1000" s="1"/>
      <c r="H1000" s="1"/>
      <c r="I1000" s="1"/>
      <c r="J1000" s="1"/>
      <c r="K1000" s="1"/>
      <c r="L1000" s="1"/>
      <c r="M1000" s="1"/>
      <c r="N1000" s="1"/>
      <c r="O1000" s="1"/>
      <c r="P1000" s="1"/>
      <c r="Q1000" s="1"/>
      <c r="R1000" s="1"/>
      <c r="S1000" s="1"/>
      <c r="T1000" s="1"/>
    </row>
  </sheetData>
  <mergeCells count="1005">
    <mergeCell ref="L725:M725"/>
    <mergeCell ref="L737:M737"/>
    <mergeCell ref="K676:L676"/>
    <mergeCell ref="K675:L675"/>
    <mergeCell ref="K663:L663"/>
    <mergeCell ref="K637:L637"/>
    <mergeCell ref="K649:L649"/>
    <mergeCell ref="K650:L650"/>
    <mergeCell ref="Q676:R676"/>
    <mergeCell ref="Q649:R649"/>
    <mergeCell ref="M649:N649"/>
    <mergeCell ref="O649:P649"/>
    <mergeCell ref="K704:L704"/>
    <mergeCell ref="K708:L708"/>
    <mergeCell ref="K692:L692"/>
    <mergeCell ref="M704:N704"/>
    <mergeCell ref="Q708:R708"/>
    <mergeCell ref="D663:D664"/>
    <mergeCell ref="C637:C649"/>
    <mergeCell ref="C650:C662"/>
    <mergeCell ref="D650:D651"/>
    <mergeCell ref="D637:D638"/>
    <mergeCell ref="E650:F650"/>
    <mergeCell ref="E649:F649"/>
    <mergeCell ref="C725:C737"/>
    <mergeCell ref="D728:E728"/>
    <mergeCell ref="P737:Q737"/>
    <mergeCell ref="R737:S737"/>
    <mergeCell ref="R725:S725"/>
    <mergeCell ref="J725:K725"/>
    <mergeCell ref="J737:K737"/>
    <mergeCell ref="E623:F623"/>
    <mergeCell ref="E624:F624"/>
    <mergeCell ref="G611:H611"/>
    <mergeCell ref="E611:F611"/>
    <mergeCell ref="I611:J611"/>
    <mergeCell ref="D611:D612"/>
    <mergeCell ref="S649:T649"/>
    <mergeCell ref="S650:T650"/>
    <mergeCell ref="S704:T704"/>
    <mergeCell ref="Q704:R704"/>
    <mergeCell ref="S720:T720"/>
    <mergeCell ref="S692:T692"/>
    <mergeCell ref="S708:T708"/>
    <mergeCell ref="S688:T688"/>
    <mergeCell ref="S637:T637"/>
    <mergeCell ref="N737:O737"/>
    <mergeCell ref="P725:Q725"/>
    <mergeCell ref="N725:O725"/>
    <mergeCell ref="S662:T662"/>
    <mergeCell ref="Q662:R662"/>
    <mergeCell ref="M675:N675"/>
    <mergeCell ref="M663:N663"/>
    <mergeCell ref="M662:N662"/>
    <mergeCell ref="O663:P663"/>
    <mergeCell ref="S663:T663"/>
    <mergeCell ref="S675:T675"/>
    <mergeCell ref="S676:T676"/>
    <mergeCell ref="O662:P662"/>
    <mergeCell ref="M708:N708"/>
    <mergeCell ref="O708:P708"/>
    <mergeCell ref="O720:P720"/>
    <mergeCell ref="M692:N692"/>
    <mergeCell ref="O692:P692"/>
    <mergeCell ref="O675:P675"/>
    <mergeCell ref="M676:N676"/>
    <mergeCell ref="O676:P676"/>
    <mergeCell ref="Q688:R688"/>
    <mergeCell ref="O558:P558"/>
    <mergeCell ref="O572:P572"/>
    <mergeCell ref="Q558:R558"/>
    <mergeCell ref="Q559:R559"/>
    <mergeCell ref="Q597:R597"/>
    <mergeCell ref="S597:T597"/>
    <mergeCell ref="Q598:R598"/>
    <mergeCell ref="O597:P597"/>
    <mergeCell ref="O598:P598"/>
    <mergeCell ref="S611:T611"/>
    <mergeCell ref="S598:T598"/>
    <mergeCell ref="S610:T610"/>
    <mergeCell ref="S585:T585"/>
    <mergeCell ref="O610:P610"/>
    <mergeCell ref="O611:P611"/>
    <mergeCell ref="Q611:R611"/>
    <mergeCell ref="O545:P545"/>
    <mergeCell ref="Q545:R545"/>
    <mergeCell ref="O546:P546"/>
    <mergeCell ref="D11:T11"/>
    <mergeCell ref="S13:T13"/>
    <mergeCell ref="Q65:R65"/>
    <mergeCell ref="O52:P52"/>
    <mergeCell ref="S623:T623"/>
    <mergeCell ref="Q623:R623"/>
    <mergeCell ref="Q624:R624"/>
    <mergeCell ref="O624:P624"/>
    <mergeCell ref="K636:L636"/>
    <mergeCell ref="M636:N636"/>
    <mergeCell ref="S636:T636"/>
    <mergeCell ref="Q636:R636"/>
    <mergeCell ref="O636:P636"/>
    <mergeCell ref="M623:N623"/>
    <mergeCell ref="S624:T624"/>
    <mergeCell ref="O623:P623"/>
    <mergeCell ref="S429:T429"/>
    <mergeCell ref="S455:T455"/>
    <mergeCell ref="S454:T454"/>
    <mergeCell ref="S415:T415"/>
    <mergeCell ref="S416:T416"/>
    <mergeCell ref="S428:T428"/>
    <mergeCell ref="S493:T493"/>
    <mergeCell ref="S494:T494"/>
    <mergeCell ref="S545:T545"/>
    <mergeCell ref="S571:T571"/>
    <mergeCell ref="S546:T546"/>
    <mergeCell ref="O571:P571"/>
    <mergeCell ref="Q571:R571"/>
    <mergeCell ref="O585:P585"/>
    <mergeCell ref="O584:P584"/>
    <mergeCell ref="O559:P559"/>
    <mergeCell ref="C117:C129"/>
    <mergeCell ref="C143:C155"/>
    <mergeCell ref="C156:C168"/>
    <mergeCell ref="C130:C142"/>
    <mergeCell ref="D169:D170"/>
    <mergeCell ref="D143:D144"/>
    <mergeCell ref="D156:D157"/>
    <mergeCell ref="C91:C103"/>
    <mergeCell ref="C78:C90"/>
    <mergeCell ref="D78:D79"/>
    <mergeCell ref="D91:D92"/>
    <mergeCell ref="D130:D131"/>
    <mergeCell ref="D39:D40"/>
    <mergeCell ref="D13:D14"/>
    <mergeCell ref="D26:D27"/>
    <mergeCell ref="C13:C25"/>
    <mergeCell ref="C104:C116"/>
    <mergeCell ref="D104:D105"/>
    <mergeCell ref="C26:C38"/>
    <mergeCell ref="C39:C51"/>
    <mergeCell ref="C52:C64"/>
    <mergeCell ref="C65:C77"/>
    <mergeCell ref="D65:D66"/>
    <mergeCell ref="D52:D53"/>
    <mergeCell ref="S65:T65"/>
    <mergeCell ref="S78:T78"/>
    <mergeCell ref="S116:T116"/>
    <mergeCell ref="S117:T117"/>
    <mergeCell ref="S25:T25"/>
    <mergeCell ref="S26:T26"/>
    <mergeCell ref="S51:T51"/>
    <mergeCell ref="S52:T52"/>
    <mergeCell ref="S64:T64"/>
    <mergeCell ref="S129:T129"/>
    <mergeCell ref="Q129:R129"/>
    <mergeCell ref="Q194:R194"/>
    <mergeCell ref="Q195:R195"/>
    <mergeCell ref="Q52:R52"/>
    <mergeCell ref="Q64:R64"/>
    <mergeCell ref="Q77:R77"/>
    <mergeCell ref="Q91:R91"/>
    <mergeCell ref="Q25:R25"/>
    <mergeCell ref="Q26:R26"/>
    <mergeCell ref="Q38:R38"/>
    <mergeCell ref="Q39:R39"/>
    <mergeCell ref="Q51:R51"/>
    <mergeCell ref="S38:T38"/>
    <mergeCell ref="S39:T39"/>
    <mergeCell ref="S90:T90"/>
    <mergeCell ref="Q90:R90"/>
    <mergeCell ref="S181:T181"/>
    <mergeCell ref="Q181:R181"/>
    <mergeCell ref="S182:T182"/>
    <mergeCell ref="S194:T194"/>
    <mergeCell ref="S195:T195"/>
    <mergeCell ref="S77:T77"/>
    <mergeCell ref="D117:D118"/>
    <mergeCell ref="Q116:R116"/>
    <mergeCell ref="Q117:R117"/>
    <mergeCell ref="O116:P116"/>
    <mergeCell ref="G117:H117"/>
    <mergeCell ref="I117:J117"/>
    <mergeCell ref="K117:L117"/>
    <mergeCell ref="O117:P117"/>
    <mergeCell ref="K116:L116"/>
    <mergeCell ref="I78:J78"/>
    <mergeCell ref="K78:L78"/>
    <mergeCell ref="O78:P78"/>
    <mergeCell ref="M91:N91"/>
    <mergeCell ref="I90:J90"/>
    <mergeCell ref="K90:L90"/>
    <mergeCell ref="M90:N90"/>
    <mergeCell ref="O90:P90"/>
    <mergeCell ref="O91:P91"/>
    <mergeCell ref="M78:N78"/>
    <mergeCell ref="G90:H90"/>
    <mergeCell ref="G104:H104"/>
    <mergeCell ref="E90:F90"/>
    <mergeCell ref="E78:F78"/>
    <mergeCell ref="G78:H78"/>
    <mergeCell ref="E117:F117"/>
    <mergeCell ref="E116:F116"/>
    <mergeCell ref="E129:F129"/>
    <mergeCell ref="G129:H129"/>
    <mergeCell ref="I129:J129"/>
    <mergeCell ref="K129:L129"/>
    <mergeCell ref="M129:N129"/>
    <mergeCell ref="O129:P129"/>
    <mergeCell ref="Q103:R103"/>
    <mergeCell ref="S91:T91"/>
    <mergeCell ref="S103:T103"/>
    <mergeCell ref="Q78:R78"/>
    <mergeCell ref="Q104:R104"/>
    <mergeCell ref="O104:P104"/>
    <mergeCell ref="M103:N103"/>
    <mergeCell ref="O103:P103"/>
    <mergeCell ref="K104:L104"/>
    <mergeCell ref="M104:N104"/>
    <mergeCell ref="S104:T104"/>
    <mergeCell ref="K103:L103"/>
    <mergeCell ref="M117:N117"/>
    <mergeCell ref="M116:N116"/>
    <mergeCell ref="G116:H116"/>
    <mergeCell ref="I116:J116"/>
    <mergeCell ref="K143:L143"/>
    <mergeCell ref="M143:N143"/>
    <mergeCell ref="S130:T130"/>
    <mergeCell ref="S142:T142"/>
    <mergeCell ref="S143:T143"/>
    <mergeCell ref="M156:N156"/>
    <mergeCell ref="K155:L155"/>
    <mergeCell ref="M155:N155"/>
    <mergeCell ref="K156:L156"/>
    <mergeCell ref="S155:T155"/>
    <mergeCell ref="S156:T156"/>
    <mergeCell ref="Q156:R156"/>
    <mergeCell ref="K168:L168"/>
    <mergeCell ref="S169:T169"/>
    <mergeCell ref="Q168:R168"/>
    <mergeCell ref="Q169:R169"/>
    <mergeCell ref="S168:T168"/>
    <mergeCell ref="Q143:R143"/>
    <mergeCell ref="Q155:R155"/>
    <mergeCell ref="O156:P156"/>
    <mergeCell ref="O143:P143"/>
    <mergeCell ref="O155:P155"/>
    <mergeCell ref="Q142:R142"/>
    <mergeCell ref="Q13:R13"/>
    <mergeCell ref="E13:F13"/>
    <mergeCell ref="K25:L25"/>
    <mergeCell ref="M25:N25"/>
    <mergeCell ref="O25:P25"/>
    <mergeCell ref="K26:L26"/>
    <mergeCell ref="M26:N26"/>
    <mergeCell ref="O26:P26"/>
    <mergeCell ref="I91:J91"/>
    <mergeCell ref="K91:L91"/>
    <mergeCell ref="I104:J104"/>
    <mergeCell ref="E104:F104"/>
    <mergeCell ref="E103:F103"/>
    <mergeCell ref="G103:H103"/>
    <mergeCell ref="I103:J103"/>
    <mergeCell ref="E91:F91"/>
    <mergeCell ref="G91:H91"/>
    <mergeCell ref="E39:F39"/>
    <mergeCell ref="G39:H39"/>
    <mergeCell ref="E65:F65"/>
    <mergeCell ref="G65:H65"/>
    <mergeCell ref="E52:F52"/>
    <mergeCell ref="E64:F64"/>
    <mergeCell ref="G64:H64"/>
    <mergeCell ref="E51:F51"/>
    <mergeCell ref="E77:F77"/>
    <mergeCell ref="G77:H77"/>
    <mergeCell ref="I77:J77"/>
    <mergeCell ref="I65:J65"/>
    <mergeCell ref="O77:P77"/>
    <mergeCell ref="K77:L77"/>
    <mergeCell ref="M77:N77"/>
    <mergeCell ref="I26:J26"/>
    <mergeCell ref="O39:P39"/>
    <mergeCell ref="I39:J39"/>
    <mergeCell ref="M38:N38"/>
    <mergeCell ref="O38:P38"/>
    <mergeCell ref="K39:L39"/>
    <mergeCell ref="M39:N39"/>
    <mergeCell ref="K38:L38"/>
    <mergeCell ref="O65:P65"/>
    <mergeCell ref="M65:N65"/>
    <mergeCell ref="K65:L65"/>
    <mergeCell ref="I64:J64"/>
    <mergeCell ref="K64:L64"/>
    <mergeCell ref="M64:N64"/>
    <mergeCell ref="O64:P64"/>
    <mergeCell ref="K52:L52"/>
    <mergeCell ref="M52:N52"/>
    <mergeCell ref="K51:L51"/>
    <mergeCell ref="M51:N51"/>
    <mergeCell ref="O51:P51"/>
    <mergeCell ref="D676:D677"/>
    <mergeCell ref="G675:H675"/>
    <mergeCell ref="E676:F676"/>
    <mergeCell ref="G676:H676"/>
    <mergeCell ref="E675:F675"/>
    <mergeCell ref="E692:F692"/>
    <mergeCell ref="E663:F663"/>
    <mergeCell ref="I676:J676"/>
    <mergeCell ref="I675:J675"/>
    <mergeCell ref="G663:H663"/>
    <mergeCell ref="G649:H649"/>
    <mergeCell ref="M13:N13"/>
    <mergeCell ref="O13:P13"/>
    <mergeCell ref="F5:R5"/>
    <mergeCell ref="F6:R6"/>
    <mergeCell ref="F7:R7"/>
    <mergeCell ref="F9:R9"/>
    <mergeCell ref="G13:H13"/>
    <mergeCell ref="I13:J13"/>
    <mergeCell ref="K13:L13"/>
    <mergeCell ref="E26:F26"/>
    <mergeCell ref="G26:H26"/>
    <mergeCell ref="E25:F25"/>
    <mergeCell ref="E38:F38"/>
    <mergeCell ref="G38:H38"/>
    <mergeCell ref="I38:J38"/>
    <mergeCell ref="G52:H52"/>
    <mergeCell ref="I52:J52"/>
    <mergeCell ref="G25:H25"/>
    <mergeCell ref="G51:H51"/>
    <mergeCell ref="I51:J51"/>
    <mergeCell ref="I25:J25"/>
    <mergeCell ref="G708:H708"/>
    <mergeCell ref="D708:D709"/>
    <mergeCell ref="E708:F708"/>
    <mergeCell ref="I708:J708"/>
    <mergeCell ref="E688:F688"/>
    <mergeCell ref="I688:J688"/>
    <mergeCell ref="I692:J692"/>
    <mergeCell ref="G692:H692"/>
    <mergeCell ref="D736:E736"/>
    <mergeCell ref="D737:E737"/>
    <mergeCell ref="D734:E734"/>
    <mergeCell ref="D735:E735"/>
    <mergeCell ref="E720:F720"/>
    <mergeCell ref="D731:E731"/>
    <mergeCell ref="G704:H704"/>
    <mergeCell ref="I704:J704"/>
    <mergeCell ref="E662:F662"/>
    <mergeCell ref="D692:D693"/>
    <mergeCell ref="H725:I725"/>
    <mergeCell ref="G688:H688"/>
    <mergeCell ref="I663:J663"/>
    <mergeCell ref="D727:E727"/>
    <mergeCell ref="F725:G725"/>
    <mergeCell ref="D730:E730"/>
    <mergeCell ref="D732:E732"/>
    <mergeCell ref="D733:E733"/>
    <mergeCell ref="D725:E726"/>
    <mergeCell ref="D729:E729"/>
    <mergeCell ref="H737:I737"/>
    <mergeCell ref="F737:G737"/>
    <mergeCell ref="G720:H720"/>
    <mergeCell ref="I720:J720"/>
    <mergeCell ref="C611:C623"/>
    <mergeCell ref="C598:C610"/>
    <mergeCell ref="C559:C571"/>
    <mergeCell ref="C572:C584"/>
    <mergeCell ref="C624:C636"/>
    <mergeCell ref="D442:D443"/>
    <mergeCell ref="E454:F454"/>
    <mergeCell ref="G624:H624"/>
    <mergeCell ref="I624:J624"/>
    <mergeCell ref="G636:H636"/>
    <mergeCell ref="I636:J636"/>
    <mergeCell ref="I649:J649"/>
    <mergeCell ref="G650:H650"/>
    <mergeCell ref="I650:J650"/>
    <mergeCell ref="D624:D625"/>
    <mergeCell ref="G623:H623"/>
    <mergeCell ref="I454:J454"/>
    <mergeCell ref="G480:H480"/>
    <mergeCell ref="I480:J480"/>
    <mergeCell ref="G454:H454"/>
    <mergeCell ref="E480:F480"/>
    <mergeCell ref="E637:F637"/>
    <mergeCell ref="E636:F636"/>
    <mergeCell ref="I623:J623"/>
    <mergeCell ref="K377:L377"/>
    <mergeCell ref="M377:N377"/>
    <mergeCell ref="O377:P377"/>
    <mergeCell ref="C364:C376"/>
    <mergeCell ref="Q428:R428"/>
    <mergeCell ref="O428:P428"/>
    <mergeCell ref="G428:H428"/>
    <mergeCell ref="I428:J428"/>
    <mergeCell ref="Q441:R441"/>
    <mergeCell ref="Q442:R442"/>
    <mergeCell ref="S441:T441"/>
    <mergeCell ref="S442:T442"/>
    <mergeCell ref="K442:L442"/>
    <mergeCell ref="M442:N442"/>
    <mergeCell ref="E441:F441"/>
    <mergeCell ref="G441:H441"/>
    <mergeCell ref="E442:F442"/>
    <mergeCell ref="G442:H442"/>
    <mergeCell ref="I442:J442"/>
    <mergeCell ref="C416:C428"/>
    <mergeCell ref="I416:J416"/>
    <mergeCell ref="E428:F428"/>
    <mergeCell ref="C377:C389"/>
    <mergeCell ref="C390:C402"/>
    <mergeCell ref="C442:C454"/>
    <mergeCell ref="G377:H377"/>
    <mergeCell ref="I377:J377"/>
    <mergeCell ref="S285:T285"/>
    <mergeCell ref="Q285:R285"/>
    <mergeCell ref="I285:J285"/>
    <mergeCell ref="K285:L285"/>
    <mergeCell ref="M285:N285"/>
    <mergeCell ref="O285:P285"/>
    <mergeCell ref="S286:T286"/>
    <mergeCell ref="S299:T299"/>
    <mergeCell ref="Q286:R286"/>
    <mergeCell ref="Q299:R299"/>
    <mergeCell ref="C299:C311"/>
    <mergeCell ref="C286:C298"/>
    <mergeCell ref="D286:D287"/>
    <mergeCell ref="E286:F286"/>
    <mergeCell ref="E351:F351"/>
    <mergeCell ref="G364:H364"/>
    <mergeCell ref="I364:J364"/>
    <mergeCell ref="K364:L364"/>
    <mergeCell ref="M364:N364"/>
    <mergeCell ref="Q311:R311"/>
    <mergeCell ref="Q312:R312"/>
    <mergeCell ref="Q350:R350"/>
    <mergeCell ref="Q351:R351"/>
    <mergeCell ref="C351:C363"/>
    <mergeCell ref="C325:C337"/>
    <mergeCell ref="C338:C350"/>
    <mergeCell ref="C312:C324"/>
    <mergeCell ref="O363:P363"/>
    <mergeCell ref="O364:P364"/>
    <mergeCell ref="K363:L363"/>
    <mergeCell ref="M363:N363"/>
    <mergeCell ref="G181:H181"/>
    <mergeCell ref="I181:J181"/>
    <mergeCell ref="D182:D183"/>
    <mergeCell ref="E273:F273"/>
    <mergeCell ref="E272:F272"/>
    <mergeCell ref="D247:D248"/>
    <mergeCell ref="D260:D261"/>
    <mergeCell ref="D234:D235"/>
    <mergeCell ref="K311:L311"/>
    <mergeCell ref="K312:L312"/>
    <mergeCell ref="M195:N195"/>
    <mergeCell ref="O195:P195"/>
    <mergeCell ref="G195:H195"/>
    <mergeCell ref="I195:J195"/>
    <mergeCell ref="D195:D196"/>
    <mergeCell ref="E195:F195"/>
    <mergeCell ref="G194:H194"/>
    <mergeCell ref="I194:J194"/>
    <mergeCell ref="E194:F194"/>
    <mergeCell ref="K194:L194"/>
    <mergeCell ref="M194:N194"/>
    <mergeCell ref="O194:P194"/>
    <mergeCell ref="K195:L195"/>
    <mergeCell ref="E312:F312"/>
    <mergeCell ref="G312:H312"/>
    <mergeCell ref="E285:F285"/>
    <mergeCell ref="G285:H285"/>
    <mergeCell ref="K181:L181"/>
    <mergeCell ref="M181:N181"/>
    <mergeCell ref="O247:P247"/>
    <mergeCell ref="O259:P259"/>
    <mergeCell ref="E234:F234"/>
    <mergeCell ref="G234:H234"/>
    <mergeCell ref="O246:P246"/>
    <mergeCell ref="E246:F246"/>
    <mergeCell ref="I207:J207"/>
    <mergeCell ref="K207:L207"/>
    <mergeCell ref="O207:P207"/>
    <mergeCell ref="D208:D209"/>
    <mergeCell ref="I220:J220"/>
    <mergeCell ref="K220:L220"/>
    <mergeCell ref="O220:P220"/>
    <mergeCell ref="E221:F221"/>
    <mergeCell ref="E220:F220"/>
    <mergeCell ref="O221:P221"/>
    <mergeCell ref="D221:D222"/>
    <mergeCell ref="D273:D274"/>
    <mergeCell ref="I273:J273"/>
    <mergeCell ref="K273:L273"/>
    <mergeCell ref="O272:P272"/>
    <mergeCell ref="G272:H272"/>
    <mergeCell ref="O298:P298"/>
    <mergeCell ref="O337:P337"/>
    <mergeCell ref="G298:H298"/>
    <mergeCell ref="I298:J298"/>
    <mergeCell ref="K298:L298"/>
    <mergeCell ref="M298:N298"/>
    <mergeCell ref="G273:H273"/>
    <mergeCell ref="G286:H286"/>
    <mergeCell ref="I286:J286"/>
    <mergeCell ref="K286:L286"/>
    <mergeCell ref="M286:N286"/>
    <mergeCell ref="O286:P286"/>
    <mergeCell ref="K299:L299"/>
    <mergeCell ref="M299:N299"/>
    <mergeCell ref="M312:N312"/>
    <mergeCell ref="O312:P312"/>
    <mergeCell ref="E324:F324"/>
    <mergeCell ref="E298:F298"/>
    <mergeCell ref="O299:P299"/>
    <mergeCell ref="E311:F311"/>
    <mergeCell ref="G311:H311"/>
    <mergeCell ref="M311:N311"/>
    <mergeCell ref="O311:P311"/>
    <mergeCell ref="G324:H324"/>
    <mergeCell ref="I324:J324"/>
    <mergeCell ref="D299:D300"/>
    <mergeCell ref="D312:D313"/>
    <mergeCell ref="O325:P325"/>
    <mergeCell ref="K324:L324"/>
    <mergeCell ref="M324:N324"/>
    <mergeCell ref="O324:P324"/>
    <mergeCell ref="G337:H337"/>
    <mergeCell ref="I337:J337"/>
    <mergeCell ref="D338:D339"/>
    <mergeCell ref="E338:F338"/>
    <mergeCell ref="E350:F350"/>
    <mergeCell ref="E299:F299"/>
    <mergeCell ref="G299:H299"/>
    <mergeCell ref="I299:J299"/>
    <mergeCell ref="I311:J311"/>
    <mergeCell ref="I312:J312"/>
    <mergeCell ref="K337:L337"/>
    <mergeCell ref="M337:N337"/>
    <mergeCell ref="O338:P338"/>
    <mergeCell ref="E337:F337"/>
    <mergeCell ref="K338:L338"/>
    <mergeCell ref="M338:N338"/>
    <mergeCell ref="G338:H338"/>
    <mergeCell ref="I338:J338"/>
    <mergeCell ref="O519:P519"/>
    <mergeCell ref="Q519:R519"/>
    <mergeCell ref="M520:N520"/>
    <mergeCell ref="M519:N519"/>
    <mergeCell ref="M545:N545"/>
    <mergeCell ref="M546:N546"/>
    <mergeCell ref="M402:N402"/>
    <mergeCell ref="Q403:R403"/>
    <mergeCell ref="K454:L454"/>
    <mergeCell ref="M455:N455"/>
    <mergeCell ref="K480:L480"/>
    <mergeCell ref="K468:L468"/>
    <mergeCell ref="K467:L467"/>
    <mergeCell ref="S480:T480"/>
    <mergeCell ref="S481:T481"/>
    <mergeCell ref="K481:L481"/>
    <mergeCell ref="M481:N481"/>
    <mergeCell ref="S403:T403"/>
    <mergeCell ref="S402:T402"/>
    <mergeCell ref="K416:L416"/>
    <mergeCell ref="M416:N416"/>
    <mergeCell ref="O416:P416"/>
    <mergeCell ref="O520:P520"/>
    <mergeCell ref="O533:P533"/>
    <mergeCell ref="O532:P532"/>
    <mergeCell ref="Q533:R533"/>
    <mergeCell ref="Q532:R532"/>
    <mergeCell ref="Q520:R520"/>
    <mergeCell ref="M403:N403"/>
    <mergeCell ref="M415:N415"/>
    <mergeCell ref="Q454:R454"/>
    <mergeCell ref="M454:N454"/>
    <mergeCell ref="O454:P454"/>
    <mergeCell ref="M429:N429"/>
    <mergeCell ref="M441:N441"/>
    <mergeCell ref="M376:N376"/>
    <mergeCell ref="M390:N390"/>
    <mergeCell ref="O507:P507"/>
    <mergeCell ref="O506:P506"/>
    <mergeCell ref="Q507:R507"/>
    <mergeCell ref="M506:N506"/>
    <mergeCell ref="M507:N507"/>
    <mergeCell ref="O493:P493"/>
    <mergeCell ref="O494:P494"/>
    <mergeCell ref="M493:N493"/>
    <mergeCell ref="M494:N494"/>
    <mergeCell ref="Q481:R481"/>
    <mergeCell ref="O481:P481"/>
    <mergeCell ref="O480:P480"/>
    <mergeCell ref="Q480:R480"/>
    <mergeCell ref="Q467:R467"/>
    <mergeCell ref="O467:P467"/>
    <mergeCell ref="O468:P468"/>
    <mergeCell ref="Q468:R468"/>
    <mergeCell ref="M468:N468"/>
    <mergeCell ref="M467:N467"/>
    <mergeCell ref="O389:P389"/>
    <mergeCell ref="Q402:R402"/>
    <mergeCell ref="O402:P402"/>
    <mergeCell ref="S298:T298"/>
    <mergeCell ref="Q298:R298"/>
    <mergeCell ref="O429:P429"/>
    <mergeCell ref="O441:P441"/>
    <mergeCell ref="O442:P442"/>
    <mergeCell ref="Q429:R429"/>
    <mergeCell ref="O351:P351"/>
    <mergeCell ref="S467:T467"/>
    <mergeCell ref="S468:T468"/>
    <mergeCell ref="Q415:R415"/>
    <mergeCell ref="Q416:R416"/>
    <mergeCell ref="Q376:R376"/>
    <mergeCell ref="Q377:R377"/>
    <mergeCell ref="Q390:R390"/>
    <mergeCell ref="O390:P390"/>
    <mergeCell ref="S389:T389"/>
    <mergeCell ref="S377:T377"/>
    <mergeCell ref="S376:T376"/>
    <mergeCell ref="S390:T390"/>
    <mergeCell ref="O403:P403"/>
    <mergeCell ref="O415:P415"/>
    <mergeCell ref="S337:T337"/>
    <mergeCell ref="S311:T311"/>
    <mergeCell ref="S312:T312"/>
    <mergeCell ref="S324:T324"/>
    <mergeCell ref="S325:T325"/>
    <mergeCell ref="K598:L598"/>
    <mergeCell ref="M598:N598"/>
    <mergeCell ref="K597:L597"/>
    <mergeCell ref="M597:N597"/>
    <mergeCell ref="K585:L585"/>
    <mergeCell ref="K584:L584"/>
    <mergeCell ref="S584:T584"/>
    <mergeCell ref="Q572:R572"/>
    <mergeCell ref="K558:L558"/>
    <mergeCell ref="S559:T559"/>
    <mergeCell ref="S558:T558"/>
    <mergeCell ref="S572:T572"/>
    <mergeCell ref="K559:L559"/>
    <mergeCell ref="M584:N584"/>
    <mergeCell ref="S506:T506"/>
    <mergeCell ref="S507:T507"/>
    <mergeCell ref="S533:T533"/>
    <mergeCell ref="S519:T519"/>
    <mergeCell ref="Q546:R546"/>
    <mergeCell ref="Q506:R506"/>
    <mergeCell ref="S520:T520"/>
    <mergeCell ref="S532:T532"/>
    <mergeCell ref="K572:L572"/>
    <mergeCell ref="K571:L571"/>
    <mergeCell ref="K545:L545"/>
    <mergeCell ref="K520:L520"/>
    <mergeCell ref="K532:L532"/>
    <mergeCell ref="K533:L533"/>
    <mergeCell ref="K519:L519"/>
    <mergeCell ref="K546:L546"/>
    <mergeCell ref="K506:L506"/>
    <mergeCell ref="K507:L507"/>
    <mergeCell ref="K720:L720"/>
    <mergeCell ref="M720:N720"/>
    <mergeCell ref="Q720:R720"/>
    <mergeCell ref="K688:L688"/>
    <mergeCell ref="M688:N688"/>
    <mergeCell ref="K623:L623"/>
    <mergeCell ref="M611:N611"/>
    <mergeCell ref="K624:L624"/>
    <mergeCell ref="Q650:R650"/>
    <mergeCell ref="Q663:R663"/>
    <mergeCell ref="Q637:R637"/>
    <mergeCell ref="O637:P637"/>
    <mergeCell ref="O650:P650"/>
    <mergeCell ref="K662:L662"/>
    <mergeCell ref="K611:L611"/>
    <mergeCell ref="K610:L610"/>
    <mergeCell ref="M610:N610"/>
    <mergeCell ref="Q363:R363"/>
    <mergeCell ref="M350:N350"/>
    <mergeCell ref="O350:P350"/>
    <mergeCell ref="I351:J351"/>
    <mergeCell ref="K351:L351"/>
    <mergeCell ref="M351:N351"/>
    <mergeCell ref="S350:T350"/>
    <mergeCell ref="S351:T351"/>
    <mergeCell ref="S363:T363"/>
    <mergeCell ref="S364:T364"/>
    <mergeCell ref="M571:N571"/>
    <mergeCell ref="M572:N572"/>
    <mergeCell ref="Q585:R585"/>
    <mergeCell ref="Q584:R584"/>
    <mergeCell ref="M558:N558"/>
    <mergeCell ref="M559:N559"/>
    <mergeCell ref="M533:N533"/>
    <mergeCell ref="M532:N532"/>
    <mergeCell ref="M585:N585"/>
    <mergeCell ref="Q494:R494"/>
    <mergeCell ref="K429:L429"/>
    <mergeCell ref="K441:L441"/>
    <mergeCell ref="K403:L403"/>
    <mergeCell ref="K402:L402"/>
    <mergeCell ref="K494:L494"/>
    <mergeCell ref="K493:L493"/>
    <mergeCell ref="K376:L376"/>
    <mergeCell ref="K390:L390"/>
    <mergeCell ref="K415:L415"/>
    <mergeCell ref="K455:L455"/>
    <mergeCell ref="O376:P376"/>
    <mergeCell ref="Q389:R389"/>
    <mergeCell ref="C708:C720"/>
    <mergeCell ref="C663:C675"/>
    <mergeCell ref="C676:C688"/>
    <mergeCell ref="C723:S723"/>
    <mergeCell ref="E704:F704"/>
    <mergeCell ref="C692:C704"/>
    <mergeCell ref="O704:P704"/>
    <mergeCell ref="D351:D352"/>
    <mergeCell ref="G351:H351"/>
    <mergeCell ref="G350:H350"/>
    <mergeCell ref="I350:J350"/>
    <mergeCell ref="D364:D365"/>
    <mergeCell ref="E364:F364"/>
    <mergeCell ref="E363:F363"/>
    <mergeCell ref="G363:H363"/>
    <mergeCell ref="E325:F325"/>
    <mergeCell ref="G325:H325"/>
    <mergeCell ref="E376:F376"/>
    <mergeCell ref="D377:D378"/>
    <mergeCell ref="E377:F377"/>
    <mergeCell ref="D325:D326"/>
    <mergeCell ref="K325:L325"/>
    <mergeCell ref="K350:L350"/>
    <mergeCell ref="I363:J363"/>
    <mergeCell ref="I325:J325"/>
    <mergeCell ref="E390:F390"/>
    <mergeCell ref="E389:F389"/>
    <mergeCell ref="K428:L428"/>
    <mergeCell ref="M428:N428"/>
    <mergeCell ref="G389:H389"/>
    <mergeCell ref="I389:J389"/>
    <mergeCell ref="K389:L389"/>
    <mergeCell ref="K272:L272"/>
    <mergeCell ref="M272:N272"/>
    <mergeCell ref="C273:C285"/>
    <mergeCell ref="C260:C272"/>
    <mergeCell ref="M273:N273"/>
    <mergeCell ref="O273:P273"/>
    <mergeCell ref="S273:T273"/>
    <mergeCell ref="S272:T272"/>
    <mergeCell ref="Q273:R273"/>
    <mergeCell ref="Q272:R272"/>
    <mergeCell ref="I272:J272"/>
    <mergeCell ref="O688:P688"/>
    <mergeCell ref="Q675:R675"/>
    <mergeCell ref="G662:H662"/>
    <mergeCell ref="I662:J662"/>
    <mergeCell ref="G637:H637"/>
    <mergeCell ref="I637:J637"/>
    <mergeCell ref="M389:N389"/>
    <mergeCell ref="E403:F403"/>
    <mergeCell ref="G376:H376"/>
    <mergeCell ref="I376:J376"/>
    <mergeCell ref="G390:H390"/>
    <mergeCell ref="I390:J390"/>
    <mergeCell ref="I402:J402"/>
    <mergeCell ref="D390:D391"/>
    <mergeCell ref="M325:N325"/>
    <mergeCell ref="S338:T338"/>
    <mergeCell ref="Q337:R337"/>
    <mergeCell ref="Q338:R338"/>
    <mergeCell ref="Q324:R324"/>
    <mergeCell ref="Q325:R325"/>
    <mergeCell ref="Q364:R364"/>
    <mergeCell ref="E130:F130"/>
    <mergeCell ref="G130:H130"/>
    <mergeCell ref="G142:H142"/>
    <mergeCell ref="O181:P181"/>
    <mergeCell ref="E182:F182"/>
    <mergeCell ref="G182:H182"/>
    <mergeCell ref="I182:J182"/>
    <mergeCell ref="K182:L182"/>
    <mergeCell ref="M182:N182"/>
    <mergeCell ref="O182:P182"/>
    <mergeCell ref="Q182:R182"/>
    <mergeCell ref="I169:J169"/>
    <mergeCell ref="I168:J168"/>
    <mergeCell ref="M168:N168"/>
    <mergeCell ref="O168:P168"/>
    <mergeCell ref="K130:L130"/>
    <mergeCell ref="M130:N130"/>
    <mergeCell ref="Q130:R130"/>
    <mergeCell ref="I130:J130"/>
    <mergeCell ref="O130:P130"/>
    <mergeCell ref="E143:F143"/>
    <mergeCell ref="E142:F142"/>
    <mergeCell ref="I143:J143"/>
    <mergeCell ref="M142:N142"/>
    <mergeCell ref="O142:P142"/>
    <mergeCell ref="I142:J142"/>
    <mergeCell ref="K142:L142"/>
    <mergeCell ref="E155:F155"/>
    <mergeCell ref="G155:H155"/>
    <mergeCell ref="I155:J155"/>
    <mergeCell ref="I156:J156"/>
    <mergeCell ref="G169:H169"/>
    <mergeCell ref="S247:T247"/>
    <mergeCell ref="Q247:R247"/>
    <mergeCell ref="E259:F259"/>
    <mergeCell ref="G259:H259"/>
    <mergeCell ref="E247:F247"/>
    <mergeCell ref="G247:H247"/>
    <mergeCell ref="I247:J247"/>
    <mergeCell ref="K247:L247"/>
    <mergeCell ref="M247:N247"/>
    <mergeCell ref="C247:C259"/>
    <mergeCell ref="E156:F156"/>
    <mergeCell ref="G156:H156"/>
    <mergeCell ref="E169:F169"/>
    <mergeCell ref="E181:F181"/>
    <mergeCell ref="G143:H143"/>
    <mergeCell ref="E168:F168"/>
    <mergeCell ref="G168:H168"/>
    <mergeCell ref="C195:C207"/>
    <mergeCell ref="C169:C181"/>
    <mergeCell ref="C182:C194"/>
    <mergeCell ref="E207:F207"/>
    <mergeCell ref="E208:F208"/>
    <mergeCell ref="K169:L169"/>
    <mergeCell ref="M169:N169"/>
    <mergeCell ref="O169:P169"/>
    <mergeCell ref="O208:P208"/>
    <mergeCell ref="I234:J234"/>
    <mergeCell ref="K234:L234"/>
    <mergeCell ref="M234:N234"/>
    <mergeCell ref="O234:P234"/>
    <mergeCell ref="M233:N233"/>
    <mergeCell ref="O233:P233"/>
    <mergeCell ref="C221:C233"/>
    <mergeCell ref="C208:C220"/>
    <mergeCell ref="C234:C246"/>
    <mergeCell ref="K221:L221"/>
    <mergeCell ref="M221:N221"/>
    <mergeCell ref="Q221:R221"/>
    <mergeCell ref="S221:T221"/>
    <mergeCell ref="G233:H233"/>
    <mergeCell ref="I233:J233"/>
    <mergeCell ref="S233:T233"/>
    <mergeCell ref="Q233:R233"/>
    <mergeCell ref="S234:T234"/>
    <mergeCell ref="G246:H246"/>
    <mergeCell ref="I246:J246"/>
    <mergeCell ref="K246:L246"/>
    <mergeCell ref="G207:H207"/>
    <mergeCell ref="M207:N207"/>
    <mergeCell ref="G208:H208"/>
    <mergeCell ref="M208:N208"/>
    <mergeCell ref="K233:L233"/>
    <mergeCell ref="E233:F233"/>
    <mergeCell ref="E402:F402"/>
    <mergeCell ref="G402:H402"/>
    <mergeCell ref="D403:D404"/>
    <mergeCell ref="I208:J208"/>
    <mergeCell ref="K208:L208"/>
    <mergeCell ref="S207:T207"/>
    <mergeCell ref="S208:T208"/>
    <mergeCell ref="Q207:R207"/>
    <mergeCell ref="Q208:R208"/>
    <mergeCell ref="M220:N220"/>
    <mergeCell ref="G220:H220"/>
    <mergeCell ref="S220:T220"/>
    <mergeCell ref="Q220:R220"/>
    <mergeCell ref="M246:N246"/>
    <mergeCell ref="Q234:R234"/>
    <mergeCell ref="Q246:R246"/>
    <mergeCell ref="S246:T246"/>
    <mergeCell ref="G221:H221"/>
    <mergeCell ref="I221:J221"/>
    <mergeCell ref="G260:H260"/>
    <mergeCell ref="I260:J260"/>
    <mergeCell ref="E260:F260"/>
    <mergeCell ref="K260:L260"/>
    <mergeCell ref="M260:N260"/>
    <mergeCell ref="I259:J259"/>
    <mergeCell ref="K259:L259"/>
    <mergeCell ref="S259:T259"/>
    <mergeCell ref="Q259:R259"/>
    <mergeCell ref="M259:N259"/>
    <mergeCell ref="S260:T260"/>
    <mergeCell ref="Q260:R260"/>
    <mergeCell ref="O260:P260"/>
    <mergeCell ref="C585:C597"/>
    <mergeCell ref="G532:H532"/>
    <mergeCell ref="I532:J532"/>
    <mergeCell ref="D533:D534"/>
    <mergeCell ref="G533:H533"/>
    <mergeCell ref="E558:F558"/>
    <mergeCell ref="E559:F559"/>
    <mergeCell ref="E545:F545"/>
    <mergeCell ref="G545:H545"/>
    <mergeCell ref="I545:J545"/>
    <mergeCell ref="D520:D521"/>
    <mergeCell ref="I520:J520"/>
    <mergeCell ref="I533:J533"/>
    <mergeCell ref="E415:F415"/>
    <mergeCell ref="G415:H415"/>
    <mergeCell ref="E416:F416"/>
    <mergeCell ref="G416:H416"/>
    <mergeCell ref="C429:C441"/>
    <mergeCell ref="D416:D417"/>
    <mergeCell ref="D429:D430"/>
    <mergeCell ref="C403:C415"/>
    <mergeCell ref="C520:C532"/>
    <mergeCell ref="C533:C545"/>
    <mergeCell ref="C546:C558"/>
    <mergeCell ref="C507:C519"/>
    <mergeCell ref="C481:C493"/>
    <mergeCell ref="C494:C506"/>
    <mergeCell ref="C455:C467"/>
    <mergeCell ref="C468:C480"/>
    <mergeCell ref="I468:J468"/>
    <mergeCell ref="G467:H467"/>
    <mergeCell ref="I467:J467"/>
    <mergeCell ref="D468:D469"/>
    <mergeCell ref="E467:F467"/>
    <mergeCell ref="E468:F468"/>
    <mergeCell ref="I403:J403"/>
    <mergeCell ref="I415:J415"/>
    <mergeCell ref="E520:F520"/>
    <mergeCell ref="G520:H520"/>
    <mergeCell ref="E429:F429"/>
    <mergeCell ref="I429:J429"/>
    <mergeCell ref="G429:H429"/>
    <mergeCell ref="G403:H403"/>
    <mergeCell ref="I441:J441"/>
    <mergeCell ref="E533:F533"/>
    <mergeCell ref="E532:F532"/>
    <mergeCell ref="M624:N624"/>
    <mergeCell ref="I572:J572"/>
    <mergeCell ref="G558:H558"/>
    <mergeCell ref="I558:J558"/>
    <mergeCell ref="D559:D560"/>
    <mergeCell ref="I571:J571"/>
    <mergeCell ref="I584:J584"/>
    <mergeCell ref="I597:J597"/>
    <mergeCell ref="Q455:R455"/>
    <mergeCell ref="Q493:R493"/>
    <mergeCell ref="M480:N480"/>
    <mergeCell ref="O455:P455"/>
    <mergeCell ref="M637:N637"/>
    <mergeCell ref="M650:N650"/>
    <mergeCell ref="Q692:R692"/>
    <mergeCell ref="G585:H585"/>
    <mergeCell ref="I585:J585"/>
    <mergeCell ref="G559:H559"/>
    <mergeCell ref="I559:J559"/>
    <mergeCell ref="E571:F571"/>
    <mergeCell ref="G571:H571"/>
    <mergeCell ref="E585:F585"/>
    <mergeCell ref="D585:D586"/>
    <mergeCell ref="Q610:R610"/>
    <mergeCell ref="E610:F610"/>
    <mergeCell ref="G610:H610"/>
    <mergeCell ref="I610:J610"/>
    <mergeCell ref="E455:F455"/>
    <mergeCell ref="D455:D456"/>
    <mergeCell ref="G455:H455"/>
    <mergeCell ref="I455:J455"/>
    <mergeCell ref="G468:H468"/>
    <mergeCell ref="E481:F481"/>
    <mergeCell ref="G481:H481"/>
    <mergeCell ref="G507:H507"/>
    <mergeCell ref="I507:J507"/>
    <mergeCell ref="E494:F494"/>
    <mergeCell ref="G494:H494"/>
    <mergeCell ref="I494:J494"/>
    <mergeCell ref="E493:F493"/>
    <mergeCell ref="D481:D482"/>
    <mergeCell ref="I481:J481"/>
    <mergeCell ref="E597:F597"/>
    <mergeCell ref="D598:D599"/>
    <mergeCell ref="E598:F598"/>
    <mergeCell ref="G598:H598"/>
    <mergeCell ref="I598:J598"/>
    <mergeCell ref="E584:F584"/>
    <mergeCell ref="G584:H584"/>
    <mergeCell ref="G572:H572"/>
    <mergeCell ref="G597:H597"/>
    <mergeCell ref="E507:F507"/>
    <mergeCell ref="D507:D508"/>
    <mergeCell ref="D572:D573"/>
    <mergeCell ref="D546:D547"/>
    <mergeCell ref="E546:F546"/>
    <mergeCell ref="G546:H546"/>
    <mergeCell ref="E572:F572"/>
    <mergeCell ref="E519:F519"/>
    <mergeCell ref="G519:H519"/>
    <mergeCell ref="I519:J519"/>
    <mergeCell ref="G506:H506"/>
    <mergeCell ref="I506:J506"/>
    <mergeCell ref="E506:F506"/>
    <mergeCell ref="I546:J546"/>
    <mergeCell ref="G493:H493"/>
    <mergeCell ref="I493:J493"/>
    <mergeCell ref="D494:D495"/>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5.140625" defaultRowHeight="15" customHeight="1"/>
  <cols>
    <col min="1" max="1" width="27" customWidth="1"/>
    <col min="2" max="2" width="13.140625" customWidth="1"/>
    <col min="3" max="3" width="5.42578125" customWidth="1"/>
    <col min="4" max="4" width="11.42578125" customWidth="1"/>
    <col min="5" max="12" width="6.28515625" customWidth="1"/>
    <col min="13" max="14" width="2.42578125" customWidth="1"/>
    <col min="15" max="19" width="8" customWidth="1"/>
    <col min="20" max="26" width="7.5703125" customWidth="1"/>
  </cols>
  <sheetData>
    <row r="1" spans="1:26" ht="15.75" customHeight="1">
      <c r="A1" s="11"/>
      <c r="B1" s="11"/>
      <c r="C1" s="11"/>
      <c r="D1" s="11"/>
      <c r="E1" s="11"/>
      <c r="F1" s="11"/>
      <c r="G1" s="11"/>
      <c r="H1" s="11"/>
      <c r="I1" s="11"/>
      <c r="J1" s="11"/>
      <c r="K1" s="11"/>
      <c r="L1" s="11"/>
      <c r="M1" s="11"/>
      <c r="N1" s="11"/>
      <c r="O1" s="11"/>
      <c r="P1" s="11"/>
      <c r="Q1" s="11"/>
      <c r="R1" s="11"/>
      <c r="S1" s="11"/>
      <c r="T1" s="11"/>
      <c r="U1" s="11"/>
      <c r="V1" s="11"/>
      <c r="W1" s="11"/>
      <c r="X1" s="11"/>
      <c r="Y1" s="11"/>
      <c r="Z1" s="11"/>
    </row>
    <row r="2" spans="1:26" ht="9.75" customHeight="1">
      <c r="A2" s="11"/>
      <c r="B2" s="28"/>
      <c r="C2" s="29"/>
      <c r="D2" s="29"/>
      <c r="E2" s="29"/>
      <c r="F2" s="29"/>
      <c r="G2" s="29"/>
      <c r="H2" s="29"/>
      <c r="I2" s="29"/>
      <c r="J2" s="50"/>
      <c r="K2" s="29"/>
      <c r="L2" s="50"/>
      <c r="M2" s="50"/>
      <c r="N2" s="51"/>
      <c r="O2" s="52"/>
      <c r="P2" s="11"/>
      <c r="Q2" s="11"/>
      <c r="R2" s="11"/>
      <c r="S2" s="11"/>
      <c r="T2" s="11"/>
      <c r="U2" s="11"/>
      <c r="V2" s="11"/>
      <c r="W2" s="11"/>
      <c r="X2" s="11"/>
      <c r="Y2" s="11"/>
      <c r="Z2" s="11"/>
    </row>
    <row r="3" spans="1:26" ht="8.25" customHeight="1">
      <c r="A3" s="11"/>
      <c r="B3" s="28"/>
      <c r="C3" s="53"/>
      <c r="D3" s="53"/>
      <c r="E3" s="53"/>
      <c r="F3" s="53"/>
      <c r="G3" s="53"/>
      <c r="H3" s="53"/>
      <c r="I3" s="53"/>
      <c r="J3" s="54"/>
      <c r="K3" s="53"/>
      <c r="L3" s="54"/>
      <c r="M3" s="54"/>
      <c r="N3" s="61"/>
      <c r="O3" s="52"/>
      <c r="P3" s="11"/>
      <c r="Q3" s="11"/>
      <c r="R3" s="11"/>
      <c r="S3" s="11"/>
      <c r="T3" s="11"/>
      <c r="U3" s="11"/>
      <c r="V3" s="11"/>
      <c r="W3" s="11"/>
      <c r="X3" s="11"/>
      <c r="Y3" s="11"/>
      <c r="Z3" s="11"/>
    </row>
    <row r="4" spans="1:26" ht="15.75" customHeight="1">
      <c r="A4" s="11"/>
      <c r="B4" s="28"/>
      <c r="C4" s="1123" t="s">
        <v>0</v>
      </c>
      <c r="D4" s="992"/>
      <c r="E4" s="992"/>
      <c r="F4" s="992"/>
      <c r="G4" s="992"/>
      <c r="H4" s="992"/>
      <c r="I4" s="992"/>
      <c r="J4" s="992"/>
      <c r="K4" s="992"/>
      <c r="L4" s="992"/>
      <c r="M4" s="992"/>
      <c r="N4" s="1014"/>
      <c r="O4" s="52"/>
      <c r="P4" s="11"/>
      <c r="Q4" s="11"/>
      <c r="R4" s="11"/>
      <c r="S4" s="11"/>
      <c r="T4" s="11"/>
      <c r="U4" s="11"/>
      <c r="V4" s="11"/>
      <c r="W4" s="11"/>
      <c r="X4" s="11"/>
      <c r="Y4" s="11"/>
      <c r="Z4" s="11"/>
    </row>
    <row r="5" spans="1:26" ht="21" customHeight="1">
      <c r="A5" s="11"/>
      <c r="B5" s="28"/>
      <c r="C5" s="1123" t="s">
        <v>1</v>
      </c>
      <c r="D5" s="992"/>
      <c r="E5" s="992"/>
      <c r="F5" s="992"/>
      <c r="G5" s="992"/>
      <c r="H5" s="992"/>
      <c r="I5" s="992"/>
      <c r="J5" s="992"/>
      <c r="K5" s="992"/>
      <c r="L5" s="992"/>
      <c r="M5" s="992"/>
      <c r="N5" s="1014"/>
      <c r="O5" s="52"/>
      <c r="P5" s="11"/>
      <c r="Q5" s="11"/>
      <c r="R5" s="11"/>
      <c r="S5" s="11"/>
      <c r="T5" s="11"/>
      <c r="U5" s="11"/>
      <c r="V5" s="11"/>
      <c r="W5" s="11"/>
      <c r="X5" s="11"/>
      <c r="Y5" s="11"/>
      <c r="Z5" s="11"/>
    </row>
    <row r="6" spans="1:26" ht="15.75" customHeight="1">
      <c r="A6" s="11"/>
      <c r="B6" s="28"/>
      <c r="C6" s="1123" t="s">
        <v>2</v>
      </c>
      <c r="D6" s="992"/>
      <c r="E6" s="992"/>
      <c r="F6" s="992"/>
      <c r="G6" s="992"/>
      <c r="H6" s="992"/>
      <c r="I6" s="992"/>
      <c r="J6" s="992"/>
      <c r="K6" s="992"/>
      <c r="L6" s="992"/>
      <c r="M6" s="992"/>
      <c r="N6" s="1014"/>
      <c r="O6" s="52"/>
      <c r="P6" s="11"/>
      <c r="Q6" s="11"/>
      <c r="R6" s="11"/>
      <c r="S6" s="11"/>
      <c r="T6" s="11"/>
      <c r="U6" s="11"/>
      <c r="V6" s="11"/>
      <c r="W6" s="11"/>
      <c r="X6" s="11"/>
      <c r="Y6" s="11"/>
      <c r="Z6" s="11"/>
    </row>
    <row r="7" spans="1:26" ht="15.75" customHeight="1">
      <c r="A7" s="11"/>
      <c r="B7" s="28"/>
      <c r="C7" s="87"/>
      <c r="D7" s="87"/>
      <c r="E7" s="87"/>
      <c r="F7" s="87"/>
      <c r="G7" s="87"/>
      <c r="H7" s="87"/>
      <c r="I7" s="87"/>
      <c r="J7" s="87"/>
      <c r="K7" s="87"/>
      <c r="L7" s="87"/>
      <c r="M7" s="87"/>
      <c r="N7" s="88"/>
      <c r="O7" s="52"/>
      <c r="P7" s="11"/>
      <c r="Q7" s="11"/>
      <c r="R7" s="11"/>
      <c r="S7" s="11"/>
      <c r="T7" s="11"/>
      <c r="U7" s="11"/>
      <c r="V7" s="11"/>
      <c r="W7" s="11"/>
      <c r="X7" s="11"/>
      <c r="Y7" s="11"/>
      <c r="Z7" s="11"/>
    </row>
    <row r="8" spans="1:26" ht="27.75" customHeight="1">
      <c r="A8" s="11"/>
      <c r="B8" s="28"/>
      <c r="C8" s="1160" t="s">
        <v>41</v>
      </c>
      <c r="D8" s="1011"/>
      <c r="E8" s="1011"/>
      <c r="F8" s="1011"/>
      <c r="G8" s="1011"/>
      <c r="H8" s="1011"/>
      <c r="I8" s="1011"/>
      <c r="J8" s="1011"/>
      <c r="K8" s="1011"/>
      <c r="L8" s="1011"/>
      <c r="M8" s="1011"/>
      <c r="N8" s="1030"/>
      <c r="O8" s="52"/>
      <c r="P8" s="11"/>
      <c r="Q8" s="11"/>
      <c r="R8" s="11"/>
      <c r="S8" s="11"/>
      <c r="T8" s="11"/>
      <c r="U8" s="11"/>
      <c r="V8" s="11"/>
      <c r="W8" s="11"/>
      <c r="X8" s="11"/>
      <c r="Y8" s="11"/>
      <c r="Z8" s="11"/>
    </row>
    <row r="9" spans="1:26" ht="3.75" customHeight="1">
      <c r="A9" s="11"/>
      <c r="B9" s="11"/>
      <c r="C9" s="11"/>
      <c r="D9" s="20"/>
      <c r="E9" s="20"/>
      <c r="F9" s="20"/>
      <c r="G9" s="20"/>
      <c r="H9" s="20"/>
      <c r="I9" s="20"/>
      <c r="J9" s="20"/>
      <c r="K9" s="20"/>
      <c r="L9" s="20"/>
      <c r="M9" s="11"/>
      <c r="N9" s="11"/>
      <c r="O9" s="11"/>
      <c r="P9" s="11"/>
      <c r="Q9" s="11"/>
      <c r="R9" s="11"/>
      <c r="S9" s="11"/>
      <c r="T9" s="11"/>
      <c r="U9" s="11"/>
      <c r="V9" s="11"/>
      <c r="W9" s="11"/>
      <c r="X9" s="11"/>
      <c r="Y9" s="11"/>
      <c r="Z9" s="11"/>
    </row>
    <row r="10" spans="1:26" ht="6.7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43.5" customHeight="1">
      <c r="A11" s="11"/>
      <c r="B11" s="11"/>
      <c r="C11" s="11"/>
      <c r="D11" s="1103" t="s">
        <v>51</v>
      </c>
      <c r="E11" s="992"/>
      <c r="F11" s="992"/>
      <c r="G11" s="992"/>
      <c r="H11" s="992"/>
      <c r="I11" s="992"/>
      <c r="J11" s="992"/>
      <c r="K11" s="992"/>
      <c r="L11" s="992"/>
      <c r="M11" s="11"/>
      <c r="N11" s="11"/>
      <c r="O11" s="11"/>
      <c r="P11" s="11"/>
      <c r="Q11" s="11"/>
      <c r="R11" s="11"/>
      <c r="S11" s="11"/>
      <c r="T11" s="11"/>
      <c r="U11" s="11"/>
      <c r="V11" s="11"/>
      <c r="W11" s="11"/>
      <c r="X11" s="11"/>
      <c r="Y11" s="11"/>
      <c r="Z11" s="11"/>
    </row>
    <row r="12" spans="1:26" ht="9" customHeight="1">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row>
    <row r="13" spans="1:26" ht="15.75" customHeight="1">
      <c r="A13" s="11"/>
      <c r="B13" s="11"/>
      <c r="C13" s="1157" t="s">
        <v>46</v>
      </c>
      <c r="D13" s="1141" t="s">
        <v>24</v>
      </c>
      <c r="E13" s="1125" t="s">
        <v>65</v>
      </c>
      <c r="F13" s="1052"/>
      <c r="G13" s="1127" t="s">
        <v>67</v>
      </c>
      <c r="H13" s="1128"/>
      <c r="I13" s="1125" t="s">
        <v>107</v>
      </c>
      <c r="J13" s="1052"/>
      <c r="K13" s="1127" t="s">
        <v>109</v>
      </c>
      <c r="L13" s="1145"/>
      <c r="M13" s="11"/>
      <c r="N13" s="11"/>
      <c r="O13" s="11"/>
      <c r="P13" s="11"/>
      <c r="Q13" s="11"/>
      <c r="R13" s="11"/>
      <c r="S13" s="11"/>
      <c r="T13" s="11"/>
      <c r="U13" s="11"/>
      <c r="V13" s="11"/>
      <c r="W13" s="11"/>
      <c r="X13" s="11"/>
      <c r="Y13" s="11"/>
      <c r="Z13" s="11"/>
    </row>
    <row r="14" spans="1:26" ht="15.75" customHeight="1">
      <c r="A14" s="11"/>
      <c r="B14" s="11"/>
      <c r="C14" s="1019"/>
      <c r="D14" s="1155"/>
      <c r="E14" s="191" t="s">
        <v>142</v>
      </c>
      <c r="F14" s="192" t="s">
        <v>143</v>
      </c>
      <c r="G14" s="221" t="s">
        <v>142</v>
      </c>
      <c r="H14" s="222" t="s">
        <v>143</v>
      </c>
      <c r="I14" s="191" t="s">
        <v>142</v>
      </c>
      <c r="J14" s="192" t="s">
        <v>143</v>
      </c>
      <c r="K14" s="221" t="s">
        <v>142</v>
      </c>
      <c r="L14" s="241" t="s">
        <v>143</v>
      </c>
      <c r="M14" s="11"/>
      <c r="N14" s="11"/>
      <c r="O14" s="11"/>
      <c r="P14" s="11"/>
      <c r="Q14" s="11"/>
      <c r="R14" s="11"/>
      <c r="S14" s="11"/>
      <c r="T14" s="11"/>
      <c r="U14" s="11"/>
      <c r="V14" s="11"/>
      <c r="W14" s="11"/>
      <c r="X14" s="11"/>
      <c r="Y14" s="11"/>
      <c r="Z14" s="11"/>
    </row>
    <row r="15" spans="1:26">
      <c r="A15" s="11"/>
      <c r="B15" s="38" t="s">
        <v>20</v>
      </c>
      <c r="C15" s="1019"/>
      <c r="D15" s="255" t="s">
        <v>167</v>
      </c>
      <c r="E15" s="256">
        <v>360</v>
      </c>
      <c r="F15" s="257">
        <v>180</v>
      </c>
      <c r="G15" s="258">
        <v>272</v>
      </c>
      <c r="H15" s="262">
        <v>155</v>
      </c>
      <c r="I15" s="256">
        <v>111</v>
      </c>
      <c r="J15" s="257">
        <v>50</v>
      </c>
      <c r="K15" s="258">
        <v>25</v>
      </c>
      <c r="L15" s="278">
        <v>9</v>
      </c>
      <c r="M15" s="11"/>
      <c r="N15" s="11"/>
      <c r="O15" s="11"/>
      <c r="P15" s="11"/>
      <c r="Q15" s="11"/>
      <c r="R15" s="11"/>
      <c r="S15" s="11"/>
      <c r="T15" s="11"/>
      <c r="U15" s="11"/>
      <c r="V15" s="11"/>
      <c r="W15" s="11"/>
      <c r="X15" s="11"/>
      <c r="Y15" s="11"/>
      <c r="Z15" s="11"/>
    </row>
    <row r="16" spans="1:26">
      <c r="A16" s="11"/>
      <c r="B16" s="38" t="s">
        <v>21</v>
      </c>
      <c r="C16" s="1019"/>
      <c r="D16" s="264" t="s">
        <v>171</v>
      </c>
      <c r="E16" s="266">
        <v>2327</v>
      </c>
      <c r="F16" s="295">
        <v>1019</v>
      </c>
      <c r="G16" s="296">
        <v>996</v>
      </c>
      <c r="H16" s="309">
        <v>489</v>
      </c>
      <c r="I16" s="266">
        <v>339</v>
      </c>
      <c r="J16" s="295">
        <v>130</v>
      </c>
      <c r="K16" s="296">
        <v>63</v>
      </c>
      <c r="L16" s="344">
        <v>7</v>
      </c>
      <c r="M16" s="11"/>
      <c r="N16" s="11"/>
      <c r="O16" s="11"/>
      <c r="P16" s="11"/>
      <c r="Q16" s="11"/>
      <c r="R16" s="11"/>
      <c r="S16" s="11"/>
      <c r="T16" s="11"/>
      <c r="U16" s="11"/>
      <c r="V16" s="11"/>
      <c r="W16" s="11"/>
      <c r="X16" s="11"/>
      <c r="Y16" s="11"/>
      <c r="Z16" s="11"/>
    </row>
    <row r="17" spans="1:26">
      <c r="A17" s="11"/>
      <c r="B17" s="38" t="s">
        <v>43</v>
      </c>
      <c r="C17" s="1019"/>
      <c r="D17" s="346" t="s">
        <v>190</v>
      </c>
      <c r="E17" s="347">
        <v>112</v>
      </c>
      <c r="F17" s="362">
        <v>3</v>
      </c>
      <c r="G17" s="363">
        <v>289</v>
      </c>
      <c r="H17" s="364">
        <v>3</v>
      </c>
      <c r="I17" s="347">
        <v>222</v>
      </c>
      <c r="J17" s="362">
        <v>4</v>
      </c>
      <c r="K17" s="363">
        <v>77</v>
      </c>
      <c r="L17" s="405">
        <v>0</v>
      </c>
      <c r="M17" s="11"/>
      <c r="N17" s="11"/>
      <c r="O17" s="11"/>
      <c r="P17" s="11"/>
      <c r="Q17" s="11"/>
      <c r="R17" s="11"/>
      <c r="S17" s="11"/>
      <c r="T17" s="11"/>
      <c r="U17" s="11"/>
      <c r="V17" s="11"/>
      <c r="W17" s="11"/>
      <c r="X17" s="11"/>
      <c r="Y17" s="11"/>
      <c r="Z17" s="11"/>
    </row>
    <row r="18" spans="1:26">
      <c r="A18" s="11"/>
      <c r="B18" s="11"/>
      <c r="C18" s="1019"/>
      <c r="D18" s="264" t="s">
        <v>238</v>
      </c>
      <c r="E18" s="266">
        <v>55</v>
      </c>
      <c r="F18" s="295">
        <v>1</v>
      </c>
      <c r="G18" s="296">
        <v>103</v>
      </c>
      <c r="H18" s="309">
        <v>0</v>
      </c>
      <c r="I18" s="266">
        <v>119</v>
      </c>
      <c r="J18" s="295">
        <v>4</v>
      </c>
      <c r="K18" s="296">
        <v>47</v>
      </c>
      <c r="L18" s="344">
        <v>1</v>
      </c>
      <c r="M18" s="11"/>
      <c r="N18" s="11"/>
      <c r="O18" s="11"/>
      <c r="P18" s="11"/>
      <c r="Q18" s="11"/>
      <c r="R18" s="11"/>
      <c r="S18" s="11"/>
      <c r="T18" s="11"/>
      <c r="U18" s="11"/>
      <c r="V18" s="11"/>
      <c r="W18" s="11"/>
      <c r="X18" s="11"/>
      <c r="Y18" s="11"/>
      <c r="Z18" s="11"/>
    </row>
    <row r="19" spans="1:26">
      <c r="A19" s="11"/>
      <c r="B19" s="11"/>
      <c r="C19" s="1019"/>
      <c r="D19" s="346" t="s">
        <v>239</v>
      </c>
      <c r="E19" s="347">
        <v>18</v>
      </c>
      <c r="F19" s="362">
        <v>0</v>
      </c>
      <c r="G19" s="363">
        <v>57</v>
      </c>
      <c r="H19" s="364">
        <v>0</v>
      </c>
      <c r="I19" s="347">
        <v>47</v>
      </c>
      <c r="J19" s="362">
        <v>0</v>
      </c>
      <c r="K19" s="363">
        <v>3</v>
      </c>
      <c r="L19" s="405">
        <v>0</v>
      </c>
      <c r="M19" s="11"/>
      <c r="N19" s="11"/>
      <c r="O19" s="11"/>
      <c r="P19" s="11"/>
      <c r="Q19" s="11"/>
      <c r="R19" s="11"/>
      <c r="S19" s="11"/>
      <c r="T19" s="11"/>
      <c r="U19" s="11"/>
      <c r="V19" s="11"/>
      <c r="W19" s="11"/>
      <c r="X19" s="11"/>
      <c r="Y19" s="11"/>
      <c r="Z19" s="11"/>
    </row>
    <row r="20" spans="1:26">
      <c r="A20" s="11"/>
      <c r="B20" s="11"/>
      <c r="C20" s="1019"/>
      <c r="D20" s="264" t="s">
        <v>240</v>
      </c>
      <c r="E20" s="266">
        <v>26</v>
      </c>
      <c r="F20" s="295">
        <v>29</v>
      </c>
      <c r="G20" s="296">
        <v>43</v>
      </c>
      <c r="H20" s="309">
        <v>68</v>
      </c>
      <c r="I20" s="266">
        <v>63</v>
      </c>
      <c r="J20" s="295">
        <v>74</v>
      </c>
      <c r="K20" s="296">
        <v>67</v>
      </c>
      <c r="L20" s="344">
        <v>19</v>
      </c>
      <c r="M20" s="11"/>
      <c r="N20" s="11"/>
      <c r="O20" s="11"/>
      <c r="P20" s="11"/>
      <c r="Q20" s="11"/>
      <c r="R20" s="11"/>
      <c r="S20" s="11"/>
      <c r="T20" s="11"/>
      <c r="U20" s="11"/>
      <c r="V20" s="11"/>
      <c r="W20" s="11"/>
      <c r="X20" s="11"/>
      <c r="Y20" s="11"/>
      <c r="Z20" s="11"/>
    </row>
    <row r="21" spans="1:26">
      <c r="A21" s="11"/>
      <c r="B21" s="11"/>
      <c r="C21" s="1019"/>
      <c r="D21" s="346" t="s">
        <v>241</v>
      </c>
      <c r="E21" s="347">
        <v>0</v>
      </c>
      <c r="F21" s="362">
        <v>0</v>
      </c>
      <c r="G21" s="363">
        <v>26</v>
      </c>
      <c r="H21" s="364">
        <v>1</v>
      </c>
      <c r="I21" s="347">
        <v>98</v>
      </c>
      <c r="J21" s="362">
        <v>1</v>
      </c>
      <c r="K21" s="363">
        <v>102</v>
      </c>
      <c r="L21" s="405">
        <v>2</v>
      </c>
      <c r="M21" s="11"/>
      <c r="N21" s="11"/>
      <c r="O21" s="11"/>
      <c r="P21" s="11"/>
      <c r="Q21" s="11"/>
      <c r="R21" s="11"/>
      <c r="S21" s="11"/>
      <c r="T21" s="11"/>
      <c r="U21" s="11"/>
      <c r="V21" s="11"/>
      <c r="W21" s="11"/>
      <c r="X21" s="11"/>
      <c r="Y21" s="11"/>
      <c r="Z21" s="11"/>
    </row>
    <row r="22" spans="1:26">
      <c r="A22" s="11"/>
      <c r="B22" s="11"/>
      <c r="C22" s="1019"/>
      <c r="D22" s="264" t="s">
        <v>242</v>
      </c>
      <c r="E22" s="266">
        <v>0</v>
      </c>
      <c r="F22" s="295">
        <v>0</v>
      </c>
      <c r="G22" s="296">
        <v>13</v>
      </c>
      <c r="H22" s="309">
        <v>2</v>
      </c>
      <c r="I22" s="266">
        <v>50</v>
      </c>
      <c r="J22" s="295">
        <v>0</v>
      </c>
      <c r="K22" s="296">
        <v>41</v>
      </c>
      <c r="L22" s="344">
        <v>0</v>
      </c>
      <c r="M22" s="11"/>
      <c r="N22" s="11"/>
      <c r="O22" s="11"/>
      <c r="P22" s="11"/>
      <c r="Q22" s="11"/>
      <c r="R22" s="11"/>
      <c r="S22" s="11"/>
      <c r="T22" s="11"/>
      <c r="U22" s="11"/>
      <c r="V22" s="11"/>
      <c r="W22" s="11"/>
      <c r="X22" s="11"/>
      <c r="Y22" s="11"/>
      <c r="Z22" s="11"/>
    </row>
    <row r="23" spans="1:26">
      <c r="A23" s="11"/>
      <c r="B23" s="11"/>
      <c r="C23" s="1019"/>
      <c r="D23" s="346" t="s">
        <v>243</v>
      </c>
      <c r="E23" s="347">
        <v>0</v>
      </c>
      <c r="F23" s="362">
        <v>0</v>
      </c>
      <c r="G23" s="363">
        <v>7</v>
      </c>
      <c r="H23" s="364">
        <v>0</v>
      </c>
      <c r="I23" s="347">
        <v>17</v>
      </c>
      <c r="J23" s="362">
        <v>0</v>
      </c>
      <c r="K23" s="363">
        <v>3</v>
      </c>
      <c r="L23" s="405">
        <v>0</v>
      </c>
      <c r="M23" s="11"/>
      <c r="N23" s="11"/>
      <c r="O23" s="11"/>
      <c r="P23" s="11"/>
      <c r="Q23" s="11"/>
      <c r="R23" s="11"/>
      <c r="S23" s="11"/>
      <c r="T23" s="11"/>
      <c r="U23" s="11"/>
      <c r="V23" s="11"/>
      <c r="W23" s="11"/>
      <c r="X23" s="11"/>
      <c r="Y23" s="11"/>
      <c r="Z23" s="11"/>
    </row>
    <row r="24" spans="1:26" ht="16.5" customHeight="1">
      <c r="A24" s="11"/>
      <c r="B24" s="11"/>
      <c r="C24" s="1019"/>
      <c r="D24" s="408" t="s">
        <v>64</v>
      </c>
      <c r="E24" s="410">
        <f t="shared" ref="E24:L24" si="0">SUM(E15:E23)</f>
        <v>2898</v>
      </c>
      <c r="F24" s="412">
        <f t="shared" si="0"/>
        <v>1232</v>
      </c>
      <c r="G24" s="414">
        <f t="shared" si="0"/>
        <v>1806</v>
      </c>
      <c r="H24" s="415">
        <f t="shared" si="0"/>
        <v>718</v>
      </c>
      <c r="I24" s="410">
        <f t="shared" si="0"/>
        <v>1066</v>
      </c>
      <c r="J24" s="412">
        <f t="shared" si="0"/>
        <v>263</v>
      </c>
      <c r="K24" s="414">
        <f t="shared" si="0"/>
        <v>428</v>
      </c>
      <c r="L24" s="434">
        <f t="shared" si="0"/>
        <v>38</v>
      </c>
      <c r="M24" s="11"/>
      <c r="N24" s="11"/>
      <c r="O24" s="11"/>
      <c r="P24" s="11"/>
      <c r="Q24" s="11"/>
      <c r="R24" s="11"/>
      <c r="S24" s="11"/>
      <c r="T24" s="11"/>
      <c r="U24" s="11"/>
      <c r="V24" s="11"/>
      <c r="W24" s="11"/>
      <c r="X24" s="11"/>
      <c r="Y24" s="11"/>
      <c r="Z24" s="11"/>
    </row>
    <row r="25" spans="1:26" ht="21" customHeight="1">
      <c r="A25" s="11"/>
      <c r="B25" s="11"/>
      <c r="C25" s="1023"/>
      <c r="D25" s="435" t="s">
        <v>277</v>
      </c>
      <c r="E25" s="1148">
        <f>E24+F24</f>
        <v>4130</v>
      </c>
      <c r="F25" s="1118"/>
      <c r="G25" s="1148">
        <f>G24+H24</f>
        <v>2524</v>
      </c>
      <c r="H25" s="1118"/>
      <c r="I25" s="1148">
        <f>I24+J24</f>
        <v>1329</v>
      </c>
      <c r="J25" s="1118"/>
      <c r="K25" s="1148">
        <f>K24+L24</f>
        <v>466</v>
      </c>
      <c r="L25" s="1105"/>
      <c r="M25" s="11"/>
      <c r="N25" s="11"/>
      <c r="O25" s="11"/>
      <c r="P25" s="11"/>
      <c r="Q25" s="11"/>
      <c r="R25" s="11"/>
      <c r="S25" s="11"/>
      <c r="T25" s="11"/>
      <c r="U25" s="11"/>
      <c r="V25" s="11"/>
      <c r="W25" s="11"/>
      <c r="X25" s="11"/>
      <c r="Y25" s="11"/>
      <c r="Z25" s="11"/>
    </row>
    <row r="26" spans="1:26" ht="15.75" customHeight="1">
      <c r="A26" s="11"/>
      <c r="B26" s="11"/>
      <c r="C26" s="1156" t="s">
        <v>28</v>
      </c>
      <c r="D26" s="1154" t="s">
        <v>24</v>
      </c>
      <c r="E26" s="1133" t="s">
        <v>65</v>
      </c>
      <c r="F26" s="1072"/>
      <c r="G26" s="1149" t="s">
        <v>67</v>
      </c>
      <c r="H26" s="1150"/>
      <c r="I26" s="1133" t="s">
        <v>107</v>
      </c>
      <c r="J26" s="1072"/>
      <c r="K26" s="1149" t="s">
        <v>109</v>
      </c>
      <c r="L26" s="1153"/>
      <c r="M26" s="11"/>
      <c r="N26" s="11"/>
      <c r="O26" s="11"/>
      <c r="P26" s="11"/>
      <c r="Q26" s="11"/>
      <c r="R26" s="11"/>
      <c r="S26" s="11"/>
      <c r="T26" s="11"/>
      <c r="U26" s="11"/>
      <c r="V26" s="11"/>
      <c r="W26" s="11"/>
      <c r="X26" s="11"/>
      <c r="Y26" s="11"/>
      <c r="Z26" s="11"/>
    </row>
    <row r="27" spans="1:26" ht="15.75" customHeight="1">
      <c r="A27" s="11"/>
      <c r="B27" s="11"/>
      <c r="C27" s="1019"/>
      <c r="D27" s="1155"/>
      <c r="E27" s="191" t="s">
        <v>142</v>
      </c>
      <c r="F27" s="192" t="s">
        <v>143</v>
      </c>
      <c r="G27" s="221" t="s">
        <v>142</v>
      </c>
      <c r="H27" s="222" t="s">
        <v>143</v>
      </c>
      <c r="I27" s="191" t="s">
        <v>142</v>
      </c>
      <c r="J27" s="192" t="s">
        <v>143</v>
      </c>
      <c r="K27" s="221" t="s">
        <v>142</v>
      </c>
      <c r="L27" s="241" t="s">
        <v>143</v>
      </c>
      <c r="M27" s="11"/>
      <c r="N27" s="11"/>
      <c r="O27" s="11"/>
      <c r="P27" s="11"/>
      <c r="Q27" s="11"/>
      <c r="R27" s="11"/>
      <c r="S27" s="11"/>
      <c r="T27" s="11"/>
      <c r="U27" s="11"/>
      <c r="V27" s="11"/>
      <c r="W27" s="11"/>
      <c r="X27" s="11"/>
      <c r="Y27" s="11"/>
      <c r="Z27" s="11"/>
    </row>
    <row r="28" spans="1:26">
      <c r="A28" s="11"/>
      <c r="B28" s="11"/>
      <c r="C28" s="1019"/>
      <c r="D28" s="255" t="s">
        <v>167</v>
      </c>
      <c r="E28" s="256">
        <v>101</v>
      </c>
      <c r="F28" s="257">
        <v>34</v>
      </c>
      <c r="G28" s="258">
        <v>97</v>
      </c>
      <c r="H28" s="262">
        <v>33</v>
      </c>
      <c r="I28" s="256">
        <v>38</v>
      </c>
      <c r="J28" s="257">
        <v>5</v>
      </c>
      <c r="K28" s="258">
        <v>13</v>
      </c>
      <c r="L28" s="278">
        <v>0</v>
      </c>
      <c r="M28" s="11"/>
      <c r="N28" s="11"/>
      <c r="O28" s="11"/>
      <c r="P28" s="11"/>
      <c r="Q28" s="11"/>
      <c r="R28" s="11"/>
      <c r="S28" s="11"/>
      <c r="T28" s="11"/>
      <c r="U28" s="11"/>
      <c r="V28" s="11"/>
      <c r="W28" s="11"/>
      <c r="X28" s="11"/>
      <c r="Y28" s="11"/>
      <c r="Z28" s="11"/>
    </row>
    <row r="29" spans="1:26">
      <c r="A29" s="11"/>
      <c r="B29" s="11"/>
      <c r="C29" s="1019"/>
      <c r="D29" s="264" t="s">
        <v>171</v>
      </c>
      <c r="E29" s="266">
        <v>998</v>
      </c>
      <c r="F29" s="295">
        <v>251</v>
      </c>
      <c r="G29" s="296">
        <v>478</v>
      </c>
      <c r="H29" s="309">
        <v>138</v>
      </c>
      <c r="I29" s="266">
        <v>157</v>
      </c>
      <c r="J29" s="295">
        <v>23</v>
      </c>
      <c r="K29" s="296">
        <v>30</v>
      </c>
      <c r="L29" s="344">
        <v>0</v>
      </c>
      <c r="M29" s="11"/>
      <c r="N29" s="11"/>
      <c r="O29" s="11"/>
      <c r="P29" s="11"/>
      <c r="Q29" s="11"/>
      <c r="R29" s="11"/>
      <c r="S29" s="11"/>
      <c r="T29" s="11"/>
      <c r="U29" s="11"/>
      <c r="V29" s="11"/>
      <c r="W29" s="11"/>
      <c r="X29" s="11"/>
      <c r="Y29" s="11"/>
      <c r="Z29" s="11"/>
    </row>
    <row r="30" spans="1:26">
      <c r="A30" s="11"/>
      <c r="B30" s="11"/>
      <c r="C30" s="1019"/>
      <c r="D30" s="346" t="s">
        <v>190</v>
      </c>
      <c r="E30" s="347">
        <v>38</v>
      </c>
      <c r="F30" s="362">
        <v>2</v>
      </c>
      <c r="G30" s="363">
        <v>118</v>
      </c>
      <c r="H30" s="364">
        <v>1</v>
      </c>
      <c r="I30" s="347">
        <v>64</v>
      </c>
      <c r="J30" s="362">
        <v>1</v>
      </c>
      <c r="K30" s="363">
        <v>16</v>
      </c>
      <c r="L30" s="405">
        <v>0</v>
      </c>
      <c r="M30" s="11"/>
      <c r="N30" s="11"/>
      <c r="O30" s="11"/>
      <c r="P30" s="11"/>
      <c r="Q30" s="11"/>
      <c r="R30" s="11"/>
      <c r="S30" s="11"/>
      <c r="T30" s="11"/>
      <c r="U30" s="11"/>
      <c r="V30" s="11"/>
      <c r="W30" s="11"/>
      <c r="X30" s="11"/>
      <c r="Y30" s="11"/>
      <c r="Z30" s="11"/>
    </row>
    <row r="31" spans="1:26">
      <c r="A31" s="11"/>
      <c r="B31" s="11"/>
      <c r="C31" s="1019"/>
      <c r="D31" s="264" t="s">
        <v>238</v>
      </c>
      <c r="E31" s="266">
        <v>11</v>
      </c>
      <c r="F31" s="295">
        <v>1</v>
      </c>
      <c r="G31" s="296">
        <v>39</v>
      </c>
      <c r="H31" s="309">
        <v>0</v>
      </c>
      <c r="I31" s="266">
        <v>38</v>
      </c>
      <c r="J31" s="295">
        <v>0</v>
      </c>
      <c r="K31" s="296">
        <v>6</v>
      </c>
      <c r="L31" s="344">
        <v>0</v>
      </c>
      <c r="M31" s="11"/>
      <c r="N31" s="11"/>
      <c r="O31" s="11"/>
      <c r="P31" s="11"/>
      <c r="Q31" s="11"/>
      <c r="R31" s="11"/>
      <c r="S31" s="11"/>
      <c r="T31" s="11"/>
      <c r="U31" s="11"/>
      <c r="V31" s="11"/>
      <c r="W31" s="11"/>
      <c r="X31" s="11"/>
      <c r="Y31" s="11"/>
      <c r="Z31" s="11"/>
    </row>
    <row r="32" spans="1:26">
      <c r="A32" s="11"/>
      <c r="B32" s="11"/>
      <c r="C32" s="1019"/>
      <c r="D32" s="346" t="s">
        <v>239</v>
      </c>
      <c r="E32" s="347">
        <v>4</v>
      </c>
      <c r="F32" s="362">
        <v>0</v>
      </c>
      <c r="G32" s="363">
        <v>10</v>
      </c>
      <c r="H32" s="364">
        <v>0</v>
      </c>
      <c r="I32" s="347">
        <v>10</v>
      </c>
      <c r="J32" s="362">
        <v>0</v>
      </c>
      <c r="K32" s="363">
        <v>0</v>
      </c>
      <c r="L32" s="405">
        <v>0</v>
      </c>
      <c r="M32" s="11"/>
      <c r="N32" s="11"/>
      <c r="O32" s="11"/>
      <c r="P32" s="11"/>
      <c r="Q32" s="11"/>
      <c r="R32" s="11"/>
      <c r="S32" s="11"/>
      <c r="T32" s="11"/>
      <c r="U32" s="11"/>
      <c r="V32" s="11"/>
      <c r="W32" s="11"/>
      <c r="X32" s="11"/>
      <c r="Y32" s="11"/>
      <c r="Z32" s="11"/>
    </row>
    <row r="33" spans="1:26">
      <c r="A33" s="11"/>
      <c r="B33" s="11"/>
      <c r="C33" s="1019"/>
      <c r="D33" s="264" t="s">
        <v>240</v>
      </c>
      <c r="E33" s="266">
        <v>2</v>
      </c>
      <c r="F33" s="295">
        <v>9</v>
      </c>
      <c r="G33" s="296">
        <v>19</v>
      </c>
      <c r="H33" s="309">
        <v>24</v>
      </c>
      <c r="I33" s="266">
        <v>13</v>
      </c>
      <c r="J33" s="295">
        <v>22</v>
      </c>
      <c r="K33" s="296">
        <v>30</v>
      </c>
      <c r="L33" s="344">
        <v>3</v>
      </c>
      <c r="M33" s="11"/>
      <c r="N33" s="11"/>
      <c r="O33" s="11"/>
      <c r="P33" s="11"/>
      <c r="Q33" s="11"/>
      <c r="R33" s="11"/>
      <c r="S33" s="11"/>
      <c r="T33" s="11"/>
      <c r="U33" s="11"/>
      <c r="V33" s="11"/>
      <c r="W33" s="11"/>
      <c r="X33" s="11"/>
      <c r="Y33" s="11"/>
      <c r="Z33" s="11"/>
    </row>
    <row r="34" spans="1:26">
      <c r="A34" s="11"/>
      <c r="B34" s="11"/>
      <c r="C34" s="1019"/>
      <c r="D34" s="346" t="s">
        <v>241</v>
      </c>
      <c r="E34" s="347">
        <v>0</v>
      </c>
      <c r="F34" s="362">
        <v>0</v>
      </c>
      <c r="G34" s="363">
        <v>11</v>
      </c>
      <c r="H34" s="364">
        <v>1</v>
      </c>
      <c r="I34" s="347">
        <v>30</v>
      </c>
      <c r="J34" s="362">
        <v>1</v>
      </c>
      <c r="K34" s="363">
        <v>28</v>
      </c>
      <c r="L34" s="405">
        <v>1</v>
      </c>
      <c r="M34" s="11"/>
      <c r="N34" s="11"/>
      <c r="O34" s="11"/>
      <c r="P34" s="11"/>
      <c r="Q34" s="11"/>
      <c r="R34" s="11"/>
      <c r="S34" s="11"/>
      <c r="T34" s="11"/>
      <c r="U34" s="11"/>
      <c r="V34" s="11"/>
      <c r="W34" s="11"/>
      <c r="X34" s="11"/>
      <c r="Y34" s="11"/>
      <c r="Z34" s="11"/>
    </row>
    <row r="35" spans="1:26">
      <c r="A35" s="11"/>
      <c r="B35" s="11"/>
      <c r="C35" s="1019"/>
      <c r="D35" s="264" t="s">
        <v>242</v>
      </c>
      <c r="E35" s="266">
        <v>0</v>
      </c>
      <c r="F35" s="295">
        <v>0</v>
      </c>
      <c r="G35" s="296">
        <v>4</v>
      </c>
      <c r="H35" s="309">
        <v>1</v>
      </c>
      <c r="I35" s="266">
        <v>13</v>
      </c>
      <c r="J35" s="295">
        <v>0</v>
      </c>
      <c r="K35" s="296">
        <v>14</v>
      </c>
      <c r="L35" s="344">
        <v>0</v>
      </c>
      <c r="M35" s="11"/>
      <c r="N35" s="11"/>
      <c r="O35" s="11"/>
      <c r="P35" s="11"/>
      <c r="Q35" s="11"/>
      <c r="R35" s="11"/>
      <c r="S35" s="11"/>
      <c r="T35" s="11"/>
      <c r="U35" s="11"/>
      <c r="V35" s="11"/>
      <c r="W35" s="11"/>
      <c r="X35" s="11"/>
      <c r="Y35" s="11"/>
      <c r="Z35" s="11"/>
    </row>
    <row r="36" spans="1:26">
      <c r="A36" s="11"/>
      <c r="B36" s="11"/>
      <c r="C36" s="1019"/>
      <c r="D36" s="346" t="s">
        <v>243</v>
      </c>
      <c r="E36" s="347">
        <v>0</v>
      </c>
      <c r="F36" s="362">
        <v>0</v>
      </c>
      <c r="G36" s="363">
        <v>1</v>
      </c>
      <c r="H36" s="364">
        <v>0</v>
      </c>
      <c r="I36" s="347">
        <v>1</v>
      </c>
      <c r="J36" s="362">
        <v>0</v>
      </c>
      <c r="K36" s="363">
        <v>2</v>
      </c>
      <c r="L36" s="405">
        <v>0</v>
      </c>
      <c r="M36" s="11"/>
      <c r="N36" s="11"/>
      <c r="O36" s="11"/>
      <c r="P36" s="11"/>
      <c r="Q36" s="11"/>
      <c r="R36" s="11"/>
      <c r="S36" s="11"/>
      <c r="T36" s="11"/>
      <c r="U36" s="11"/>
      <c r="V36" s="11"/>
      <c r="W36" s="11"/>
      <c r="X36" s="11"/>
      <c r="Y36" s="11"/>
      <c r="Z36" s="11"/>
    </row>
    <row r="37" spans="1:26" ht="15.75" customHeight="1">
      <c r="A37" s="11"/>
      <c r="B37" s="11"/>
      <c r="C37" s="1019"/>
      <c r="D37" s="408" t="s">
        <v>64</v>
      </c>
      <c r="E37" s="410">
        <f t="shared" ref="E37:L37" si="1">SUM(E28:E36)</f>
        <v>1154</v>
      </c>
      <c r="F37" s="412">
        <f t="shared" si="1"/>
        <v>297</v>
      </c>
      <c r="G37" s="414">
        <f t="shared" si="1"/>
        <v>777</v>
      </c>
      <c r="H37" s="415">
        <f t="shared" si="1"/>
        <v>198</v>
      </c>
      <c r="I37" s="410">
        <f t="shared" si="1"/>
        <v>364</v>
      </c>
      <c r="J37" s="412">
        <f t="shared" si="1"/>
        <v>52</v>
      </c>
      <c r="K37" s="414">
        <f t="shared" si="1"/>
        <v>139</v>
      </c>
      <c r="L37" s="434">
        <f t="shared" si="1"/>
        <v>4</v>
      </c>
      <c r="M37" s="11"/>
      <c r="N37" s="11"/>
      <c r="O37" s="11"/>
      <c r="P37" s="11"/>
      <c r="Q37" s="11"/>
      <c r="R37" s="11"/>
      <c r="S37" s="11"/>
      <c r="T37" s="11"/>
      <c r="U37" s="11"/>
      <c r="V37" s="11"/>
      <c r="W37" s="11"/>
      <c r="X37" s="11"/>
      <c r="Y37" s="11"/>
      <c r="Z37" s="11"/>
    </row>
    <row r="38" spans="1:26" ht="15.75" customHeight="1">
      <c r="A38" s="11"/>
      <c r="B38" s="11"/>
      <c r="C38" s="1023"/>
      <c r="D38" s="435" t="s">
        <v>277</v>
      </c>
      <c r="E38" s="1148">
        <f>E37+F37</f>
        <v>1451</v>
      </c>
      <c r="F38" s="1118"/>
      <c r="G38" s="1148">
        <f>G37+H37</f>
        <v>975</v>
      </c>
      <c r="H38" s="1118"/>
      <c r="I38" s="1148">
        <f>I37+J37</f>
        <v>416</v>
      </c>
      <c r="J38" s="1118"/>
      <c r="K38" s="1148">
        <f>K37+L37</f>
        <v>143</v>
      </c>
      <c r="L38" s="1105"/>
      <c r="M38" s="11"/>
      <c r="N38" s="11"/>
      <c r="O38" s="11"/>
      <c r="P38" s="11"/>
      <c r="Q38" s="11"/>
      <c r="R38" s="11"/>
      <c r="S38" s="11"/>
      <c r="T38" s="11"/>
      <c r="U38" s="11"/>
      <c r="V38" s="11"/>
      <c r="W38" s="11"/>
      <c r="X38" s="11"/>
      <c r="Y38" s="11"/>
      <c r="Z38" s="11"/>
    </row>
    <row r="39" spans="1:26" ht="15.75" customHeight="1">
      <c r="A39" s="11"/>
      <c r="B39" s="11"/>
      <c r="C39" s="1156" t="s">
        <v>292</v>
      </c>
      <c r="D39" s="1154" t="s">
        <v>24</v>
      </c>
      <c r="E39" s="1133" t="s">
        <v>65</v>
      </c>
      <c r="F39" s="1072"/>
      <c r="G39" s="1149" t="s">
        <v>67</v>
      </c>
      <c r="H39" s="1150"/>
      <c r="I39" s="1133" t="s">
        <v>107</v>
      </c>
      <c r="J39" s="1072"/>
      <c r="K39" s="1149" t="s">
        <v>109</v>
      </c>
      <c r="L39" s="1153"/>
      <c r="M39" s="11"/>
      <c r="N39" s="11"/>
      <c r="O39" s="11"/>
      <c r="P39" s="11"/>
      <c r="Q39" s="11"/>
      <c r="R39" s="11"/>
      <c r="S39" s="11"/>
      <c r="T39" s="11"/>
      <c r="U39" s="11"/>
      <c r="V39" s="11"/>
      <c r="W39" s="11"/>
      <c r="X39" s="11"/>
      <c r="Y39" s="11"/>
      <c r="Z39" s="11"/>
    </row>
    <row r="40" spans="1:26" ht="15.75" customHeight="1">
      <c r="A40" s="11"/>
      <c r="B40" s="11"/>
      <c r="C40" s="1019"/>
      <c r="D40" s="1155"/>
      <c r="E40" s="191" t="s">
        <v>142</v>
      </c>
      <c r="F40" s="192" t="s">
        <v>143</v>
      </c>
      <c r="G40" s="221" t="s">
        <v>142</v>
      </c>
      <c r="H40" s="222" t="s">
        <v>143</v>
      </c>
      <c r="I40" s="191" t="s">
        <v>142</v>
      </c>
      <c r="J40" s="192" t="s">
        <v>143</v>
      </c>
      <c r="K40" s="221" t="s">
        <v>142</v>
      </c>
      <c r="L40" s="241" t="s">
        <v>143</v>
      </c>
      <c r="M40" s="11"/>
      <c r="N40" s="11"/>
      <c r="O40" s="11"/>
      <c r="P40" s="11"/>
      <c r="Q40" s="11"/>
      <c r="R40" s="11"/>
      <c r="S40" s="11"/>
      <c r="T40" s="11"/>
      <c r="U40" s="11"/>
      <c r="V40" s="11"/>
      <c r="W40" s="11"/>
      <c r="X40" s="11"/>
      <c r="Y40" s="11"/>
      <c r="Z40" s="11"/>
    </row>
    <row r="41" spans="1:26">
      <c r="A41" s="11"/>
      <c r="B41" s="11"/>
      <c r="C41" s="1019"/>
      <c r="D41" s="255" t="s">
        <v>167</v>
      </c>
      <c r="E41" s="256">
        <v>25</v>
      </c>
      <c r="F41" s="257">
        <v>4</v>
      </c>
      <c r="G41" s="258">
        <v>28</v>
      </c>
      <c r="H41" s="262">
        <v>18</v>
      </c>
      <c r="I41" s="256">
        <v>9</v>
      </c>
      <c r="J41" s="257">
        <v>2</v>
      </c>
      <c r="K41" s="258">
        <v>4</v>
      </c>
      <c r="L41" s="278">
        <v>1</v>
      </c>
      <c r="M41" s="11"/>
      <c r="N41" s="11"/>
      <c r="O41" s="11"/>
      <c r="P41" s="11"/>
      <c r="Q41" s="11"/>
      <c r="R41" s="11"/>
      <c r="S41" s="11"/>
      <c r="T41" s="11"/>
      <c r="U41" s="11"/>
      <c r="V41" s="11"/>
      <c r="W41" s="11"/>
      <c r="X41" s="11"/>
      <c r="Y41" s="11"/>
      <c r="Z41" s="11"/>
    </row>
    <row r="42" spans="1:26">
      <c r="A42" s="11"/>
      <c r="B42" s="11"/>
      <c r="C42" s="1019"/>
      <c r="D42" s="264" t="s">
        <v>171</v>
      </c>
      <c r="E42" s="266">
        <v>1189</v>
      </c>
      <c r="F42" s="295">
        <v>353</v>
      </c>
      <c r="G42" s="296">
        <v>741</v>
      </c>
      <c r="H42" s="309">
        <v>230</v>
      </c>
      <c r="I42" s="266">
        <v>208</v>
      </c>
      <c r="J42" s="295">
        <v>53</v>
      </c>
      <c r="K42" s="296">
        <v>38</v>
      </c>
      <c r="L42" s="344">
        <v>3</v>
      </c>
      <c r="M42" s="11"/>
      <c r="N42" s="11"/>
      <c r="O42" s="11"/>
      <c r="P42" s="11"/>
      <c r="Q42" s="11"/>
      <c r="R42" s="11"/>
      <c r="S42" s="11"/>
      <c r="T42" s="11"/>
      <c r="U42" s="11"/>
      <c r="V42" s="11"/>
      <c r="W42" s="11"/>
      <c r="X42" s="11"/>
      <c r="Y42" s="11"/>
      <c r="Z42" s="11"/>
    </row>
    <row r="43" spans="1:26">
      <c r="A43" s="11"/>
      <c r="B43" s="11"/>
      <c r="C43" s="1019"/>
      <c r="D43" s="346" t="s">
        <v>190</v>
      </c>
      <c r="E43" s="347">
        <v>24</v>
      </c>
      <c r="F43" s="362">
        <v>0</v>
      </c>
      <c r="G43" s="363">
        <v>64</v>
      </c>
      <c r="H43" s="364">
        <v>0</v>
      </c>
      <c r="I43" s="347">
        <v>51</v>
      </c>
      <c r="J43" s="362">
        <v>0</v>
      </c>
      <c r="K43" s="363">
        <v>6</v>
      </c>
      <c r="L43" s="405">
        <v>0</v>
      </c>
      <c r="M43" s="11"/>
      <c r="N43" s="11"/>
      <c r="O43" s="11"/>
      <c r="P43" s="11"/>
      <c r="Q43" s="11"/>
      <c r="R43" s="11"/>
      <c r="S43" s="11"/>
      <c r="T43" s="11"/>
      <c r="U43" s="11"/>
      <c r="V43" s="11"/>
      <c r="W43" s="11"/>
      <c r="X43" s="11"/>
      <c r="Y43" s="11"/>
      <c r="Z43" s="11"/>
    </row>
    <row r="44" spans="1:26">
      <c r="A44" s="11"/>
      <c r="B44" s="11"/>
      <c r="C44" s="1019"/>
      <c r="D44" s="264" t="s">
        <v>238</v>
      </c>
      <c r="E44" s="266">
        <v>11</v>
      </c>
      <c r="F44" s="295">
        <v>0</v>
      </c>
      <c r="G44" s="296">
        <v>52</v>
      </c>
      <c r="H44" s="309">
        <v>0</v>
      </c>
      <c r="I44" s="266">
        <v>24</v>
      </c>
      <c r="J44" s="295">
        <v>1</v>
      </c>
      <c r="K44" s="296">
        <v>5</v>
      </c>
      <c r="L44" s="344">
        <v>0</v>
      </c>
      <c r="M44" s="11"/>
      <c r="N44" s="11"/>
      <c r="O44" s="11"/>
      <c r="P44" s="11"/>
      <c r="Q44" s="11"/>
      <c r="R44" s="11"/>
      <c r="S44" s="11"/>
      <c r="T44" s="11"/>
      <c r="U44" s="11"/>
      <c r="V44" s="11"/>
      <c r="W44" s="11"/>
      <c r="X44" s="11"/>
      <c r="Y44" s="11"/>
      <c r="Z44" s="11"/>
    </row>
    <row r="45" spans="1:26">
      <c r="A45" s="11"/>
      <c r="B45" s="11"/>
      <c r="C45" s="1019"/>
      <c r="D45" s="346" t="s">
        <v>239</v>
      </c>
      <c r="E45" s="347">
        <v>8</v>
      </c>
      <c r="F45" s="362">
        <v>0</v>
      </c>
      <c r="G45" s="363">
        <v>27</v>
      </c>
      <c r="H45" s="364">
        <v>0</v>
      </c>
      <c r="I45" s="347">
        <v>8</v>
      </c>
      <c r="J45" s="362">
        <v>1</v>
      </c>
      <c r="K45" s="363">
        <v>1</v>
      </c>
      <c r="L45" s="405">
        <v>0</v>
      </c>
      <c r="M45" s="11"/>
      <c r="N45" s="11"/>
      <c r="O45" s="11"/>
      <c r="P45" s="11"/>
      <c r="Q45" s="11"/>
      <c r="R45" s="11"/>
      <c r="S45" s="11"/>
      <c r="T45" s="11"/>
      <c r="U45" s="11"/>
      <c r="V45" s="11"/>
      <c r="W45" s="11"/>
      <c r="X45" s="11"/>
      <c r="Y45" s="11"/>
      <c r="Z45" s="11"/>
    </row>
    <row r="46" spans="1:26">
      <c r="A46" s="11"/>
      <c r="B46" s="11"/>
      <c r="C46" s="1019"/>
      <c r="D46" s="264" t="s">
        <v>240</v>
      </c>
      <c r="E46" s="266">
        <v>17</v>
      </c>
      <c r="F46" s="295">
        <v>10</v>
      </c>
      <c r="G46" s="296">
        <v>23</v>
      </c>
      <c r="H46" s="309">
        <v>23</v>
      </c>
      <c r="I46" s="266">
        <v>37</v>
      </c>
      <c r="J46" s="295">
        <v>29</v>
      </c>
      <c r="K46" s="296">
        <v>36</v>
      </c>
      <c r="L46" s="344">
        <v>7</v>
      </c>
      <c r="M46" s="11"/>
      <c r="N46" s="11"/>
      <c r="O46" s="11"/>
      <c r="P46" s="11"/>
      <c r="Q46" s="11"/>
      <c r="R46" s="11"/>
      <c r="S46" s="11"/>
      <c r="T46" s="11"/>
      <c r="U46" s="11"/>
      <c r="V46" s="11"/>
      <c r="W46" s="11"/>
      <c r="X46" s="11"/>
      <c r="Y46" s="11"/>
      <c r="Z46" s="11"/>
    </row>
    <row r="47" spans="1:26">
      <c r="A47" s="11"/>
      <c r="B47" s="11"/>
      <c r="C47" s="1019"/>
      <c r="D47" s="346" t="s">
        <v>241</v>
      </c>
      <c r="E47" s="347">
        <v>0</v>
      </c>
      <c r="F47" s="362">
        <v>0</v>
      </c>
      <c r="G47" s="363">
        <v>19</v>
      </c>
      <c r="H47" s="364">
        <v>0</v>
      </c>
      <c r="I47" s="347">
        <v>46</v>
      </c>
      <c r="J47" s="362">
        <v>1</v>
      </c>
      <c r="K47" s="363">
        <v>30</v>
      </c>
      <c r="L47" s="405">
        <v>1</v>
      </c>
      <c r="M47" s="11"/>
      <c r="N47" s="11"/>
      <c r="O47" s="11"/>
      <c r="P47" s="11"/>
      <c r="Q47" s="11"/>
      <c r="R47" s="11"/>
      <c r="S47" s="11"/>
      <c r="T47" s="11"/>
      <c r="U47" s="11"/>
      <c r="V47" s="11"/>
      <c r="W47" s="11"/>
      <c r="X47" s="11"/>
      <c r="Y47" s="11"/>
      <c r="Z47" s="11"/>
    </row>
    <row r="48" spans="1:26">
      <c r="A48" s="11"/>
      <c r="B48" s="11"/>
      <c r="C48" s="1019"/>
      <c r="D48" s="264" t="s">
        <v>242</v>
      </c>
      <c r="E48" s="266">
        <v>0</v>
      </c>
      <c r="F48" s="295">
        <v>0</v>
      </c>
      <c r="G48" s="296">
        <v>15</v>
      </c>
      <c r="H48" s="309">
        <v>0</v>
      </c>
      <c r="I48" s="266">
        <v>22</v>
      </c>
      <c r="J48" s="295">
        <v>0</v>
      </c>
      <c r="K48" s="296">
        <v>11</v>
      </c>
      <c r="L48" s="344">
        <v>0</v>
      </c>
      <c r="M48" s="11"/>
      <c r="N48" s="11"/>
      <c r="O48" s="11"/>
      <c r="P48" s="11"/>
      <c r="Q48" s="11"/>
      <c r="R48" s="11"/>
      <c r="S48" s="11"/>
      <c r="T48" s="11"/>
      <c r="U48" s="11"/>
      <c r="V48" s="11"/>
      <c r="W48" s="11"/>
      <c r="X48" s="11"/>
      <c r="Y48" s="11"/>
      <c r="Z48" s="11"/>
    </row>
    <row r="49" spans="1:26">
      <c r="A49" s="11"/>
      <c r="B49" s="11"/>
      <c r="C49" s="1019"/>
      <c r="D49" s="346" t="s">
        <v>243</v>
      </c>
      <c r="E49" s="347">
        <v>0</v>
      </c>
      <c r="F49" s="362">
        <v>0</v>
      </c>
      <c r="G49" s="363">
        <v>8</v>
      </c>
      <c r="H49" s="364">
        <v>0</v>
      </c>
      <c r="I49" s="347">
        <v>5</v>
      </c>
      <c r="J49" s="362">
        <v>0</v>
      </c>
      <c r="K49" s="363">
        <v>6</v>
      </c>
      <c r="L49" s="405">
        <v>0</v>
      </c>
      <c r="M49" s="11"/>
      <c r="N49" s="11"/>
      <c r="O49" s="11"/>
      <c r="P49" s="11"/>
      <c r="Q49" s="11"/>
      <c r="R49" s="11"/>
      <c r="S49" s="11"/>
      <c r="T49" s="11"/>
      <c r="U49" s="11"/>
      <c r="V49" s="11"/>
      <c r="W49" s="11"/>
      <c r="X49" s="11"/>
      <c r="Y49" s="11"/>
      <c r="Z49" s="11"/>
    </row>
    <row r="50" spans="1:26" ht="15.75" customHeight="1">
      <c r="A50" s="11"/>
      <c r="B50" s="11"/>
      <c r="C50" s="1019"/>
      <c r="D50" s="408" t="s">
        <v>64</v>
      </c>
      <c r="E50" s="410">
        <f t="shared" ref="E50:L50" si="2">SUM(E41:E49)</f>
        <v>1274</v>
      </c>
      <c r="F50" s="412">
        <f t="shared" si="2"/>
        <v>367</v>
      </c>
      <c r="G50" s="414">
        <f t="shared" si="2"/>
        <v>977</v>
      </c>
      <c r="H50" s="415">
        <f t="shared" si="2"/>
        <v>271</v>
      </c>
      <c r="I50" s="410">
        <f t="shared" si="2"/>
        <v>410</v>
      </c>
      <c r="J50" s="412">
        <f t="shared" si="2"/>
        <v>87</v>
      </c>
      <c r="K50" s="414">
        <f t="shared" si="2"/>
        <v>137</v>
      </c>
      <c r="L50" s="434">
        <f t="shared" si="2"/>
        <v>12</v>
      </c>
      <c r="M50" s="268"/>
      <c r="N50" s="11"/>
      <c r="O50" s="11"/>
      <c r="P50" s="11"/>
      <c r="Q50" s="11"/>
      <c r="R50" s="11"/>
      <c r="S50" s="11"/>
      <c r="T50" s="11"/>
      <c r="U50" s="11"/>
      <c r="V50" s="11"/>
      <c r="W50" s="11"/>
      <c r="X50" s="11"/>
      <c r="Y50" s="11"/>
      <c r="Z50" s="11"/>
    </row>
    <row r="51" spans="1:26" ht="15.75" customHeight="1">
      <c r="A51" s="11"/>
      <c r="B51" s="11"/>
      <c r="C51" s="1023"/>
      <c r="D51" s="435" t="s">
        <v>277</v>
      </c>
      <c r="E51" s="1148">
        <f>E50+F50</f>
        <v>1641</v>
      </c>
      <c r="F51" s="1118"/>
      <c r="G51" s="1148">
        <f>G50+H50</f>
        <v>1248</v>
      </c>
      <c r="H51" s="1118"/>
      <c r="I51" s="1148">
        <f>I50+J50</f>
        <v>497</v>
      </c>
      <c r="J51" s="1118"/>
      <c r="K51" s="1148">
        <f>K50+L50</f>
        <v>149</v>
      </c>
      <c r="L51" s="1105"/>
      <c r="M51" s="11"/>
      <c r="N51" s="11"/>
      <c r="O51" s="11"/>
      <c r="P51" s="11"/>
      <c r="Q51" s="11"/>
      <c r="R51" s="11"/>
      <c r="S51" s="11"/>
      <c r="T51" s="11"/>
      <c r="U51" s="11"/>
      <c r="V51" s="11"/>
      <c r="W51" s="11"/>
      <c r="X51" s="11"/>
      <c r="Y51" s="11"/>
      <c r="Z51" s="11"/>
    </row>
    <row r="52" spans="1:26" ht="15.75" customHeight="1">
      <c r="A52" s="11"/>
      <c r="B52" s="11"/>
      <c r="C52" s="1156" t="s">
        <v>293</v>
      </c>
      <c r="D52" s="1154" t="s">
        <v>24</v>
      </c>
      <c r="E52" s="1133" t="s">
        <v>65</v>
      </c>
      <c r="F52" s="1072"/>
      <c r="G52" s="1149" t="s">
        <v>67</v>
      </c>
      <c r="H52" s="1150"/>
      <c r="I52" s="1133" t="s">
        <v>107</v>
      </c>
      <c r="J52" s="1072"/>
      <c r="K52" s="1149" t="s">
        <v>109</v>
      </c>
      <c r="L52" s="1153"/>
      <c r="M52" s="11"/>
      <c r="N52" s="11"/>
      <c r="O52" s="11"/>
      <c r="P52" s="11"/>
      <c r="Q52" s="11"/>
      <c r="R52" s="11"/>
      <c r="S52" s="11"/>
      <c r="T52" s="11"/>
      <c r="U52" s="11"/>
      <c r="V52" s="11"/>
      <c r="W52" s="11"/>
      <c r="X52" s="11"/>
      <c r="Y52" s="11"/>
      <c r="Z52" s="11"/>
    </row>
    <row r="53" spans="1:26" ht="15.75" customHeight="1">
      <c r="A53" s="11"/>
      <c r="B53" s="11"/>
      <c r="C53" s="1019"/>
      <c r="D53" s="1155"/>
      <c r="E53" s="191" t="s">
        <v>142</v>
      </c>
      <c r="F53" s="192" t="s">
        <v>143</v>
      </c>
      <c r="G53" s="221" t="s">
        <v>142</v>
      </c>
      <c r="H53" s="222" t="s">
        <v>143</v>
      </c>
      <c r="I53" s="191" t="s">
        <v>142</v>
      </c>
      <c r="J53" s="192" t="s">
        <v>143</v>
      </c>
      <c r="K53" s="221" t="s">
        <v>142</v>
      </c>
      <c r="L53" s="241" t="s">
        <v>143</v>
      </c>
      <c r="M53" s="11"/>
      <c r="N53" s="11"/>
      <c r="O53" s="11"/>
      <c r="P53" s="11"/>
      <c r="Q53" s="11"/>
      <c r="R53" s="11"/>
      <c r="S53" s="11"/>
      <c r="T53" s="11"/>
      <c r="U53" s="11"/>
      <c r="V53" s="11"/>
      <c r="W53" s="11"/>
      <c r="X53" s="11"/>
      <c r="Y53" s="11"/>
      <c r="Z53" s="11"/>
    </row>
    <row r="54" spans="1:26">
      <c r="A54" s="11"/>
      <c r="B54" s="11"/>
      <c r="C54" s="1019"/>
      <c r="D54" s="255" t="s">
        <v>167</v>
      </c>
      <c r="E54" s="256">
        <v>121</v>
      </c>
      <c r="F54" s="257">
        <v>52</v>
      </c>
      <c r="G54" s="258">
        <v>144</v>
      </c>
      <c r="H54" s="262">
        <v>66</v>
      </c>
      <c r="I54" s="256">
        <v>84</v>
      </c>
      <c r="J54" s="257">
        <v>22</v>
      </c>
      <c r="K54" s="258">
        <v>39</v>
      </c>
      <c r="L54" s="278">
        <v>6</v>
      </c>
      <c r="M54" s="11"/>
      <c r="N54" s="11"/>
      <c r="O54" s="11"/>
      <c r="P54" s="11"/>
      <c r="Q54" s="11"/>
      <c r="R54" s="11"/>
      <c r="S54" s="11"/>
      <c r="T54" s="11"/>
      <c r="U54" s="11"/>
      <c r="V54" s="11"/>
      <c r="W54" s="11"/>
      <c r="X54" s="11"/>
      <c r="Y54" s="11"/>
      <c r="Z54" s="11"/>
    </row>
    <row r="55" spans="1:26">
      <c r="A55" s="11"/>
      <c r="B55" s="11"/>
      <c r="C55" s="1019"/>
      <c r="D55" s="264" t="s">
        <v>171</v>
      </c>
      <c r="E55" s="266">
        <v>1528</v>
      </c>
      <c r="F55" s="295">
        <v>575</v>
      </c>
      <c r="G55" s="296">
        <v>691</v>
      </c>
      <c r="H55" s="309">
        <v>340</v>
      </c>
      <c r="I55" s="266">
        <v>283</v>
      </c>
      <c r="J55" s="295">
        <v>76</v>
      </c>
      <c r="K55" s="296">
        <v>65</v>
      </c>
      <c r="L55" s="344">
        <v>8</v>
      </c>
      <c r="M55" s="11"/>
      <c r="N55" s="11"/>
      <c r="O55" s="11"/>
      <c r="P55" s="11"/>
      <c r="Q55" s="11"/>
      <c r="R55" s="11"/>
      <c r="S55" s="11"/>
      <c r="T55" s="11"/>
      <c r="U55" s="11"/>
      <c r="V55" s="11"/>
      <c r="W55" s="11"/>
      <c r="X55" s="11"/>
      <c r="Y55" s="11"/>
      <c r="Z55" s="11"/>
    </row>
    <row r="56" spans="1:26">
      <c r="A56" s="11"/>
      <c r="B56" s="11"/>
      <c r="C56" s="1019"/>
      <c r="D56" s="346" t="s">
        <v>190</v>
      </c>
      <c r="E56" s="347">
        <v>101</v>
      </c>
      <c r="F56" s="362">
        <v>1</v>
      </c>
      <c r="G56" s="363">
        <v>215</v>
      </c>
      <c r="H56" s="364">
        <v>8</v>
      </c>
      <c r="I56" s="347">
        <v>151</v>
      </c>
      <c r="J56" s="362">
        <v>4</v>
      </c>
      <c r="K56" s="363">
        <v>48</v>
      </c>
      <c r="L56" s="405">
        <v>1</v>
      </c>
      <c r="M56" s="11"/>
      <c r="N56" s="11"/>
      <c r="O56" s="11"/>
      <c r="P56" s="11"/>
      <c r="Q56" s="11"/>
      <c r="R56" s="11"/>
      <c r="S56" s="11"/>
      <c r="T56" s="11"/>
      <c r="U56" s="11"/>
      <c r="V56" s="11"/>
      <c r="W56" s="11"/>
      <c r="X56" s="11"/>
      <c r="Y56" s="11"/>
      <c r="Z56" s="11"/>
    </row>
    <row r="57" spans="1:26">
      <c r="A57" s="11"/>
      <c r="B57" s="11"/>
      <c r="C57" s="1019"/>
      <c r="D57" s="264" t="s">
        <v>238</v>
      </c>
      <c r="E57" s="266">
        <v>26</v>
      </c>
      <c r="F57" s="295">
        <v>0</v>
      </c>
      <c r="G57" s="296">
        <v>107</v>
      </c>
      <c r="H57" s="309">
        <v>2</v>
      </c>
      <c r="I57" s="266">
        <v>89</v>
      </c>
      <c r="J57" s="295">
        <v>0</v>
      </c>
      <c r="K57" s="296">
        <v>37</v>
      </c>
      <c r="L57" s="344">
        <v>0</v>
      </c>
      <c r="M57" s="11"/>
      <c r="N57" s="11"/>
      <c r="O57" s="11"/>
      <c r="P57" s="11"/>
      <c r="Q57" s="11"/>
      <c r="R57" s="11"/>
      <c r="S57" s="11"/>
      <c r="T57" s="11"/>
      <c r="U57" s="11"/>
      <c r="V57" s="11"/>
      <c r="W57" s="11"/>
      <c r="X57" s="11"/>
      <c r="Y57" s="11"/>
      <c r="Z57" s="11"/>
    </row>
    <row r="58" spans="1:26">
      <c r="A58" s="11"/>
      <c r="B58" s="11"/>
      <c r="C58" s="1019"/>
      <c r="D58" s="346" t="s">
        <v>239</v>
      </c>
      <c r="E58" s="347">
        <v>19</v>
      </c>
      <c r="F58" s="362">
        <v>0</v>
      </c>
      <c r="G58" s="363">
        <v>50</v>
      </c>
      <c r="H58" s="364">
        <v>0</v>
      </c>
      <c r="I58" s="347">
        <v>46</v>
      </c>
      <c r="J58" s="362">
        <v>0</v>
      </c>
      <c r="K58" s="363">
        <v>7</v>
      </c>
      <c r="L58" s="405">
        <v>0</v>
      </c>
      <c r="M58" s="11"/>
      <c r="N58" s="11"/>
      <c r="O58" s="11"/>
      <c r="P58" s="11"/>
      <c r="Q58" s="11"/>
      <c r="R58" s="11"/>
      <c r="S58" s="11"/>
      <c r="T58" s="11"/>
      <c r="U58" s="11"/>
      <c r="V58" s="11"/>
      <c r="W58" s="11"/>
      <c r="X58" s="11"/>
      <c r="Y58" s="11"/>
      <c r="Z58" s="11"/>
    </row>
    <row r="59" spans="1:26">
      <c r="A59" s="11"/>
      <c r="B59" s="11"/>
      <c r="C59" s="1019"/>
      <c r="D59" s="264" t="s">
        <v>240</v>
      </c>
      <c r="E59" s="266">
        <v>11</v>
      </c>
      <c r="F59" s="295">
        <v>15</v>
      </c>
      <c r="G59" s="296">
        <v>28</v>
      </c>
      <c r="H59" s="309">
        <v>47</v>
      </c>
      <c r="I59" s="266">
        <v>34</v>
      </c>
      <c r="J59" s="295">
        <v>42</v>
      </c>
      <c r="K59" s="296">
        <v>64</v>
      </c>
      <c r="L59" s="344">
        <v>16</v>
      </c>
      <c r="M59" s="11"/>
      <c r="N59" s="11"/>
      <c r="O59" s="11"/>
      <c r="P59" s="11"/>
      <c r="Q59" s="11"/>
      <c r="R59" s="11"/>
      <c r="S59" s="11"/>
      <c r="T59" s="11"/>
      <c r="U59" s="11"/>
      <c r="V59" s="11"/>
      <c r="W59" s="11"/>
      <c r="X59" s="11"/>
      <c r="Y59" s="11"/>
      <c r="Z59" s="11"/>
    </row>
    <row r="60" spans="1:26">
      <c r="A60" s="11"/>
      <c r="B60" s="11"/>
      <c r="C60" s="1019"/>
      <c r="D60" s="346" t="s">
        <v>241</v>
      </c>
      <c r="E60" s="347">
        <v>2</v>
      </c>
      <c r="F60" s="362">
        <v>0</v>
      </c>
      <c r="G60" s="363">
        <v>9</v>
      </c>
      <c r="H60" s="364">
        <v>0</v>
      </c>
      <c r="I60" s="347">
        <v>57</v>
      </c>
      <c r="J60" s="362">
        <v>1</v>
      </c>
      <c r="K60" s="363">
        <v>60</v>
      </c>
      <c r="L60" s="405">
        <v>0</v>
      </c>
      <c r="M60" s="11"/>
      <c r="N60" s="11"/>
      <c r="O60" s="11"/>
      <c r="P60" s="11"/>
      <c r="Q60" s="11"/>
      <c r="R60" s="11"/>
      <c r="S60" s="11"/>
      <c r="T60" s="11"/>
      <c r="U60" s="11"/>
      <c r="V60" s="11"/>
      <c r="W60" s="11"/>
      <c r="X60" s="11"/>
      <c r="Y60" s="11"/>
      <c r="Z60" s="11"/>
    </row>
    <row r="61" spans="1:26">
      <c r="A61" s="11"/>
      <c r="B61" s="11"/>
      <c r="C61" s="1019"/>
      <c r="D61" s="264" t="s">
        <v>242</v>
      </c>
      <c r="E61" s="266">
        <v>5</v>
      </c>
      <c r="F61" s="295">
        <v>0</v>
      </c>
      <c r="G61" s="296">
        <v>9</v>
      </c>
      <c r="H61" s="309">
        <v>0</v>
      </c>
      <c r="I61" s="266">
        <v>36</v>
      </c>
      <c r="J61" s="295">
        <v>0</v>
      </c>
      <c r="K61" s="296">
        <v>28</v>
      </c>
      <c r="L61" s="344">
        <v>0</v>
      </c>
      <c r="M61" s="11"/>
      <c r="N61" s="11"/>
      <c r="O61" s="11"/>
      <c r="P61" s="11"/>
      <c r="Q61" s="11"/>
      <c r="R61" s="11"/>
      <c r="S61" s="11"/>
      <c r="T61" s="11"/>
      <c r="U61" s="11"/>
      <c r="V61" s="11"/>
      <c r="W61" s="11"/>
      <c r="X61" s="11"/>
      <c r="Y61" s="11"/>
      <c r="Z61" s="11"/>
    </row>
    <row r="62" spans="1:26">
      <c r="A62" s="11"/>
      <c r="B62" s="11"/>
      <c r="C62" s="1019"/>
      <c r="D62" s="346" t="s">
        <v>243</v>
      </c>
      <c r="E62" s="347">
        <v>0</v>
      </c>
      <c r="F62" s="362">
        <v>0</v>
      </c>
      <c r="G62" s="363">
        <v>9</v>
      </c>
      <c r="H62" s="364">
        <v>0</v>
      </c>
      <c r="I62" s="347">
        <v>11</v>
      </c>
      <c r="J62" s="362">
        <v>0</v>
      </c>
      <c r="K62" s="363">
        <v>4</v>
      </c>
      <c r="L62" s="405">
        <v>0</v>
      </c>
      <c r="M62" s="11"/>
      <c r="N62" s="11"/>
      <c r="O62" s="11"/>
      <c r="P62" s="11"/>
      <c r="Q62" s="11"/>
      <c r="R62" s="11"/>
      <c r="S62" s="11"/>
      <c r="T62" s="11"/>
      <c r="U62" s="11"/>
      <c r="V62" s="11"/>
      <c r="W62" s="11"/>
      <c r="X62" s="11"/>
      <c r="Y62" s="11"/>
      <c r="Z62" s="11"/>
    </row>
    <row r="63" spans="1:26" ht="15.75" customHeight="1">
      <c r="A63" s="11"/>
      <c r="B63" s="11"/>
      <c r="C63" s="1019"/>
      <c r="D63" s="408" t="s">
        <v>64</v>
      </c>
      <c r="E63" s="410">
        <f t="shared" ref="E63:L63" si="3">SUM(E54:E62)</f>
        <v>1813</v>
      </c>
      <c r="F63" s="412">
        <f t="shared" si="3"/>
        <v>643</v>
      </c>
      <c r="G63" s="414">
        <f t="shared" si="3"/>
        <v>1262</v>
      </c>
      <c r="H63" s="415">
        <f t="shared" si="3"/>
        <v>463</v>
      </c>
      <c r="I63" s="410">
        <f t="shared" si="3"/>
        <v>791</v>
      </c>
      <c r="J63" s="412">
        <f t="shared" si="3"/>
        <v>145</v>
      </c>
      <c r="K63" s="414">
        <f t="shared" si="3"/>
        <v>352</v>
      </c>
      <c r="L63" s="434">
        <f t="shared" si="3"/>
        <v>31</v>
      </c>
      <c r="M63" s="11"/>
      <c r="N63" s="11"/>
      <c r="O63" s="11"/>
      <c r="P63" s="11"/>
      <c r="Q63" s="11"/>
      <c r="R63" s="11"/>
      <c r="S63" s="11"/>
      <c r="T63" s="11"/>
      <c r="U63" s="11"/>
      <c r="V63" s="11"/>
      <c r="W63" s="11"/>
      <c r="X63" s="11"/>
      <c r="Y63" s="11"/>
      <c r="Z63" s="11"/>
    </row>
    <row r="64" spans="1:26" ht="15.75" customHeight="1">
      <c r="A64" s="11"/>
      <c r="B64" s="11"/>
      <c r="C64" s="1023"/>
      <c r="D64" s="435" t="s">
        <v>277</v>
      </c>
      <c r="E64" s="1148">
        <f>E63+F63</f>
        <v>2456</v>
      </c>
      <c r="F64" s="1118"/>
      <c r="G64" s="1148">
        <f>G63+H63</f>
        <v>1725</v>
      </c>
      <c r="H64" s="1118"/>
      <c r="I64" s="1148">
        <f>I63+J63</f>
        <v>936</v>
      </c>
      <c r="J64" s="1118"/>
      <c r="K64" s="1148">
        <f>K63+L63</f>
        <v>383</v>
      </c>
      <c r="L64" s="1105"/>
      <c r="M64" s="11"/>
      <c r="N64" s="11"/>
      <c r="O64" s="11"/>
      <c r="P64" s="11"/>
      <c r="Q64" s="11"/>
      <c r="R64" s="11"/>
      <c r="S64" s="11"/>
      <c r="T64" s="11"/>
      <c r="U64" s="11"/>
      <c r="V64" s="11"/>
      <c r="W64" s="11"/>
      <c r="X64" s="11"/>
      <c r="Y64" s="11"/>
      <c r="Z64" s="11"/>
    </row>
    <row r="65" spans="1:26" ht="15.75" customHeight="1">
      <c r="A65" s="11"/>
      <c r="B65" s="11"/>
      <c r="C65" s="1156" t="s">
        <v>77</v>
      </c>
      <c r="D65" s="1154" t="s">
        <v>24</v>
      </c>
      <c r="E65" s="1133" t="s">
        <v>65</v>
      </c>
      <c r="F65" s="1072"/>
      <c r="G65" s="1149" t="s">
        <v>67</v>
      </c>
      <c r="H65" s="1150"/>
      <c r="I65" s="1133" t="s">
        <v>107</v>
      </c>
      <c r="J65" s="1072"/>
      <c r="K65" s="1149" t="s">
        <v>109</v>
      </c>
      <c r="L65" s="1153"/>
      <c r="M65" s="11"/>
      <c r="N65" s="11"/>
      <c r="O65" s="11"/>
      <c r="P65" s="11"/>
      <c r="Q65" s="11"/>
      <c r="R65" s="11"/>
      <c r="S65" s="11"/>
      <c r="T65" s="11"/>
      <c r="U65" s="11"/>
      <c r="V65" s="11"/>
      <c r="W65" s="11"/>
      <c r="X65" s="11"/>
      <c r="Y65" s="11"/>
      <c r="Z65" s="11"/>
    </row>
    <row r="66" spans="1:26" ht="15.75" customHeight="1">
      <c r="A66" s="11"/>
      <c r="B66" s="11"/>
      <c r="C66" s="1019"/>
      <c r="D66" s="1155"/>
      <c r="E66" s="191" t="s">
        <v>142</v>
      </c>
      <c r="F66" s="192" t="s">
        <v>143</v>
      </c>
      <c r="G66" s="221" t="s">
        <v>142</v>
      </c>
      <c r="H66" s="222" t="s">
        <v>143</v>
      </c>
      <c r="I66" s="191" t="s">
        <v>142</v>
      </c>
      <c r="J66" s="192" t="s">
        <v>143</v>
      </c>
      <c r="K66" s="221" t="s">
        <v>142</v>
      </c>
      <c r="L66" s="241" t="s">
        <v>143</v>
      </c>
      <c r="M66" s="11"/>
      <c r="N66" s="11"/>
      <c r="O66" s="11"/>
      <c r="P66" s="11"/>
      <c r="Q66" s="11"/>
      <c r="R66" s="11"/>
      <c r="S66" s="11"/>
      <c r="T66" s="11"/>
      <c r="U66" s="11"/>
      <c r="V66" s="11"/>
      <c r="W66" s="11"/>
      <c r="X66" s="11"/>
      <c r="Y66" s="11"/>
      <c r="Z66" s="11"/>
    </row>
    <row r="67" spans="1:26">
      <c r="A67" s="11"/>
      <c r="B67" s="11"/>
      <c r="C67" s="1019"/>
      <c r="D67" s="255" t="s">
        <v>167</v>
      </c>
      <c r="E67" s="256">
        <v>265</v>
      </c>
      <c r="F67" s="257">
        <v>352</v>
      </c>
      <c r="G67" s="258">
        <v>225</v>
      </c>
      <c r="H67" s="262">
        <v>378</v>
      </c>
      <c r="I67" s="256">
        <v>89</v>
      </c>
      <c r="J67" s="257">
        <v>146</v>
      </c>
      <c r="K67" s="258">
        <v>24</v>
      </c>
      <c r="L67" s="278">
        <v>15</v>
      </c>
      <c r="M67" s="11"/>
      <c r="N67" s="11"/>
      <c r="O67" s="11"/>
      <c r="P67" s="11"/>
      <c r="Q67" s="11"/>
      <c r="R67" s="11"/>
      <c r="S67" s="11"/>
      <c r="T67" s="11"/>
      <c r="U67" s="11"/>
      <c r="V67" s="11"/>
      <c r="W67" s="11"/>
      <c r="X67" s="11"/>
      <c r="Y67" s="11"/>
      <c r="Z67" s="11"/>
    </row>
    <row r="68" spans="1:26">
      <c r="A68" s="11"/>
      <c r="B68" s="11"/>
      <c r="C68" s="1019"/>
      <c r="D68" s="264" t="s">
        <v>171</v>
      </c>
      <c r="E68" s="266">
        <v>9007</v>
      </c>
      <c r="F68" s="295">
        <v>5084</v>
      </c>
      <c r="G68" s="296">
        <v>3784</v>
      </c>
      <c r="H68" s="309">
        <v>2692</v>
      </c>
      <c r="I68" s="266">
        <v>1025</v>
      </c>
      <c r="J68" s="295">
        <v>498</v>
      </c>
      <c r="K68" s="296">
        <v>191</v>
      </c>
      <c r="L68" s="344">
        <v>31</v>
      </c>
      <c r="M68" s="11"/>
      <c r="N68" s="11"/>
      <c r="O68" s="11"/>
      <c r="P68" s="11"/>
      <c r="Q68" s="11"/>
      <c r="R68" s="11"/>
      <c r="S68" s="11"/>
      <c r="T68" s="11"/>
      <c r="U68" s="11"/>
      <c r="V68" s="11"/>
      <c r="W68" s="11"/>
      <c r="X68" s="11"/>
      <c r="Y68" s="11"/>
      <c r="Z68" s="11"/>
    </row>
    <row r="69" spans="1:26">
      <c r="A69" s="11"/>
      <c r="B69" s="11"/>
      <c r="C69" s="1019"/>
      <c r="D69" s="346" t="s">
        <v>190</v>
      </c>
      <c r="E69" s="347">
        <v>424</v>
      </c>
      <c r="F69" s="362">
        <v>16</v>
      </c>
      <c r="G69" s="363">
        <v>971</v>
      </c>
      <c r="H69" s="364">
        <v>36</v>
      </c>
      <c r="I69" s="347">
        <v>590</v>
      </c>
      <c r="J69" s="362">
        <v>20</v>
      </c>
      <c r="K69" s="363">
        <v>154</v>
      </c>
      <c r="L69" s="405">
        <v>2</v>
      </c>
      <c r="M69" s="11"/>
      <c r="N69" s="11"/>
      <c r="O69" s="11"/>
      <c r="P69" s="11"/>
      <c r="Q69" s="11"/>
      <c r="R69" s="11"/>
      <c r="S69" s="11"/>
      <c r="T69" s="11"/>
      <c r="U69" s="11"/>
      <c r="V69" s="11"/>
      <c r="W69" s="11"/>
      <c r="X69" s="11"/>
      <c r="Y69" s="11"/>
      <c r="Z69" s="11"/>
    </row>
    <row r="70" spans="1:26">
      <c r="A70" s="11"/>
      <c r="B70" s="38" t="s">
        <v>20</v>
      </c>
      <c r="C70" s="1019"/>
      <c r="D70" s="264" t="s">
        <v>238</v>
      </c>
      <c r="E70" s="266">
        <v>137</v>
      </c>
      <c r="F70" s="295">
        <v>2</v>
      </c>
      <c r="G70" s="296">
        <v>563</v>
      </c>
      <c r="H70" s="309">
        <v>10</v>
      </c>
      <c r="I70" s="266">
        <v>350</v>
      </c>
      <c r="J70" s="295">
        <v>3</v>
      </c>
      <c r="K70" s="296">
        <v>100</v>
      </c>
      <c r="L70" s="344">
        <v>0</v>
      </c>
      <c r="M70" s="11"/>
      <c r="N70" s="11"/>
      <c r="O70" s="11"/>
      <c r="P70" s="11"/>
      <c r="Q70" s="11"/>
      <c r="R70" s="11"/>
      <c r="S70" s="11"/>
      <c r="T70" s="11"/>
      <c r="U70" s="11"/>
      <c r="V70" s="11"/>
      <c r="W70" s="11"/>
      <c r="X70" s="11"/>
      <c r="Y70" s="11"/>
      <c r="Z70" s="11"/>
    </row>
    <row r="71" spans="1:26">
      <c r="A71" s="11"/>
      <c r="B71" s="38" t="s">
        <v>21</v>
      </c>
      <c r="C71" s="1019"/>
      <c r="D71" s="346" t="s">
        <v>239</v>
      </c>
      <c r="E71" s="347">
        <v>95</v>
      </c>
      <c r="F71" s="362">
        <v>0</v>
      </c>
      <c r="G71" s="363">
        <v>487</v>
      </c>
      <c r="H71" s="364">
        <v>4</v>
      </c>
      <c r="I71" s="347">
        <v>249</v>
      </c>
      <c r="J71" s="362">
        <v>4</v>
      </c>
      <c r="K71" s="363">
        <v>30</v>
      </c>
      <c r="L71" s="405">
        <v>0</v>
      </c>
      <c r="M71" s="11"/>
      <c r="N71" s="11"/>
      <c r="O71" s="11"/>
      <c r="P71" s="11"/>
      <c r="Q71" s="11"/>
      <c r="R71" s="11"/>
      <c r="S71" s="11"/>
      <c r="T71" s="11"/>
      <c r="U71" s="11"/>
      <c r="V71" s="11"/>
      <c r="W71" s="11"/>
      <c r="X71" s="11"/>
      <c r="Y71" s="11"/>
      <c r="Z71" s="11"/>
    </row>
    <row r="72" spans="1:26">
      <c r="A72" s="11"/>
      <c r="B72" s="38" t="s">
        <v>43</v>
      </c>
      <c r="C72" s="1019"/>
      <c r="D72" s="264" t="s">
        <v>240</v>
      </c>
      <c r="E72" s="266">
        <v>273</v>
      </c>
      <c r="F72" s="295">
        <v>302</v>
      </c>
      <c r="G72" s="296">
        <v>397</v>
      </c>
      <c r="H72" s="309">
        <v>616</v>
      </c>
      <c r="I72" s="266">
        <v>426</v>
      </c>
      <c r="J72" s="295">
        <v>580</v>
      </c>
      <c r="K72" s="296">
        <v>447</v>
      </c>
      <c r="L72" s="344">
        <v>208</v>
      </c>
      <c r="M72" s="11"/>
      <c r="N72" s="11"/>
      <c r="O72" s="11"/>
      <c r="P72" s="11"/>
      <c r="Q72" s="11"/>
      <c r="R72" s="11"/>
      <c r="S72" s="11"/>
      <c r="T72" s="11"/>
      <c r="U72" s="11"/>
      <c r="V72" s="11"/>
      <c r="W72" s="11"/>
      <c r="X72" s="11"/>
      <c r="Y72" s="11"/>
      <c r="Z72" s="11"/>
    </row>
    <row r="73" spans="1:26">
      <c r="A73" s="11"/>
      <c r="B73" s="11"/>
      <c r="C73" s="1019"/>
      <c r="D73" s="346" t="s">
        <v>241</v>
      </c>
      <c r="E73" s="347">
        <v>27</v>
      </c>
      <c r="F73" s="362">
        <v>0</v>
      </c>
      <c r="G73" s="363">
        <v>222</v>
      </c>
      <c r="H73" s="364">
        <v>13</v>
      </c>
      <c r="I73" s="347">
        <v>518</v>
      </c>
      <c r="J73" s="362">
        <v>12</v>
      </c>
      <c r="K73" s="363">
        <v>460</v>
      </c>
      <c r="L73" s="405">
        <v>1</v>
      </c>
      <c r="M73" s="11"/>
      <c r="N73" s="11"/>
      <c r="O73" s="11"/>
      <c r="P73" s="11"/>
      <c r="Q73" s="11"/>
      <c r="R73" s="11"/>
      <c r="S73" s="11"/>
      <c r="T73" s="11"/>
      <c r="U73" s="11"/>
      <c r="V73" s="11"/>
      <c r="W73" s="11"/>
      <c r="X73" s="11"/>
      <c r="Y73" s="11"/>
      <c r="Z73" s="11"/>
    </row>
    <row r="74" spans="1:26">
      <c r="A74" s="11"/>
      <c r="B74" s="11"/>
      <c r="C74" s="1019"/>
      <c r="D74" s="264" t="s">
        <v>242</v>
      </c>
      <c r="E74" s="266">
        <v>16</v>
      </c>
      <c r="F74" s="295">
        <v>0</v>
      </c>
      <c r="G74" s="296">
        <v>106</v>
      </c>
      <c r="H74" s="309">
        <v>0</v>
      </c>
      <c r="I74" s="266">
        <v>251</v>
      </c>
      <c r="J74" s="295">
        <v>3</v>
      </c>
      <c r="K74" s="296">
        <v>274</v>
      </c>
      <c r="L74" s="344">
        <v>2</v>
      </c>
      <c r="M74" s="11"/>
      <c r="N74" s="11"/>
      <c r="O74" s="11"/>
      <c r="P74" s="11"/>
      <c r="Q74" s="11"/>
      <c r="R74" s="11"/>
      <c r="S74" s="11"/>
      <c r="T74" s="11"/>
      <c r="U74" s="11"/>
      <c r="V74" s="11"/>
      <c r="W74" s="11"/>
      <c r="X74" s="11"/>
      <c r="Y74" s="11"/>
      <c r="Z74" s="11"/>
    </row>
    <row r="75" spans="1:26">
      <c r="A75" s="11"/>
      <c r="B75" s="11"/>
      <c r="C75" s="1019"/>
      <c r="D75" s="346" t="s">
        <v>243</v>
      </c>
      <c r="E75" s="347">
        <v>13</v>
      </c>
      <c r="F75" s="362">
        <v>0</v>
      </c>
      <c r="G75" s="363">
        <v>154</v>
      </c>
      <c r="H75" s="364">
        <v>1</v>
      </c>
      <c r="I75" s="347">
        <v>256</v>
      </c>
      <c r="J75" s="362">
        <v>2</v>
      </c>
      <c r="K75" s="363">
        <v>95</v>
      </c>
      <c r="L75" s="405">
        <v>0</v>
      </c>
      <c r="M75" s="11"/>
      <c r="N75" s="11"/>
      <c r="O75" s="11"/>
      <c r="P75" s="11"/>
      <c r="Q75" s="11"/>
      <c r="R75" s="11"/>
      <c r="S75" s="11"/>
      <c r="T75" s="11"/>
      <c r="U75" s="11"/>
      <c r="V75" s="11"/>
      <c r="W75" s="11"/>
      <c r="X75" s="11"/>
      <c r="Y75" s="11"/>
      <c r="Z75" s="11"/>
    </row>
    <row r="76" spans="1:26" ht="15.75" customHeight="1">
      <c r="A76" s="11"/>
      <c r="B76" s="11"/>
      <c r="C76" s="1019"/>
      <c r="D76" s="408" t="s">
        <v>64</v>
      </c>
      <c r="E76" s="410">
        <f t="shared" ref="E76:L76" si="4">SUM(E67:E75)</f>
        <v>10257</v>
      </c>
      <c r="F76" s="412">
        <f t="shared" si="4"/>
        <v>5756</v>
      </c>
      <c r="G76" s="414">
        <f t="shared" si="4"/>
        <v>6909</v>
      </c>
      <c r="H76" s="415">
        <f t="shared" si="4"/>
        <v>3750</v>
      </c>
      <c r="I76" s="410">
        <f t="shared" si="4"/>
        <v>3754</v>
      </c>
      <c r="J76" s="412">
        <f t="shared" si="4"/>
        <v>1268</v>
      </c>
      <c r="K76" s="414">
        <f t="shared" si="4"/>
        <v>1775</v>
      </c>
      <c r="L76" s="434">
        <f t="shared" si="4"/>
        <v>259</v>
      </c>
      <c r="M76" s="11"/>
      <c r="N76" s="11"/>
      <c r="O76" s="11"/>
      <c r="P76" s="11"/>
      <c r="Q76" s="11"/>
      <c r="R76" s="11"/>
      <c r="S76" s="11"/>
      <c r="T76" s="11"/>
      <c r="U76" s="11"/>
      <c r="V76" s="11"/>
      <c r="W76" s="11"/>
      <c r="X76" s="11"/>
      <c r="Y76" s="11"/>
      <c r="Z76" s="11"/>
    </row>
    <row r="77" spans="1:26" ht="15.75" customHeight="1">
      <c r="A77" s="11"/>
      <c r="B77" s="11"/>
      <c r="C77" s="1023"/>
      <c r="D77" s="435" t="s">
        <v>277</v>
      </c>
      <c r="E77" s="1148">
        <f>E76+F76</f>
        <v>16013</v>
      </c>
      <c r="F77" s="1118"/>
      <c r="G77" s="1148">
        <f>G76+H76</f>
        <v>10659</v>
      </c>
      <c r="H77" s="1118"/>
      <c r="I77" s="1148">
        <f>I76+J76</f>
        <v>5022</v>
      </c>
      <c r="J77" s="1118"/>
      <c r="K77" s="1148">
        <f>K76+L76</f>
        <v>2034</v>
      </c>
      <c r="L77" s="1105"/>
      <c r="M77" s="11"/>
      <c r="N77" s="11"/>
      <c r="O77" s="11"/>
      <c r="P77" s="11"/>
      <c r="Q77" s="11"/>
      <c r="R77" s="11"/>
      <c r="S77" s="11"/>
      <c r="T77" s="11"/>
      <c r="U77" s="11"/>
      <c r="V77" s="11"/>
      <c r="W77" s="11"/>
      <c r="X77" s="11"/>
      <c r="Y77" s="11"/>
      <c r="Z77" s="11"/>
    </row>
    <row r="78" spans="1:26" ht="15.75" customHeight="1">
      <c r="A78" s="11"/>
      <c r="B78" s="11"/>
      <c r="C78" s="1156" t="s">
        <v>78</v>
      </c>
      <c r="D78" s="1154" t="s">
        <v>24</v>
      </c>
      <c r="E78" s="1133" t="s">
        <v>65</v>
      </c>
      <c r="F78" s="1072"/>
      <c r="G78" s="1149" t="s">
        <v>67</v>
      </c>
      <c r="H78" s="1150"/>
      <c r="I78" s="1133" t="s">
        <v>107</v>
      </c>
      <c r="J78" s="1072"/>
      <c r="K78" s="1149" t="s">
        <v>109</v>
      </c>
      <c r="L78" s="1153"/>
      <c r="M78" s="11"/>
      <c r="N78" s="11"/>
      <c r="O78" s="11"/>
      <c r="P78" s="11"/>
      <c r="Q78" s="11"/>
      <c r="R78" s="11"/>
      <c r="S78" s="11"/>
      <c r="T78" s="11"/>
      <c r="U78" s="11"/>
      <c r="V78" s="11"/>
      <c r="W78" s="11"/>
      <c r="X78" s="11"/>
      <c r="Y78" s="11"/>
      <c r="Z78" s="11"/>
    </row>
    <row r="79" spans="1:26" ht="15.75" customHeight="1">
      <c r="A79" s="11"/>
      <c r="B79" s="11"/>
      <c r="C79" s="1019"/>
      <c r="D79" s="1155"/>
      <c r="E79" s="191" t="s">
        <v>142</v>
      </c>
      <c r="F79" s="192" t="s">
        <v>143</v>
      </c>
      <c r="G79" s="221" t="s">
        <v>142</v>
      </c>
      <c r="H79" s="222" t="s">
        <v>143</v>
      </c>
      <c r="I79" s="191" t="s">
        <v>142</v>
      </c>
      <c r="J79" s="192" t="s">
        <v>143</v>
      </c>
      <c r="K79" s="221" t="s">
        <v>142</v>
      </c>
      <c r="L79" s="241" t="s">
        <v>143</v>
      </c>
      <c r="M79" s="11"/>
      <c r="N79" s="11"/>
      <c r="O79" s="11"/>
      <c r="P79" s="11"/>
      <c r="Q79" s="11"/>
      <c r="R79" s="11"/>
      <c r="S79" s="11"/>
      <c r="T79" s="11"/>
      <c r="U79" s="11"/>
      <c r="V79" s="11"/>
      <c r="W79" s="11"/>
      <c r="X79" s="11"/>
      <c r="Y79" s="11"/>
      <c r="Z79" s="11"/>
    </row>
    <row r="80" spans="1:26">
      <c r="A80" s="11"/>
      <c r="B80" s="11"/>
      <c r="C80" s="1019"/>
      <c r="D80" s="255" t="s">
        <v>167</v>
      </c>
      <c r="E80" s="256">
        <v>145</v>
      </c>
      <c r="F80" s="257">
        <v>76</v>
      </c>
      <c r="G80" s="258">
        <v>175</v>
      </c>
      <c r="H80" s="262">
        <v>69</v>
      </c>
      <c r="I80" s="256">
        <v>80</v>
      </c>
      <c r="J80" s="257">
        <v>17</v>
      </c>
      <c r="K80" s="258">
        <v>23</v>
      </c>
      <c r="L80" s="278">
        <v>2</v>
      </c>
      <c r="M80" s="11"/>
      <c r="N80" s="11"/>
      <c r="O80" s="11"/>
      <c r="P80" s="11"/>
      <c r="Q80" s="11"/>
      <c r="R80" s="11"/>
      <c r="S80" s="11"/>
      <c r="T80" s="11"/>
      <c r="U80" s="11"/>
      <c r="V80" s="11"/>
      <c r="W80" s="11"/>
      <c r="X80" s="11"/>
      <c r="Y80" s="11"/>
      <c r="Z80" s="11"/>
    </row>
    <row r="81" spans="1:26">
      <c r="A81" s="11"/>
      <c r="B81" s="11"/>
      <c r="C81" s="1019"/>
      <c r="D81" s="264" t="s">
        <v>171</v>
      </c>
      <c r="E81" s="266">
        <v>3294</v>
      </c>
      <c r="F81" s="295">
        <v>1154</v>
      </c>
      <c r="G81" s="296">
        <v>1920</v>
      </c>
      <c r="H81" s="309">
        <v>673</v>
      </c>
      <c r="I81" s="266">
        <v>564</v>
      </c>
      <c r="J81" s="295">
        <v>127</v>
      </c>
      <c r="K81" s="296">
        <v>103</v>
      </c>
      <c r="L81" s="344">
        <v>6</v>
      </c>
      <c r="M81" s="11"/>
      <c r="N81" s="11"/>
      <c r="O81" s="11"/>
      <c r="P81" s="11"/>
      <c r="Q81" s="11"/>
      <c r="R81" s="11"/>
      <c r="S81" s="11"/>
      <c r="T81" s="11"/>
      <c r="U81" s="11"/>
      <c r="V81" s="11"/>
      <c r="W81" s="11"/>
      <c r="X81" s="11"/>
      <c r="Y81" s="11"/>
      <c r="Z81" s="11"/>
    </row>
    <row r="82" spans="1:26">
      <c r="A82" s="11"/>
      <c r="B82" s="11"/>
      <c r="C82" s="1019"/>
      <c r="D82" s="346" t="s">
        <v>190</v>
      </c>
      <c r="E82" s="347">
        <v>101</v>
      </c>
      <c r="F82" s="362">
        <v>1</v>
      </c>
      <c r="G82" s="363">
        <v>276</v>
      </c>
      <c r="H82" s="364">
        <v>10</v>
      </c>
      <c r="I82" s="347">
        <v>221</v>
      </c>
      <c r="J82" s="362">
        <v>5</v>
      </c>
      <c r="K82" s="363">
        <v>59</v>
      </c>
      <c r="L82" s="405">
        <v>0</v>
      </c>
      <c r="M82" s="11"/>
      <c r="N82" s="11"/>
      <c r="O82" s="11"/>
      <c r="P82" s="11"/>
      <c r="Q82" s="11"/>
      <c r="R82" s="11"/>
      <c r="S82" s="11"/>
      <c r="T82" s="11"/>
      <c r="U82" s="11"/>
      <c r="V82" s="11"/>
      <c r="W82" s="11"/>
      <c r="X82" s="11"/>
      <c r="Y82" s="11"/>
      <c r="Z82" s="11"/>
    </row>
    <row r="83" spans="1:26">
      <c r="A83" s="11"/>
      <c r="B83" s="11"/>
      <c r="C83" s="1019"/>
      <c r="D83" s="264" t="s">
        <v>238</v>
      </c>
      <c r="E83" s="266">
        <v>34</v>
      </c>
      <c r="F83" s="295">
        <v>0</v>
      </c>
      <c r="G83" s="296">
        <v>166</v>
      </c>
      <c r="H83" s="309">
        <v>3</v>
      </c>
      <c r="I83" s="266">
        <v>132</v>
      </c>
      <c r="J83" s="295">
        <v>2</v>
      </c>
      <c r="K83" s="296">
        <v>41</v>
      </c>
      <c r="L83" s="344">
        <v>0</v>
      </c>
      <c r="M83" s="11"/>
      <c r="N83" s="11"/>
      <c r="O83" s="11"/>
      <c r="P83" s="11"/>
      <c r="Q83" s="11"/>
      <c r="R83" s="11"/>
      <c r="S83" s="11"/>
      <c r="T83" s="11"/>
      <c r="U83" s="11"/>
      <c r="V83" s="11"/>
      <c r="W83" s="11"/>
      <c r="X83" s="11"/>
      <c r="Y83" s="11"/>
      <c r="Z83" s="11"/>
    </row>
    <row r="84" spans="1:26">
      <c r="A84" s="11"/>
      <c r="B84" s="11"/>
      <c r="C84" s="1019"/>
      <c r="D84" s="346" t="s">
        <v>239</v>
      </c>
      <c r="E84" s="347">
        <v>13</v>
      </c>
      <c r="F84" s="362">
        <v>0</v>
      </c>
      <c r="G84" s="363">
        <v>74</v>
      </c>
      <c r="H84" s="364">
        <v>0</v>
      </c>
      <c r="I84" s="347">
        <v>37</v>
      </c>
      <c r="J84" s="362">
        <v>0</v>
      </c>
      <c r="K84" s="363">
        <v>9</v>
      </c>
      <c r="L84" s="405">
        <v>0</v>
      </c>
      <c r="M84" s="11"/>
      <c r="N84" s="11"/>
      <c r="O84" s="11"/>
      <c r="P84" s="11"/>
      <c r="Q84" s="11"/>
      <c r="R84" s="11"/>
      <c r="S84" s="11"/>
      <c r="T84" s="11"/>
      <c r="U84" s="11"/>
      <c r="V84" s="11"/>
      <c r="W84" s="11"/>
      <c r="X84" s="11"/>
      <c r="Y84" s="11"/>
      <c r="Z84" s="11"/>
    </row>
    <row r="85" spans="1:26">
      <c r="A85" s="11"/>
      <c r="B85" s="11"/>
      <c r="C85" s="1019"/>
      <c r="D85" s="264" t="s">
        <v>240</v>
      </c>
      <c r="E85" s="266">
        <v>32</v>
      </c>
      <c r="F85" s="295">
        <v>40</v>
      </c>
      <c r="G85" s="296">
        <v>76</v>
      </c>
      <c r="H85" s="309">
        <v>95</v>
      </c>
      <c r="I85" s="266">
        <v>79</v>
      </c>
      <c r="J85" s="295">
        <v>75</v>
      </c>
      <c r="K85" s="296">
        <v>60</v>
      </c>
      <c r="L85" s="344">
        <v>28</v>
      </c>
      <c r="M85" s="11"/>
      <c r="N85" s="11"/>
      <c r="O85" s="11"/>
      <c r="P85" s="11"/>
      <c r="Q85" s="11"/>
      <c r="R85" s="11"/>
      <c r="S85" s="11"/>
      <c r="T85" s="11"/>
      <c r="U85" s="11"/>
      <c r="V85" s="11"/>
      <c r="W85" s="11"/>
      <c r="X85" s="11"/>
      <c r="Y85" s="11"/>
      <c r="Z85" s="11"/>
    </row>
    <row r="86" spans="1:26">
      <c r="A86" s="11"/>
      <c r="B86" s="11"/>
      <c r="C86" s="1019"/>
      <c r="D86" s="346" t="s">
        <v>241</v>
      </c>
      <c r="E86" s="347">
        <v>5</v>
      </c>
      <c r="F86" s="362">
        <v>0</v>
      </c>
      <c r="G86" s="363">
        <v>32</v>
      </c>
      <c r="H86" s="364">
        <v>0</v>
      </c>
      <c r="I86" s="347">
        <v>94</v>
      </c>
      <c r="J86" s="362">
        <v>1</v>
      </c>
      <c r="K86" s="363">
        <v>66</v>
      </c>
      <c r="L86" s="405">
        <v>0</v>
      </c>
      <c r="M86" s="11"/>
      <c r="N86" s="11"/>
      <c r="O86" s="11"/>
      <c r="P86" s="11"/>
      <c r="Q86" s="11"/>
      <c r="R86" s="11"/>
      <c r="S86" s="11"/>
      <c r="T86" s="11"/>
      <c r="U86" s="11"/>
      <c r="V86" s="11"/>
      <c r="W86" s="11"/>
      <c r="X86" s="11"/>
      <c r="Y86" s="11"/>
      <c r="Z86" s="11"/>
    </row>
    <row r="87" spans="1:26">
      <c r="A87" s="11"/>
      <c r="B87" s="11"/>
      <c r="C87" s="1019"/>
      <c r="D87" s="264" t="s">
        <v>242</v>
      </c>
      <c r="E87" s="266">
        <v>3</v>
      </c>
      <c r="F87" s="295">
        <v>0</v>
      </c>
      <c r="G87" s="296">
        <v>26</v>
      </c>
      <c r="H87" s="309">
        <v>1</v>
      </c>
      <c r="I87" s="266">
        <v>73</v>
      </c>
      <c r="J87" s="295">
        <v>1</v>
      </c>
      <c r="K87" s="296">
        <v>43</v>
      </c>
      <c r="L87" s="344">
        <v>1</v>
      </c>
      <c r="M87" s="11"/>
      <c r="N87" s="11"/>
      <c r="O87" s="11"/>
      <c r="P87" s="11"/>
      <c r="Q87" s="11"/>
      <c r="R87" s="11"/>
      <c r="S87" s="11"/>
      <c r="T87" s="11"/>
      <c r="U87" s="11"/>
      <c r="V87" s="11"/>
      <c r="W87" s="11"/>
      <c r="X87" s="11"/>
      <c r="Y87" s="11"/>
      <c r="Z87" s="11"/>
    </row>
    <row r="88" spans="1:26">
      <c r="A88" s="11"/>
      <c r="B88" s="11"/>
      <c r="C88" s="1019"/>
      <c r="D88" s="346" t="s">
        <v>243</v>
      </c>
      <c r="E88" s="347">
        <v>0</v>
      </c>
      <c r="F88" s="362">
        <v>0</v>
      </c>
      <c r="G88" s="363">
        <v>15</v>
      </c>
      <c r="H88" s="364">
        <v>0</v>
      </c>
      <c r="I88" s="347">
        <v>17</v>
      </c>
      <c r="J88" s="362">
        <v>0</v>
      </c>
      <c r="K88" s="363">
        <v>5</v>
      </c>
      <c r="L88" s="405">
        <v>0</v>
      </c>
      <c r="M88" s="11"/>
      <c r="N88" s="11"/>
      <c r="O88" s="11"/>
      <c r="P88" s="11"/>
      <c r="Q88" s="11"/>
      <c r="R88" s="11"/>
      <c r="S88" s="11"/>
      <c r="T88" s="11"/>
      <c r="U88" s="11"/>
      <c r="V88" s="11"/>
      <c r="W88" s="11"/>
      <c r="X88" s="11"/>
      <c r="Y88" s="11"/>
      <c r="Z88" s="11"/>
    </row>
    <row r="89" spans="1:26" ht="15.75" customHeight="1">
      <c r="A89" s="11"/>
      <c r="B89" s="11"/>
      <c r="C89" s="1019"/>
      <c r="D89" s="408" t="s">
        <v>64</v>
      </c>
      <c r="E89" s="410">
        <f t="shared" ref="E89:L89" si="5">SUM(E80:E88)</f>
        <v>3627</v>
      </c>
      <c r="F89" s="412">
        <f t="shared" si="5"/>
        <v>1271</v>
      </c>
      <c r="G89" s="414">
        <f t="shared" si="5"/>
        <v>2760</v>
      </c>
      <c r="H89" s="415">
        <f t="shared" si="5"/>
        <v>851</v>
      </c>
      <c r="I89" s="410">
        <f t="shared" si="5"/>
        <v>1297</v>
      </c>
      <c r="J89" s="412">
        <f t="shared" si="5"/>
        <v>228</v>
      </c>
      <c r="K89" s="414">
        <f t="shared" si="5"/>
        <v>409</v>
      </c>
      <c r="L89" s="434">
        <f t="shared" si="5"/>
        <v>37</v>
      </c>
      <c r="M89" s="11"/>
      <c r="N89" s="11"/>
      <c r="O89" s="11"/>
      <c r="P89" s="11"/>
      <c r="Q89" s="11"/>
      <c r="R89" s="11"/>
      <c r="S89" s="11"/>
      <c r="T89" s="11"/>
      <c r="U89" s="11"/>
      <c r="V89" s="11"/>
      <c r="W89" s="11"/>
      <c r="X89" s="11"/>
      <c r="Y89" s="11"/>
      <c r="Z89" s="11"/>
    </row>
    <row r="90" spans="1:26" ht="15.75" customHeight="1">
      <c r="A90" s="11"/>
      <c r="B90" s="11"/>
      <c r="C90" s="1023"/>
      <c r="D90" s="435" t="s">
        <v>277</v>
      </c>
      <c r="E90" s="1148">
        <f>E89+F89</f>
        <v>4898</v>
      </c>
      <c r="F90" s="1118"/>
      <c r="G90" s="1148">
        <f>G89+H89</f>
        <v>3611</v>
      </c>
      <c r="H90" s="1118"/>
      <c r="I90" s="1148">
        <f>I89+J89</f>
        <v>1525</v>
      </c>
      <c r="J90" s="1118"/>
      <c r="K90" s="1148">
        <f>K89+L89</f>
        <v>446</v>
      </c>
      <c r="L90" s="1105"/>
      <c r="M90" s="11"/>
      <c r="N90" s="11"/>
      <c r="O90" s="11"/>
      <c r="P90" s="11"/>
      <c r="Q90" s="11"/>
      <c r="R90" s="11"/>
      <c r="S90" s="11"/>
      <c r="T90" s="11"/>
      <c r="U90" s="11"/>
      <c r="V90" s="11"/>
      <c r="W90" s="11"/>
      <c r="X90" s="11"/>
      <c r="Y90" s="11"/>
      <c r="Z90" s="11"/>
    </row>
    <row r="91" spans="1:26" ht="15.75" customHeight="1">
      <c r="A91" s="11"/>
      <c r="B91" s="11"/>
      <c r="C91" s="1156" t="s">
        <v>79</v>
      </c>
      <c r="D91" s="1154" t="s">
        <v>24</v>
      </c>
      <c r="E91" s="1133" t="s">
        <v>65</v>
      </c>
      <c r="F91" s="1072"/>
      <c r="G91" s="1149" t="s">
        <v>67</v>
      </c>
      <c r="H91" s="1150"/>
      <c r="I91" s="1133" t="s">
        <v>107</v>
      </c>
      <c r="J91" s="1072"/>
      <c r="K91" s="1149" t="s">
        <v>109</v>
      </c>
      <c r="L91" s="1153"/>
      <c r="M91" s="11"/>
      <c r="N91" s="11"/>
      <c r="O91" s="11"/>
      <c r="P91" s="11"/>
      <c r="Q91" s="11"/>
      <c r="R91" s="11"/>
      <c r="S91" s="11"/>
      <c r="T91" s="11"/>
      <c r="U91" s="11"/>
      <c r="V91" s="11"/>
      <c r="W91" s="11"/>
      <c r="X91" s="11"/>
      <c r="Y91" s="11"/>
      <c r="Z91" s="11"/>
    </row>
    <row r="92" spans="1:26" ht="15.75" customHeight="1">
      <c r="A92" s="11"/>
      <c r="B92" s="11"/>
      <c r="C92" s="1019"/>
      <c r="D92" s="1155"/>
      <c r="E92" s="191" t="s">
        <v>142</v>
      </c>
      <c r="F92" s="192" t="s">
        <v>143</v>
      </c>
      <c r="G92" s="221" t="s">
        <v>142</v>
      </c>
      <c r="H92" s="222" t="s">
        <v>143</v>
      </c>
      <c r="I92" s="191" t="s">
        <v>142</v>
      </c>
      <c r="J92" s="192" t="s">
        <v>143</v>
      </c>
      <c r="K92" s="221" t="s">
        <v>142</v>
      </c>
      <c r="L92" s="241" t="s">
        <v>143</v>
      </c>
      <c r="M92" s="11"/>
      <c r="N92" s="11"/>
      <c r="O92" s="11"/>
      <c r="P92" s="11"/>
      <c r="Q92" s="11"/>
      <c r="R92" s="11"/>
      <c r="S92" s="11"/>
      <c r="T92" s="11"/>
      <c r="U92" s="11"/>
      <c r="V92" s="11"/>
      <c r="W92" s="11"/>
      <c r="X92" s="11"/>
      <c r="Y92" s="11"/>
      <c r="Z92" s="11"/>
    </row>
    <row r="93" spans="1:26">
      <c r="A93" s="11"/>
      <c r="B93" s="11"/>
      <c r="C93" s="1019"/>
      <c r="D93" s="255" t="s">
        <v>167</v>
      </c>
      <c r="E93" s="256">
        <v>26</v>
      </c>
      <c r="F93" s="257">
        <v>11</v>
      </c>
      <c r="G93" s="258">
        <v>39</v>
      </c>
      <c r="H93" s="262">
        <v>24</v>
      </c>
      <c r="I93" s="256">
        <v>39</v>
      </c>
      <c r="J93" s="257">
        <v>8</v>
      </c>
      <c r="K93" s="258">
        <v>12</v>
      </c>
      <c r="L93" s="278">
        <v>2</v>
      </c>
      <c r="M93" s="11"/>
      <c r="N93" s="11"/>
      <c r="O93" s="11"/>
      <c r="P93" s="11"/>
      <c r="Q93" s="11"/>
      <c r="R93" s="11"/>
      <c r="S93" s="11"/>
      <c r="T93" s="11"/>
      <c r="U93" s="11"/>
      <c r="V93" s="11"/>
      <c r="W93" s="11"/>
      <c r="X93" s="11"/>
      <c r="Y93" s="11"/>
      <c r="Z93" s="11"/>
    </row>
    <row r="94" spans="1:26">
      <c r="A94" s="11"/>
      <c r="B94" s="11"/>
      <c r="C94" s="1019"/>
      <c r="D94" s="264" t="s">
        <v>171</v>
      </c>
      <c r="E94" s="266">
        <v>581</v>
      </c>
      <c r="F94" s="295">
        <v>167</v>
      </c>
      <c r="G94" s="296">
        <v>291</v>
      </c>
      <c r="H94" s="309">
        <v>96</v>
      </c>
      <c r="I94" s="266">
        <v>104</v>
      </c>
      <c r="J94" s="295">
        <v>26</v>
      </c>
      <c r="K94" s="296">
        <v>26</v>
      </c>
      <c r="L94" s="344">
        <v>2</v>
      </c>
      <c r="M94" s="11"/>
      <c r="N94" s="11"/>
      <c r="O94" s="11"/>
      <c r="P94" s="11"/>
      <c r="Q94" s="11"/>
      <c r="R94" s="11"/>
      <c r="S94" s="11"/>
      <c r="T94" s="11"/>
      <c r="U94" s="11"/>
      <c r="V94" s="11"/>
      <c r="W94" s="11"/>
      <c r="X94" s="11"/>
      <c r="Y94" s="11"/>
      <c r="Z94" s="11"/>
    </row>
    <row r="95" spans="1:26">
      <c r="A95" s="11"/>
      <c r="B95" s="11"/>
      <c r="C95" s="1019"/>
      <c r="D95" s="346" t="s">
        <v>190</v>
      </c>
      <c r="E95" s="347">
        <v>9</v>
      </c>
      <c r="F95" s="362">
        <v>0</v>
      </c>
      <c r="G95" s="363">
        <v>33</v>
      </c>
      <c r="H95" s="364">
        <v>0</v>
      </c>
      <c r="I95" s="347">
        <v>35</v>
      </c>
      <c r="J95" s="362">
        <v>0</v>
      </c>
      <c r="K95" s="363">
        <v>12</v>
      </c>
      <c r="L95" s="405">
        <v>0</v>
      </c>
      <c r="M95" s="11"/>
      <c r="N95" s="11"/>
      <c r="O95" s="11"/>
      <c r="P95" s="11"/>
      <c r="Q95" s="11"/>
      <c r="R95" s="11"/>
      <c r="S95" s="11"/>
      <c r="T95" s="11"/>
      <c r="U95" s="11"/>
      <c r="V95" s="11"/>
      <c r="W95" s="11"/>
      <c r="X95" s="11"/>
      <c r="Y95" s="11"/>
      <c r="Z95" s="11"/>
    </row>
    <row r="96" spans="1:26">
      <c r="A96" s="11"/>
      <c r="B96" s="11"/>
      <c r="C96" s="1019"/>
      <c r="D96" s="264" t="s">
        <v>238</v>
      </c>
      <c r="E96" s="266">
        <v>6</v>
      </c>
      <c r="F96" s="295">
        <v>0</v>
      </c>
      <c r="G96" s="296">
        <v>31</v>
      </c>
      <c r="H96" s="309">
        <v>2</v>
      </c>
      <c r="I96" s="266">
        <v>19</v>
      </c>
      <c r="J96" s="295">
        <v>0</v>
      </c>
      <c r="K96" s="296">
        <v>9</v>
      </c>
      <c r="L96" s="344">
        <v>0</v>
      </c>
      <c r="M96" s="11"/>
      <c r="N96" s="11"/>
      <c r="O96" s="11"/>
      <c r="P96" s="11"/>
      <c r="Q96" s="11"/>
      <c r="R96" s="11"/>
      <c r="S96" s="11"/>
      <c r="T96" s="11"/>
      <c r="U96" s="11"/>
      <c r="V96" s="11"/>
      <c r="W96" s="11"/>
      <c r="X96" s="11"/>
      <c r="Y96" s="11"/>
      <c r="Z96" s="11"/>
    </row>
    <row r="97" spans="1:26">
      <c r="A97" s="11"/>
      <c r="B97" s="11"/>
      <c r="C97" s="1019"/>
      <c r="D97" s="346" t="s">
        <v>239</v>
      </c>
      <c r="E97" s="347">
        <v>4</v>
      </c>
      <c r="F97" s="362">
        <v>0</v>
      </c>
      <c r="G97" s="363">
        <v>19</v>
      </c>
      <c r="H97" s="364">
        <v>0</v>
      </c>
      <c r="I97" s="347">
        <v>5</v>
      </c>
      <c r="J97" s="362">
        <v>0</v>
      </c>
      <c r="K97" s="363">
        <v>1</v>
      </c>
      <c r="L97" s="405">
        <v>0</v>
      </c>
      <c r="M97" s="11"/>
      <c r="N97" s="11"/>
      <c r="O97" s="11"/>
      <c r="P97" s="11"/>
      <c r="Q97" s="11"/>
      <c r="R97" s="11"/>
      <c r="S97" s="11"/>
      <c r="T97" s="11"/>
      <c r="U97" s="11"/>
      <c r="V97" s="11"/>
      <c r="W97" s="11"/>
      <c r="X97" s="11"/>
      <c r="Y97" s="11"/>
      <c r="Z97" s="11"/>
    </row>
    <row r="98" spans="1:26">
      <c r="A98" s="11"/>
      <c r="B98" s="11"/>
      <c r="C98" s="1019"/>
      <c r="D98" s="264" t="s">
        <v>240</v>
      </c>
      <c r="E98" s="266">
        <v>4</v>
      </c>
      <c r="F98" s="295">
        <v>8</v>
      </c>
      <c r="G98" s="296">
        <v>13</v>
      </c>
      <c r="H98" s="309">
        <v>21</v>
      </c>
      <c r="I98" s="266">
        <v>20</v>
      </c>
      <c r="J98" s="295">
        <v>14</v>
      </c>
      <c r="K98" s="296">
        <v>34</v>
      </c>
      <c r="L98" s="344">
        <v>5</v>
      </c>
      <c r="M98" s="11"/>
      <c r="N98" s="11"/>
      <c r="O98" s="11"/>
      <c r="P98" s="11"/>
      <c r="Q98" s="11"/>
      <c r="R98" s="11"/>
      <c r="S98" s="11"/>
      <c r="T98" s="11"/>
      <c r="U98" s="11"/>
      <c r="V98" s="11"/>
      <c r="W98" s="11"/>
      <c r="X98" s="11"/>
      <c r="Y98" s="11"/>
      <c r="Z98" s="11"/>
    </row>
    <row r="99" spans="1:26">
      <c r="A99" s="11"/>
      <c r="B99" s="11"/>
      <c r="C99" s="1019"/>
      <c r="D99" s="346" t="s">
        <v>241</v>
      </c>
      <c r="E99" s="347">
        <v>0</v>
      </c>
      <c r="F99" s="362">
        <v>0</v>
      </c>
      <c r="G99" s="363">
        <v>3</v>
      </c>
      <c r="H99" s="364">
        <v>0</v>
      </c>
      <c r="I99" s="347">
        <v>21</v>
      </c>
      <c r="J99" s="362">
        <v>0</v>
      </c>
      <c r="K99" s="363">
        <v>27</v>
      </c>
      <c r="L99" s="405">
        <v>0</v>
      </c>
      <c r="M99" s="11"/>
      <c r="N99" s="11"/>
      <c r="O99" s="11"/>
      <c r="P99" s="11"/>
      <c r="Q99" s="11"/>
      <c r="R99" s="11"/>
      <c r="S99" s="11"/>
      <c r="T99" s="11"/>
      <c r="U99" s="11"/>
      <c r="V99" s="11"/>
      <c r="W99" s="11"/>
      <c r="X99" s="11"/>
      <c r="Y99" s="11"/>
      <c r="Z99" s="11"/>
    </row>
    <row r="100" spans="1:26">
      <c r="A100" s="11"/>
      <c r="B100" s="11"/>
      <c r="C100" s="1019"/>
      <c r="D100" s="264" t="s">
        <v>242</v>
      </c>
      <c r="E100" s="266">
        <v>0</v>
      </c>
      <c r="F100" s="295">
        <v>0</v>
      </c>
      <c r="G100" s="296">
        <v>6</v>
      </c>
      <c r="H100" s="309">
        <v>0</v>
      </c>
      <c r="I100" s="266">
        <v>10</v>
      </c>
      <c r="J100" s="295">
        <v>1</v>
      </c>
      <c r="K100" s="296">
        <v>11</v>
      </c>
      <c r="L100" s="344">
        <v>0</v>
      </c>
      <c r="M100" s="11"/>
      <c r="N100" s="11"/>
      <c r="O100" s="11"/>
      <c r="P100" s="11"/>
      <c r="Q100" s="11"/>
      <c r="R100" s="11"/>
      <c r="S100" s="11"/>
      <c r="T100" s="11"/>
      <c r="U100" s="11"/>
      <c r="V100" s="11"/>
      <c r="W100" s="11"/>
      <c r="X100" s="11"/>
      <c r="Y100" s="11"/>
      <c r="Z100" s="11"/>
    </row>
    <row r="101" spans="1:26">
      <c r="A101" s="11"/>
      <c r="B101" s="11"/>
      <c r="C101" s="1019"/>
      <c r="D101" s="346" t="s">
        <v>243</v>
      </c>
      <c r="E101" s="347">
        <v>1</v>
      </c>
      <c r="F101" s="362">
        <v>0</v>
      </c>
      <c r="G101" s="363">
        <v>5</v>
      </c>
      <c r="H101" s="364">
        <v>0</v>
      </c>
      <c r="I101" s="347">
        <v>9</v>
      </c>
      <c r="J101" s="362">
        <v>0</v>
      </c>
      <c r="K101" s="363">
        <v>1</v>
      </c>
      <c r="L101" s="405">
        <v>0</v>
      </c>
      <c r="M101" s="11"/>
      <c r="N101" s="11"/>
      <c r="O101" s="11"/>
      <c r="P101" s="11"/>
      <c r="Q101" s="11"/>
      <c r="R101" s="11"/>
      <c r="S101" s="11"/>
      <c r="T101" s="11"/>
      <c r="U101" s="11"/>
      <c r="V101" s="11"/>
      <c r="W101" s="11"/>
      <c r="X101" s="11"/>
      <c r="Y101" s="11"/>
      <c r="Z101" s="11"/>
    </row>
    <row r="102" spans="1:26" ht="15.75" customHeight="1">
      <c r="A102" s="11"/>
      <c r="B102" s="11"/>
      <c r="C102" s="1019"/>
      <c r="D102" s="408" t="s">
        <v>64</v>
      </c>
      <c r="E102" s="410">
        <f t="shared" ref="E102:L102" si="6">SUM(E93:E101)</f>
        <v>631</v>
      </c>
      <c r="F102" s="412">
        <f t="shared" si="6"/>
        <v>186</v>
      </c>
      <c r="G102" s="414">
        <f t="shared" si="6"/>
        <v>440</v>
      </c>
      <c r="H102" s="415">
        <f t="shared" si="6"/>
        <v>143</v>
      </c>
      <c r="I102" s="410">
        <f t="shared" si="6"/>
        <v>262</v>
      </c>
      <c r="J102" s="412">
        <f t="shared" si="6"/>
        <v>49</v>
      </c>
      <c r="K102" s="414">
        <f t="shared" si="6"/>
        <v>133</v>
      </c>
      <c r="L102" s="434">
        <f t="shared" si="6"/>
        <v>9</v>
      </c>
      <c r="M102" s="268"/>
      <c r="N102" s="11"/>
      <c r="O102" s="11"/>
      <c r="P102" s="11"/>
      <c r="Q102" s="11"/>
      <c r="R102" s="11"/>
      <c r="S102" s="11"/>
      <c r="T102" s="11"/>
      <c r="U102" s="11"/>
      <c r="V102" s="11"/>
      <c r="W102" s="11"/>
      <c r="X102" s="11"/>
      <c r="Y102" s="11"/>
      <c r="Z102" s="11"/>
    </row>
    <row r="103" spans="1:26" ht="15.75" customHeight="1">
      <c r="A103" s="11"/>
      <c r="B103" s="11"/>
      <c r="C103" s="1023"/>
      <c r="D103" s="435" t="s">
        <v>277</v>
      </c>
      <c r="E103" s="1148">
        <f>E102+F102</f>
        <v>817</v>
      </c>
      <c r="F103" s="1118"/>
      <c r="G103" s="1148">
        <f>G102+H102</f>
        <v>583</v>
      </c>
      <c r="H103" s="1118"/>
      <c r="I103" s="1148">
        <f>I102+J102</f>
        <v>311</v>
      </c>
      <c r="J103" s="1118"/>
      <c r="K103" s="1148">
        <f>K102+L102</f>
        <v>142</v>
      </c>
      <c r="L103" s="1105"/>
      <c r="M103" s="11"/>
      <c r="N103" s="11"/>
      <c r="O103" s="11"/>
      <c r="P103" s="11"/>
      <c r="Q103" s="11"/>
      <c r="R103" s="11"/>
      <c r="S103" s="11"/>
      <c r="T103" s="11"/>
      <c r="U103" s="11"/>
      <c r="V103" s="11"/>
      <c r="W103" s="11"/>
      <c r="X103" s="11"/>
      <c r="Y103" s="11"/>
      <c r="Z103" s="11"/>
    </row>
    <row r="104" spans="1:26" ht="15.75" customHeight="1">
      <c r="A104" s="11"/>
      <c r="B104" s="11"/>
      <c r="C104" s="1156" t="s">
        <v>80</v>
      </c>
      <c r="D104" s="1154" t="s">
        <v>24</v>
      </c>
      <c r="E104" s="1133" t="s">
        <v>65</v>
      </c>
      <c r="F104" s="1072"/>
      <c r="G104" s="1149" t="s">
        <v>67</v>
      </c>
      <c r="H104" s="1150"/>
      <c r="I104" s="1133" t="s">
        <v>107</v>
      </c>
      <c r="J104" s="1072"/>
      <c r="K104" s="1149" t="s">
        <v>109</v>
      </c>
      <c r="L104" s="1153"/>
      <c r="M104" s="11"/>
      <c r="N104" s="11"/>
      <c r="O104" s="11"/>
      <c r="P104" s="11"/>
      <c r="Q104" s="11"/>
      <c r="R104" s="11"/>
      <c r="S104" s="11"/>
      <c r="T104" s="11"/>
      <c r="U104" s="11"/>
      <c r="V104" s="11"/>
      <c r="W104" s="11"/>
      <c r="X104" s="11"/>
      <c r="Y104" s="11"/>
      <c r="Z104" s="11"/>
    </row>
    <row r="105" spans="1:26" ht="15.75" customHeight="1">
      <c r="A105" s="11"/>
      <c r="B105" s="11"/>
      <c r="C105" s="1019"/>
      <c r="D105" s="1155"/>
      <c r="E105" s="191" t="s">
        <v>142</v>
      </c>
      <c r="F105" s="192" t="s">
        <v>143</v>
      </c>
      <c r="G105" s="221" t="s">
        <v>142</v>
      </c>
      <c r="H105" s="222" t="s">
        <v>143</v>
      </c>
      <c r="I105" s="191" t="s">
        <v>142</v>
      </c>
      <c r="J105" s="192" t="s">
        <v>143</v>
      </c>
      <c r="K105" s="221" t="s">
        <v>142</v>
      </c>
      <c r="L105" s="241" t="s">
        <v>143</v>
      </c>
      <c r="M105" s="11"/>
      <c r="N105" s="11"/>
      <c r="O105" s="11"/>
      <c r="P105" s="11"/>
      <c r="Q105" s="11"/>
      <c r="R105" s="11"/>
      <c r="S105" s="11"/>
      <c r="T105" s="11"/>
      <c r="U105" s="11"/>
      <c r="V105" s="11"/>
      <c r="W105" s="11"/>
      <c r="X105" s="11"/>
      <c r="Y105" s="11"/>
      <c r="Z105" s="11"/>
    </row>
    <row r="106" spans="1:26">
      <c r="A106" s="11"/>
      <c r="B106" s="11"/>
      <c r="C106" s="1019"/>
      <c r="D106" s="255" t="s">
        <v>167</v>
      </c>
      <c r="E106" s="256">
        <v>11</v>
      </c>
      <c r="F106" s="257">
        <v>2</v>
      </c>
      <c r="G106" s="258">
        <v>15</v>
      </c>
      <c r="H106" s="262">
        <v>6</v>
      </c>
      <c r="I106" s="256">
        <v>4</v>
      </c>
      <c r="J106" s="257">
        <v>4</v>
      </c>
      <c r="K106" s="258">
        <v>1</v>
      </c>
      <c r="L106" s="278">
        <v>1</v>
      </c>
      <c r="M106" s="11"/>
      <c r="N106" s="11"/>
      <c r="O106" s="11"/>
      <c r="P106" s="11"/>
      <c r="Q106" s="11"/>
      <c r="R106" s="11"/>
      <c r="S106" s="11"/>
      <c r="T106" s="11"/>
      <c r="U106" s="11"/>
      <c r="V106" s="11"/>
      <c r="W106" s="11"/>
      <c r="X106" s="11"/>
      <c r="Y106" s="11"/>
      <c r="Z106" s="11"/>
    </row>
    <row r="107" spans="1:26">
      <c r="A107" s="11"/>
      <c r="B107" s="11"/>
      <c r="C107" s="1019"/>
      <c r="D107" s="264" t="s">
        <v>171</v>
      </c>
      <c r="E107" s="266">
        <v>389</v>
      </c>
      <c r="F107" s="295">
        <v>125</v>
      </c>
      <c r="G107" s="296">
        <v>174</v>
      </c>
      <c r="H107" s="309">
        <v>62</v>
      </c>
      <c r="I107" s="266">
        <v>60</v>
      </c>
      <c r="J107" s="295">
        <v>19</v>
      </c>
      <c r="K107" s="296">
        <v>13</v>
      </c>
      <c r="L107" s="344">
        <v>2</v>
      </c>
      <c r="M107" s="11"/>
      <c r="N107" s="11"/>
      <c r="O107" s="11"/>
      <c r="P107" s="11"/>
      <c r="Q107" s="11"/>
      <c r="R107" s="11"/>
      <c r="S107" s="11"/>
      <c r="T107" s="11"/>
      <c r="U107" s="11"/>
      <c r="V107" s="11"/>
      <c r="W107" s="11"/>
      <c r="X107" s="11"/>
      <c r="Y107" s="11"/>
      <c r="Z107" s="11"/>
    </row>
    <row r="108" spans="1:26">
      <c r="A108" s="11"/>
      <c r="B108" s="11"/>
      <c r="C108" s="1019"/>
      <c r="D108" s="346" t="s">
        <v>190</v>
      </c>
      <c r="E108" s="347">
        <v>12</v>
      </c>
      <c r="F108" s="362">
        <v>0</v>
      </c>
      <c r="G108" s="363">
        <v>26</v>
      </c>
      <c r="H108" s="364">
        <v>2</v>
      </c>
      <c r="I108" s="347">
        <v>18</v>
      </c>
      <c r="J108" s="362">
        <v>1</v>
      </c>
      <c r="K108" s="363">
        <v>1</v>
      </c>
      <c r="L108" s="405">
        <v>0</v>
      </c>
      <c r="M108" s="11"/>
      <c r="N108" s="11"/>
      <c r="O108" s="11"/>
      <c r="P108" s="11"/>
      <c r="Q108" s="11"/>
      <c r="R108" s="11"/>
      <c r="S108" s="11"/>
      <c r="T108" s="11"/>
      <c r="U108" s="11"/>
      <c r="V108" s="11"/>
      <c r="W108" s="11"/>
      <c r="X108" s="11"/>
      <c r="Y108" s="11"/>
      <c r="Z108" s="11"/>
    </row>
    <row r="109" spans="1:26">
      <c r="A109" s="11"/>
      <c r="B109" s="11"/>
      <c r="C109" s="1019"/>
      <c r="D109" s="264" t="s">
        <v>238</v>
      </c>
      <c r="E109" s="266">
        <v>5</v>
      </c>
      <c r="F109" s="295">
        <v>0</v>
      </c>
      <c r="G109" s="296">
        <v>17</v>
      </c>
      <c r="H109" s="309">
        <v>0</v>
      </c>
      <c r="I109" s="266">
        <v>11</v>
      </c>
      <c r="J109" s="295">
        <v>1</v>
      </c>
      <c r="K109" s="296">
        <v>3</v>
      </c>
      <c r="L109" s="344">
        <v>0</v>
      </c>
      <c r="M109" s="11"/>
      <c r="N109" s="11"/>
      <c r="O109" s="11"/>
      <c r="P109" s="11"/>
      <c r="Q109" s="11"/>
      <c r="R109" s="11"/>
      <c r="S109" s="11"/>
      <c r="T109" s="11"/>
      <c r="U109" s="11"/>
      <c r="V109" s="11"/>
      <c r="W109" s="11"/>
      <c r="X109" s="11"/>
      <c r="Y109" s="11"/>
      <c r="Z109" s="11"/>
    </row>
    <row r="110" spans="1:26">
      <c r="A110" s="11"/>
      <c r="B110" s="11"/>
      <c r="C110" s="1019"/>
      <c r="D110" s="346" t="s">
        <v>239</v>
      </c>
      <c r="E110" s="347">
        <v>1</v>
      </c>
      <c r="F110" s="362">
        <v>0</v>
      </c>
      <c r="G110" s="363">
        <v>7</v>
      </c>
      <c r="H110" s="364">
        <v>0</v>
      </c>
      <c r="I110" s="347">
        <v>1</v>
      </c>
      <c r="J110" s="362">
        <v>0</v>
      </c>
      <c r="K110" s="363">
        <v>1</v>
      </c>
      <c r="L110" s="405">
        <v>0</v>
      </c>
      <c r="M110" s="11"/>
      <c r="N110" s="11"/>
      <c r="O110" s="11"/>
      <c r="P110" s="11"/>
      <c r="Q110" s="11"/>
      <c r="R110" s="11"/>
      <c r="S110" s="11"/>
      <c r="T110" s="11"/>
      <c r="U110" s="11"/>
      <c r="V110" s="11"/>
      <c r="W110" s="11"/>
      <c r="X110" s="11"/>
      <c r="Y110" s="11"/>
      <c r="Z110" s="11"/>
    </row>
    <row r="111" spans="1:26">
      <c r="A111" s="11"/>
      <c r="B111" s="11"/>
      <c r="C111" s="1019"/>
      <c r="D111" s="264" t="s">
        <v>240</v>
      </c>
      <c r="E111" s="266">
        <v>2</v>
      </c>
      <c r="F111" s="295">
        <v>5</v>
      </c>
      <c r="G111" s="296">
        <v>7</v>
      </c>
      <c r="H111" s="309">
        <v>19</v>
      </c>
      <c r="I111" s="266">
        <v>12</v>
      </c>
      <c r="J111" s="295">
        <v>23</v>
      </c>
      <c r="K111" s="296">
        <v>13</v>
      </c>
      <c r="L111" s="344">
        <v>6</v>
      </c>
      <c r="M111" s="11"/>
      <c r="N111" s="11"/>
      <c r="O111" s="11"/>
      <c r="P111" s="11"/>
      <c r="Q111" s="11"/>
      <c r="R111" s="11"/>
      <c r="S111" s="11"/>
      <c r="T111" s="11"/>
      <c r="U111" s="11"/>
      <c r="V111" s="11"/>
      <c r="W111" s="11"/>
      <c r="X111" s="11"/>
      <c r="Y111" s="11"/>
      <c r="Z111" s="11"/>
    </row>
    <row r="112" spans="1:26">
      <c r="A112" s="11"/>
      <c r="B112" s="11"/>
      <c r="C112" s="1019"/>
      <c r="D112" s="346" t="s">
        <v>241</v>
      </c>
      <c r="E112" s="347">
        <v>0</v>
      </c>
      <c r="F112" s="362">
        <v>0</v>
      </c>
      <c r="G112" s="363">
        <v>7</v>
      </c>
      <c r="H112" s="364">
        <v>0</v>
      </c>
      <c r="I112" s="347">
        <v>20</v>
      </c>
      <c r="J112" s="362">
        <v>0</v>
      </c>
      <c r="K112" s="363">
        <v>24</v>
      </c>
      <c r="L112" s="405">
        <v>0</v>
      </c>
      <c r="M112" s="11"/>
      <c r="N112" s="11"/>
      <c r="O112" s="11"/>
      <c r="P112" s="11"/>
      <c r="Q112" s="11"/>
      <c r="R112" s="11"/>
      <c r="S112" s="11"/>
      <c r="T112" s="11"/>
      <c r="U112" s="11"/>
      <c r="V112" s="11"/>
      <c r="W112" s="11"/>
      <c r="X112" s="11"/>
      <c r="Y112" s="11"/>
      <c r="Z112" s="11"/>
    </row>
    <row r="113" spans="1:26">
      <c r="A113" s="11"/>
      <c r="B113" s="11"/>
      <c r="C113" s="1019"/>
      <c r="D113" s="264" t="s">
        <v>242</v>
      </c>
      <c r="E113" s="266">
        <v>0</v>
      </c>
      <c r="F113" s="295">
        <v>0</v>
      </c>
      <c r="G113" s="296">
        <v>6</v>
      </c>
      <c r="H113" s="309">
        <v>0</v>
      </c>
      <c r="I113" s="266">
        <v>10</v>
      </c>
      <c r="J113" s="295">
        <v>0</v>
      </c>
      <c r="K113" s="296">
        <v>6</v>
      </c>
      <c r="L113" s="344">
        <v>0</v>
      </c>
      <c r="M113" s="11"/>
      <c r="N113" s="11"/>
      <c r="O113" s="11"/>
      <c r="P113" s="11"/>
      <c r="Q113" s="11"/>
      <c r="R113" s="11"/>
      <c r="S113" s="11"/>
      <c r="T113" s="11"/>
      <c r="U113" s="11"/>
      <c r="V113" s="11"/>
      <c r="W113" s="11"/>
      <c r="X113" s="11"/>
      <c r="Y113" s="11"/>
      <c r="Z113" s="11"/>
    </row>
    <row r="114" spans="1:26">
      <c r="A114" s="11"/>
      <c r="B114" s="11"/>
      <c r="C114" s="1019"/>
      <c r="D114" s="346" t="s">
        <v>243</v>
      </c>
      <c r="E114" s="347">
        <v>1</v>
      </c>
      <c r="F114" s="362">
        <v>0</v>
      </c>
      <c r="G114" s="363">
        <v>2</v>
      </c>
      <c r="H114" s="364">
        <v>0</v>
      </c>
      <c r="I114" s="347">
        <v>1</v>
      </c>
      <c r="J114" s="362">
        <v>0</v>
      </c>
      <c r="K114" s="363">
        <v>0</v>
      </c>
      <c r="L114" s="405">
        <v>0</v>
      </c>
      <c r="M114" s="11"/>
      <c r="N114" s="11"/>
      <c r="O114" s="11"/>
      <c r="P114" s="11"/>
      <c r="Q114" s="11"/>
      <c r="R114" s="11"/>
      <c r="S114" s="11"/>
      <c r="T114" s="11"/>
      <c r="U114" s="11"/>
      <c r="V114" s="11"/>
      <c r="W114" s="11"/>
      <c r="X114" s="11"/>
      <c r="Y114" s="11"/>
      <c r="Z114" s="11"/>
    </row>
    <row r="115" spans="1:26" ht="15.75" customHeight="1">
      <c r="A115" s="11"/>
      <c r="B115" s="11"/>
      <c r="C115" s="1019"/>
      <c r="D115" s="408" t="s">
        <v>64</v>
      </c>
      <c r="E115" s="410">
        <f t="shared" ref="E115:L115" si="7">SUM(E106:E114)</f>
        <v>421</v>
      </c>
      <c r="F115" s="412">
        <f t="shared" si="7"/>
        <v>132</v>
      </c>
      <c r="G115" s="414">
        <f t="shared" si="7"/>
        <v>261</v>
      </c>
      <c r="H115" s="415">
        <f t="shared" si="7"/>
        <v>89</v>
      </c>
      <c r="I115" s="410">
        <f t="shared" si="7"/>
        <v>137</v>
      </c>
      <c r="J115" s="412">
        <f t="shared" si="7"/>
        <v>48</v>
      </c>
      <c r="K115" s="414">
        <f t="shared" si="7"/>
        <v>62</v>
      </c>
      <c r="L115" s="434">
        <f t="shared" si="7"/>
        <v>9</v>
      </c>
      <c r="M115" s="11"/>
      <c r="N115" s="11"/>
      <c r="O115" s="11"/>
      <c r="P115" s="11"/>
      <c r="Q115" s="11"/>
      <c r="R115" s="11"/>
      <c r="S115" s="11"/>
      <c r="T115" s="11"/>
      <c r="U115" s="11"/>
      <c r="V115" s="11"/>
      <c r="W115" s="11"/>
      <c r="X115" s="11"/>
      <c r="Y115" s="11"/>
      <c r="Z115" s="11"/>
    </row>
    <row r="116" spans="1:26" ht="15.75" customHeight="1">
      <c r="A116" s="11"/>
      <c r="B116" s="11"/>
      <c r="C116" s="1023"/>
      <c r="D116" s="435" t="s">
        <v>277</v>
      </c>
      <c r="E116" s="1148">
        <f>E115+F115</f>
        <v>553</v>
      </c>
      <c r="F116" s="1118"/>
      <c r="G116" s="1148">
        <f>G115+H115</f>
        <v>350</v>
      </c>
      <c r="H116" s="1118"/>
      <c r="I116" s="1148">
        <f>I115+J115</f>
        <v>185</v>
      </c>
      <c r="J116" s="1118"/>
      <c r="K116" s="1148">
        <f>K115+L115</f>
        <v>71</v>
      </c>
      <c r="L116" s="1105"/>
      <c r="M116" s="11"/>
      <c r="N116" s="11"/>
      <c r="O116" s="11"/>
      <c r="P116" s="11"/>
      <c r="Q116" s="11"/>
      <c r="R116" s="11"/>
      <c r="S116" s="11"/>
      <c r="T116" s="11"/>
      <c r="U116" s="11"/>
      <c r="V116" s="11"/>
      <c r="W116" s="11"/>
      <c r="X116" s="11"/>
      <c r="Y116" s="11"/>
      <c r="Z116" s="11"/>
    </row>
    <row r="117" spans="1:26" ht="15.75" customHeight="1">
      <c r="A117" s="11"/>
      <c r="B117" s="11"/>
      <c r="C117" s="1156" t="s">
        <v>82</v>
      </c>
      <c r="D117" s="1154" t="s">
        <v>24</v>
      </c>
      <c r="E117" s="1133" t="s">
        <v>65</v>
      </c>
      <c r="F117" s="1072"/>
      <c r="G117" s="1149" t="s">
        <v>67</v>
      </c>
      <c r="H117" s="1150"/>
      <c r="I117" s="1133" t="s">
        <v>107</v>
      </c>
      <c r="J117" s="1072"/>
      <c r="K117" s="1149" t="s">
        <v>109</v>
      </c>
      <c r="L117" s="1153"/>
      <c r="M117" s="11"/>
      <c r="N117" s="11"/>
      <c r="O117" s="11"/>
      <c r="P117" s="11"/>
      <c r="Q117" s="11"/>
      <c r="R117" s="11"/>
      <c r="S117" s="11"/>
      <c r="T117" s="11"/>
      <c r="U117" s="11"/>
      <c r="V117" s="11"/>
      <c r="W117" s="11"/>
      <c r="X117" s="11"/>
      <c r="Y117" s="11"/>
      <c r="Z117" s="11"/>
    </row>
    <row r="118" spans="1:26" ht="15.75" customHeight="1">
      <c r="A118" s="11"/>
      <c r="B118" s="11"/>
      <c r="C118" s="1019"/>
      <c r="D118" s="1155"/>
      <c r="E118" s="191" t="s">
        <v>142</v>
      </c>
      <c r="F118" s="192" t="s">
        <v>143</v>
      </c>
      <c r="G118" s="221" t="s">
        <v>142</v>
      </c>
      <c r="H118" s="222" t="s">
        <v>143</v>
      </c>
      <c r="I118" s="191" t="s">
        <v>142</v>
      </c>
      <c r="J118" s="192" t="s">
        <v>143</v>
      </c>
      <c r="K118" s="221" t="s">
        <v>142</v>
      </c>
      <c r="L118" s="241" t="s">
        <v>143</v>
      </c>
      <c r="M118" s="11"/>
      <c r="N118" s="11"/>
      <c r="O118" s="11"/>
      <c r="P118" s="11"/>
      <c r="Q118" s="11"/>
      <c r="R118" s="11"/>
      <c r="S118" s="11"/>
      <c r="T118" s="11"/>
      <c r="U118" s="11"/>
      <c r="V118" s="11"/>
      <c r="W118" s="11"/>
      <c r="X118" s="11"/>
      <c r="Y118" s="11"/>
      <c r="Z118" s="11"/>
    </row>
    <row r="119" spans="1:26">
      <c r="A119" s="11"/>
      <c r="B119" s="11"/>
      <c r="C119" s="1019"/>
      <c r="D119" s="255" t="s">
        <v>167</v>
      </c>
      <c r="E119" s="256">
        <v>316</v>
      </c>
      <c r="F119" s="257">
        <v>379</v>
      </c>
      <c r="G119" s="258">
        <v>299</v>
      </c>
      <c r="H119" s="262">
        <v>395</v>
      </c>
      <c r="I119" s="256">
        <v>130</v>
      </c>
      <c r="J119" s="257">
        <v>123</v>
      </c>
      <c r="K119" s="258">
        <v>44</v>
      </c>
      <c r="L119" s="278">
        <v>15</v>
      </c>
      <c r="M119" s="11"/>
      <c r="N119" s="11"/>
      <c r="O119" s="11"/>
      <c r="P119" s="11"/>
      <c r="Q119" s="11"/>
      <c r="R119" s="11"/>
      <c r="S119" s="11"/>
      <c r="T119" s="11"/>
      <c r="U119" s="11"/>
      <c r="V119" s="11"/>
      <c r="W119" s="11"/>
      <c r="X119" s="11"/>
      <c r="Y119" s="11"/>
      <c r="Z119" s="11"/>
    </row>
    <row r="120" spans="1:26">
      <c r="A120" s="11"/>
      <c r="B120" s="11"/>
      <c r="C120" s="1019"/>
      <c r="D120" s="264" t="s">
        <v>171</v>
      </c>
      <c r="E120" s="266">
        <v>9126</v>
      </c>
      <c r="F120" s="295">
        <v>5091</v>
      </c>
      <c r="G120" s="296">
        <v>3449</v>
      </c>
      <c r="H120" s="309">
        <v>2439</v>
      </c>
      <c r="I120" s="266">
        <v>1137</v>
      </c>
      <c r="J120" s="295">
        <v>590</v>
      </c>
      <c r="K120" s="296">
        <v>301</v>
      </c>
      <c r="L120" s="344">
        <v>42</v>
      </c>
      <c r="M120" s="11"/>
      <c r="N120" s="11"/>
      <c r="O120" s="11"/>
      <c r="P120" s="11"/>
      <c r="Q120" s="11"/>
      <c r="R120" s="11"/>
      <c r="S120" s="11"/>
      <c r="T120" s="11"/>
      <c r="U120" s="11"/>
      <c r="V120" s="11"/>
      <c r="W120" s="11"/>
      <c r="X120" s="11"/>
      <c r="Y120" s="11"/>
      <c r="Z120" s="11"/>
    </row>
    <row r="121" spans="1:26">
      <c r="A121" s="11"/>
      <c r="B121" s="11"/>
      <c r="C121" s="1019"/>
      <c r="D121" s="346" t="s">
        <v>190</v>
      </c>
      <c r="E121" s="347">
        <v>539</v>
      </c>
      <c r="F121" s="362">
        <v>12</v>
      </c>
      <c r="G121" s="363">
        <v>1300</v>
      </c>
      <c r="H121" s="364">
        <v>54</v>
      </c>
      <c r="I121" s="347">
        <v>882</v>
      </c>
      <c r="J121" s="362">
        <v>34</v>
      </c>
      <c r="K121" s="363">
        <v>266</v>
      </c>
      <c r="L121" s="405">
        <v>3</v>
      </c>
      <c r="M121" s="11"/>
      <c r="N121" s="11"/>
      <c r="O121" s="11"/>
      <c r="P121" s="11"/>
      <c r="Q121" s="11"/>
      <c r="R121" s="11"/>
      <c r="S121" s="11"/>
      <c r="T121" s="11"/>
      <c r="U121" s="11"/>
      <c r="V121" s="11"/>
      <c r="W121" s="11"/>
      <c r="X121" s="11"/>
      <c r="Y121" s="11"/>
      <c r="Z121" s="11"/>
    </row>
    <row r="122" spans="1:26">
      <c r="A122" s="11"/>
      <c r="B122" s="11"/>
      <c r="C122" s="1019"/>
      <c r="D122" s="264" t="s">
        <v>238</v>
      </c>
      <c r="E122" s="266">
        <v>257</v>
      </c>
      <c r="F122" s="295">
        <v>5</v>
      </c>
      <c r="G122" s="296">
        <v>857</v>
      </c>
      <c r="H122" s="309">
        <v>8</v>
      </c>
      <c r="I122" s="266">
        <v>605</v>
      </c>
      <c r="J122" s="295">
        <v>9</v>
      </c>
      <c r="K122" s="296">
        <v>169</v>
      </c>
      <c r="L122" s="344">
        <v>1</v>
      </c>
      <c r="M122" s="11"/>
      <c r="N122" s="11"/>
      <c r="O122" s="11"/>
      <c r="P122" s="11"/>
      <c r="Q122" s="11"/>
      <c r="R122" s="11"/>
      <c r="S122" s="11"/>
      <c r="T122" s="11"/>
      <c r="U122" s="11"/>
      <c r="V122" s="11"/>
      <c r="W122" s="11"/>
      <c r="X122" s="11"/>
      <c r="Y122" s="11"/>
      <c r="Z122" s="11"/>
    </row>
    <row r="123" spans="1:26">
      <c r="A123" s="11"/>
      <c r="B123" s="11"/>
      <c r="C123" s="1019"/>
      <c r="D123" s="346" t="s">
        <v>239</v>
      </c>
      <c r="E123" s="347">
        <v>116</v>
      </c>
      <c r="F123" s="362">
        <v>0</v>
      </c>
      <c r="G123" s="363">
        <v>430</v>
      </c>
      <c r="H123" s="364">
        <v>3</v>
      </c>
      <c r="I123" s="347">
        <v>300</v>
      </c>
      <c r="J123" s="362">
        <v>3</v>
      </c>
      <c r="K123" s="363">
        <v>55</v>
      </c>
      <c r="L123" s="405">
        <v>0</v>
      </c>
      <c r="M123" s="11"/>
      <c r="N123" s="11"/>
      <c r="O123" s="11"/>
      <c r="P123" s="11"/>
      <c r="Q123" s="11"/>
      <c r="R123" s="11"/>
      <c r="S123" s="11"/>
      <c r="T123" s="11"/>
      <c r="U123" s="11"/>
      <c r="V123" s="11"/>
      <c r="W123" s="11"/>
      <c r="X123" s="11"/>
      <c r="Y123" s="11"/>
      <c r="Z123" s="11"/>
    </row>
    <row r="124" spans="1:26">
      <c r="A124" s="11"/>
      <c r="B124" s="11"/>
      <c r="C124" s="1019"/>
      <c r="D124" s="264" t="s">
        <v>240</v>
      </c>
      <c r="E124" s="266">
        <v>196</v>
      </c>
      <c r="F124" s="295">
        <v>299</v>
      </c>
      <c r="G124" s="296">
        <v>316</v>
      </c>
      <c r="H124" s="309">
        <v>519</v>
      </c>
      <c r="I124" s="266">
        <v>358</v>
      </c>
      <c r="J124" s="295">
        <v>517</v>
      </c>
      <c r="K124" s="296">
        <v>357</v>
      </c>
      <c r="L124" s="344">
        <v>157</v>
      </c>
      <c r="M124" s="11"/>
      <c r="N124" s="11"/>
      <c r="O124" s="11"/>
      <c r="P124" s="11"/>
      <c r="Q124" s="11"/>
      <c r="R124" s="11"/>
      <c r="S124" s="11"/>
      <c r="T124" s="11"/>
      <c r="U124" s="11"/>
      <c r="V124" s="11"/>
      <c r="W124" s="11"/>
      <c r="X124" s="11"/>
      <c r="Y124" s="11"/>
      <c r="Z124" s="11"/>
    </row>
    <row r="125" spans="1:26">
      <c r="A125" s="11"/>
      <c r="B125" s="11"/>
      <c r="C125" s="1019"/>
      <c r="D125" s="346" t="s">
        <v>241</v>
      </c>
      <c r="E125" s="347">
        <v>12</v>
      </c>
      <c r="F125" s="362">
        <v>0</v>
      </c>
      <c r="G125" s="363">
        <v>128</v>
      </c>
      <c r="H125" s="364">
        <v>9</v>
      </c>
      <c r="I125" s="347">
        <v>361</v>
      </c>
      <c r="J125" s="362">
        <v>10</v>
      </c>
      <c r="K125" s="363">
        <v>397</v>
      </c>
      <c r="L125" s="405">
        <v>5</v>
      </c>
      <c r="M125" s="11"/>
      <c r="N125" s="11"/>
      <c r="O125" s="11"/>
      <c r="P125" s="11"/>
      <c r="Q125" s="11"/>
      <c r="R125" s="11"/>
      <c r="S125" s="11"/>
      <c r="T125" s="11"/>
      <c r="U125" s="11"/>
      <c r="V125" s="11"/>
      <c r="W125" s="11"/>
      <c r="X125" s="11"/>
      <c r="Y125" s="11"/>
      <c r="Z125" s="11"/>
    </row>
    <row r="126" spans="1:26">
      <c r="A126" s="11"/>
      <c r="B126" s="11"/>
      <c r="C126" s="1019"/>
      <c r="D126" s="264" t="s">
        <v>242</v>
      </c>
      <c r="E126" s="266">
        <v>9</v>
      </c>
      <c r="F126" s="295">
        <v>1</v>
      </c>
      <c r="G126" s="296">
        <v>72</v>
      </c>
      <c r="H126" s="309">
        <v>2</v>
      </c>
      <c r="I126" s="266">
        <v>199</v>
      </c>
      <c r="J126" s="295">
        <v>5</v>
      </c>
      <c r="K126" s="296">
        <v>221</v>
      </c>
      <c r="L126" s="344">
        <v>1</v>
      </c>
      <c r="M126" s="11"/>
      <c r="N126" s="11"/>
      <c r="O126" s="11"/>
      <c r="P126" s="11"/>
      <c r="Q126" s="11"/>
      <c r="R126" s="11"/>
      <c r="S126" s="11"/>
      <c r="T126" s="11"/>
      <c r="U126" s="11"/>
      <c r="V126" s="11"/>
      <c r="W126" s="11"/>
      <c r="X126" s="11"/>
      <c r="Y126" s="11"/>
      <c r="Z126" s="11"/>
    </row>
    <row r="127" spans="1:26">
      <c r="A127" s="11"/>
      <c r="B127" s="11"/>
      <c r="C127" s="1019"/>
      <c r="D127" s="346" t="s">
        <v>243</v>
      </c>
      <c r="E127" s="347">
        <v>7</v>
      </c>
      <c r="F127" s="362">
        <v>0</v>
      </c>
      <c r="G127" s="363">
        <v>59</v>
      </c>
      <c r="H127" s="364">
        <v>0</v>
      </c>
      <c r="I127" s="347">
        <v>133</v>
      </c>
      <c r="J127" s="362">
        <v>1</v>
      </c>
      <c r="K127" s="363">
        <v>57</v>
      </c>
      <c r="L127" s="405">
        <v>0</v>
      </c>
      <c r="M127" s="11"/>
      <c r="N127" s="11"/>
      <c r="O127" s="11"/>
      <c r="P127" s="11"/>
      <c r="Q127" s="11"/>
      <c r="R127" s="11"/>
      <c r="S127" s="11"/>
      <c r="T127" s="11"/>
      <c r="U127" s="11"/>
      <c r="V127" s="11"/>
      <c r="W127" s="11"/>
      <c r="X127" s="11"/>
      <c r="Y127" s="11"/>
      <c r="Z127" s="11"/>
    </row>
    <row r="128" spans="1:26" ht="15.75" customHeight="1">
      <c r="A128" s="11"/>
      <c r="B128" s="11"/>
      <c r="C128" s="1019"/>
      <c r="D128" s="408" t="s">
        <v>64</v>
      </c>
      <c r="E128" s="410">
        <f t="shared" ref="E128:L128" si="8">SUM(E119:E127)</f>
        <v>10578</v>
      </c>
      <c r="F128" s="412">
        <f t="shared" si="8"/>
        <v>5787</v>
      </c>
      <c r="G128" s="414">
        <f t="shared" si="8"/>
        <v>6910</v>
      </c>
      <c r="H128" s="415">
        <f t="shared" si="8"/>
        <v>3429</v>
      </c>
      <c r="I128" s="410">
        <f t="shared" si="8"/>
        <v>4105</v>
      </c>
      <c r="J128" s="412">
        <f t="shared" si="8"/>
        <v>1292</v>
      </c>
      <c r="K128" s="414">
        <f t="shared" si="8"/>
        <v>1867</v>
      </c>
      <c r="L128" s="434">
        <f t="shared" si="8"/>
        <v>224</v>
      </c>
      <c r="M128" s="11"/>
      <c r="N128" s="11"/>
      <c r="O128" s="11"/>
      <c r="P128" s="11"/>
      <c r="Q128" s="11"/>
      <c r="R128" s="11"/>
      <c r="S128" s="11"/>
      <c r="T128" s="11"/>
      <c r="U128" s="11"/>
      <c r="V128" s="11"/>
      <c r="W128" s="11"/>
      <c r="X128" s="11"/>
      <c r="Y128" s="11"/>
      <c r="Z128" s="11"/>
    </row>
    <row r="129" spans="1:26" ht="15.75" customHeight="1">
      <c r="A129" s="11"/>
      <c r="B129" s="11"/>
      <c r="C129" s="1023"/>
      <c r="D129" s="435" t="s">
        <v>277</v>
      </c>
      <c r="E129" s="1148">
        <f>E128+F128</f>
        <v>16365</v>
      </c>
      <c r="F129" s="1118"/>
      <c r="G129" s="1148">
        <f>G128+H128</f>
        <v>10339</v>
      </c>
      <c r="H129" s="1118"/>
      <c r="I129" s="1148">
        <f>I128+J128</f>
        <v>5397</v>
      </c>
      <c r="J129" s="1118"/>
      <c r="K129" s="1148">
        <f>K128+L128</f>
        <v>2091</v>
      </c>
      <c r="L129" s="1105"/>
      <c r="M129" s="11"/>
      <c r="N129" s="11"/>
      <c r="O129" s="11"/>
      <c r="P129" s="11"/>
      <c r="Q129" s="11"/>
      <c r="R129" s="11"/>
      <c r="S129" s="11"/>
      <c r="T129" s="11"/>
      <c r="U129" s="11"/>
      <c r="V129" s="11"/>
      <c r="W129" s="11"/>
      <c r="X129" s="11"/>
      <c r="Y129" s="11"/>
      <c r="Z129" s="11"/>
    </row>
    <row r="130" spans="1:26" ht="15.75" customHeight="1">
      <c r="A130" s="11"/>
      <c r="B130" s="11"/>
      <c r="C130" s="1156" t="s">
        <v>83</v>
      </c>
      <c r="D130" s="1154" t="s">
        <v>24</v>
      </c>
      <c r="E130" s="1133" t="s">
        <v>65</v>
      </c>
      <c r="F130" s="1072"/>
      <c r="G130" s="1149" t="s">
        <v>67</v>
      </c>
      <c r="H130" s="1150"/>
      <c r="I130" s="1133" t="s">
        <v>107</v>
      </c>
      <c r="J130" s="1072"/>
      <c r="K130" s="1149" t="s">
        <v>109</v>
      </c>
      <c r="L130" s="1153"/>
      <c r="M130" s="11"/>
      <c r="N130" s="11"/>
      <c r="O130" s="11"/>
      <c r="P130" s="11"/>
      <c r="Q130" s="11"/>
      <c r="R130" s="11"/>
      <c r="S130" s="11"/>
      <c r="T130" s="11"/>
      <c r="U130" s="11"/>
      <c r="V130" s="11"/>
      <c r="W130" s="11"/>
      <c r="X130" s="11"/>
      <c r="Y130" s="11"/>
      <c r="Z130" s="11"/>
    </row>
    <row r="131" spans="1:26" ht="15.75" customHeight="1">
      <c r="A131" s="11"/>
      <c r="B131" s="11"/>
      <c r="C131" s="1019"/>
      <c r="D131" s="1155"/>
      <c r="E131" s="191" t="s">
        <v>142</v>
      </c>
      <c r="F131" s="192" t="s">
        <v>143</v>
      </c>
      <c r="G131" s="221" t="s">
        <v>142</v>
      </c>
      <c r="H131" s="222" t="s">
        <v>143</v>
      </c>
      <c r="I131" s="191" t="s">
        <v>142</v>
      </c>
      <c r="J131" s="192" t="s">
        <v>143</v>
      </c>
      <c r="K131" s="221" t="s">
        <v>142</v>
      </c>
      <c r="L131" s="241" t="s">
        <v>143</v>
      </c>
      <c r="M131" s="11"/>
      <c r="N131" s="11"/>
      <c r="O131" s="11"/>
      <c r="P131" s="11"/>
      <c r="Q131" s="11"/>
      <c r="R131" s="11"/>
      <c r="S131" s="11"/>
      <c r="T131" s="11"/>
      <c r="U131" s="11"/>
      <c r="V131" s="11"/>
      <c r="W131" s="11"/>
      <c r="X131" s="11"/>
      <c r="Y131" s="11"/>
      <c r="Z131" s="11"/>
    </row>
    <row r="132" spans="1:26">
      <c r="A132" s="11"/>
      <c r="B132" s="11"/>
      <c r="C132" s="1019"/>
      <c r="D132" s="255" t="s">
        <v>167</v>
      </c>
      <c r="E132" s="256">
        <v>9</v>
      </c>
      <c r="F132" s="257">
        <v>1</v>
      </c>
      <c r="G132" s="258">
        <v>22</v>
      </c>
      <c r="H132" s="262">
        <v>4</v>
      </c>
      <c r="I132" s="256">
        <v>11</v>
      </c>
      <c r="J132" s="257">
        <v>3</v>
      </c>
      <c r="K132" s="258">
        <v>2</v>
      </c>
      <c r="L132" s="278">
        <v>0</v>
      </c>
      <c r="M132" s="11"/>
      <c r="N132" s="11"/>
      <c r="O132" s="11"/>
      <c r="P132" s="11"/>
      <c r="Q132" s="11"/>
      <c r="R132" s="11"/>
      <c r="S132" s="11"/>
      <c r="T132" s="11"/>
      <c r="U132" s="11"/>
      <c r="V132" s="11"/>
      <c r="W132" s="11"/>
      <c r="X132" s="11"/>
      <c r="Y132" s="11"/>
      <c r="Z132" s="11"/>
    </row>
    <row r="133" spans="1:26">
      <c r="A133" s="11"/>
      <c r="B133" s="11"/>
      <c r="C133" s="1019"/>
      <c r="D133" s="264" t="s">
        <v>171</v>
      </c>
      <c r="E133" s="266">
        <v>338</v>
      </c>
      <c r="F133" s="295">
        <v>106</v>
      </c>
      <c r="G133" s="296">
        <v>197</v>
      </c>
      <c r="H133" s="309">
        <v>72</v>
      </c>
      <c r="I133" s="266">
        <v>66</v>
      </c>
      <c r="J133" s="295">
        <v>10</v>
      </c>
      <c r="K133" s="296">
        <v>16</v>
      </c>
      <c r="L133" s="344">
        <v>3</v>
      </c>
      <c r="M133" s="11"/>
      <c r="N133" s="11"/>
      <c r="O133" s="11"/>
      <c r="P133" s="11"/>
      <c r="Q133" s="11"/>
      <c r="R133" s="11"/>
      <c r="S133" s="11"/>
      <c r="T133" s="11"/>
      <c r="U133" s="11"/>
      <c r="V133" s="11"/>
      <c r="W133" s="11"/>
      <c r="X133" s="11"/>
      <c r="Y133" s="11"/>
      <c r="Z133" s="11"/>
    </row>
    <row r="134" spans="1:26">
      <c r="A134" s="11"/>
      <c r="B134" s="11"/>
      <c r="C134" s="1019"/>
      <c r="D134" s="346" t="s">
        <v>190</v>
      </c>
      <c r="E134" s="347">
        <v>7</v>
      </c>
      <c r="F134" s="362">
        <v>1</v>
      </c>
      <c r="G134" s="363">
        <v>18</v>
      </c>
      <c r="H134" s="364">
        <v>0</v>
      </c>
      <c r="I134" s="347">
        <v>20</v>
      </c>
      <c r="J134" s="362">
        <v>0</v>
      </c>
      <c r="K134" s="363">
        <v>1</v>
      </c>
      <c r="L134" s="405">
        <v>0</v>
      </c>
      <c r="M134" s="11"/>
      <c r="N134" s="11"/>
      <c r="O134" s="11"/>
      <c r="P134" s="11"/>
      <c r="Q134" s="11"/>
      <c r="R134" s="11"/>
      <c r="S134" s="11"/>
      <c r="T134" s="11"/>
      <c r="U134" s="11"/>
      <c r="V134" s="11"/>
      <c r="W134" s="11"/>
      <c r="X134" s="11"/>
      <c r="Y134" s="11"/>
      <c r="Z134" s="11"/>
    </row>
    <row r="135" spans="1:26">
      <c r="A135" s="11"/>
      <c r="B135" s="11"/>
      <c r="C135" s="1019"/>
      <c r="D135" s="264" t="s">
        <v>238</v>
      </c>
      <c r="E135" s="266">
        <v>1</v>
      </c>
      <c r="F135" s="295">
        <v>0</v>
      </c>
      <c r="G135" s="296">
        <v>12</v>
      </c>
      <c r="H135" s="309">
        <v>0</v>
      </c>
      <c r="I135" s="266">
        <v>11</v>
      </c>
      <c r="J135" s="295">
        <v>0</v>
      </c>
      <c r="K135" s="296">
        <v>0</v>
      </c>
      <c r="L135" s="344">
        <v>0</v>
      </c>
      <c r="M135" s="11"/>
      <c r="N135" s="11"/>
      <c r="O135" s="11"/>
      <c r="P135" s="11"/>
      <c r="Q135" s="11"/>
      <c r="R135" s="11"/>
      <c r="S135" s="11"/>
      <c r="T135" s="11"/>
      <c r="U135" s="11"/>
      <c r="V135" s="11"/>
      <c r="W135" s="11"/>
      <c r="X135" s="11"/>
      <c r="Y135" s="11"/>
      <c r="Z135" s="11"/>
    </row>
    <row r="136" spans="1:26">
      <c r="A136" s="11"/>
      <c r="B136" s="11"/>
      <c r="C136" s="1019"/>
      <c r="D136" s="346" t="s">
        <v>239</v>
      </c>
      <c r="E136" s="347">
        <v>0</v>
      </c>
      <c r="F136" s="362">
        <v>0</v>
      </c>
      <c r="G136" s="363">
        <v>4</v>
      </c>
      <c r="H136" s="364">
        <v>0</v>
      </c>
      <c r="I136" s="347">
        <v>0</v>
      </c>
      <c r="J136" s="362">
        <v>0</v>
      </c>
      <c r="K136" s="363">
        <v>0</v>
      </c>
      <c r="L136" s="405">
        <v>0</v>
      </c>
      <c r="M136" s="11"/>
      <c r="N136" s="11"/>
      <c r="O136" s="11"/>
      <c r="P136" s="11"/>
      <c r="Q136" s="11"/>
      <c r="R136" s="11"/>
      <c r="S136" s="11"/>
      <c r="T136" s="11"/>
      <c r="U136" s="11"/>
      <c r="V136" s="11"/>
      <c r="W136" s="11"/>
      <c r="X136" s="11"/>
      <c r="Y136" s="11"/>
      <c r="Z136" s="11"/>
    </row>
    <row r="137" spans="1:26">
      <c r="A137" s="11"/>
      <c r="B137" s="11"/>
      <c r="C137" s="1019"/>
      <c r="D137" s="264" t="s">
        <v>240</v>
      </c>
      <c r="E137" s="266">
        <v>4</v>
      </c>
      <c r="F137" s="295">
        <v>5</v>
      </c>
      <c r="G137" s="296">
        <v>4</v>
      </c>
      <c r="H137" s="309">
        <v>12</v>
      </c>
      <c r="I137" s="266">
        <v>9</v>
      </c>
      <c r="J137" s="295">
        <v>10</v>
      </c>
      <c r="K137" s="296">
        <v>12</v>
      </c>
      <c r="L137" s="344">
        <v>1</v>
      </c>
      <c r="M137" s="11"/>
      <c r="N137" s="11"/>
      <c r="O137" s="11"/>
      <c r="P137" s="11"/>
      <c r="Q137" s="11"/>
      <c r="R137" s="11"/>
      <c r="S137" s="11"/>
      <c r="T137" s="11"/>
      <c r="U137" s="11"/>
      <c r="V137" s="11"/>
      <c r="W137" s="11"/>
      <c r="X137" s="11"/>
      <c r="Y137" s="11"/>
      <c r="Z137" s="11"/>
    </row>
    <row r="138" spans="1:26">
      <c r="A138" s="11"/>
      <c r="B138" s="11"/>
      <c r="C138" s="1019"/>
      <c r="D138" s="346" t="s">
        <v>241</v>
      </c>
      <c r="E138" s="347">
        <v>0</v>
      </c>
      <c r="F138" s="362">
        <v>0</v>
      </c>
      <c r="G138" s="363">
        <v>5</v>
      </c>
      <c r="H138" s="364">
        <v>0</v>
      </c>
      <c r="I138" s="347">
        <v>6</v>
      </c>
      <c r="J138" s="362">
        <v>1</v>
      </c>
      <c r="K138" s="363">
        <v>6</v>
      </c>
      <c r="L138" s="405">
        <v>0</v>
      </c>
      <c r="M138" s="11"/>
      <c r="N138" s="11"/>
      <c r="O138" s="11"/>
      <c r="P138" s="11"/>
      <c r="Q138" s="11"/>
      <c r="R138" s="11"/>
      <c r="S138" s="11"/>
      <c r="T138" s="11"/>
      <c r="U138" s="11"/>
      <c r="V138" s="11"/>
      <c r="W138" s="11"/>
      <c r="X138" s="11"/>
      <c r="Y138" s="11"/>
      <c r="Z138" s="11"/>
    </row>
    <row r="139" spans="1:26">
      <c r="A139" s="11"/>
      <c r="B139" s="11"/>
      <c r="C139" s="1019"/>
      <c r="D139" s="264" t="s">
        <v>242</v>
      </c>
      <c r="E139" s="266">
        <v>0</v>
      </c>
      <c r="F139" s="295">
        <v>0</v>
      </c>
      <c r="G139" s="296">
        <v>4</v>
      </c>
      <c r="H139" s="309">
        <v>0</v>
      </c>
      <c r="I139" s="266">
        <v>2</v>
      </c>
      <c r="J139" s="295">
        <v>1</v>
      </c>
      <c r="K139" s="296">
        <v>4</v>
      </c>
      <c r="L139" s="344">
        <v>0</v>
      </c>
      <c r="M139" s="11"/>
      <c r="N139" s="11"/>
      <c r="O139" s="11"/>
      <c r="P139" s="11"/>
      <c r="Q139" s="11"/>
      <c r="R139" s="11"/>
      <c r="S139" s="11"/>
      <c r="T139" s="11"/>
      <c r="U139" s="11"/>
      <c r="V139" s="11"/>
      <c r="W139" s="11"/>
      <c r="X139" s="11"/>
      <c r="Y139" s="11"/>
      <c r="Z139" s="11"/>
    </row>
    <row r="140" spans="1:26">
      <c r="A140" s="11"/>
      <c r="B140" s="11"/>
      <c r="C140" s="1019"/>
      <c r="D140" s="346" t="s">
        <v>243</v>
      </c>
      <c r="E140" s="347">
        <v>0</v>
      </c>
      <c r="F140" s="362">
        <v>0</v>
      </c>
      <c r="G140" s="363">
        <v>2</v>
      </c>
      <c r="H140" s="364">
        <v>0</v>
      </c>
      <c r="I140" s="347">
        <v>2</v>
      </c>
      <c r="J140" s="362">
        <v>0</v>
      </c>
      <c r="K140" s="363">
        <v>3</v>
      </c>
      <c r="L140" s="405">
        <v>0</v>
      </c>
      <c r="M140" s="11"/>
      <c r="N140" s="11"/>
      <c r="O140" s="11"/>
      <c r="P140" s="11"/>
      <c r="Q140" s="11"/>
      <c r="R140" s="11"/>
      <c r="S140" s="11"/>
      <c r="T140" s="11"/>
      <c r="U140" s="11"/>
      <c r="V140" s="11"/>
      <c r="W140" s="11"/>
      <c r="X140" s="11"/>
      <c r="Y140" s="11"/>
      <c r="Z140" s="11"/>
    </row>
    <row r="141" spans="1:26" ht="15.75" customHeight="1">
      <c r="A141" s="11"/>
      <c r="B141" s="11"/>
      <c r="C141" s="1019"/>
      <c r="D141" s="408" t="s">
        <v>64</v>
      </c>
      <c r="E141" s="410">
        <f t="shared" ref="E141:L141" si="9">SUM(E132:E140)</f>
        <v>359</v>
      </c>
      <c r="F141" s="412">
        <f t="shared" si="9"/>
        <v>113</v>
      </c>
      <c r="G141" s="414">
        <f t="shared" si="9"/>
        <v>268</v>
      </c>
      <c r="H141" s="415">
        <f t="shared" si="9"/>
        <v>88</v>
      </c>
      <c r="I141" s="410">
        <f t="shared" si="9"/>
        <v>127</v>
      </c>
      <c r="J141" s="412">
        <f t="shared" si="9"/>
        <v>25</v>
      </c>
      <c r="K141" s="414">
        <f t="shared" si="9"/>
        <v>44</v>
      </c>
      <c r="L141" s="434">
        <f t="shared" si="9"/>
        <v>4</v>
      </c>
      <c r="M141" s="268"/>
      <c r="N141" s="11"/>
      <c r="O141" s="11"/>
      <c r="P141" s="11"/>
      <c r="Q141" s="11"/>
      <c r="R141" s="11"/>
      <c r="S141" s="11"/>
      <c r="T141" s="11"/>
      <c r="U141" s="11"/>
      <c r="V141" s="11"/>
      <c r="W141" s="11"/>
      <c r="X141" s="11"/>
      <c r="Y141" s="11"/>
      <c r="Z141" s="11"/>
    </row>
    <row r="142" spans="1:26" ht="15.75" customHeight="1">
      <c r="A142" s="11"/>
      <c r="B142" s="11"/>
      <c r="C142" s="1023"/>
      <c r="D142" s="435" t="s">
        <v>277</v>
      </c>
      <c r="E142" s="1148">
        <f>E141+F141</f>
        <v>472</v>
      </c>
      <c r="F142" s="1118"/>
      <c r="G142" s="1148">
        <f>G141+H141</f>
        <v>356</v>
      </c>
      <c r="H142" s="1118"/>
      <c r="I142" s="1148">
        <f>I141+J141</f>
        <v>152</v>
      </c>
      <c r="J142" s="1118"/>
      <c r="K142" s="1148">
        <f>K141+L141</f>
        <v>48</v>
      </c>
      <c r="L142" s="1105"/>
      <c r="M142" s="11"/>
      <c r="N142" s="11"/>
      <c r="O142" s="11"/>
      <c r="P142" s="11"/>
      <c r="Q142" s="11"/>
      <c r="R142" s="11"/>
      <c r="S142" s="11"/>
      <c r="T142" s="11"/>
      <c r="U142" s="11"/>
      <c r="V142" s="11"/>
      <c r="W142" s="11"/>
      <c r="X142" s="11"/>
      <c r="Y142" s="11"/>
      <c r="Z142" s="11"/>
    </row>
    <row r="143" spans="1:26" ht="15.75" customHeight="1">
      <c r="A143" s="11"/>
      <c r="B143" s="11"/>
      <c r="C143" s="1156" t="s">
        <v>84</v>
      </c>
      <c r="D143" s="1154" t="s">
        <v>24</v>
      </c>
      <c r="E143" s="1133" t="s">
        <v>65</v>
      </c>
      <c r="F143" s="1072"/>
      <c r="G143" s="1149" t="s">
        <v>67</v>
      </c>
      <c r="H143" s="1150"/>
      <c r="I143" s="1133" t="s">
        <v>107</v>
      </c>
      <c r="J143" s="1072"/>
      <c r="K143" s="1149" t="s">
        <v>109</v>
      </c>
      <c r="L143" s="1153"/>
      <c r="M143" s="11"/>
      <c r="N143" s="11"/>
      <c r="O143" s="11"/>
      <c r="P143" s="11"/>
      <c r="Q143" s="11"/>
      <c r="R143" s="11"/>
      <c r="S143" s="11"/>
      <c r="T143" s="11"/>
      <c r="U143" s="11"/>
      <c r="V143" s="11"/>
      <c r="W143" s="11"/>
      <c r="X143" s="11"/>
      <c r="Y143" s="11"/>
      <c r="Z143" s="11"/>
    </row>
    <row r="144" spans="1:26" ht="15.75" customHeight="1">
      <c r="A144" s="11"/>
      <c r="B144" s="11"/>
      <c r="C144" s="1019"/>
      <c r="D144" s="1155"/>
      <c r="E144" s="191" t="s">
        <v>142</v>
      </c>
      <c r="F144" s="192" t="s">
        <v>143</v>
      </c>
      <c r="G144" s="221" t="s">
        <v>142</v>
      </c>
      <c r="H144" s="222" t="s">
        <v>143</v>
      </c>
      <c r="I144" s="191" t="s">
        <v>142</v>
      </c>
      <c r="J144" s="192" t="s">
        <v>143</v>
      </c>
      <c r="K144" s="221" t="s">
        <v>142</v>
      </c>
      <c r="L144" s="241" t="s">
        <v>143</v>
      </c>
      <c r="M144" s="11"/>
      <c r="N144" s="11"/>
      <c r="O144" s="11"/>
      <c r="P144" s="11"/>
      <c r="Q144" s="11"/>
      <c r="R144" s="11"/>
      <c r="S144" s="11"/>
      <c r="T144" s="11"/>
      <c r="U144" s="11"/>
      <c r="V144" s="11"/>
      <c r="W144" s="11"/>
      <c r="X144" s="11"/>
      <c r="Y144" s="11"/>
      <c r="Z144" s="11"/>
    </row>
    <row r="145" spans="1:26">
      <c r="A145" s="11"/>
      <c r="B145" s="11"/>
      <c r="C145" s="1019"/>
      <c r="D145" s="255" t="s">
        <v>167</v>
      </c>
      <c r="E145" s="256">
        <v>38</v>
      </c>
      <c r="F145" s="257">
        <v>16</v>
      </c>
      <c r="G145" s="258">
        <v>34</v>
      </c>
      <c r="H145" s="262">
        <v>19</v>
      </c>
      <c r="I145" s="256">
        <v>12</v>
      </c>
      <c r="J145" s="257">
        <v>2</v>
      </c>
      <c r="K145" s="258">
        <v>1</v>
      </c>
      <c r="L145" s="278">
        <v>0</v>
      </c>
      <c r="M145" s="11"/>
      <c r="N145" s="11"/>
      <c r="O145" s="11"/>
      <c r="P145" s="11"/>
      <c r="Q145" s="11"/>
      <c r="R145" s="11"/>
      <c r="S145" s="11"/>
      <c r="T145" s="11"/>
      <c r="U145" s="11"/>
      <c r="V145" s="11"/>
      <c r="W145" s="11"/>
      <c r="X145" s="11"/>
      <c r="Y145" s="11"/>
      <c r="Z145" s="11"/>
    </row>
    <row r="146" spans="1:26">
      <c r="A146" s="11"/>
      <c r="B146" s="11"/>
      <c r="C146" s="1019"/>
      <c r="D146" s="264" t="s">
        <v>171</v>
      </c>
      <c r="E146" s="266">
        <v>1178</v>
      </c>
      <c r="F146" s="295">
        <v>335</v>
      </c>
      <c r="G146" s="296">
        <v>501</v>
      </c>
      <c r="H146" s="309">
        <v>165</v>
      </c>
      <c r="I146" s="266">
        <v>147</v>
      </c>
      <c r="J146" s="295">
        <v>27</v>
      </c>
      <c r="K146" s="296">
        <v>25</v>
      </c>
      <c r="L146" s="344">
        <v>2</v>
      </c>
      <c r="M146" s="11"/>
      <c r="N146" s="11"/>
      <c r="O146" s="11"/>
      <c r="P146" s="11"/>
      <c r="Q146" s="11"/>
      <c r="R146" s="11"/>
      <c r="S146" s="11"/>
      <c r="T146" s="11"/>
      <c r="U146" s="11"/>
      <c r="V146" s="11"/>
      <c r="W146" s="11"/>
      <c r="X146" s="11"/>
      <c r="Y146" s="11"/>
      <c r="Z146" s="11"/>
    </row>
    <row r="147" spans="1:26">
      <c r="A147" s="11"/>
      <c r="B147" s="11"/>
      <c r="C147" s="1019"/>
      <c r="D147" s="346" t="s">
        <v>190</v>
      </c>
      <c r="E147" s="347">
        <v>16</v>
      </c>
      <c r="F147" s="362">
        <v>0</v>
      </c>
      <c r="G147" s="363">
        <v>66</v>
      </c>
      <c r="H147" s="364">
        <v>0</v>
      </c>
      <c r="I147" s="347">
        <v>54</v>
      </c>
      <c r="J147" s="362">
        <v>0</v>
      </c>
      <c r="K147" s="363">
        <v>10</v>
      </c>
      <c r="L147" s="405">
        <v>0</v>
      </c>
      <c r="M147" s="11"/>
      <c r="N147" s="11"/>
      <c r="O147" s="11"/>
      <c r="P147" s="11"/>
      <c r="Q147" s="11"/>
      <c r="R147" s="11"/>
      <c r="S147" s="11"/>
      <c r="T147" s="11"/>
      <c r="U147" s="11"/>
      <c r="V147" s="11"/>
      <c r="W147" s="11"/>
      <c r="X147" s="11"/>
      <c r="Y147" s="11"/>
      <c r="Z147" s="11"/>
    </row>
    <row r="148" spans="1:26">
      <c r="A148" s="11"/>
      <c r="B148" s="11"/>
      <c r="C148" s="1019"/>
      <c r="D148" s="264" t="s">
        <v>238</v>
      </c>
      <c r="E148" s="266">
        <v>16</v>
      </c>
      <c r="F148" s="295">
        <v>0</v>
      </c>
      <c r="G148" s="296">
        <v>56</v>
      </c>
      <c r="H148" s="309">
        <v>1</v>
      </c>
      <c r="I148" s="266">
        <v>44</v>
      </c>
      <c r="J148" s="295">
        <v>1</v>
      </c>
      <c r="K148" s="296">
        <v>10</v>
      </c>
      <c r="L148" s="344">
        <v>0</v>
      </c>
      <c r="M148" s="11"/>
      <c r="N148" s="11"/>
      <c r="O148" s="11"/>
      <c r="P148" s="11"/>
      <c r="Q148" s="11"/>
      <c r="R148" s="11"/>
      <c r="S148" s="11"/>
      <c r="T148" s="11"/>
      <c r="U148" s="11"/>
      <c r="V148" s="11"/>
      <c r="W148" s="11"/>
      <c r="X148" s="11"/>
      <c r="Y148" s="11"/>
      <c r="Z148" s="11"/>
    </row>
    <row r="149" spans="1:26">
      <c r="A149" s="11"/>
      <c r="B149" s="11"/>
      <c r="C149" s="1019"/>
      <c r="D149" s="346" t="s">
        <v>239</v>
      </c>
      <c r="E149" s="347">
        <v>5</v>
      </c>
      <c r="F149" s="362">
        <v>0</v>
      </c>
      <c r="G149" s="363">
        <v>41</v>
      </c>
      <c r="H149" s="364">
        <v>0</v>
      </c>
      <c r="I149" s="347">
        <v>32</v>
      </c>
      <c r="J149" s="362">
        <v>1</v>
      </c>
      <c r="K149" s="363">
        <v>7</v>
      </c>
      <c r="L149" s="405">
        <v>0</v>
      </c>
      <c r="M149" s="11"/>
      <c r="N149" s="11"/>
      <c r="O149" s="11"/>
      <c r="P149" s="11"/>
      <c r="Q149" s="11"/>
      <c r="R149" s="11"/>
      <c r="S149" s="11"/>
      <c r="T149" s="11"/>
      <c r="U149" s="11"/>
      <c r="V149" s="11"/>
      <c r="W149" s="11"/>
      <c r="X149" s="11"/>
      <c r="Y149" s="11"/>
      <c r="Z149" s="11"/>
    </row>
    <row r="150" spans="1:26">
      <c r="A150" s="11"/>
      <c r="B150" s="11"/>
      <c r="C150" s="1019"/>
      <c r="D150" s="264" t="s">
        <v>240</v>
      </c>
      <c r="E150" s="266">
        <v>78</v>
      </c>
      <c r="F150" s="295">
        <v>70</v>
      </c>
      <c r="G150" s="296">
        <v>97</v>
      </c>
      <c r="H150" s="309">
        <v>124</v>
      </c>
      <c r="I150" s="266">
        <v>78</v>
      </c>
      <c r="J150" s="295">
        <v>65</v>
      </c>
      <c r="K150" s="296">
        <v>65</v>
      </c>
      <c r="L150" s="344">
        <v>13</v>
      </c>
      <c r="M150" s="11"/>
      <c r="N150" s="11"/>
      <c r="O150" s="11"/>
      <c r="P150" s="11"/>
      <c r="Q150" s="11"/>
      <c r="R150" s="11"/>
      <c r="S150" s="11"/>
      <c r="T150" s="11"/>
      <c r="U150" s="11"/>
      <c r="V150" s="11"/>
      <c r="W150" s="11"/>
      <c r="X150" s="11"/>
      <c r="Y150" s="11"/>
      <c r="Z150" s="11"/>
    </row>
    <row r="151" spans="1:26">
      <c r="A151" s="11"/>
      <c r="B151" s="11"/>
      <c r="C151" s="1019"/>
      <c r="D151" s="346" t="s">
        <v>241</v>
      </c>
      <c r="E151" s="347">
        <v>2</v>
      </c>
      <c r="F151" s="362">
        <v>0</v>
      </c>
      <c r="G151" s="363">
        <v>27</v>
      </c>
      <c r="H151" s="364">
        <v>0</v>
      </c>
      <c r="I151" s="347">
        <v>59</v>
      </c>
      <c r="J151" s="362">
        <v>1</v>
      </c>
      <c r="K151" s="363">
        <v>42</v>
      </c>
      <c r="L151" s="405">
        <v>1</v>
      </c>
      <c r="M151" s="11"/>
      <c r="N151" s="11"/>
      <c r="O151" s="11"/>
      <c r="P151" s="11"/>
      <c r="Q151" s="11"/>
      <c r="R151" s="11"/>
      <c r="S151" s="11"/>
      <c r="T151" s="11"/>
      <c r="U151" s="11"/>
      <c r="V151" s="11"/>
      <c r="W151" s="11"/>
      <c r="X151" s="11"/>
      <c r="Y151" s="11"/>
      <c r="Z151" s="11"/>
    </row>
    <row r="152" spans="1:26">
      <c r="A152" s="11"/>
      <c r="B152" s="11"/>
      <c r="C152" s="1019"/>
      <c r="D152" s="264" t="s">
        <v>242</v>
      </c>
      <c r="E152" s="266">
        <v>5</v>
      </c>
      <c r="F152" s="295">
        <v>0</v>
      </c>
      <c r="G152" s="296">
        <v>15</v>
      </c>
      <c r="H152" s="309">
        <v>0</v>
      </c>
      <c r="I152" s="266">
        <v>67</v>
      </c>
      <c r="J152" s="295">
        <v>0</v>
      </c>
      <c r="K152" s="296">
        <v>35</v>
      </c>
      <c r="L152" s="344">
        <v>0</v>
      </c>
      <c r="M152" s="11"/>
      <c r="N152" s="11"/>
      <c r="O152" s="11"/>
      <c r="P152" s="11"/>
      <c r="Q152" s="11"/>
      <c r="R152" s="11"/>
      <c r="S152" s="11"/>
      <c r="T152" s="11"/>
      <c r="U152" s="11"/>
      <c r="V152" s="11"/>
      <c r="W152" s="11"/>
      <c r="X152" s="11"/>
      <c r="Y152" s="11"/>
      <c r="Z152" s="11"/>
    </row>
    <row r="153" spans="1:26">
      <c r="A153" s="11"/>
      <c r="B153" s="11"/>
      <c r="C153" s="1019"/>
      <c r="D153" s="346" t="s">
        <v>243</v>
      </c>
      <c r="E153" s="347">
        <v>3</v>
      </c>
      <c r="F153" s="362">
        <v>0</v>
      </c>
      <c r="G153" s="363">
        <v>27</v>
      </c>
      <c r="H153" s="364">
        <v>1</v>
      </c>
      <c r="I153" s="347">
        <v>38</v>
      </c>
      <c r="J153" s="362">
        <v>0</v>
      </c>
      <c r="K153" s="363">
        <v>19</v>
      </c>
      <c r="L153" s="405">
        <v>0</v>
      </c>
      <c r="M153" s="11"/>
      <c r="N153" s="11"/>
      <c r="O153" s="11"/>
      <c r="P153" s="11"/>
      <c r="Q153" s="11"/>
      <c r="R153" s="11"/>
      <c r="S153" s="11"/>
      <c r="T153" s="11"/>
      <c r="U153" s="11"/>
      <c r="V153" s="11"/>
      <c r="W153" s="11"/>
      <c r="X153" s="11"/>
      <c r="Y153" s="11"/>
      <c r="Z153" s="11"/>
    </row>
    <row r="154" spans="1:26" ht="15.75" customHeight="1">
      <c r="A154" s="11"/>
      <c r="B154" s="11"/>
      <c r="C154" s="1019"/>
      <c r="D154" s="408" t="s">
        <v>64</v>
      </c>
      <c r="E154" s="410">
        <f t="shared" ref="E154:L154" si="10">SUM(E145:E153)</f>
        <v>1341</v>
      </c>
      <c r="F154" s="412">
        <f t="shared" si="10"/>
        <v>421</v>
      </c>
      <c r="G154" s="414">
        <f t="shared" si="10"/>
        <v>864</v>
      </c>
      <c r="H154" s="415">
        <f t="shared" si="10"/>
        <v>310</v>
      </c>
      <c r="I154" s="410">
        <f t="shared" si="10"/>
        <v>531</v>
      </c>
      <c r="J154" s="412">
        <f t="shared" si="10"/>
        <v>97</v>
      </c>
      <c r="K154" s="414">
        <f t="shared" si="10"/>
        <v>214</v>
      </c>
      <c r="L154" s="434">
        <f t="shared" si="10"/>
        <v>16</v>
      </c>
      <c r="M154" s="11"/>
      <c r="N154" s="11"/>
      <c r="O154" s="11"/>
      <c r="P154" s="11"/>
      <c r="Q154" s="11"/>
      <c r="R154" s="11"/>
      <c r="S154" s="11"/>
      <c r="T154" s="11"/>
      <c r="U154" s="11"/>
      <c r="V154" s="11"/>
      <c r="W154" s="11"/>
      <c r="X154" s="11"/>
      <c r="Y154" s="11"/>
      <c r="Z154" s="11"/>
    </row>
    <row r="155" spans="1:26" ht="15.75" customHeight="1">
      <c r="A155" s="11"/>
      <c r="B155" s="11"/>
      <c r="C155" s="1023"/>
      <c r="D155" s="435" t="s">
        <v>277</v>
      </c>
      <c r="E155" s="1148">
        <f>E154+F154</f>
        <v>1762</v>
      </c>
      <c r="F155" s="1118"/>
      <c r="G155" s="1148">
        <f>G154+H154</f>
        <v>1174</v>
      </c>
      <c r="H155" s="1118"/>
      <c r="I155" s="1148">
        <f>I154+J154</f>
        <v>628</v>
      </c>
      <c r="J155" s="1118"/>
      <c r="K155" s="1148">
        <f>K154+L154</f>
        <v>230</v>
      </c>
      <c r="L155" s="1105"/>
      <c r="M155" s="11"/>
      <c r="N155" s="11"/>
      <c r="O155" s="11"/>
      <c r="P155" s="11"/>
      <c r="Q155" s="11"/>
      <c r="R155" s="11"/>
      <c r="S155" s="11"/>
      <c r="T155" s="11"/>
      <c r="U155" s="11"/>
      <c r="V155" s="11"/>
      <c r="W155" s="11"/>
      <c r="X155" s="11"/>
      <c r="Y155" s="11"/>
      <c r="Z155" s="11"/>
    </row>
    <row r="156" spans="1:26" ht="15.75" customHeight="1">
      <c r="A156" s="11"/>
      <c r="B156" s="11"/>
      <c r="C156" s="1156" t="s">
        <v>85</v>
      </c>
      <c r="D156" s="1154" t="s">
        <v>24</v>
      </c>
      <c r="E156" s="1133" t="s">
        <v>65</v>
      </c>
      <c r="F156" s="1072"/>
      <c r="G156" s="1149" t="s">
        <v>67</v>
      </c>
      <c r="H156" s="1150"/>
      <c r="I156" s="1133" t="s">
        <v>107</v>
      </c>
      <c r="J156" s="1072"/>
      <c r="K156" s="1149" t="s">
        <v>109</v>
      </c>
      <c r="L156" s="1153"/>
      <c r="M156" s="11"/>
      <c r="N156" s="11"/>
      <c r="O156" s="11"/>
      <c r="P156" s="11"/>
      <c r="Q156" s="11"/>
      <c r="R156" s="11"/>
      <c r="S156" s="11"/>
      <c r="T156" s="11"/>
      <c r="U156" s="11"/>
      <c r="V156" s="11"/>
      <c r="W156" s="11"/>
      <c r="X156" s="11"/>
      <c r="Y156" s="11"/>
      <c r="Z156" s="11"/>
    </row>
    <row r="157" spans="1:26" ht="15.75" customHeight="1">
      <c r="A157" s="11"/>
      <c r="B157" s="38" t="s">
        <v>20</v>
      </c>
      <c r="C157" s="1019"/>
      <c r="D157" s="1155"/>
      <c r="E157" s="191" t="s">
        <v>142</v>
      </c>
      <c r="F157" s="192" t="s">
        <v>143</v>
      </c>
      <c r="G157" s="221" t="s">
        <v>142</v>
      </c>
      <c r="H157" s="222" t="s">
        <v>143</v>
      </c>
      <c r="I157" s="191" t="s">
        <v>142</v>
      </c>
      <c r="J157" s="192" t="s">
        <v>143</v>
      </c>
      <c r="K157" s="221" t="s">
        <v>142</v>
      </c>
      <c r="L157" s="241" t="s">
        <v>143</v>
      </c>
      <c r="M157" s="11"/>
      <c r="N157" s="11"/>
      <c r="O157" s="11"/>
      <c r="P157" s="11"/>
      <c r="Q157" s="11"/>
      <c r="R157" s="11"/>
      <c r="S157" s="11"/>
      <c r="T157" s="11"/>
      <c r="U157" s="11"/>
      <c r="V157" s="11"/>
      <c r="W157" s="11"/>
      <c r="X157" s="11"/>
      <c r="Y157" s="11"/>
      <c r="Z157" s="11"/>
    </row>
    <row r="158" spans="1:26">
      <c r="A158" s="11"/>
      <c r="B158" s="38" t="s">
        <v>21</v>
      </c>
      <c r="C158" s="1019"/>
      <c r="D158" s="255" t="s">
        <v>167</v>
      </c>
      <c r="E158" s="256">
        <v>13</v>
      </c>
      <c r="F158" s="257">
        <v>7</v>
      </c>
      <c r="G158" s="258">
        <v>25</v>
      </c>
      <c r="H158" s="262">
        <v>5</v>
      </c>
      <c r="I158" s="256">
        <v>9</v>
      </c>
      <c r="J158" s="257">
        <v>0</v>
      </c>
      <c r="K158" s="258">
        <v>6</v>
      </c>
      <c r="L158" s="278">
        <v>1</v>
      </c>
      <c r="M158" s="11"/>
      <c r="N158" s="11"/>
      <c r="O158" s="11"/>
      <c r="P158" s="11"/>
      <c r="Q158" s="11"/>
      <c r="R158" s="11"/>
      <c r="S158" s="11"/>
      <c r="T158" s="11"/>
      <c r="U158" s="11"/>
      <c r="V158" s="11"/>
      <c r="W158" s="11"/>
      <c r="X158" s="11"/>
      <c r="Y158" s="11"/>
      <c r="Z158" s="11"/>
    </row>
    <row r="159" spans="1:26">
      <c r="A159" s="11"/>
      <c r="B159" s="38" t="s">
        <v>43</v>
      </c>
      <c r="C159" s="1019"/>
      <c r="D159" s="264" t="s">
        <v>171</v>
      </c>
      <c r="E159" s="266">
        <v>179</v>
      </c>
      <c r="F159" s="295">
        <v>61</v>
      </c>
      <c r="G159" s="296">
        <v>103</v>
      </c>
      <c r="H159" s="309">
        <v>38</v>
      </c>
      <c r="I159" s="266">
        <v>46</v>
      </c>
      <c r="J159" s="295">
        <v>5</v>
      </c>
      <c r="K159" s="296">
        <v>7</v>
      </c>
      <c r="L159" s="344">
        <v>1</v>
      </c>
      <c r="M159" s="11"/>
      <c r="N159" s="11"/>
      <c r="O159" s="11"/>
      <c r="P159" s="11"/>
      <c r="Q159" s="11"/>
      <c r="R159" s="11"/>
      <c r="S159" s="11"/>
      <c r="T159" s="11"/>
      <c r="U159" s="11"/>
      <c r="V159" s="11"/>
      <c r="W159" s="11"/>
      <c r="X159" s="11"/>
      <c r="Y159" s="11"/>
      <c r="Z159" s="11"/>
    </row>
    <row r="160" spans="1:26">
      <c r="A160" s="11"/>
      <c r="B160" s="11"/>
      <c r="C160" s="1019"/>
      <c r="D160" s="346" t="s">
        <v>190</v>
      </c>
      <c r="E160" s="347">
        <v>4</v>
      </c>
      <c r="F160" s="362">
        <v>0</v>
      </c>
      <c r="G160" s="363">
        <v>25</v>
      </c>
      <c r="H160" s="364">
        <v>0</v>
      </c>
      <c r="I160" s="347">
        <v>20</v>
      </c>
      <c r="J160" s="362">
        <v>1</v>
      </c>
      <c r="K160" s="363">
        <v>8</v>
      </c>
      <c r="L160" s="405">
        <v>0</v>
      </c>
      <c r="M160" s="11"/>
      <c r="N160" s="11"/>
      <c r="O160" s="11"/>
      <c r="P160" s="11"/>
      <c r="Q160" s="11"/>
      <c r="R160" s="11"/>
      <c r="S160" s="11"/>
      <c r="T160" s="11"/>
      <c r="U160" s="11"/>
      <c r="V160" s="11"/>
      <c r="W160" s="11"/>
      <c r="X160" s="11"/>
      <c r="Y160" s="11"/>
      <c r="Z160" s="11"/>
    </row>
    <row r="161" spans="1:26">
      <c r="A161" s="11"/>
      <c r="B161" s="11"/>
      <c r="C161" s="1019"/>
      <c r="D161" s="264" t="s">
        <v>238</v>
      </c>
      <c r="E161" s="266">
        <v>6</v>
      </c>
      <c r="F161" s="295">
        <v>0</v>
      </c>
      <c r="G161" s="296">
        <v>13</v>
      </c>
      <c r="H161" s="309">
        <v>0</v>
      </c>
      <c r="I161" s="266">
        <v>14</v>
      </c>
      <c r="J161" s="295">
        <v>0</v>
      </c>
      <c r="K161" s="296">
        <v>3</v>
      </c>
      <c r="L161" s="344">
        <v>0</v>
      </c>
      <c r="M161" s="11"/>
      <c r="N161" s="11"/>
      <c r="O161" s="11"/>
      <c r="P161" s="11"/>
      <c r="Q161" s="11"/>
      <c r="R161" s="11"/>
      <c r="S161" s="11"/>
      <c r="T161" s="11"/>
      <c r="U161" s="11"/>
      <c r="V161" s="11"/>
      <c r="W161" s="11"/>
      <c r="X161" s="11"/>
      <c r="Y161" s="11"/>
      <c r="Z161" s="11"/>
    </row>
    <row r="162" spans="1:26">
      <c r="A162" s="11"/>
      <c r="B162" s="11"/>
      <c r="C162" s="1019"/>
      <c r="D162" s="346" t="s">
        <v>239</v>
      </c>
      <c r="E162" s="347">
        <v>1</v>
      </c>
      <c r="F162" s="362">
        <v>0</v>
      </c>
      <c r="G162" s="363">
        <v>5</v>
      </c>
      <c r="H162" s="364">
        <v>0</v>
      </c>
      <c r="I162" s="347">
        <v>0</v>
      </c>
      <c r="J162" s="362">
        <v>0</v>
      </c>
      <c r="K162" s="363">
        <v>0</v>
      </c>
      <c r="L162" s="405">
        <v>0</v>
      </c>
      <c r="M162" s="11"/>
      <c r="N162" s="11"/>
      <c r="O162" s="11"/>
      <c r="P162" s="11"/>
      <c r="Q162" s="11"/>
      <c r="R162" s="11"/>
      <c r="S162" s="11"/>
      <c r="T162" s="11"/>
      <c r="U162" s="11"/>
      <c r="V162" s="11"/>
      <c r="W162" s="11"/>
      <c r="X162" s="11"/>
      <c r="Y162" s="11"/>
      <c r="Z162" s="11"/>
    </row>
    <row r="163" spans="1:26">
      <c r="A163" s="11"/>
      <c r="B163" s="11"/>
      <c r="C163" s="1019"/>
      <c r="D163" s="264" t="s">
        <v>240</v>
      </c>
      <c r="E163" s="266">
        <v>3</v>
      </c>
      <c r="F163" s="295">
        <v>0</v>
      </c>
      <c r="G163" s="296">
        <v>3</v>
      </c>
      <c r="H163" s="309">
        <v>5</v>
      </c>
      <c r="I163" s="266">
        <v>8</v>
      </c>
      <c r="J163" s="295">
        <v>2</v>
      </c>
      <c r="K163" s="296">
        <v>2</v>
      </c>
      <c r="L163" s="344">
        <v>1</v>
      </c>
      <c r="M163" s="11"/>
      <c r="N163" s="11"/>
      <c r="O163" s="11"/>
      <c r="P163" s="11"/>
      <c r="Q163" s="11"/>
      <c r="R163" s="11"/>
      <c r="S163" s="11"/>
      <c r="T163" s="11"/>
      <c r="U163" s="11"/>
      <c r="V163" s="11"/>
      <c r="W163" s="11"/>
      <c r="X163" s="11"/>
      <c r="Y163" s="11"/>
      <c r="Z163" s="11"/>
    </row>
    <row r="164" spans="1:26">
      <c r="A164" s="11"/>
      <c r="B164" s="11"/>
      <c r="C164" s="1019"/>
      <c r="D164" s="346" t="s">
        <v>241</v>
      </c>
      <c r="E164" s="347">
        <v>2</v>
      </c>
      <c r="F164" s="362">
        <v>0</v>
      </c>
      <c r="G164" s="363">
        <v>2</v>
      </c>
      <c r="H164" s="364">
        <v>1</v>
      </c>
      <c r="I164" s="347">
        <v>5</v>
      </c>
      <c r="J164" s="362">
        <v>0</v>
      </c>
      <c r="K164" s="363">
        <v>4</v>
      </c>
      <c r="L164" s="405">
        <v>0</v>
      </c>
      <c r="M164" s="11"/>
      <c r="N164" s="11"/>
      <c r="O164" s="11"/>
      <c r="P164" s="11"/>
      <c r="Q164" s="11"/>
      <c r="R164" s="11"/>
      <c r="S164" s="11"/>
      <c r="T164" s="11"/>
      <c r="U164" s="11"/>
      <c r="V164" s="11"/>
      <c r="W164" s="11"/>
      <c r="X164" s="11"/>
      <c r="Y164" s="11"/>
      <c r="Z164" s="11"/>
    </row>
    <row r="165" spans="1:26">
      <c r="A165" s="11"/>
      <c r="B165" s="11"/>
      <c r="C165" s="1019"/>
      <c r="D165" s="264" t="s">
        <v>242</v>
      </c>
      <c r="E165" s="266">
        <v>0</v>
      </c>
      <c r="F165" s="295">
        <v>0</v>
      </c>
      <c r="G165" s="296">
        <v>6</v>
      </c>
      <c r="H165" s="309">
        <v>0</v>
      </c>
      <c r="I165" s="266">
        <v>8</v>
      </c>
      <c r="J165" s="295">
        <v>0</v>
      </c>
      <c r="K165" s="296">
        <v>5</v>
      </c>
      <c r="L165" s="344">
        <v>0</v>
      </c>
      <c r="M165" s="11"/>
      <c r="N165" s="11"/>
      <c r="O165" s="11"/>
      <c r="P165" s="11"/>
      <c r="Q165" s="11"/>
      <c r="R165" s="11"/>
      <c r="S165" s="11"/>
      <c r="T165" s="11"/>
      <c r="U165" s="11"/>
      <c r="V165" s="11"/>
      <c r="W165" s="11"/>
      <c r="X165" s="11"/>
      <c r="Y165" s="11"/>
      <c r="Z165" s="11"/>
    </row>
    <row r="166" spans="1:26">
      <c r="A166" s="11"/>
      <c r="B166" s="11"/>
      <c r="C166" s="1019"/>
      <c r="D166" s="346" t="s">
        <v>243</v>
      </c>
      <c r="E166" s="347">
        <v>0</v>
      </c>
      <c r="F166" s="362">
        <v>0</v>
      </c>
      <c r="G166" s="363">
        <v>0</v>
      </c>
      <c r="H166" s="364">
        <v>0</v>
      </c>
      <c r="I166" s="347">
        <v>1</v>
      </c>
      <c r="J166" s="362">
        <v>0</v>
      </c>
      <c r="K166" s="363">
        <v>0</v>
      </c>
      <c r="L166" s="405">
        <v>0</v>
      </c>
      <c r="M166" s="11"/>
      <c r="N166" s="11"/>
      <c r="O166" s="11"/>
      <c r="P166" s="11"/>
      <c r="Q166" s="11"/>
      <c r="R166" s="11"/>
      <c r="S166" s="11"/>
      <c r="T166" s="11"/>
      <c r="U166" s="11"/>
      <c r="V166" s="11"/>
      <c r="W166" s="11"/>
      <c r="X166" s="11"/>
      <c r="Y166" s="11"/>
      <c r="Z166" s="11"/>
    </row>
    <row r="167" spans="1:26" ht="15.75" customHeight="1">
      <c r="A167" s="11"/>
      <c r="B167" s="11"/>
      <c r="C167" s="1019"/>
      <c r="D167" s="408" t="s">
        <v>64</v>
      </c>
      <c r="E167" s="410">
        <f t="shared" ref="E167:L167" si="11">SUM(E158:E166)</f>
        <v>208</v>
      </c>
      <c r="F167" s="412">
        <f t="shared" si="11"/>
        <v>68</v>
      </c>
      <c r="G167" s="414">
        <f t="shared" si="11"/>
        <v>182</v>
      </c>
      <c r="H167" s="415">
        <f t="shared" si="11"/>
        <v>49</v>
      </c>
      <c r="I167" s="410">
        <f t="shared" si="11"/>
        <v>111</v>
      </c>
      <c r="J167" s="412">
        <f t="shared" si="11"/>
        <v>8</v>
      </c>
      <c r="K167" s="414">
        <f t="shared" si="11"/>
        <v>35</v>
      </c>
      <c r="L167" s="434">
        <f t="shared" si="11"/>
        <v>3</v>
      </c>
      <c r="M167" s="11"/>
      <c r="N167" s="11"/>
      <c r="O167" s="11"/>
      <c r="P167" s="11"/>
      <c r="Q167" s="11"/>
      <c r="R167" s="11"/>
      <c r="S167" s="11"/>
      <c r="T167" s="11"/>
      <c r="U167" s="11"/>
      <c r="V167" s="11"/>
      <c r="W167" s="11"/>
      <c r="X167" s="11"/>
      <c r="Y167" s="11"/>
      <c r="Z167" s="11"/>
    </row>
    <row r="168" spans="1:26" ht="15.75" customHeight="1">
      <c r="A168" s="11"/>
      <c r="B168" s="11"/>
      <c r="C168" s="1023"/>
      <c r="D168" s="435" t="s">
        <v>277</v>
      </c>
      <c r="E168" s="1148">
        <f>E167+F167</f>
        <v>276</v>
      </c>
      <c r="F168" s="1118"/>
      <c r="G168" s="1148">
        <f>G167+H167</f>
        <v>231</v>
      </c>
      <c r="H168" s="1118"/>
      <c r="I168" s="1148">
        <f>I167+J167</f>
        <v>119</v>
      </c>
      <c r="J168" s="1118"/>
      <c r="K168" s="1148">
        <f>K167+L167</f>
        <v>38</v>
      </c>
      <c r="L168" s="1105"/>
      <c r="M168" s="11"/>
      <c r="N168" s="11"/>
      <c r="O168" s="11"/>
      <c r="P168" s="11"/>
      <c r="Q168" s="11"/>
      <c r="R168" s="11"/>
      <c r="S168" s="11"/>
      <c r="T168" s="11"/>
      <c r="U168" s="11"/>
      <c r="V168" s="11"/>
      <c r="W168" s="11"/>
      <c r="X168" s="11"/>
      <c r="Y168" s="11"/>
      <c r="Z168" s="11"/>
    </row>
    <row r="169" spans="1:26" ht="15.75" customHeight="1">
      <c r="A169" s="11"/>
      <c r="B169" s="11"/>
      <c r="C169" s="1156" t="s">
        <v>86</v>
      </c>
      <c r="D169" s="1154" t="s">
        <v>24</v>
      </c>
      <c r="E169" s="1133" t="s">
        <v>65</v>
      </c>
      <c r="F169" s="1072"/>
      <c r="G169" s="1149" t="s">
        <v>67</v>
      </c>
      <c r="H169" s="1150"/>
      <c r="I169" s="1133" t="s">
        <v>107</v>
      </c>
      <c r="J169" s="1072"/>
      <c r="K169" s="1149" t="s">
        <v>109</v>
      </c>
      <c r="L169" s="1153"/>
      <c r="M169" s="11"/>
      <c r="N169" s="11"/>
      <c r="O169" s="11"/>
      <c r="P169" s="11"/>
      <c r="Q169" s="11"/>
      <c r="R169" s="11"/>
      <c r="S169" s="11"/>
      <c r="T169" s="11"/>
      <c r="U169" s="11"/>
      <c r="V169" s="11"/>
      <c r="W169" s="11"/>
      <c r="X169" s="11"/>
      <c r="Y169" s="11"/>
      <c r="Z169" s="11"/>
    </row>
    <row r="170" spans="1:26" ht="15.75" customHeight="1">
      <c r="A170" s="11"/>
      <c r="B170" s="11"/>
      <c r="C170" s="1019"/>
      <c r="D170" s="1155"/>
      <c r="E170" s="191" t="s">
        <v>142</v>
      </c>
      <c r="F170" s="192" t="s">
        <v>143</v>
      </c>
      <c r="G170" s="221" t="s">
        <v>142</v>
      </c>
      <c r="H170" s="222" t="s">
        <v>143</v>
      </c>
      <c r="I170" s="191" t="s">
        <v>142</v>
      </c>
      <c r="J170" s="192" t="s">
        <v>143</v>
      </c>
      <c r="K170" s="221" t="s">
        <v>142</v>
      </c>
      <c r="L170" s="241" t="s">
        <v>143</v>
      </c>
      <c r="M170" s="11"/>
      <c r="N170" s="11"/>
      <c r="O170" s="11"/>
      <c r="P170" s="11"/>
      <c r="Q170" s="11"/>
      <c r="R170" s="11"/>
      <c r="S170" s="11"/>
      <c r="T170" s="11"/>
      <c r="U170" s="11"/>
      <c r="V170" s="11"/>
      <c r="W170" s="11"/>
      <c r="X170" s="11"/>
      <c r="Y170" s="11"/>
      <c r="Z170" s="11"/>
    </row>
    <row r="171" spans="1:26">
      <c r="A171" s="11"/>
      <c r="B171" s="11"/>
      <c r="C171" s="1019"/>
      <c r="D171" s="255" t="s">
        <v>167</v>
      </c>
      <c r="E171" s="256">
        <v>56</v>
      </c>
      <c r="F171" s="257">
        <v>62</v>
      </c>
      <c r="G171" s="258">
        <v>100</v>
      </c>
      <c r="H171" s="262">
        <v>64</v>
      </c>
      <c r="I171" s="256">
        <v>53</v>
      </c>
      <c r="J171" s="257">
        <v>25</v>
      </c>
      <c r="K171" s="258">
        <v>29</v>
      </c>
      <c r="L171" s="278">
        <v>6</v>
      </c>
      <c r="M171" s="11"/>
      <c r="N171" s="11"/>
      <c r="O171" s="11"/>
      <c r="P171" s="11"/>
      <c r="Q171" s="11"/>
      <c r="R171" s="11"/>
      <c r="S171" s="11"/>
      <c r="T171" s="11"/>
      <c r="U171" s="11"/>
      <c r="V171" s="11"/>
      <c r="W171" s="11"/>
      <c r="X171" s="11"/>
      <c r="Y171" s="11"/>
      <c r="Z171" s="11"/>
    </row>
    <row r="172" spans="1:26">
      <c r="A172" s="11"/>
      <c r="B172" s="11"/>
      <c r="C172" s="1019"/>
      <c r="D172" s="264" t="s">
        <v>171</v>
      </c>
      <c r="E172" s="266">
        <v>2324</v>
      </c>
      <c r="F172" s="295">
        <v>987</v>
      </c>
      <c r="G172" s="296">
        <v>931</v>
      </c>
      <c r="H172" s="309">
        <v>548</v>
      </c>
      <c r="I172" s="266">
        <v>285</v>
      </c>
      <c r="J172" s="295">
        <v>108</v>
      </c>
      <c r="K172" s="296">
        <v>82</v>
      </c>
      <c r="L172" s="344">
        <v>10</v>
      </c>
      <c r="M172" s="11"/>
      <c r="N172" s="11"/>
      <c r="O172" s="11"/>
      <c r="P172" s="11"/>
      <c r="Q172" s="11"/>
      <c r="R172" s="11"/>
      <c r="S172" s="11"/>
      <c r="T172" s="11"/>
      <c r="U172" s="11"/>
      <c r="V172" s="11"/>
      <c r="W172" s="11"/>
      <c r="X172" s="11"/>
      <c r="Y172" s="11"/>
      <c r="Z172" s="11"/>
    </row>
    <row r="173" spans="1:26">
      <c r="A173" s="11"/>
      <c r="B173" s="11"/>
      <c r="C173" s="1019"/>
      <c r="D173" s="346" t="s">
        <v>190</v>
      </c>
      <c r="E173" s="347">
        <v>79</v>
      </c>
      <c r="F173" s="362">
        <v>1</v>
      </c>
      <c r="G173" s="363">
        <v>174</v>
      </c>
      <c r="H173" s="364">
        <v>2</v>
      </c>
      <c r="I173" s="347">
        <v>177</v>
      </c>
      <c r="J173" s="362">
        <v>4</v>
      </c>
      <c r="K173" s="363">
        <v>51</v>
      </c>
      <c r="L173" s="405">
        <v>0</v>
      </c>
      <c r="M173" s="11"/>
      <c r="N173" s="11"/>
      <c r="O173" s="11"/>
      <c r="P173" s="11"/>
      <c r="Q173" s="11"/>
      <c r="R173" s="11"/>
      <c r="S173" s="11"/>
      <c r="T173" s="11"/>
      <c r="U173" s="11"/>
      <c r="V173" s="11"/>
      <c r="W173" s="11"/>
      <c r="X173" s="11"/>
      <c r="Y173" s="11"/>
      <c r="Z173" s="11"/>
    </row>
    <row r="174" spans="1:26">
      <c r="A174" s="11"/>
      <c r="B174" s="11"/>
      <c r="C174" s="1019"/>
      <c r="D174" s="264" t="s">
        <v>238</v>
      </c>
      <c r="E174" s="266">
        <v>63</v>
      </c>
      <c r="F174" s="295">
        <v>3</v>
      </c>
      <c r="G174" s="296">
        <v>96</v>
      </c>
      <c r="H174" s="309">
        <v>4</v>
      </c>
      <c r="I174" s="266">
        <v>60</v>
      </c>
      <c r="J174" s="295">
        <v>1</v>
      </c>
      <c r="K174" s="296">
        <v>24</v>
      </c>
      <c r="L174" s="344">
        <v>0</v>
      </c>
      <c r="M174" s="11"/>
      <c r="N174" s="11"/>
      <c r="O174" s="11"/>
      <c r="P174" s="11"/>
      <c r="Q174" s="11"/>
      <c r="R174" s="11"/>
      <c r="S174" s="11"/>
      <c r="T174" s="11"/>
      <c r="U174" s="11"/>
      <c r="V174" s="11"/>
      <c r="W174" s="11"/>
      <c r="X174" s="11"/>
      <c r="Y174" s="11"/>
      <c r="Z174" s="11"/>
    </row>
    <row r="175" spans="1:26">
      <c r="A175" s="11"/>
      <c r="B175" s="11"/>
      <c r="C175" s="1019"/>
      <c r="D175" s="346" t="s">
        <v>239</v>
      </c>
      <c r="E175" s="347">
        <v>21</v>
      </c>
      <c r="F175" s="362">
        <v>0</v>
      </c>
      <c r="G175" s="363">
        <v>83</v>
      </c>
      <c r="H175" s="364">
        <v>1</v>
      </c>
      <c r="I175" s="347">
        <v>56</v>
      </c>
      <c r="J175" s="362">
        <v>0</v>
      </c>
      <c r="K175" s="363">
        <v>6</v>
      </c>
      <c r="L175" s="405">
        <v>0</v>
      </c>
      <c r="M175" s="11"/>
      <c r="N175" s="11"/>
      <c r="O175" s="11"/>
      <c r="P175" s="11"/>
      <c r="Q175" s="11"/>
      <c r="R175" s="11"/>
      <c r="S175" s="11"/>
      <c r="T175" s="11"/>
      <c r="U175" s="11"/>
      <c r="V175" s="11"/>
      <c r="W175" s="11"/>
      <c r="X175" s="11"/>
      <c r="Y175" s="11"/>
      <c r="Z175" s="11"/>
    </row>
    <row r="176" spans="1:26">
      <c r="A176" s="11"/>
      <c r="B176" s="11"/>
      <c r="C176" s="1019"/>
      <c r="D176" s="264" t="s">
        <v>240</v>
      </c>
      <c r="E176" s="266">
        <v>38</v>
      </c>
      <c r="F176" s="295">
        <v>45</v>
      </c>
      <c r="G176" s="296">
        <v>48</v>
      </c>
      <c r="H176" s="309">
        <v>119</v>
      </c>
      <c r="I176" s="266">
        <v>84</v>
      </c>
      <c r="J176" s="295">
        <v>108</v>
      </c>
      <c r="K176" s="296">
        <v>115</v>
      </c>
      <c r="L176" s="344">
        <v>37</v>
      </c>
      <c r="M176" s="11"/>
      <c r="N176" s="11"/>
      <c r="O176" s="11"/>
      <c r="P176" s="11"/>
      <c r="Q176" s="11"/>
      <c r="R176" s="11"/>
      <c r="S176" s="11"/>
      <c r="T176" s="11"/>
      <c r="U176" s="11"/>
      <c r="V176" s="11"/>
      <c r="W176" s="11"/>
      <c r="X176" s="11"/>
      <c r="Y176" s="11"/>
      <c r="Z176" s="11"/>
    </row>
    <row r="177" spans="1:26">
      <c r="A177" s="11"/>
      <c r="B177" s="11"/>
      <c r="C177" s="1019"/>
      <c r="D177" s="346" t="s">
        <v>241</v>
      </c>
      <c r="E177" s="347">
        <v>9</v>
      </c>
      <c r="F177" s="362">
        <v>0</v>
      </c>
      <c r="G177" s="363">
        <v>33</v>
      </c>
      <c r="H177" s="364">
        <v>1</v>
      </c>
      <c r="I177" s="347">
        <v>117</v>
      </c>
      <c r="J177" s="362">
        <v>7</v>
      </c>
      <c r="K177" s="363">
        <v>127</v>
      </c>
      <c r="L177" s="405">
        <v>1</v>
      </c>
      <c r="M177" s="11"/>
      <c r="N177" s="11"/>
      <c r="O177" s="11"/>
      <c r="P177" s="11"/>
      <c r="Q177" s="11"/>
      <c r="R177" s="11"/>
      <c r="S177" s="11"/>
      <c r="T177" s="11"/>
      <c r="U177" s="11"/>
      <c r="V177" s="11"/>
      <c r="W177" s="11"/>
      <c r="X177" s="11"/>
      <c r="Y177" s="11"/>
      <c r="Z177" s="11"/>
    </row>
    <row r="178" spans="1:26">
      <c r="A178" s="11"/>
      <c r="B178" s="11"/>
      <c r="C178" s="1019"/>
      <c r="D178" s="264" t="s">
        <v>242</v>
      </c>
      <c r="E178" s="266">
        <v>3</v>
      </c>
      <c r="F178" s="295">
        <v>0</v>
      </c>
      <c r="G178" s="296">
        <v>22</v>
      </c>
      <c r="H178" s="309">
        <v>1</v>
      </c>
      <c r="I178" s="266">
        <v>43</v>
      </c>
      <c r="J178" s="295">
        <v>0</v>
      </c>
      <c r="K178" s="296">
        <v>44</v>
      </c>
      <c r="L178" s="344">
        <v>0</v>
      </c>
      <c r="M178" s="11"/>
      <c r="N178" s="11"/>
      <c r="O178" s="11"/>
      <c r="P178" s="11"/>
      <c r="Q178" s="11"/>
      <c r="R178" s="11"/>
      <c r="S178" s="11"/>
      <c r="T178" s="11"/>
      <c r="U178" s="11"/>
      <c r="V178" s="11"/>
      <c r="W178" s="11"/>
      <c r="X178" s="11"/>
      <c r="Y178" s="11"/>
      <c r="Z178" s="11"/>
    </row>
    <row r="179" spans="1:26">
      <c r="A179" s="11"/>
      <c r="B179" s="11"/>
      <c r="C179" s="1019"/>
      <c r="D179" s="346" t="s">
        <v>243</v>
      </c>
      <c r="E179" s="347">
        <v>2</v>
      </c>
      <c r="F179" s="362">
        <v>0</v>
      </c>
      <c r="G179" s="363">
        <v>18</v>
      </c>
      <c r="H179" s="364">
        <v>0</v>
      </c>
      <c r="I179" s="347">
        <v>27</v>
      </c>
      <c r="J179" s="362">
        <v>0</v>
      </c>
      <c r="K179" s="363">
        <v>11</v>
      </c>
      <c r="L179" s="405">
        <v>0</v>
      </c>
      <c r="M179" s="11"/>
      <c r="N179" s="11"/>
      <c r="O179" s="11"/>
      <c r="P179" s="11"/>
      <c r="Q179" s="11"/>
      <c r="R179" s="11"/>
      <c r="S179" s="11"/>
      <c r="T179" s="11"/>
      <c r="U179" s="11"/>
      <c r="V179" s="11"/>
      <c r="W179" s="11"/>
      <c r="X179" s="11"/>
      <c r="Y179" s="11"/>
      <c r="Z179" s="11"/>
    </row>
    <row r="180" spans="1:26" ht="15.75" customHeight="1">
      <c r="A180" s="11"/>
      <c r="B180" s="11"/>
      <c r="C180" s="1019"/>
      <c r="D180" s="408" t="s">
        <v>64</v>
      </c>
      <c r="E180" s="410">
        <f t="shared" ref="E180:L180" si="12">SUM(E171:E179)</f>
        <v>2595</v>
      </c>
      <c r="F180" s="412">
        <f t="shared" si="12"/>
        <v>1098</v>
      </c>
      <c r="G180" s="414">
        <f t="shared" si="12"/>
        <v>1505</v>
      </c>
      <c r="H180" s="415">
        <f t="shared" si="12"/>
        <v>740</v>
      </c>
      <c r="I180" s="410">
        <f t="shared" si="12"/>
        <v>902</v>
      </c>
      <c r="J180" s="412">
        <f t="shared" si="12"/>
        <v>253</v>
      </c>
      <c r="K180" s="414">
        <f t="shared" si="12"/>
        <v>489</v>
      </c>
      <c r="L180" s="434">
        <f t="shared" si="12"/>
        <v>54</v>
      </c>
      <c r="M180" s="11"/>
      <c r="N180" s="11"/>
      <c r="O180" s="11"/>
      <c r="P180" s="11"/>
      <c r="Q180" s="11"/>
      <c r="R180" s="11"/>
      <c r="S180" s="11"/>
      <c r="T180" s="11"/>
      <c r="U180" s="11"/>
      <c r="V180" s="11"/>
      <c r="W180" s="11"/>
      <c r="X180" s="11"/>
      <c r="Y180" s="11"/>
      <c r="Z180" s="11"/>
    </row>
    <row r="181" spans="1:26" ht="15.75" customHeight="1">
      <c r="A181" s="11"/>
      <c r="B181" s="11"/>
      <c r="C181" s="1023"/>
      <c r="D181" s="435" t="s">
        <v>277</v>
      </c>
      <c r="E181" s="1148">
        <f>E180+F180</f>
        <v>3693</v>
      </c>
      <c r="F181" s="1118"/>
      <c r="G181" s="1148">
        <f>G180+H180</f>
        <v>2245</v>
      </c>
      <c r="H181" s="1118"/>
      <c r="I181" s="1148">
        <f>I180+J180</f>
        <v>1155</v>
      </c>
      <c r="J181" s="1118"/>
      <c r="K181" s="1148">
        <f>K180+L180</f>
        <v>543</v>
      </c>
      <c r="L181" s="1105"/>
      <c r="M181" s="11"/>
      <c r="N181" s="11"/>
      <c r="O181" s="11"/>
      <c r="P181" s="11"/>
      <c r="Q181" s="11"/>
      <c r="R181" s="11"/>
      <c r="S181" s="11"/>
      <c r="T181" s="11"/>
      <c r="U181" s="11"/>
      <c r="V181" s="11"/>
      <c r="W181" s="11"/>
      <c r="X181" s="11"/>
      <c r="Y181" s="11"/>
      <c r="Z181" s="11"/>
    </row>
    <row r="182" spans="1:26" ht="15.75" customHeight="1">
      <c r="A182" s="11"/>
      <c r="B182" s="11"/>
      <c r="C182" s="1156" t="s">
        <v>87</v>
      </c>
      <c r="D182" s="1154" t="s">
        <v>24</v>
      </c>
      <c r="E182" s="1133" t="s">
        <v>65</v>
      </c>
      <c r="F182" s="1072"/>
      <c r="G182" s="1149" t="s">
        <v>67</v>
      </c>
      <c r="H182" s="1150"/>
      <c r="I182" s="1133" t="s">
        <v>107</v>
      </c>
      <c r="J182" s="1072"/>
      <c r="K182" s="1149" t="s">
        <v>109</v>
      </c>
      <c r="L182" s="1153"/>
      <c r="M182" s="11"/>
      <c r="N182" s="11"/>
      <c r="O182" s="11"/>
      <c r="P182" s="11"/>
      <c r="Q182" s="11"/>
      <c r="R182" s="11"/>
      <c r="S182" s="11"/>
      <c r="T182" s="11"/>
      <c r="U182" s="11"/>
      <c r="V182" s="11"/>
      <c r="W182" s="11"/>
      <c r="X182" s="11"/>
      <c r="Y182" s="11"/>
      <c r="Z182" s="11"/>
    </row>
    <row r="183" spans="1:26" ht="15.75" customHeight="1">
      <c r="A183" s="11"/>
      <c r="B183" s="11"/>
      <c r="C183" s="1019"/>
      <c r="D183" s="1155"/>
      <c r="E183" s="191" t="s">
        <v>142</v>
      </c>
      <c r="F183" s="192" t="s">
        <v>143</v>
      </c>
      <c r="G183" s="221" t="s">
        <v>142</v>
      </c>
      <c r="H183" s="222" t="s">
        <v>143</v>
      </c>
      <c r="I183" s="191" t="s">
        <v>142</v>
      </c>
      <c r="J183" s="192" t="s">
        <v>143</v>
      </c>
      <c r="K183" s="221" t="s">
        <v>142</v>
      </c>
      <c r="L183" s="241" t="s">
        <v>143</v>
      </c>
      <c r="M183" s="11"/>
      <c r="N183" s="11"/>
      <c r="O183" s="11"/>
      <c r="P183" s="11"/>
      <c r="Q183" s="11"/>
      <c r="R183" s="11"/>
      <c r="S183" s="11"/>
      <c r="T183" s="11"/>
      <c r="U183" s="11"/>
      <c r="V183" s="11"/>
      <c r="W183" s="11"/>
      <c r="X183" s="11"/>
      <c r="Y183" s="11"/>
      <c r="Z183" s="11"/>
    </row>
    <row r="184" spans="1:26">
      <c r="A184" s="11"/>
      <c r="B184" s="11"/>
      <c r="C184" s="1019"/>
      <c r="D184" s="255" t="s">
        <v>167</v>
      </c>
      <c r="E184" s="256">
        <v>20</v>
      </c>
      <c r="F184" s="257">
        <v>16</v>
      </c>
      <c r="G184" s="258">
        <v>25</v>
      </c>
      <c r="H184" s="262">
        <v>18</v>
      </c>
      <c r="I184" s="256">
        <v>10</v>
      </c>
      <c r="J184" s="257">
        <v>3</v>
      </c>
      <c r="K184" s="258">
        <v>1</v>
      </c>
      <c r="L184" s="278">
        <v>0</v>
      </c>
      <c r="M184" s="11"/>
      <c r="N184" s="11"/>
      <c r="O184" s="11"/>
      <c r="P184" s="11"/>
      <c r="Q184" s="11"/>
      <c r="R184" s="11"/>
      <c r="S184" s="11"/>
      <c r="T184" s="11"/>
      <c r="U184" s="11"/>
      <c r="V184" s="11"/>
      <c r="W184" s="11"/>
      <c r="X184" s="11"/>
      <c r="Y184" s="11"/>
      <c r="Z184" s="11"/>
    </row>
    <row r="185" spans="1:26">
      <c r="A185" s="11"/>
      <c r="B185" s="11"/>
      <c r="C185" s="1019"/>
      <c r="D185" s="264" t="s">
        <v>171</v>
      </c>
      <c r="E185" s="266">
        <v>684</v>
      </c>
      <c r="F185" s="295">
        <v>165</v>
      </c>
      <c r="G185" s="296">
        <v>280</v>
      </c>
      <c r="H185" s="309">
        <v>71</v>
      </c>
      <c r="I185" s="266">
        <v>43</v>
      </c>
      <c r="J185" s="295">
        <v>7</v>
      </c>
      <c r="K185" s="296">
        <v>1</v>
      </c>
      <c r="L185" s="344">
        <v>0</v>
      </c>
      <c r="M185" s="11"/>
      <c r="N185" s="11"/>
      <c r="O185" s="11"/>
      <c r="P185" s="11"/>
      <c r="Q185" s="11"/>
      <c r="R185" s="11"/>
      <c r="S185" s="11"/>
      <c r="T185" s="11"/>
      <c r="U185" s="11"/>
      <c r="V185" s="11"/>
      <c r="W185" s="11"/>
      <c r="X185" s="11"/>
      <c r="Y185" s="11"/>
      <c r="Z185" s="11"/>
    </row>
    <row r="186" spans="1:26">
      <c r="A186" s="11"/>
      <c r="B186" s="11"/>
      <c r="C186" s="1019"/>
      <c r="D186" s="346" t="s">
        <v>190</v>
      </c>
      <c r="E186" s="347">
        <v>16</v>
      </c>
      <c r="F186" s="362">
        <v>0</v>
      </c>
      <c r="G186" s="363">
        <v>22</v>
      </c>
      <c r="H186" s="364">
        <v>0</v>
      </c>
      <c r="I186" s="347">
        <v>4</v>
      </c>
      <c r="J186" s="362">
        <v>0</v>
      </c>
      <c r="K186" s="363">
        <v>2</v>
      </c>
      <c r="L186" s="405">
        <v>0</v>
      </c>
      <c r="M186" s="11"/>
      <c r="N186" s="11"/>
      <c r="O186" s="11"/>
      <c r="P186" s="11"/>
      <c r="Q186" s="11"/>
      <c r="R186" s="11"/>
      <c r="S186" s="11"/>
      <c r="T186" s="11"/>
      <c r="U186" s="11"/>
      <c r="V186" s="11"/>
      <c r="W186" s="11"/>
      <c r="X186" s="11"/>
      <c r="Y186" s="11"/>
      <c r="Z186" s="11"/>
    </row>
    <row r="187" spans="1:26">
      <c r="A187" s="11"/>
      <c r="B187" s="11"/>
      <c r="C187" s="1019"/>
      <c r="D187" s="264" t="s">
        <v>238</v>
      </c>
      <c r="E187" s="266">
        <v>19</v>
      </c>
      <c r="F187" s="295">
        <v>0</v>
      </c>
      <c r="G187" s="296">
        <v>33</v>
      </c>
      <c r="H187" s="309">
        <v>0</v>
      </c>
      <c r="I187" s="266">
        <v>8</v>
      </c>
      <c r="J187" s="295">
        <v>0</v>
      </c>
      <c r="K187" s="296">
        <v>0</v>
      </c>
      <c r="L187" s="344">
        <v>0</v>
      </c>
      <c r="M187" s="11"/>
      <c r="N187" s="11"/>
      <c r="O187" s="11"/>
      <c r="P187" s="11"/>
      <c r="Q187" s="11"/>
      <c r="R187" s="11"/>
      <c r="S187" s="11"/>
      <c r="T187" s="11"/>
      <c r="U187" s="11"/>
      <c r="V187" s="11"/>
      <c r="W187" s="11"/>
      <c r="X187" s="11"/>
      <c r="Y187" s="11"/>
      <c r="Z187" s="11"/>
    </row>
    <row r="188" spans="1:26">
      <c r="A188" s="11"/>
      <c r="B188" s="11"/>
      <c r="C188" s="1019"/>
      <c r="D188" s="346" t="s">
        <v>239</v>
      </c>
      <c r="E188" s="347">
        <v>3</v>
      </c>
      <c r="F188" s="362">
        <v>0</v>
      </c>
      <c r="G188" s="363">
        <v>8</v>
      </c>
      <c r="H188" s="364">
        <v>0</v>
      </c>
      <c r="I188" s="347">
        <v>7</v>
      </c>
      <c r="J188" s="362">
        <v>0</v>
      </c>
      <c r="K188" s="363">
        <v>0</v>
      </c>
      <c r="L188" s="405">
        <v>0</v>
      </c>
      <c r="M188" s="11"/>
      <c r="N188" s="11"/>
      <c r="O188" s="11"/>
      <c r="P188" s="11"/>
      <c r="Q188" s="11"/>
      <c r="R188" s="11"/>
      <c r="S188" s="11"/>
      <c r="T188" s="11"/>
      <c r="U188" s="11"/>
      <c r="V188" s="11"/>
      <c r="W188" s="11"/>
      <c r="X188" s="11"/>
      <c r="Y188" s="11"/>
      <c r="Z188" s="11"/>
    </row>
    <row r="189" spans="1:26">
      <c r="A189" s="11"/>
      <c r="B189" s="11"/>
      <c r="C189" s="1019"/>
      <c r="D189" s="264" t="s">
        <v>240</v>
      </c>
      <c r="E189" s="266">
        <v>13</v>
      </c>
      <c r="F189" s="295">
        <v>12</v>
      </c>
      <c r="G189" s="296">
        <v>21</v>
      </c>
      <c r="H189" s="309">
        <v>22</v>
      </c>
      <c r="I189" s="266">
        <v>10</v>
      </c>
      <c r="J189" s="295">
        <v>8</v>
      </c>
      <c r="K189" s="296">
        <v>0</v>
      </c>
      <c r="L189" s="344">
        <v>0</v>
      </c>
      <c r="M189" s="11"/>
      <c r="N189" s="11"/>
      <c r="O189" s="11"/>
      <c r="P189" s="11"/>
      <c r="Q189" s="11"/>
      <c r="R189" s="11"/>
      <c r="S189" s="11"/>
      <c r="T189" s="11"/>
      <c r="U189" s="11"/>
      <c r="V189" s="11"/>
      <c r="W189" s="11"/>
      <c r="X189" s="11"/>
      <c r="Y189" s="11"/>
      <c r="Z189" s="11"/>
    </row>
    <row r="190" spans="1:26">
      <c r="A190" s="11"/>
      <c r="B190" s="11"/>
      <c r="C190" s="1019"/>
      <c r="D190" s="346" t="s">
        <v>241</v>
      </c>
      <c r="E190" s="347">
        <v>1</v>
      </c>
      <c r="F190" s="362">
        <v>0</v>
      </c>
      <c r="G190" s="363">
        <v>9</v>
      </c>
      <c r="H190" s="364">
        <v>0</v>
      </c>
      <c r="I190" s="347">
        <v>5</v>
      </c>
      <c r="J190" s="362">
        <v>0</v>
      </c>
      <c r="K190" s="363">
        <v>2</v>
      </c>
      <c r="L190" s="405">
        <v>0</v>
      </c>
      <c r="M190" s="11"/>
      <c r="N190" s="11"/>
      <c r="O190" s="11"/>
      <c r="P190" s="11"/>
      <c r="Q190" s="11"/>
      <c r="R190" s="11"/>
      <c r="S190" s="11"/>
      <c r="T190" s="11"/>
      <c r="U190" s="11"/>
      <c r="V190" s="11"/>
      <c r="W190" s="11"/>
      <c r="X190" s="11"/>
      <c r="Y190" s="11"/>
      <c r="Z190" s="11"/>
    </row>
    <row r="191" spans="1:26">
      <c r="A191" s="11"/>
      <c r="B191" s="11"/>
      <c r="C191" s="1019"/>
      <c r="D191" s="264" t="s">
        <v>242</v>
      </c>
      <c r="E191" s="266">
        <v>2</v>
      </c>
      <c r="F191" s="295">
        <v>0</v>
      </c>
      <c r="G191" s="296">
        <v>4</v>
      </c>
      <c r="H191" s="309">
        <v>0</v>
      </c>
      <c r="I191" s="266">
        <v>9</v>
      </c>
      <c r="J191" s="295">
        <v>1</v>
      </c>
      <c r="K191" s="296">
        <v>1</v>
      </c>
      <c r="L191" s="344">
        <v>0</v>
      </c>
      <c r="M191" s="11"/>
      <c r="N191" s="11"/>
      <c r="O191" s="11"/>
      <c r="P191" s="11"/>
      <c r="Q191" s="11"/>
      <c r="R191" s="11"/>
      <c r="S191" s="11"/>
      <c r="T191" s="11"/>
      <c r="U191" s="11"/>
      <c r="V191" s="11"/>
      <c r="W191" s="11"/>
      <c r="X191" s="11"/>
      <c r="Y191" s="11"/>
      <c r="Z191" s="11"/>
    </row>
    <row r="192" spans="1:26">
      <c r="A192" s="11"/>
      <c r="B192" s="11"/>
      <c r="C192" s="1019"/>
      <c r="D192" s="346" t="s">
        <v>243</v>
      </c>
      <c r="E192" s="347">
        <v>0</v>
      </c>
      <c r="F192" s="362">
        <v>0</v>
      </c>
      <c r="G192" s="363">
        <v>5</v>
      </c>
      <c r="H192" s="364">
        <v>0</v>
      </c>
      <c r="I192" s="347">
        <v>4</v>
      </c>
      <c r="J192" s="362">
        <v>0</v>
      </c>
      <c r="K192" s="363">
        <v>0</v>
      </c>
      <c r="L192" s="405">
        <v>0</v>
      </c>
      <c r="M192" s="11"/>
      <c r="N192" s="11"/>
      <c r="O192" s="11"/>
      <c r="P192" s="11"/>
      <c r="Q192" s="11"/>
      <c r="R192" s="11"/>
      <c r="S192" s="11"/>
      <c r="T192" s="11"/>
      <c r="U192" s="11"/>
      <c r="V192" s="11"/>
      <c r="W192" s="11"/>
      <c r="X192" s="11"/>
      <c r="Y192" s="11"/>
      <c r="Z192" s="11"/>
    </row>
    <row r="193" spans="1:26" ht="15.75" customHeight="1">
      <c r="A193" s="11"/>
      <c r="B193" s="11"/>
      <c r="C193" s="1019"/>
      <c r="D193" s="408" t="s">
        <v>64</v>
      </c>
      <c r="E193" s="410">
        <f t="shared" ref="E193:L193" si="13">SUM(E184:E192)</f>
        <v>758</v>
      </c>
      <c r="F193" s="412">
        <f t="shared" si="13"/>
        <v>193</v>
      </c>
      <c r="G193" s="414">
        <f t="shared" si="13"/>
        <v>407</v>
      </c>
      <c r="H193" s="415">
        <f t="shared" si="13"/>
        <v>111</v>
      </c>
      <c r="I193" s="410">
        <f t="shared" si="13"/>
        <v>100</v>
      </c>
      <c r="J193" s="412">
        <f t="shared" si="13"/>
        <v>19</v>
      </c>
      <c r="K193" s="414">
        <f t="shared" si="13"/>
        <v>7</v>
      </c>
      <c r="L193" s="434">
        <f t="shared" si="13"/>
        <v>0</v>
      </c>
      <c r="M193" s="11"/>
      <c r="N193" s="11"/>
      <c r="O193" s="11"/>
      <c r="P193" s="11"/>
      <c r="Q193" s="11"/>
      <c r="R193" s="11"/>
      <c r="S193" s="11"/>
      <c r="T193" s="11"/>
      <c r="U193" s="11"/>
      <c r="V193" s="11"/>
      <c r="W193" s="11"/>
      <c r="X193" s="11"/>
      <c r="Y193" s="11"/>
      <c r="Z193" s="11"/>
    </row>
    <row r="194" spans="1:26" ht="15.75" customHeight="1">
      <c r="A194" s="11"/>
      <c r="B194" s="11"/>
      <c r="C194" s="1023"/>
      <c r="D194" s="435" t="s">
        <v>277</v>
      </c>
      <c r="E194" s="1148">
        <f>E193+F193</f>
        <v>951</v>
      </c>
      <c r="F194" s="1118"/>
      <c r="G194" s="1148">
        <f>G193+H193</f>
        <v>518</v>
      </c>
      <c r="H194" s="1118"/>
      <c r="I194" s="1148">
        <f>I193+J193</f>
        <v>119</v>
      </c>
      <c r="J194" s="1118"/>
      <c r="K194" s="1148">
        <f>K193+L193</f>
        <v>7</v>
      </c>
      <c r="L194" s="1105"/>
      <c r="M194" s="11"/>
      <c r="N194" s="11"/>
      <c r="O194" s="11"/>
      <c r="P194" s="11"/>
      <c r="Q194" s="11"/>
      <c r="R194" s="11"/>
      <c r="S194" s="11"/>
      <c r="T194" s="11"/>
      <c r="U194" s="11"/>
      <c r="V194" s="11"/>
      <c r="W194" s="11"/>
      <c r="X194" s="11"/>
      <c r="Y194" s="11"/>
      <c r="Z194" s="11"/>
    </row>
    <row r="195" spans="1:26" ht="15.75" customHeight="1">
      <c r="A195" s="11"/>
      <c r="B195" s="11"/>
      <c r="C195" s="1156" t="s">
        <v>343</v>
      </c>
      <c r="D195" s="1154" t="s">
        <v>24</v>
      </c>
      <c r="E195" s="1133" t="s">
        <v>65</v>
      </c>
      <c r="F195" s="1072"/>
      <c r="G195" s="1149" t="s">
        <v>67</v>
      </c>
      <c r="H195" s="1150"/>
      <c r="I195" s="1133" t="s">
        <v>107</v>
      </c>
      <c r="J195" s="1072"/>
      <c r="K195" s="1149" t="s">
        <v>109</v>
      </c>
      <c r="L195" s="1153"/>
      <c r="M195" s="11"/>
      <c r="N195" s="11"/>
      <c r="O195" s="11"/>
      <c r="P195" s="11"/>
      <c r="Q195" s="11"/>
      <c r="R195" s="11"/>
      <c r="S195" s="11"/>
      <c r="T195" s="11"/>
      <c r="U195" s="11"/>
      <c r="V195" s="11"/>
      <c r="W195" s="11"/>
      <c r="X195" s="11"/>
      <c r="Y195" s="11"/>
      <c r="Z195" s="11"/>
    </row>
    <row r="196" spans="1:26" ht="15.75" customHeight="1">
      <c r="A196" s="11"/>
      <c r="B196" s="11"/>
      <c r="C196" s="1019"/>
      <c r="D196" s="1155"/>
      <c r="E196" s="191" t="s">
        <v>142</v>
      </c>
      <c r="F196" s="192" t="s">
        <v>143</v>
      </c>
      <c r="G196" s="221" t="s">
        <v>142</v>
      </c>
      <c r="H196" s="222" t="s">
        <v>143</v>
      </c>
      <c r="I196" s="191" t="s">
        <v>142</v>
      </c>
      <c r="J196" s="192" t="s">
        <v>143</v>
      </c>
      <c r="K196" s="221" t="s">
        <v>142</v>
      </c>
      <c r="L196" s="241" t="s">
        <v>143</v>
      </c>
      <c r="M196" s="11"/>
      <c r="N196" s="11"/>
      <c r="O196" s="11"/>
      <c r="P196" s="11"/>
      <c r="Q196" s="11"/>
      <c r="R196" s="11"/>
      <c r="S196" s="11"/>
      <c r="T196" s="11"/>
      <c r="U196" s="11"/>
      <c r="V196" s="11"/>
      <c r="W196" s="11"/>
      <c r="X196" s="11"/>
      <c r="Y196" s="11"/>
      <c r="Z196" s="11"/>
    </row>
    <row r="197" spans="1:26">
      <c r="A197" s="11"/>
      <c r="B197" s="11"/>
      <c r="C197" s="1019"/>
      <c r="D197" s="255" t="s">
        <v>167</v>
      </c>
      <c r="E197" s="256">
        <v>137</v>
      </c>
      <c r="F197" s="257">
        <v>101</v>
      </c>
      <c r="G197" s="258">
        <v>172</v>
      </c>
      <c r="H197" s="262">
        <v>111</v>
      </c>
      <c r="I197" s="256">
        <v>87</v>
      </c>
      <c r="J197" s="257">
        <v>28</v>
      </c>
      <c r="K197" s="258">
        <v>28</v>
      </c>
      <c r="L197" s="278">
        <v>4</v>
      </c>
      <c r="M197" s="11"/>
      <c r="N197" s="11"/>
      <c r="O197" s="11"/>
      <c r="P197" s="11"/>
      <c r="Q197" s="11"/>
      <c r="R197" s="11"/>
      <c r="S197" s="11"/>
      <c r="T197" s="11"/>
      <c r="U197" s="11"/>
      <c r="V197" s="11"/>
      <c r="W197" s="11"/>
      <c r="X197" s="11"/>
      <c r="Y197" s="11"/>
      <c r="Z197" s="11"/>
    </row>
    <row r="198" spans="1:26">
      <c r="A198" s="11"/>
      <c r="B198" s="11"/>
      <c r="C198" s="1019"/>
      <c r="D198" s="264" t="s">
        <v>171</v>
      </c>
      <c r="E198" s="266">
        <v>2359</v>
      </c>
      <c r="F198" s="295">
        <v>1133</v>
      </c>
      <c r="G198" s="296">
        <v>961</v>
      </c>
      <c r="H198" s="309">
        <v>484</v>
      </c>
      <c r="I198" s="266">
        <v>340</v>
      </c>
      <c r="J198" s="295">
        <v>96</v>
      </c>
      <c r="K198" s="296">
        <v>105</v>
      </c>
      <c r="L198" s="344">
        <v>6</v>
      </c>
      <c r="M198" s="11"/>
      <c r="N198" s="11"/>
      <c r="O198" s="11"/>
      <c r="P198" s="11"/>
      <c r="Q198" s="11"/>
      <c r="R198" s="11"/>
      <c r="S198" s="11"/>
      <c r="T198" s="11"/>
      <c r="U198" s="11"/>
      <c r="V198" s="11"/>
      <c r="W198" s="11"/>
      <c r="X198" s="11"/>
      <c r="Y198" s="11"/>
      <c r="Z198" s="11"/>
    </row>
    <row r="199" spans="1:26">
      <c r="A199" s="11"/>
      <c r="B199" s="11"/>
      <c r="C199" s="1019"/>
      <c r="D199" s="346" t="s">
        <v>190</v>
      </c>
      <c r="E199" s="347">
        <v>66</v>
      </c>
      <c r="F199" s="362">
        <v>1</v>
      </c>
      <c r="G199" s="363">
        <v>170</v>
      </c>
      <c r="H199" s="364">
        <v>3</v>
      </c>
      <c r="I199" s="347">
        <v>159</v>
      </c>
      <c r="J199" s="362">
        <v>0</v>
      </c>
      <c r="K199" s="363">
        <v>56</v>
      </c>
      <c r="L199" s="405">
        <v>1</v>
      </c>
      <c r="M199" s="11"/>
      <c r="N199" s="11"/>
      <c r="O199" s="11"/>
      <c r="P199" s="11"/>
      <c r="Q199" s="11"/>
      <c r="R199" s="11"/>
      <c r="S199" s="11"/>
      <c r="T199" s="11"/>
      <c r="U199" s="11"/>
      <c r="V199" s="11"/>
      <c r="W199" s="11"/>
      <c r="X199" s="11"/>
      <c r="Y199" s="11"/>
      <c r="Z199" s="11"/>
    </row>
    <row r="200" spans="1:26">
      <c r="A200" s="11"/>
      <c r="B200" s="11"/>
      <c r="C200" s="1019"/>
      <c r="D200" s="264" t="s">
        <v>238</v>
      </c>
      <c r="E200" s="266">
        <v>44</v>
      </c>
      <c r="F200" s="295">
        <v>3</v>
      </c>
      <c r="G200" s="296">
        <v>110</v>
      </c>
      <c r="H200" s="309">
        <v>1</v>
      </c>
      <c r="I200" s="266">
        <v>93</v>
      </c>
      <c r="J200" s="295">
        <v>0</v>
      </c>
      <c r="K200" s="296">
        <v>29</v>
      </c>
      <c r="L200" s="344">
        <v>0</v>
      </c>
      <c r="M200" s="11"/>
      <c r="N200" s="11"/>
      <c r="O200" s="11"/>
      <c r="P200" s="11"/>
      <c r="Q200" s="11"/>
      <c r="R200" s="11"/>
      <c r="S200" s="11"/>
      <c r="T200" s="11"/>
      <c r="U200" s="11"/>
      <c r="V200" s="11"/>
      <c r="W200" s="11"/>
      <c r="X200" s="11"/>
      <c r="Y200" s="11"/>
      <c r="Z200" s="11"/>
    </row>
    <row r="201" spans="1:26">
      <c r="A201" s="11"/>
      <c r="B201" s="11"/>
      <c r="C201" s="1019"/>
      <c r="D201" s="346" t="s">
        <v>239</v>
      </c>
      <c r="E201" s="347">
        <v>34</v>
      </c>
      <c r="F201" s="362">
        <v>0</v>
      </c>
      <c r="G201" s="363">
        <v>139</v>
      </c>
      <c r="H201" s="364">
        <v>0</v>
      </c>
      <c r="I201" s="347">
        <v>89</v>
      </c>
      <c r="J201" s="362">
        <v>0</v>
      </c>
      <c r="K201" s="363">
        <v>18</v>
      </c>
      <c r="L201" s="405">
        <v>0</v>
      </c>
      <c r="M201" s="11"/>
      <c r="N201" s="11"/>
      <c r="O201" s="11"/>
      <c r="P201" s="11"/>
      <c r="Q201" s="11"/>
      <c r="R201" s="11"/>
      <c r="S201" s="11"/>
      <c r="T201" s="11"/>
      <c r="U201" s="11"/>
      <c r="V201" s="11"/>
      <c r="W201" s="11"/>
      <c r="X201" s="11"/>
      <c r="Y201" s="11"/>
      <c r="Z201" s="11"/>
    </row>
    <row r="202" spans="1:26">
      <c r="A202" s="11"/>
      <c r="B202" s="11"/>
      <c r="C202" s="1019"/>
      <c r="D202" s="264" t="s">
        <v>240</v>
      </c>
      <c r="E202" s="266">
        <v>43</v>
      </c>
      <c r="F202" s="295">
        <v>60</v>
      </c>
      <c r="G202" s="296">
        <v>64</v>
      </c>
      <c r="H202" s="309">
        <v>168</v>
      </c>
      <c r="I202" s="266">
        <v>99</v>
      </c>
      <c r="J202" s="295">
        <v>165</v>
      </c>
      <c r="K202" s="296">
        <v>118</v>
      </c>
      <c r="L202" s="344">
        <v>43</v>
      </c>
      <c r="M202" s="11"/>
      <c r="N202" s="11"/>
      <c r="O202" s="11"/>
      <c r="P202" s="11"/>
      <c r="Q202" s="11"/>
      <c r="R202" s="11"/>
      <c r="S202" s="11"/>
      <c r="T202" s="11"/>
      <c r="U202" s="11"/>
      <c r="V202" s="11"/>
      <c r="W202" s="11"/>
      <c r="X202" s="11"/>
      <c r="Y202" s="11"/>
      <c r="Z202" s="11"/>
    </row>
    <row r="203" spans="1:26">
      <c r="A203" s="11"/>
      <c r="B203" s="11"/>
      <c r="C203" s="1019"/>
      <c r="D203" s="346" t="s">
        <v>241</v>
      </c>
      <c r="E203" s="347">
        <v>1</v>
      </c>
      <c r="F203" s="362">
        <v>0</v>
      </c>
      <c r="G203" s="363">
        <v>16</v>
      </c>
      <c r="H203" s="364">
        <v>0</v>
      </c>
      <c r="I203" s="347">
        <v>93</v>
      </c>
      <c r="J203" s="362">
        <v>3</v>
      </c>
      <c r="K203" s="363">
        <v>128</v>
      </c>
      <c r="L203" s="405">
        <v>0</v>
      </c>
      <c r="M203" s="11"/>
      <c r="N203" s="11"/>
      <c r="O203" s="11"/>
      <c r="P203" s="11"/>
      <c r="Q203" s="11"/>
      <c r="R203" s="11"/>
      <c r="S203" s="11"/>
      <c r="T203" s="11"/>
      <c r="U203" s="11"/>
      <c r="V203" s="11"/>
      <c r="W203" s="11"/>
      <c r="X203" s="11"/>
      <c r="Y203" s="11"/>
      <c r="Z203" s="11"/>
    </row>
    <row r="204" spans="1:26">
      <c r="A204" s="11"/>
      <c r="B204" s="11"/>
      <c r="C204" s="1019"/>
      <c r="D204" s="264" t="s">
        <v>242</v>
      </c>
      <c r="E204" s="266">
        <v>2</v>
      </c>
      <c r="F204" s="295">
        <v>0</v>
      </c>
      <c r="G204" s="296">
        <v>14</v>
      </c>
      <c r="H204" s="309">
        <v>0</v>
      </c>
      <c r="I204" s="266">
        <v>34</v>
      </c>
      <c r="J204" s="295">
        <v>0</v>
      </c>
      <c r="K204" s="296">
        <v>50</v>
      </c>
      <c r="L204" s="344">
        <v>0</v>
      </c>
      <c r="M204" s="11"/>
      <c r="N204" s="11"/>
      <c r="O204" s="11"/>
      <c r="P204" s="11"/>
      <c r="Q204" s="11"/>
      <c r="R204" s="11"/>
      <c r="S204" s="11"/>
      <c r="T204" s="11"/>
      <c r="U204" s="11"/>
      <c r="V204" s="11"/>
      <c r="W204" s="11"/>
      <c r="X204" s="11"/>
      <c r="Y204" s="11"/>
      <c r="Z204" s="11"/>
    </row>
    <row r="205" spans="1:26">
      <c r="A205" s="11"/>
      <c r="B205" s="11"/>
      <c r="C205" s="1019"/>
      <c r="D205" s="346" t="s">
        <v>243</v>
      </c>
      <c r="E205" s="347">
        <v>1</v>
      </c>
      <c r="F205" s="362">
        <v>0</v>
      </c>
      <c r="G205" s="363">
        <v>14</v>
      </c>
      <c r="H205" s="364">
        <v>0</v>
      </c>
      <c r="I205" s="347">
        <v>38</v>
      </c>
      <c r="J205" s="362">
        <v>0</v>
      </c>
      <c r="K205" s="363">
        <v>25</v>
      </c>
      <c r="L205" s="405">
        <v>0</v>
      </c>
      <c r="M205" s="11"/>
      <c r="N205" s="11"/>
      <c r="O205" s="11"/>
      <c r="P205" s="11"/>
      <c r="Q205" s="11"/>
      <c r="R205" s="11"/>
      <c r="S205" s="11"/>
      <c r="T205" s="11"/>
      <c r="U205" s="11"/>
      <c r="V205" s="11"/>
      <c r="W205" s="11"/>
      <c r="X205" s="11"/>
      <c r="Y205" s="11"/>
      <c r="Z205" s="11"/>
    </row>
    <row r="206" spans="1:26" ht="15.75" customHeight="1">
      <c r="A206" s="11"/>
      <c r="B206" s="11"/>
      <c r="C206" s="1019"/>
      <c r="D206" s="408" t="s">
        <v>64</v>
      </c>
      <c r="E206" s="410">
        <f t="shared" ref="E206:L206" si="14">SUM(E197:E205)</f>
        <v>2687</v>
      </c>
      <c r="F206" s="412">
        <f t="shared" si="14"/>
        <v>1298</v>
      </c>
      <c r="G206" s="414">
        <f t="shared" si="14"/>
        <v>1660</v>
      </c>
      <c r="H206" s="415">
        <f t="shared" si="14"/>
        <v>767</v>
      </c>
      <c r="I206" s="410">
        <f t="shared" si="14"/>
        <v>1032</v>
      </c>
      <c r="J206" s="412">
        <f t="shared" si="14"/>
        <v>292</v>
      </c>
      <c r="K206" s="414">
        <f t="shared" si="14"/>
        <v>557</v>
      </c>
      <c r="L206" s="434">
        <f t="shared" si="14"/>
        <v>54</v>
      </c>
      <c r="M206" s="11"/>
      <c r="N206" s="11"/>
      <c r="O206" s="11"/>
      <c r="P206" s="11"/>
      <c r="Q206" s="11"/>
      <c r="R206" s="11"/>
      <c r="S206" s="11"/>
      <c r="T206" s="11"/>
      <c r="U206" s="11"/>
      <c r="V206" s="11"/>
      <c r="W206" s="11"/>
      <c r="X206" s="11"/>
      <c r="Y206" s="11"/>
      <c r="Z206" s="11"/>
    </row>
    <row r="207" spans="1:26" ht="15.75" customHeight="1">
      <c r="A207" s="11"/>
      <c r="B207" s="11"/>
      <c r="C207" s="1023"/>
      <c r="D207" s="435" t="s">
        <v>277</v>
      </c>
      <c r="E207" s="1148">
        <f>E206+F206</f>
        <v>3985</v>
      </c>
      <c r="F207" s="1118"/>
      <c r="G207" s="1148">
        <f>G206+H206</f>
        <v>2427</v>
      </c>
      <c r="H207" s="1118"/>
      <c r="I207" s="1148">
        <f>I206+J206</f>
        <v>1324</v>
      </c>
      <c r="J207" s="1118"/>
      <c r="K207" s="1148">
        <f>K206+L206</f>
        <v>611</v>
      </c>
      <c r="L207" s="1105"/>
      <c r="M207" s="11"/>
      <c r="N207" s="11"/>
      <c r="O207" s="11"/>
      <c r="P207" s="11"/>
      <c r="Q207" s="11"/>
      <c r="R207" s="11"/>
      <c r="S207" s="11"/>
      <c r="T207" s="11"/>
      <c r="U207" s="11"/>
      <c r="V207" s="11"/>
      <c r="W207" s="11"/>
      <c r="X207" s="11"/>
      <c r="Y207" s="11"/>
      <c r="Z207" s="11"/>
    </row>
    <row r="208" spans="1:26" ht="15.75" customHeight="1">
      <c r="A208" s="11"/>
      <c r="B208" s="11"/>
      <c r="C208" s="1156" t="s">
        <v>90</v>
      </c>
      <c r="D208" s="1154" t="s">
        <v>24</v>
      </c>
      <c r="E208" s="1133" t="s">
        <v>65</v>
      </c>
      <c r="F208" s="1072"/>
      <c r="G208" s="1149" t="s">
        <v>67</v>
      </c>
      <c r="H208" s="1150"/>
      <c r="I208" s="1133" t="s">
        <v>107</v>
      </c>
      <c r="J208" s="1072"/>
      <c r="K208" s="1149" t="s">
        <v>109</v>
      </c>
      <c r="L208" s="1153"/>
      <c r="M208" s="11"/>
      <c r="N208" s="11"/>
      <c r="O208" s="11"/>
      <c r="P208" s="11"/>
      <c r="Q208" s="11"/>
      <c r="R208" s="11"/>
      <c r="S208" s="11"/>
      <c r="T208" s="11"/>
      <c r="U208" s="11"/>
      <c r="V208" s="11"/>
      <c r="W208" s="11"/>
      <c r="X208" s="11"/>
      <c r="Y208" s="11"/>
      <c r="Z208" s="11"/>
    </row>
    <row r="209" spans="1:26" ht="15.75" customHeight="1">
      <c r="A209" s="11"/>
      <c r="B209" s="11"/>
      <c r="C209" s="1019"/>
      <c r="D209" s="1155"/>
      <c r="E209" s="191" t="s">
        <v>142</v>
      </c>
      <c r="F209" s="192" t="s">
        <v>143</v>
      </c>
      <c r="G209" s="221" t="s">
        <v>142</v>
      </c>
      <c r="H209" s="222" t="s">
        <v>143</v>
      </c>
      <c r="I209" s="191" t="s">
        <v>142</v>
      </c>
      <c r="J209" s="192" t="s">
        <v>143</v>
      </c>
      <c r="K209" s="221" t="s">
        <v>142</v>
      </c>
      <c r="L209" s="241" t="s">
        <v>143</v>
      </c>
      <c r="M209" s="11"/>
      <c r="N209" s="11"/>
      <c r="O209" s="11"/>
      <c r="P209" s="11"/>
      <c r="Q209" s="11"/>
      <c r="R209" s="11"/>
      <c r="S209" s="11"/>
      <c r="T209" s="11"/>
      <c r="U209" s="11"/>
      <c r="V209" s="11"/>
      <c r="W209" s="11"/>
      <c r="X209" s="11"/>
      <c r="Y209" s="11"/>
      <c r="Z209" s="11"/>
    </row>
    <row r="210" spans="1:26">
      <c r="A210" s="11"/>
      <c r="B210" s="11"/>
      <c r="C210" s="1019"/>
      <c r="D210" s="255" t="s">
        <v>167</v>
      </c>
      <c r="E210" s="256">
        <v>60</v>
      </c>
      <c r="F210" s="257">
        <v>40</v>
      </c>
      <c r="G210" s="258">
        <v>77</v>
      </c>
      <c r="H210" s="262">
        <v>42</v>
      </c>
      <c r="I210" s="256">
        <v>56</v>
      </c>
      <c r="J210" s="257">
        <v>7</v>
      </c>
      <c r="K210" s="258">
        <v>14</v>
      </c>
      <c r="L210" s="278">
        <v>1</v>
      </c>
      <c r="M210" s="11"/>
      <c r="N210" s="11"/>
      <c r="O210" s="11"/>
      <c r="P210" s="11"/>
      <c r="Q210" s="11"/>
      <c r="R210" s="11"/>
      <c r="S210" s="11"/>
      <c r="T210" s="11"/>
      <c r="U210" s="11"/>
      <c r="V210" s="11"/>
      <c r="W210" s="11"/>
      <c r="X210" s="11"/>
      <c r="Y210" s="11"/>
      <c r="Z210" s="11"/>
    </row>
    <row r="211" spans="1:26">
      <c r="A211" s="11"/>
      <c r="B211" s="11"/>
      <c r="C211" s="1019"/>
      <c r="D211" s="264" t="s">
        <v>171</v>
      </c>
      <c r="E211" s="266">
        <v>708</v>
      </c>
      <c r="F211" s="295">
        <v>203</v>
      </c>
      <c r="G211" s="296">
        <v>371</v>
      </c>
      <c r="H211" s="309">
        <v>124</v>
      </c>
      <c r="I211" s="266">
        <v>133</v>
      </c>
      <c r="J211" s="295">
        <v>21</v>
      </c>
      <c r="K211" s="296">
        <v>40</v>
      </c>
      <c r="L211" s="344">
        <v>3</v>
      </c>
      <c r="M211" s="11"/>
      <c r="N211" s="11"/>
      <c r="O211" s="11"/>
      <c r="P211" s="11"/>
      <c r="Q211" s="11"/>
      <c r="R211" s="11"/>
      <c r="S211" s="11"/>
      <c r="T211" s="11"/>
      <c r="U211" s="11"/>
      <c r="V211" s="11"/>
      <c r="W211" s="11"/>
      <c r="X211" s="11"/>
      <c r="Y211" s="11"/>
      <c r="Z211" s="11"/>
    </row>
    <row r="212" spans="1:26">
      <c r="A212" s="11"/>
      <c r="B212" s="11"/>
      <c r="C212" s="1019"/>
      <c r="D212" s="346" t="s">
        <v>190</v>
      </c>
      <c r="E212" s="347">
        <v>12</v>
      </c>
      <c r="F212" s="362">
        <v>0</v>
      </c>
      <c r="G212" s="363">
        <v>45</v>
      </c>
      <c r="H212" s="364">
        <v>0</v>
      </c>
      <c r="I212" s="347">
        <v>33</v>
      </c>
      <c r="J212" s="362">
        <v>0</v>
      </c>
      <c r="K212" s="363">
        <v>11</v>
      </c>
      <c r="L212" s="405">
        <v>0</v>
      </c>
      <c r="M212" s="11"/>
      <c r="N212" s="11"/>
      <c r="O212" s="11"/>
      <c r="P212" s="11"/>
      <c r="Q212" s="11"/>
      <c r="R212" s="11"/>
      <c r="S212" s="11"/>
      <c r="T212" s="11"/>
      <c r="U212" s="11"/>
      <c r="V212" s="11"/>
      <c r="W212" s="11"/>
      <c r="X212" s="11"/>
      <c r="Y212" s="11"/>
      <c r="Z212" s="11"/>
    </row>
    <row r="213" spans="1:26">
      <c r="A213" s="11"/>
      <c r="B213" s="11"/>
      <c r="C213" s="1019"/>
      <c r="D213" s="264" t="s">
        <v>238</v>
      </c>
      <c r="E213" s="266">
        <v>17</v>
      </c>
      <c r="F213" s="295">
        <v>0</v>
      </c>
      <c r="G213" s="296">
        <v>20</v>
      </c>
      <c r="H213" s="309">
        <v>0</v>
      </c>
      <c r="I213" s="266">
        <v>20</v>
      </c>
      <c r="J213" s="295">
        <v>0</v>
      </c>
      <c r="K213" s="296">
        <v>7</v>
      </c>
      <c r="L213" s="344">
        <v>0</v>
      </c>
      <c r="M213" s="11"/>
      <c r="N213" s="11"/>
      <c r="O213" s="11"/>
      <c r="P213" s="11"/>
      <c r="Q213" s="11"/>
      <c r="R213" s="11"/>
      <c r="S213" s="11"/>
      <c r="T213" s="11"/>
      <c r="U213" s="11"/>
      <c r="V213" s="11"/>
      <c r="W213" s="11"/>
      <c r="X213" s="11"/>
      <c r="Y213" s="11"/>
      <c r="Z213" s="11"/>
    </row>
    <row r="214" spans="1:26">
      <c r="A214" s="11"/>
      <c r="B214" s="11"/>
      <c r="C214" s="1019"/>
      <c r="D214" s="346" t="s">
        <v>239</v>
      </c>
      <c r="E214" s="347">
        <v>4</v>
      </c>
      <c r="F214" s="362">
        <v>0</v>
      </c>
      <c r="G214" s="363">
        <v>16</v>
      </c>
      <c r="H214" s="364">
        <v>0</v>
      </c>
      <c r="I214" s="347">
        <v>10</v>
      </c>
      <c r="J214" s="362">
        <v>0</v>
      </c>
      <c r="K214" s="363">
        <v>0</v>
      </c>
      <c r="L214" s="405">
        <v>0</v>
      </c>
      <c r="M214" s="11"/>
      <c r="N214" s="11"/>
      <c r="O214" s="11"/>
      <c r="P214" s="11"/>
      <c r="Q214" s="11"/>
      <c r="R214" s="11"/>
      <c r="S214" s="11"/>
      <c r="T214" s="11"/>
      <c r="U214" s="11"/>
      <c r="V214" s="11"/>
      <c r="W214" s="11"/>
      <c r="X214" s="11"/>
      <c r="Y214" s="11"/>
      <c r="Z214" s="11"/>
    </row>
    <row r="215" spans="1:26">
      <c r="A215" s="11"/>
      <c r="B215" s="11"/>
      <c r="C215" s="1019"/>
      <c r="D215" s="264" t="s">
        <v>240</v>
      </c>
      <c r="E215" s="266">
        <v>14</v>
      </c>
      <c r="F215" s="295">
        <v>4</v>
      </c>
      <c r="G215" s="296">
        <v>13</v>
      </c>
      <c r="H215" s="309">
        <v>18</v>
      </c>
      <c r="I215" s="266">
        <v>19</v>
      </c>
      <c r="J215" s="295">
        <v>16</v>
      </c>
      <c r="K215" s="296">
        <v>22</v>
      </c>
      <c r="L215" s="344">
        <v>3</v>
      </c>
      <c r="M215" s="11"/>
      <c r="N215" s="11"/>
      <c r="O215" s="11"/>
      <c r="P215" s="11"/>
      <c r="Q215" s="11"/>
      <c r="R215" s="11"/>
      <c r="S215" s="11"/>
      <c r="T215" s="11"/>
      <c r="U215" s="11"/>
      <c r="V215" s="11"/>
      <c r="W215" s="11"/>
      <c r="X215" s="11"/>
      <c r="Y215" s="11"/>
      <c r="Z215" s="11"/>
    </row>
    <row r="216" spans="1:26">
      <c r="A216" s="11"/>
      <c r="B216" s="11"/>
      <c r="C216" s="1019"/>
      <c r="D216" s="346" t="s">
        <v>241</v>
      </c>
      <c r="E216" s="347">
        <v>2</v>
      </c>
      <c r="F216" s="362">
        <v>0</v>
      </c>
      <c r="G216" s="363">
        <v>12</v>
      </c>
      <c r="H216" s="364">
        <v>0</v>
      </c>
      <c r="I216" s="347">
        <v>29</v>
      </c>
      <c r="J216" s="362">
        <v>1</v>
      </c>
      <c r="K216" s="363">
        <v>24</v>
      </c>
      <c r="L216" s="405">
        <v>0</v>
      </c>
      <c r="M216" s="11"/>
      <c r="N216" s="11"/>
      <c r="O216" s="11"/>
      <c r="P216" s="11"/>
      <c r="Q216" s="11"/>
      <c r="R216" s="11"/>
      <c r="S216" s="11"/>
      <c r="T216" s="11"/>
      <c r="U216" s="11"/>
      <c r="V216" s="11"/>
      <c r="W216" s="11"/>
      <c r="X216" s="11"/>
      <c r="Y216" s="11"/>
      <c r="Z216" s="11"/>
    </row>
    <row r="217" spans="1:26">
      <c r="A217" s="11"/>
      <c r="B217" s="11"/>
      <c r="C217" s="1019"/>
      <c r="D217" s="264" t="s">
        <v>242</v>
      </c>
      <c r="E217" s="266">
        <v>0</v>
      </c>
      <c r="F217" s="295">
        <v>0</v>
      </c>
      <c r="G217" s="296">
        <v>3</v>
      </c>
      <c r="H217" s="309">
        <v>0</v>
      </c>
      <c r="I217" s="266">
        <v>8</v>
      </c>
      <c r="J217" s="295">
        <v>0</v>
      </c>
      <c r="K217" s="296">
        <v>9</v>
      </c>
      <c r="L217" s="344">
        <v>0</v>
      </c>
      <c r="M217" s="11"/>
      <c r="N217" s="11"/>
      <c r="O217" s="11"/>
      <c r="P217" s="11"/>
      <c r="Q217" s="11"/>
      <c r="R217" s="11"/>
      <c r="S217" s="11"/>
      <c r="T217" s="11"/>
      <c r="U217" s="11"/>
      <c r="V217" s="11"/>
      <c r="W217" s="11"/>
      <c r="X217" s="11"/>
      <c r="Y217" s="11"/>
      <c r="Z217" s="11"/>
    </row>
    <row r="218" spans="1:26">
      <c r="A218" s="11"/>
      <c r="B218" s="11"/>
      <c r="C218" s="1019"/>
      <c r="D218" s="346" t="s">
        <v>243</v>
      </c>
      <c r="E218" s="347">
        <v>1</v>
      </c>
      <c r="F218" s="362">
        <v>0</v>
      </c>
      <c r="G218" s="363">
        <v>2</v>
      </c>
      <c r="H218" s="364">
        <v>0</v>
      </c>
      <c r="I218" s="347">
        <v>4</v>
      </c>
      <c r="J218" s="362">
        <v>0</v>
      </c>
      <c r="K218" s="363">
        <v>4</v>
      </c>
      <c r="L218" s="405">
        <v>0</v>
      </c>
      <c r="M218" s="11"/>
      <c r="N218" s="11"/>
      <c r="O218" s="11"/>
      <c r="P218" s="11"/>
      <c r="Q218" s="11"/>
      <c r="R218" s="11"/>
      <c r="S218" s="11"/>
      <c r="T218" s="11"/>
      <c r="U218" s="11"/>
      <c r="V218" s="11"/>
      <c r="W218" s="11"/>
      <c r="X218" s="11"/>
      <c r="Y218" s="11"/>
      <c r="Z218" s="11"/>
    </row>
    <row r="219" spans="1:26" ht="15.75" customHeight="1">
      <c r="A219" s="11"/>
      <c r="B219" s="11"/>
      <c r="C219" s="1019"/>
      <c r="D219" s="408" t="s">
        <v>64</v>
      </c>
      <c r="E219" s="410">
        <f t="shared" ref="E219:L219" si="15">SUM(E210:E218)</f>
        <v>818</v>
      </c>
      <c r="F219" s="412">
        <f t="shared" si="15"/>
        <v>247</v>
      </c>
      <c r="G219" s="414">
        <f t="shared" si="15"/>
        <v>559</v>
      </c>
      <c r="H219" s="415">
        <f t="shared" si="15"/>
        <v>184</v>
      </c>
      <c r="I219" s="410">
        <f t="shared" si="15"/>
        <v>312</v>
      </c>
      <c r="J219" s="412">
        <f t="shared" si="15"/>
        <v>45</v>
      </c>
      <c r="K219" s="414">
        <f t="shared" si="15"/>
        <v>131</v>
      </c>
      <c r="L219" s="434">
        <f t="shared" si="15"/>
        <v>7</v>
      </c>
      <c r="M219" s="11"/>
      <c r="N219" s="11"/>
      <c r="O219" s="11"/>
      <c r="P219" s="11"/>
      <c r="Q219" s="11"/>
      <c r="R219" s="11"/>
      <c r="S219" s="11"/>
      <c r="T219" s="11"/>
      <c r="U219" s="11"/>
      <c r="V219" s="11"/>
      <c r="W219" s="11"/>
      <c r="X219" s="11"/>
      <c r="Y219" s="11"/>
      <c r="Z219" s="11"/>
    </row>
    <row r="220" spans="1:26" ht="15.75" customHeight="1">
      <c r="A220" s="11"/>
      <c r="B220" s="11"/>
      <c r="C220" s="1023"/>
      <c r="D220" s="435" t="s">
        <v>277</v>
      </c>
      <c r="E220" s="1148">
        <f>E219+F219</f>
        <v>1065</v>
      </c>
      <c r="F220" s="1118"/>
      <c r="G220" s="1148">
        <f>G219+H219</f>
        <v>743</v>
      </c>
      <c r="H220" s="1118"/>
      <c r="I220" s="1148">
        <f>I219+J219</f>
        <v>357</v>
      </c>
      <c r="J220" s="1118"/>
      <c r="K220" s="1148">
        <f>K219+L219</f>
        <v>138</v>
      </c>
      <c r="L220" s="1105"/>
      <c r="M220" s="11"/>
      <c r="N220" s="11"/>
      <c r="O220" s="11"/>
      <c r="P220" s="11"/>
      <c r="Q220" s="11"/>
      <c r="R220" s="11"/>
      <c r="S220" s="11"/>
      <c r="T220" s="11"/>
      <c r="U220" s="11"/>
      <c r="V220" s="11"/>
      <c r="W220" s="11"/>
      <c r="X220" s="11"/>
      <c r="Y220" s="11"/>
      <c r="Z220" s="11"/>
    </row>
    <row r="221" spans="1:26" ht="15.75" customHeight="1">
      <c r="A221" s="11"/>
      <c r="B221" s="11"/>
      <c r="C221" s="1156" t="s">
        <v>91</v>
      </c>
      <c r="D221" s="1154" t="s">
        <v>24</v>
      </c>
      <c r="E221" s="1133" t="s">
        <v>65</v>
      </c>
      <c r="F221" s="1072"/>
      <c r="G221" s="1149" t="s">
        <v>67</v>
      </c>
      <c r="H221" s="1150"/>
      <c r="I221" s="1133" t="s">
        <v>107</v>
      </c>
      <c r="J221" s="1072"/>
      <c r="K221" s="1149" t="s">
        <v>109</v>
      </c>
      <c r="L221" s="1153"/>
      <c r="M221" s="11"/>
      <c r="N221" s="11"/>
      <c r="O221" s="11"/>
      <c r="P221" s="11"/>
      <c r="Q221" s="11"/>
      <c r="R221" s="11"/>
      <c r="S221" s="11"/>
      <c r="T221" s="11"/>
      <c r="U221" s="11"/>
      <c r="V221" s="11"/>
      <c r="W221" s="11"/>
      <c r="X221" s="11"/>
      <c r="Y221" s="11"/>
      <c r="Z221" s="11"/>
    </row>
    <row r="222" spans="1:26" ht="15.75" customHeight="1">
      <c r="A222" s="11"/>
      <c r="B222" s="11"/>
      <c r="C222" s="1019"/>
      <c r="D222" s="1155"/>
      <c r="E222" s="191" t="s">
        <v>142</v>
      </c>
      <c r="F222" s="192" t="s">
        <v>143</v>
      </c>
      <c r="G222" s="221" t="s">
        <v>142</v>
      </c>
      <c r="H222" s="222" t="s">
        <v>143</v>
      </c>
      <c r="I222" s="191" t="s">
        <v>142</v>
      </c>
      <c r="J222" s="192" t="s">
        <v>143</v>
      </c>
      <c r="K222" s="221" t="s">
        <v>142</v>
      </c>
      <c r="L222" s="241" t="s">
        <v>143</v>
      </c>
      <c r="M222" s="11"/>
      <c r="N222" s="11"/>
      <c r="O222" s="11"/>
      <c r="P222" s="11"/>
      <c r="Q222" s="11"/>
      <c r="R222" s="11"/>
      <c r="S222" s="11"/>
      <c r="T222" s="11"/>
      <c r="U222" s="11"/>
      <c r="V222" s="11"/>
      <c r="W222" s="11"/>
      <c r="X222" s="11"/>
      <c r="Y222" s="11"/>
      <c r="Z222" s="11"/>
    </row>
    <row r="223" spans="1:26">
      <c r="A223" s="11"/>
      <c r="B223" s="11"/>
      <c r="C223" s="1019"/>
      <c r="D223" s="255" t="s">
        <v>167</v>
      </c>
      <c r="E223" s="256">
        <v>47</v>
      </c>
      <c r="F223" s="257">
        <v>19</v>
      </c>
      <c r="G223" s="258">
        <v>36</v>
      </c>
      <c r="H223" s="262">
        <v>52</v>
      </c>
      <c r="I223" s="256">
        <v>22</v>
      </c>
      <c r="J223" s="257">
        <v>8</v>
      </c>
      <c r="K223" s="258">
        <v>8</v>
      </c>
      <c r="L223" s="278">
        <v>3</v>
      </c>
      <c r="M223" s="11"/>
      <c r="N223" s="11"/>
      <c r="O223" s="11"/>
      <c r="P223" s="11"/>
      <c r="Q223" s="11"/>
      <c r="R223" s="11"/>
      <c r="S223" s="11"/>
      <c r="T223" s="11"/>
      <c r="U223" s="11"/>
      <c r="V223" s="11"/>
      <c r="W223" s="11"/>
      <c r="X223" s="11"/>
      <c r="Y223" s="11"/>
      <c r="Z223" s="11"/>
    </row>
    <row r="224" spans="1:26">
      <c r="A224" s="11"/>
      <c r="B224" s="11"/>
      <c r="C224" s="1019"/>
      <c r="D224" s="264" t="s">
        <v>171</v>
      </c>
      <c r="E224" s="266">
        <v>856</v>
      </c>
      <c r="F224" s="295">
        <v>223</v>
      </c>
      <c r="G224" s="296">
        <v>148</v>
      </c>
      <c r="H224" s="309">
        <v>412</v>
      </c>
      <c r="I224" s="266">
        <v>101</v>
      </c>
      <c r="J224" s="295">
        <v>38</v>
      </c>
      <c r="K224" s="296">
        <v>9</v>
      </c>
      <c r="L224" s="344">
        <v>4</v>
      </c>
      <c r="M224" s="11"/>
      <c r="N224" s="11"/>
      <c r="O224" s="11"/>
      <c r="P224" s="11"/>
      <c r="Q224" s="11"/>
      <c r="R224" s="11"/>
      <c r="S224" s="11"/>
      <c r="T224" s="11"/>
      <c r="U224" s="11"/>
      <c r="V224" s="11"/>
      <c r="W224" s="11"/>
      <c r="X224" s="11"/>
      <c r="Y224" s="11"/>
      <c r="Z224" s="11"/>
    </row>
    <row r="225" spans="1:26">
      <c r="A225" s="11"/>
      <c r="B225" s="11"/>
      <c r="C225" s="1019"/>
      <c r="D225" s="346" t="s">
        <v>190</v>
      </c>
      <c r="E225" s="347">
        <v>20</v>
      </c>
      <c r="F225" s="362">
        <v>1</v>
      </c>
      <c r="G225" s="363">
        <v>1</v>
      </c>
      <c r="H225" s="364">
        <v>79</v>
      </c>
      <c r="I225" s="347">
        <v>35</v>
      </c>
      <c r="J225" s="362">
        <v>2</v>
      </c>
      <c r="K225" s="363">
        <v>6</v>
      </c>
      <c r="L225" s="405">
        <v>0</v>
      </c>
      <c r="M225" s="11"/>
      <c r="N225" s="11"/>
      <c r="O225" s="11"/>
      <c r="P225" s="11"/>
      <c r="Q225" s="11"/>
      <c r="R225" s="11"/>
      <c r="S225" s="11"/>
      <c r="T225" s="11"/>
      <c r="U225" s="11"/>
      <c r="V225" s="11"/>
      <c r="W225" s="11"/>
      <c r="X225" s="11"/>
      <c r="Y225" s="11"/>
      <c r="Z225" s="11"/>
    </row>
    <row r="226" spans="1:26">
      <c r="A226" s="11"/>
      <c r="B226" s="11"/>
      <c r="C226" s="1019"/>
      <c r="D226" s="264" t="s">
        <v>238</v>
      </c>
      <c r="E226" s="266">
        <v>11</v>
      </c>
      <c r="F226" s="295">
        <v>0</v>
      </c>
      <c r="G226" s="296">
        <v>1</v>
      </c>
      <c r="H226" s="309">
        <v>31</v>
      </c>
      <c r="I226" s="266">
        <v>23</v>
      </c>
      <c r="J226" s="295">
        <v>0</v>
      </c>
      <c r="K226" s="296">
        <v>7</v>
      </c>
      <c r="L226" s="344">
        <v>0</v>
      </c>
      <c r="M226" s="11"/>
      <c r="N226" s="11"/>
      <c r="O226" s="11"/>
      <c r="P226" s="11"/>
      <c r="Q226" s="11"/>
      <c r="R226" s="11"/>
      <c r="S226" s="11"/>
      <c r="T226" s="11"/>
      <c r="U226" s="11"/>
      <c r="V226" s="11"/>
      <c r="W226" s="11"/>
      <c r="X226" s="11"/>
      <c r="Y226" s="11"/>
      <c r="Z226" s="11"/>
    </row>
    <row r="227" spans="1:26">
      <c r="A227" s="11"/>
      <c r="B227" s="11"/>
      <c r="C227" s="1019"/>
      <c r="D227" s="346" t="s">
        <v>239</v>
      </c>
      <c r="E227" s="347">
        <v>2</v>
      </c>
      <c r="F227" s="362">
        <v>0</v>
      </c>
      <c r="G227" s="363">
        <v>0</v>
      </c>
      <c r="H227" s="364">
        <v>11</v>
      </c>
      <c r="I227" s="347">
        <v>3</v>
      </c>
      <c r="J227" s="362">
        <v>0</v>
      </c>
      <c r="K227" s="363">
        <v>1</v>
      </c>
      <c r="L227" s="405">
        <v>0</v>
      </c>
      <c r="M227" s="11"/>
      <c r="N227" s="11"/>
      <c r="O227" s="11"/>
      <c r="P227" s="11"/>
      <c r="Q227" s="11"/>
      <c r="R227" s="11"/>
      <c r="S227" s="11"/>
      <c r="T227" s="11"/>
      <c r="U227" s="11"/>
      <c r="V227" s="11"/>
      <c r="W227" s="11"/>
      <c r="X227" s="11"/>
      <c r="Y227" s="11"/>
      <c r="Z227" s="11"/>
    </row>
    <row r="228" spans="1:26">
      <c r="A228" s="11"/>
      <c r="B228" s="11"/>
      <c r="C228" s="1019"/>
      <c r="D228" s="264" t="s">
        <v>240</v>
      </c>
      <c r="E228" s="266">
        <v>11</v>
      </c>
      <c r="F228" s="295">
        <v>10</v>
      </c>
      <c r="G228" s="296">
        <v>26</v>
      </c>
      <c r="H228" s="309">
        <v>26</v>
      </c>
      <c r="I228" s="266">
        <v>29</v>
      </c>
      <c r="J228" s="295">
        <v>13</v>
      </c>
      <c r="K228" s="296">
        <v>11</v>
      </c>
      <c r="L228" s="344">
        <v>5</v>
      </c>
      <c r="M228" s="11"/>
      <c r="N228" s="11"/>
      <c r="O228" s="11"/>
      <c r="P228" s="11"/>
      <c r="Q228" s="11"/>
      <c r="R228" s="11"/>
      <c r="S228" s="11"/>
      <c r="T228" s="11"/>
      <c r="U228" s="11"/>
      <c r="V228" s="11"/>
      <c r="W228" s="11"/>
      <c r="X228" s="11"/>
      <c r="Y228" s="11"/>
      <c r="Z228" s="11"/>
    </row>
    <row r="229" spans="1:26">
      <c r="A229" s="11"/>
      <c r="B229" s="11"/>
      <c r="C229" s="1019"/>
      <c r="D229" s="346" t="s">
        <v>241</v>
      </c>
      <c r="E229" s="347">
        <v>1</v>
      </c>
      <c r="F229" s="362">
        <v>0</v>
      </c>
      <c r="G229" s="363">
        <v>0</v>
      </c>
      <c r="H229" s="364">
        <v>20</v>
      </c>
      <c r="I229" s="347">
        <v>33</v>
      </c>
      <c r="J229" s="362">
        <v>0</v>
      </c>
      <c r="K229" s="363">
        <v>9</v>
      </c>
      <c r="L229" s="405">
        <v>0</v>
      </c>
      <c r="M229" s="11"/>
      <c r="N229" s="11"/>
      <c r="O229" s="11"/>
      <c r="P229" s="11"/>
      <c r="Q229" s="11"/>
      <c r="R229" s="11"/>
      <c r="S229" s="11"/>
      <c r="T229" s="11"/>
      <c r="U229" s="11"/>
      <c r="V229" s="11"/>
      <c r="W229" s="11"/>
      <c r="X229" s="11"/>
      <c r="Y229" s="11"/>
      <c r="Z229" s="11"/>
    </row>
    <row r="230" spans="1:26">
      <c r="A230" s="11"/>
      <c r="B230" s="38" t="s">
        <v>20</v>
      </c>
      <c r="C230" s="1019"/>
      <c r="D230" s="264" t="s">
        <v>242</v>
      </c>
      <c r="E230" s="266">
        <v>2</v>
      </c>
      <c r="F230" s="295">
        <v>0</v>
      </c>
      <c r="G230" s="296">
        <v>0</v>
      </c>
      <c r="H230" s="309">
        <v>6</v>
      </c>
      <c r="I230" s="266">
        <v>14</v>
      </c>
      <c r="J230" s="295">
        <v>1</v>
      </c>
      <c r="K230" s="296">
        <v>8</v>
      </c>
      <c r="L230" s="344">
        <v>0</v>
      </c>
      <c r="M230" s="11"/>
      <c r="N230" s="11"/>
      <c r="O230" s="11"/>
      <c r="P230" s="11"/>
      <c r="Q230" s="11"/>
      <c r="R230" s="11"/>
      <c r="S230" s="11"/>
      <c r="T230" s="11"/>
      <c r="U230" s="11"/>
      <c r="V230" s="11"/>
      <c r="W230" s="11"/>
      <c r="X230" s="11"/>
      <c r="Y230" s="11"/>
      <c r="Z230" s="11"/>
    </row>
    <row r="231" spans="1:26">
      <c r="A231" s="11"/>
      <c r="B231" s="38" t="s">
        <v>21</v>
      </c>
      <c r="C231" s="1019"/>
      <c r="D231" s="346" t="s">
        <v>243</v>
      </c>
      <c r="E231" s="347">
        <v>1</v>
      </c>
      <c r="F231" s="362">
        <v>0</v>
      </c>
      <c r="G231" s="363">
        <v>0</v>
      </c>
      <c r="H231" s="364">
        <v>5</v>
      </c>
      <c r="I231" s="347">
        <v>6</v>
      </c>
      <c r="J231" s="362">
        <v>0</v>
      </c>
      <c r="K231" s="363">
        <v>0</v>
      </c>
      <c r="L231" s="405">
        <v>0</v>
      </c>
      <c r="M231" s="11"/>
      <c r="N231" s="11"/>
      <c r="O231" s="11"/>
      <c r="P231" s="11"/>
      <c r="Q231" s="11"/>
      <c r="R231" s="11"/>
      <c r="S231" s="11"/>
      <c r="T231" s="11"/>
      <c r="U231" s="11"/>
      <c r="V231" s="11"/>
      <c r="W231" s="11"/>
      <c r="X231" s="11"/>
      <c r="Y231" s="11"/>
      <c r="Z231" s="11"/>
    </row>
    <row r="232" spans="1:26" ht="15.75" customHeight="1">
      <c r="A232" s="11"/>
      <c r="B232" s="38" t="s">
        <v>43</v>
      </c>
      <c r="C232" s="1019"/>
      <c r="D232" s="408" t="s">
        <v>64</v>
      </c>
      <c r="E232" s="410">
        <f t="shared" ref="E232:L232" si="16">SUM(E223:E231)</f>
        <v>951</v>
      </c>
      <c r="F232" s="412">
        <f t="shared" si="16"/>
        <v>253</v>
      </c>
      <c r="G232" s="414">
        <f t="shared" si="16"/>
        <v>212</v>
      </c>
      <c r="H232" s="415">
        <f t="shared" si="16"/>
        <v>642</v>
      </c>
      <c r="I232" s="410">
        <f t="shared" si="16"/>
        <v>266</v>
      </c>
      <c r="J232" s="412">
        <f t="shared" si="16"/>
        <v>62</v>
      </c>
      <c r="K232" s="414">
        <f t="shared" si="16"/>
        <v>59</v>
      </c>
      <c r="L232" s="434">
        <f t="shared" si="16"/>
        <v>12</v>
      </c>
      <c r="M232" s="11"/>
      <c r="N232" s="11"/>
      <c r="O232" s="11"/>
      <c r="P232" s="11"/>
      <c r="Q232" s="11"/>
      <c r="R232" s="11"/>
      <c r="S232" s="11"/>
      <c r="T232" s="11"/>
      <c r="U232" s="11"/>
      <c r="V232" s="11"/>
      <c r="W232" s="11"/>
      <c r="X232" s="11"/>
      <c r="Y232" s="11"/>
      <c r="Z232" s="11"/>
    </row>
    <row r="233" spans="1:26" ht="15.75" customHeight="1">
      <c r="A233" s="11"/>
      <c r="B233" s="11"/>
      <c r="C233" s="1023"/>
      <c r="D233" s="435" t="s">
        <v>277</v>
      </c>
      <c r="E233" s="1148">
        <f>E232+F232</f>
        <v>1204</v>
      </c>
      <c r="F233" s="1118"/>
      <c r="G233" s="1148">
        <f>G232+H232</f>
        <v>854</v>
      </c>
      <c r="H233" s="1118"/>
      <c r="I233" s="1148">
        <f>I232+J232</f>
        <v>328</v>
      </c>
      <c r="J233" s="1118"/>
      <c r="K233" s="1148">
        <f>K232+L232</f>
        <v>71</v>
      </c>
      <c r="L233" s="1105"/>
      <c r="M233" s="11"/>
      <c r="N233" s="11"/>
      <c r="O233" s="11"/>
      <c r="P233" s="11"/>
      <c r="Q233" s="11"/>
      <c r="R233" s="11"/>
      <c r="S233" s="11"/>
      <c r="T233" s="11"/>
      <c r="U233" s="11"/>
      <c r="V233" s="11"/>
      <c r="W233" s="11"/>
      <c r="X233" s="11"/>
      <c r="Y233" s="11"/>
      <c r="Z233" s="11"/>
    </row>
    <row r="234" spans="1:26" ht="15.75" customHeight="1">
      <c r="A234" s="11"/>
      <c r="B234" s="11"/>
      <c r="C234" s="1156" t="s">
        <v>92</v>
      </c>
      <c r="D234" s="1154" t="s">
        <v>24</v>
      </c>
      <c r="E234" s="1133" t="s">
        <v>65</v>
      </c>
      <c r="F234" s="1072"/>
      <c r="G234" s="1149" t="s">
        <v>67</v>
      </c>
      <c r="H234" s="1150"/>
      <c r="I234" s="1133" t="s">
        <v>107</v>
      </c>
      <c r="J234" s="1072"/>
      <c r="K234" s="1149" t="s">
        <v>109</v>
      </c>
      <c r="L234" s="1153"/>
      <c r="M234" s="11"/>
      <c r="N234" s="11"/>
      <c r="O234" s="11"/>
      <c r="P234" s="11"/>
      <c r="Q234" s="11"/>
      <c r="R234" s="11"/>
      <c r="S234" s="11"/>
      <c r="T234" s="11"/>
      <c r="U234" s="11"/>
      <c r="V234" s="11"/>
      <c r="W234" s="11"/>
      <c r="X234" s="11"/>
      <c r="Y234" s="11"/>
      <c r="Z234" s="11"/>
    </row>
    <row r="235" spans="1:26" ht="15.75" customHeight="1">
      <c r="A235" s="11"/>
      <c r="B235" s="11"/>
      <c r="C235" s="1019"/>
      <c r="D235" s="1155"/>
      <c r="E235" s="191" t="s">
        <v>142</v>
      </c>
      <c r="F235" s="192" t="s">
        <v>143</v>
      </c>
      <c r="G235" s="221" t="s">
        <v>142</v>
      </c>
      <c r="H235" s="222" t="s">
        <v>143</v>
      </c>
      <c r="I235" s="191" t="s">
        <v>142</v>
      </c>
      <c r="J235" s="192" t="s">
        <v>143</v>
      </c>
      <c r="K235" s="221" t="s">
        <v>142</v>
      </c>
      <c r="L235" s="241" t="s">
        <v>143</v>
      </c>
      <c r="M235" s="11"/>
      <c r="N235" s="11"/>
      <c r="O235" s="11"/>
      <c r="P235" s="11"/>
      <c r="Q235" s="11"/>
      <c r="R235" s="11"/>
      <c r="S235" s="11"/>
      <c r="T235" s="11"/>
      <c r="U235" s="11"/>
      <c r="V235" s="11"/>
      <c r="W235" s="11"/>
      <c r="X235" s="11"/>
      <c r="Y235" s="11"/>
      <c r="Z235" s="11"/>
    </row>
    <row r="236" spans="1:26">
      <c r="A236" s="11"/>
      <c r="B236" s="11"/>
      <c r="C236" s="1019"/>
      <c r="D236" s="255" t="s">
        <v>167</v>
      </c>
      <c r="E236" s="256">
        <v>10</v>
      </c>
      <c r="F236" s="257">
        <v>6</v>
      </c>
      <c r="G236" s="258">
        <v>18</v>
      </c>
      <c r="H236" s="262">
        <v>7</v>
      </c>
      <c r="I236" s="256">
        <v>4</v>
      </c>
      <c r="J236" s="257">
        <v>1</v>
      </c>
      <c r="K236" s="258">
        <v>2</v>
      </c>
      <c r="L236" s="278">
        <v>1</v>
      </c>
      <c r="M236" s="11"/>
      <c r="N236" s="11"/>
      <c r="O236" s="11"/>
      <c r="P236" s="11"/>
      <c r="Q236" s="11"/>
      <c r="R236" s="11"/>
      <c r="S236" s="11"/>
      <c r="T236" s="11"/>
      <c r="U236" s="11"/>
      <c r="V236" s="11"/>
      <c r="W236" s="11"/>
      <c r="X236" s="11"/>
      <c r="Y236" s="11"/>
      <c r="Z236" s="11"/>
    </row>
    <row r="237" spans="1:26">
      <c r="A237" s="11"/>
      <c r="B237" s="11"/>
      <c r="C237" s="1019"/>
      <c r="D237" s="264" t="s">
        <v>171</v>
      </c>
      <c r="E237" s="266">
        <v>791</v>
      </c>
      <c r="F237" s="295">
        <v>196</v>
      </c>
      <c r="G237" s="296">
        <v>443</v>
      </c>
      <c r="H237" s="309">
        <v>147</v>
      </c>
      <c r="I237" s="266">
        <v>85</v>
      </c>
      <c r="J237" s="295">
        <v>9</v>
      </c>
      <c r="K237" s="296">
        <v>16</v>
      </c>
      <c r="L237" s="344">
        <v>0</v>
      </c>
      <c r="M237" s="11"/>
      <c r="N237" s="11"/>
      <c r="O237" s="11"/>
      <c r="P237" s="11"/>
      <c r="Q237" s="11"/>
      <c r="R237" s="11"/>
      <c r="S237" s="11"/>
      <c r="T237" s="11"/>
      <c r="U237" s="11"/>
      <c r="V237" s="11"/>
      <c r="W237" s="11"/>
      <c r="X237" s="11"/>
      <c r="Y237" s="11"/>
      <c r="Z237" s="11"/>
    </row>
    <row r="238" spans="1:26">
      <c r="A238" s="11"/>
      <c r="B238" s="11"/>
      <c r="C238" s="1019"/>
      <c r="D238" s="346" t="s">
        <v>190</v>
      </c>
      <c r="E238" s="347">
        <v>16</v>
      </c>
      <c r="F238" s="362">
        <v>1</v>
      </c>
      <c r="G238" s="363">
        <v>47</v>
      </c>
      <c r="H238" s="364">
        <v>2</v>
      </c>
      <c r="I238" s="347">
        <v>36</v>
      </c>
      <c r="J238" s="362">
        <v>0</v>
      </c>
      <c r="K238" s="363">
        <v>10</v>
      </c>
      <c r="L238" s="405">
        <v>0</v>
      </c>
      <c r="M238" s="11"/>
      <c r="N238" s="11"/>
      <c r="O238" s="11"/>
      <c r="P238" s="11"/>
      <c r="Q238" s="11"/>
      <c r="R238" s="11"/>
      <c r="S238" s="11"/>
      <c r="T238" s="11"/>
      <c r="U238" s="11"/>
      <c r="V238" s="11"/>
      <c r="W238" s="11"/>
      <c r="X238" s="11"/>
      <c r="Y238" s="11"/>
      <c r="Z238" s="11"/>
    </row>
    <row r="239" spans="1:26">
      <c r="A239" s="11"/>
      <c r="B239" s="11"/>
      <c r="C239" s="1019"/>
      <c r="D239" s="264" t="s">
        <v>238</v>
      </c>
      <c r="E239" s="266">
        <v>10</v>
      </c>
      <c r="F239" s="295">
        <v>0</v>
      </c>
      <c r="G239" s="296">
        <v>33</v>
      </c>
      <c r="H239" s="309">
        <v>0</v>
      </c>
      <c r="I239" s="266">
        <v>25</v>
      </c>
      <c r="J239" s="295">
        <v>0</v>
      </c>
      <c r="K239" s="296">
        <v>5</v>
      </c>
      <c r="L239" s="344">
        <v>0</v>
      </c>
      <c r="M239" s="11"/>
      <c r="N239" s="11"/>
      <c r="O239" s="11"/>
      <c r="P239" s="11"/>
      <c r="Q239" s="11"/>
      <c r="R239" s="11"/>
      <c r="S239" s="11"/>
      <c r="T239" s="11"/>
      <c r="U239" s="11"/>
      <c r="V239" s="11"/>
      <c r="W239" s="11"/>
      <c r="X239" s="11"/>
      <c r="Y239" s="11"/>
      <c r="Z239" s="11"/>
    </row>
    <row r="240" spans="1:26">
      <c r="A240" s="11"/>
      <c r="B240" s="11"/>
      <c r="C240" s="1019"/>
      <c r="D240" s="346" t="s">
        <v>239</v>
      </c>
      <c r="E240" s="347">
        <v>5</v>
      </c>
      <c r="F240" s="362">
        <v>0</v>
      </c>
      <c r="G240" s="363">
        <v>19</v>
      </c>
      <c r="H240" s="364">
        <v>0</v>
      </c>
      <c r="I240" s="347">
        <v>10</v>
      </c>
      <c r="J240" s="362">
        <v>0</v>
      </c>
      <c r="K240" s="363">
        <v>1</v>
      </c>
      <c r="L240" s="405">
        <v>0</v>
      </c>
      <c r="M240" s="11"/>
      <c r="N240" s="11"/>
      <c r="O240" s="11"/>
      <c r="P240" s="11"/>
      <c r="Q240" s="11"/>
      <c r="R240" s="11"/>
      <c r="S240" s="11"/>
      <c r="T240" s="11"/>
      <c r="U240" s="11"/>
      <c r="V240" s="11"/>
      <c r="W240" s="11"/>
      <c r="X240" s="11"/>
      <c r="Y240" s="11"/>
      <c r="Z240" s="11"/>
    </row>
    <row r="241" spans="1:26">
      <c r="A241" s="11"/>
      <c r="B241" s="11"/>
      <c r="C241" s="1019"/>
      <c r="D241" s="264" t="s">
        <v>240</v>
      </c>
      <c r="E241" s="266">
        <v>6</v>
      </c>
      <c r="F241" s="295">
        <v>8</v>
      </c>
      <c r="G241" s="296">
        <v>10</v>
      </c>
      <c r="H241" s="309">
        <v>16</v>
      </c>
      <c r="I241" s="266">
        <v>13</v>
      </c>
      <c r="J241" s="295">
        <v>5</v>
      </c>
      <c r="K241" s="296">
        <v>13</v>
      </c>
      <c r="L241" s="344">
        <v>2</v>
      </c>
      <c r="M241" s="11"/>
      <c r="N241" s="11"/>
      <c r="O241" s="11"/>
      <c r="P241" s="11"/>
      <c r="Q241" s="11"/>
      <c r="R241" s="11"/>
      <c r="S241" s="11"/>
      <c r="T241" s="11"/>
      <c r="U241" s="11"/>
      <c r="V241" s="11"/>
      <c r="W241" s="11"/>
      <c r="X241" s="11"/>
      <c r="Y241" s="11"/>
      <c r="Z241" s="11"/>
    </row>
    <row r="242" spans="1:26">
      <c r="A242" s="11"/>
      <c r="B242" s="11"/>
      <c r="C242" s="1019"/>
      <c r="D242" s="346" t="s">
        <v>241</v>
      </c>
      <c r="E242" s="347">
        <v>2</v>
      </c>
      <c r="F242" s="362">
        <v>0</v>
      </c>
      <c r="G242" s="363">
        <v>15</v>
      </c>
      <c r="H242" s="364">
        <v>2</v>
      </c>
      <c r="I242" s="347">
        <v>23</v>
      </c>
      <c r="J242" s="362">
        <v>0</v>
      </c>
      <c r="K242" s="363">
        <v>23</v>
      </c>
      <c r="L242" s="405">
        <v>0</v>
      </c>
      <c r="M242" s="11"/>
      <c r="N242" s="11"/>
      <c r="O242" s="11"/>
      <c r="P242" s="11"/>
      <c r="Q242" s="11"/>
      <c r="R242" s="11"/>
      <c r="S242" s="11"/>
      <c r="T242" s="11"/>
      <c r="U242" s="11"/>
      <c r="V242" s="11"/>
      <c r="W242" s="11"/>
      <c r="X242" s="11"/>
      <c r="Y242" s="11"/>
      <c r="Z242" s="11"/>
    </row>
    <row r="243" spans="1:26">
      <c r="A243" s="11"/>
      <c r="B243" s="11"/>
      <c r="C243" s="1019"/>
      <c r="D243" s="264" t="s">
        <v>242</v>
      </c>
      <c r="E243" s="266">
        <v>1</v>
      </c>
      <c r="F243" s="295">
        <v>0</v>
      </c>
      <c r="G243" s="296">
        <v>8</v>
      </c>
      <c r="H243" s="309">
        <v>0</v>
      </c>
      <c r="I243" s="266">
        <v>18</v>
      </c>
      <c r="J243" s="295">
        <v>0</v>
      </c>
      <c r="K243" s="296">
        <v>13</v>
      </c>
      <c r="L243" s="344">
        <v>0</v>
      </c>
      <c r="M243" s="11"/>
      <c r="N243" s="11"/>
      <c r="O243" s="11"/>
      <c r="P243" s="11"/>
      <c r="Q243" s="11"/>
      <c r="R243" s="11"/>
      <c r="S243" s="11"/>
      <c r="T243" s="11"/>
      <c r="U243" s="11"/>
      <c r="V243" s="11"/>
      <c r="W243" s="11"/>
      <c r="X243" s="11"/>
      <c r="Y243" s="11"/>
      <c r="Z243" s="11"/>
    </row>
    <row r="244" spans="1:26">
      <c r="A244" s="11"/>
      <c r="B244" s="11"/>
      <c r="C244" s="1019"/>
      <c r="D244" s="346" t="s">
        <v>243</v>
      </c>
      <c r="E244" s="347">
        <v>0</v>
      </c>
      <c r="F244" s="362">
        <v>0</v>
      </c>
      <c r="G244" s="363">
        <v>8</v>
      </c>
      <c r="H244" s="364">
        <v>0</v>
      </c>
      <c r="I244" s="347">
        <v>9</v>
      </c>
      <c r="J244" s="362">
        <v>0</v>
      </c>
      <c r="K244" s="363">
        <v>4</v>
      </c>
      <c r="L244" s="405">
        <v>0</v>
      </c>
      <c r="M244" s="11"/>
      <c r="N244" s="11"/>
      <c r="O244" s="11"/>
      <c r="P244" s="11"/>
      <c r="Q244" s="11"/>
      <c r="R244" s="11"/>
      <c r="S244" s="11"/>
      <c r="T244" s="11"/>
      <c r="U244" s="11"/>
      <c r="V244" s="11"/>
      <c r="W244" s="11"/>
      <c r="X244" s="11"/>
      <c r="Y244" s="11"/>
      <c r="Z244" s="11"/>
    </row>
    <row r="245" spans="1:26" ht="15.75" customHeight="1">
      <c r="A245" s="11"/>
      <c r="B245" s="11"/>
      <c r="C245" s="1019"/>
      <c r="D245" s="408" t="s">
        <v>64</v>
      </c>
      <c r="E245" s="410">
        <f t="shared" ref="E245:L245" si="17">SUM(E236:E244)</f>
        <v>841</v>
      </c>
      <c r="F245" s="412">
        <f t="shared" si="17"/>
        <v>211</v>
      </c>
      <c r="G245" s="414">
        <f t="shared" si="17"/>
        <v>601</v>
      </c>
      <c r="H245" s="415">
        <f t="shared" si="17"/>
        <v>174</v>
      </c>
      <c r="I245" s="410">
        <f t="shared" si="17"/>
        <v>223</v>
      </c>
      <c r="J245" s="412">
        <f t="shared" si="17"/>
        <v>15</v>
      </c>
      <c r="K245" s="414">
        <f t="shared" si="17"/>
        <v>87</v>
      </c>
      <c r="L245" s="434">
        <f t="shared" si="17"/>
        <v>3</v>
      </c>
      <c r="M245" s="11"/>
      <c r="N245" s="11"/>
      <c r="O245" s="11"/>
      <c r="P245" s="11"/>
      <c r="Q245" s="11"/>
      <c r="R245" s="11"/>
      <c r="S245" s="11"/>
      <c r="T245" s="11"/>
      <c r="U245" s="11"/>
      <c r="V245" s="11"/>
      <c r="W245" s="11"/>
      <c r="X245" s="11"/>
      <c r="Y245" s="11"/>
      <c r="Z245" s="11"/>
    </row>
    <row r="246" spans="1:26" ht="15.75" customHeight="1">
      <c r="A246" s="11"/>
      <c r="B246" s="11"/>
      <c r="C246" s="1023"/>
      <c r="D246" s="435" t="s">
        <v>277</v>
      </c>
      <c r="E246" s="1148">
        <f>E245+F245</f>
        <v>1052</v>
      </c>
      <c r="F246" s="1118"/>
      <c r="G246" s="1148">
        <f>G245+H245</f>
        <v>775</v>
      </c>
      <c r="H246" s="1118"/>
      <c r="I246" s="1148">
        <f>I245+J245</f>
        <v>238</v>
      </c>
      <c r="J246" s="1118"/>
      <c r="K246" s="1148">
        <f>K245+L245</f>
        <v>90</v>
      </c>
      <c r="L246" s="1105"/>
      <c r="M246" s="11"/>
      <c r="N246" s="11"/>
      <c r="O246" s="11"/>
      <c r="P246" s="11"/>
      <c r="Q246" s="11"/>
      <c r="R246" s="11"/>
      <c r="S246" s="11"/>
      <c r="T246" s="11"/>
      <c r="U246" s="11"/>
      <c r="V246" s="11"/>
      <c r="W246" s="11"/>
      <c r="X246" s="11"/>
      <c r="Y246" s="11"/>
      <c r="Z246" s="11"/>
    </row>
    <row r="247" spans="1:26" ht="15.75" customHeight="1">
      <c r="A247" s="11"/>
      <c r="B247" s="11"/>
      <c r="C247" s="1156" t="s">
        <v>347</v>
      </c>
      <c r="D247" s="1154" t="s">
        <v>24</v>
      </c>
      <c r="E247" s="1133" t="s">
        <v>65</v>
      </c>
      <c r="F247" s="1072"/>
      <c r="G247" s="1149" t="s">
        <v>67</v>
      </c>
      <c r="H247" s="1150"/>
      <c r="I247" s="1133" t="s">
        <v>107</v>
      </c>
      <c r="J247" s="1072"/>
      <c r="K247" s="1149" t="s">
        <v>109</v>
      </c>
      <c r="L247" s="1153"/>
      <c r="M247" s="11"/>
      <c r="N247" s="11"/>
      <c r="O247" s="11"/>
      <c r="P247" s="11"/>
      <c r="Q247" s="11"/>
      <c r="R247" s="11"/>
      <c r="S247" s="11"/>
      <c r="T247" s="11"/>
      <c r="U247" s="11"/>
      <c r="V247" s="11"/>
      <c r="W247" s="11"/>
      <c r="X247" s="11"/>
      <c r="Y247" s="11"/>
      <c r="Z247" s="11"/>
    </row>
    <row r="248" spans="1:26" ht="15.75" customHeight="1">
      <c r="A248" s="11"/>
      <c r="B248" s="11"/>
      <c r="C248" s="1019"/>
      <c r="D248" s="1155"/>
      <c r="E248" s="191" t="s">
        <v>142</v>
      </c>
      <c r="F248" s="192" t="s">
        <v>143</v>
      </c>
      <c r="G248" s="221" t="s">
        <v>142</v>
      </c>
      <c r="H248" s="222" t="s">
        <v>143</v>
      </c>
      <c r="I248" s="191" t="s">
        <v>142</v>
      </c>
      <c r="J248" s="192" t="s">
        <v>143</v>
      </c>
      <c r="K248" s="221" t="s">
        <v>142</v>
      </c>
      <c r="L248" s="241" t="s">
        <v>143</v>
      </c>
      <c r="M248" s="11"/>
      <c r="N248" s="11"/>
      <c r="O248" s="11"/>
      <c r="P248" s="11"/>
      <c r="Q248" s="11"/>
      <c r="R248" s="11"/>
      <c r="S248" s="11"/>
      <c r="T248" s="11"/>
      <c r="U248" s="11"/>
      <c r="V248" s="11"/>
      <c r="W248" s="11"/>
      <c r="X248" s="11"/>
      <c r="Y248" s="11"/>
      <c r="Z248" s="11"/>
    </row>
    <row r="249" spans="1:26">
      <c r="A249" s="11"/>
      <c r="B249" s="11"/>
      <c r="C249" s="1019"/>
      <c r="D249" s="255" t="s">
        <v>167</v>
      </c>
      <c r="E249" s="256">
        <v>63</v>
      </c>
      <c r="F249" s="257">
        <v>33</v>
      </c>
      <c r="G249" s="258">
        <v>101</v>
      </c>
      <c r="H249" s="262">
        <v>56</v>
      </c>
      <c r="I249" s="256">
        <v>52</v>
      </c>
      <c r="J249" s="257">
        <v>13</v>
      </c>
      <c r="K249" s="258">
        <v>18</v>
      </c>
      <c r="L249" s="278">
        <v>2</v>
      </c>
      <c r="M249" s="11"/>
      <c r="N249" s="11"/>
      <c r="O249" s="11"/>
      <c r="P249" s="11"/>
      <c r="Q249" s="11"/>
      <c r="R249" s="11"/>
      <c r="S249" s="11"/>
      <c r="T249" s="11"/>
      <c r="U249" s="11"/>
      <c r="V249" s="11"/>
      <c r="W249" s="11"/>
      <c r="X249" s="11"/>
      <c r="Y249" s="11"/>
      <c r="Z249" s="11"/>
    </row>
    <row r="250" spans="1:26">
      <c r="A250" s="11"/>
      <c r="B250" s="11"/>
      <c r="C250" s="1019"/>
      <c r="D250" s="264" t="s">
        <v>171</v>
      </c>
      <c r="E250" s="266">
        <v>2731</v>
      </c>
      <c r="F250" s="295">
        <v>1095</v>
      </c>
      <c r="G250" s="296">
        <v>1203</v>
      </c>
      <c r="H250" s="309">
        <v>552</v>
      </c>
      <c r="I250" s="266">
        <v>389</v>
      </c>
      <c r="J250" s="295">
        <v>112</v>
      </c>
      <c r="K250" s="296">
        <v>60</v>
      </c>
      <c r="L250" s="344">
        <v>9</v>
      </c>
      <c r="M250" s="11"/>
      <c r="N250" s="11"/>
      <c r="O250" s="11"/>
      <c r="P250" s="11"/>
      <c r="Q250" s="11"/>
      <c r="R250" s="11"/>
      <c r="S250" s="11"/>
      <c r="T250" s="11"/>
      <c r="U250" s="11"/>
      <c r="V250" s="11"/>
      <c r="W250" s="11"/>
      <c r="X250" s="11"/>
      <c r="Y250" s="11"/>
      <c r="Z250" s="11"/>
    </row>
    <row r="251" spans="1:26">
      <c r="A251" s="11"/>
      <c r="B251" s="11"/>
      <c r="C251" s="1019"/>
      <c r="D251" s="346" t="s">
        <v>190</v>
      </c>
      <c r="E251" s="347">
        <v>124</v>
      </c>
      <c r="F251" s="362">
        <v>2</v>
      </c>
      <c r="G251" s="363">
        <v>294</v>
      </c>
      <c r="H251" s="364">
        <v>6</v>
      </c>
      <c r="I251" s="347">
        <v>189</v>
      </c>
      <c r="J251" s="362">
        <v>4</v>
      </c>
      <c r="K251" s="363">
        <v>44</v>
      </c>
      <c r="L251" s="405">
        <v>1</v>
      </c>
      <c r="M251" s="11"/>
      <c r="N251" s="11"/>
      <c r="O251" s="11"/>
      <c r="P251" s="11"/>
      <c r="Q251" s="11"/>
      <c r="R251" s="11"/>
      <c r="S251" s="11"/>
      <c r="T251" s="11"/>
      <c r="U251" s="11"/>
      <c r="V251" s="11"/>
      <c r="W251" s="11"/>
      <c r="X251" s="11"/>
      <c r="Y251" s="11"/>
      <c r="Z251" s="11"/>
    </row>
    <row r="252" spans="1:26">
      <c r="A252" s="11"/>
      <c r="B252" s="11"/>
      <c r="C252" s="1019"/>
      <c r="D252" s="264" t="s">
        <v>238</v>
      </c>
      <c r="E252" s="266">
        <v>48</v>
      </c>
      <c r="F252" s="295">
        <v>0</v>
      </c>
      <c r="G252" s="296">
        <v>163</v>
      </c>
      <c r="H252" s="309">
        <v>2</v>
      </c>
      <c r="I252" s="266">
        <v>123</v>
      </c>
      <c r="J252" s="295">
        <v>1</v>
      </c>
      <c r="K252" s="296">
        <v>31</v>
      </c>
      <c r="L252" s="344">
        <v>0</v>
      </c>
      <c r="M252" s="11"/>
      <c r="N252" s="11"/>
      <c r="O252" s="11"/>
      <c r="P252" s="11"/>
      <c r="Q252" s="11"/>
      <c r="R252" s="11"/>
      <c r="S252" s="11"/>
      <c r="T252" s="11"/>
      <c r="U252" s="11"/>
      <c r="V252" s="11"/>
      <c r="W252" s="11"/>
      <c r="X252" s="11"/>
      <c r="Y252" s="11"/>
      <c r="Z252" s="11"/>
    </row>
    <row r="253" spans="1:26">
      <c r="A253" s="11"/>
      <c r="B253" s="11"/>
      <c r="C253" s="1019"/>
      <c r="D253" s="346" t="s">
        <v>239</v>
      </c>
      <c r="E253" s="347">
        <v>23</v>
      </c>
      <c r="F253" s="362">
        <v>0</v>
      </c>
      <c r="G253" s="363">
        <v>81</v>
      </c>
      <c r="H253" s="364">
        <v>1</v>
      </c>
      <c r="I253" s="347">
        <v>39</v>
      </c>
      <c r="J253" s="362">
        <v>0</v>
      </c>
      <c r="K253" s="363">
        <v>11</v>
      </c>
      <c r="L253" s="405">
        <v>0</v>
      </c>
      <c r="M253" s="11"/>
      <c r="N253" s="11"/>
      <c r="O253" s="11"/>
      <c r="P253" s="11"/>
      <c r="Q253" s="11"/>
      <c r="R253" s="11"/>
      <c r="S253" s="11"/>
      <c r="T253" s="11"/>
      <c r="U253" s="11"/>
      <c r="V253" s="11"/>
      <c r="W253" s="11"/>
      <c r="X253" s="11"/>
      <c r="Y253" s="11"/>
      <c r="Z253" s="11"/>
    </row>
    <row r="254" spans="1:26">
      <c r="A254" s="11"/>
      <c r="B254" s="11"/>
      <c r="C254" s="1019"/>
      <c r="D254" s="264" t="s">
        <v>240</v>
      </c>
      <c r="E254" s="266">
        <v>55</v>
      </c>
      <c r="F254" s="295">
        <v>64</v>
      </c>
      <c r="G254" s="296">
        <v>68</v>
      </c>
      <c r="H254" s="309">
        <v>117</v>
      </c>
      <c r="I254" s="266">
        <v>89</v>
      </c>
      <c r="J254" s="295">
        <v>99</v>
      </c>
      <c r="K254" s="296">
        <v>88</v>
      </c>
      <c r="L254" s="344">
        <v>30</v>
      </c>
      <c r="M254" s="11"/>
      <c r="N254" s="11"/>
      <c r="O254" s="11"/>
      <c r="P254" s="11"/>
      <c r="Q254" s="11"/>
      <c r="R254" s="11"/>
      <c r="S254" s="11"/>
      <c r="T254" s="11"/>
      <c r="U254" s="11"/>
      <c r="V254" s="11"/>
      <c r="W254" s="11"/>
      <c r="X254" s="11"/>
      <c r="Y254" s="11"/>
      <c r="Z254" s="11"/>
    </row>
    <row r="255" spans="1:26">
      <c r="A255" s="11"/>
      <c r="B255" s="11"/>
      <c r="C255" s="1019"/>
      <c r="D255" s="346" t="s">
        <v>241</v>
      </c>
      <c r="E255" s="347">
        <v>7</v>
      </c>
      <c r="F255" s="362">
        <v>0</v>
      </c>
      <c r="G255" s="363">
        <v>40</v>
      </c>
      <c r="H255" s="364">
        <v>3</v>
      </c>
      <c r="I255" s="347">
        <v>119</v>
      </c>
      <c r="J255" s="362">
        <v>2</v>
      </c>
      <c r="K255" s="363">
        <v>97</v>
      </c>
      <c r="L255" s="405">
        <v>0</v>
      </c>
      <c r="M255" s="11"/>
      <c r="N255" s="11"/>
      <c r="O255" s="11"/>
      <c r="P255" s="11"/>
      <c r="Q255" s="11"/>
      <c r="R255" s="11"/>
      <c r="S255" s="11"/>
      <c r="T255" s="11"/>
      <c r="U255" s="11"/>
      <c r="V255" s="11"/>
      <c r="W255" s="11"/>
      <c r="X255" s="11"/>
      <c r="Y255" s="11"/>
      <c r="Z255" s="11"/>
    </row>
    <row r="256" spans="1:26">
      <c r="A256" s="11"/>
      <c r="B256" s="11"/>
      <c r="C256" s="1019"/>
      <c r="D256" s="264" t="s">
        <v>242</v>
      </c>
      <c r="E256" s="266">
        <v>1</v>
      </c>
      <c r="F256" s="295">
        <v>0</v>
      </c>
      <c r="G256" s="296">
        <v>19</v>
      </c>
      <c r="H256" s="309">
        <v>0</v>
      </c>
      <c r="I256" s="266">
        <v>61</v>
      </c>
      <c r="J256" s="295">
        <v>0</v>
      </c>
      <c r="K256" s="296">
        <v>44</v>
      </c>
      <c r="L256" s="344">
        <v>0</v>
      </c>
      <c r="M256" s="11"/>
      <c r="N256" s="11"/>
      <c r="O256" s="11"/>
      <c r="P256" s="11"/>
      <c r="Q256" s="11"/>
      <c r="R256" s="11"/>
      <c r="S256" s="11"/>
      <c r="T256" s="11"/>
      <c r="U256" s="11"/>
      <c r="V256" s="11"/>
      <c r="W256" s="11"/>
      <c r="X256" s="11"/>
      <c r="Y256" s="11"/>
      <c r="Z256" s="11"/>
    </row>
    <row r="257" spans="1:26">
      <c r="A257" s="11"/>
      <c r="B257" s="11"/>
      <c r="C257" s="1019"/>
      <c r="D257" s="346" t="s">
        <v>243</v>
      </c>
      <c r="E257" s="347">
        <v>6</v>
      </c>
      <c r="F257" s="362">
        <v>0</v>
      </c>
      <c r="G257" s="363">
        <v>14</v>
      </c>
      <c r="H257" s="364">
        <v>0</v>
      </c>
      <c r="I257" s="347">
        <v>24</v>
      </c>
      <c r="J257" s="362">
        <v>1</v>
      </c>
      <c r="K257" s="363">
        <v>7</v>
      </c>
      <c r="L257" s="405">
        <v>0</v>
      </c>
      <c r="M257" s="11"/>
      <c r="N257" s="11"/>
      <c r="O257" s="11"/>
      <c r="P257" s="11"/>
      <c r="Q257" s="11"/>
      <c r="R257" s="11"/>
      <c r="S257" s="11"/>
      <c r="T257" s="11"/>
      <c r="U257" s="11"/>
      <c r="V257" s="11"/>
      <c r="W257" s="11"/>
      <c r="X257" s="11"/>
      <c r="Y257" s="11"/>
      <c r="Z257" s="11"/>
    </row>
    <row r="258" spans="1:26" ht="15.75" customHeight="1">
      <c r="A258" s="11"/>
      <c r="B258" s="11"/>
      <c r="C258" s="1019"/>
      <c r="D258" s="408" t="s">
        <v>64</v>
      </c>
      <c r="E258" s="410">
        <f t="shared" ref="E258:L258" si="18">SUM(E249:E257)</f>
        <v>3058</v>
      </c>
      <c r="F258" s="412">
        <f t="shared" si="18"/>
        <v>1194</v>
      </c>
      <c r="G258" s="414">
        <f t="shared" si="18"/>
        <v>1983</v>
      </c>
      <c r="H258" s="415">
        <f t="shared" si="18"/>
        <v>737</v>
      </c>
      <c r="I258" s="410">
        <f t="shared" si="18"/>
        <v>1085</v>
      </c>
      <c r="J258" s="412">
        <f t="shared" si="18"/>
        <v>232</v>
      </c>
      <c r="K258" s="414">
        <f t="shared" si="18"/>
        <v>400</v>
      </c>
      <c r="L258" s="434">
        <f t="shared" si="18"/>
        <v>42</v>
      </c>
      <c r="M258" s="11"/>
      <c r="N258" s="11"/>
      <c r="O258" s="11"/>
      <c r="P258" s="11"/>
      <c r="Q258" s="11"/>
      <c r="R258" s="11"/>
      <c r="S258" s="11"/>
      <c r="T258" s="11"/>
      <c r="U258" s="11"/>
      <c r="V258" s="11"/>
      <c r="W258" s="11"/>
      <c r="X258" s="11"/>
      <c r="Y258" s="11"/>
      <c r="Z258" s="11"/>
    </row>
    <row r="259" spans="1:26" ht="15.75" customHeight="1">
      <c r="A259" s="11"/>
      <c r="B259" s="11"/>
      <c r="C259" s="1023"/>
      <c r="D259" s="435" t="s">
        <v>277</v>
      </c>
      <c r="E259" s="1148">
        <f>E258+F258</f>
        <v>4252</v>
      </c>
      <c r="F259" s="1118"/>
      <c r="G259" s="1148">
        <f>G258+H258</f>
        <v>2720</v>
      </c>
      <c r="H259" s="1118"/>
      <c r="I259" s="1148">
        <f>I258+J258</f>
        <v>1317</v>
      </c>
      <c r="J259" s="1118"/>
      <c r="K259" s="1148">
        <f>K258+L258</f>
        <v>442</v>
      </c>
      <c r="L259" s="1105"/>
      <c r="M259" s="11"/>
      <c r="N259" s="11"/>
      <c r="O259" s="11"/>
      <c r="P259" s="11"/>
      <c r="Q259" s="11"/>
      <c r="R259" s="11"/>
      <c r="S259" s="11"/>
      <c r="T259" s="11"/>
      <c r="U259" s="11"/>
      <c r="V259" s="11"/>
      <c r="W259" s="11"/>
      <c r="X259" s="11"/>
      <c r="Y259" s="11"/>
      <c r="Z259" s="11"/>
    </row>
    <row r="260" spans="1:26" ht="15.75" customHeight="1">
      <c r="A260" s="11"/>
      <c r="B260" s="11"/>
      <c r="C260" s="1156" t="s">
        <v>98</v>
      </c>
      <c r="D260" s="1154" t="s">
        <v>24</v>
      </c>
      <c r="E260" s="1133" t="s">
        <v>65</v>
      </c>
      <c r="F260" s="1072"/>
      <c r="G260" s="1149" t="s">
        <v>67</v>
      </c>
      <c r="H260" s="1150"/>
      <c r="I260" s="1133" t="s">
        <v>107</v>
      </c>
      <c r="J260" s="1072"/>
      <c r="K260" s="1149" t="s">
        <v>109</v>
      </c>
      <c r="L260" s="1153"/>
      <c r="M260" s="11"/>
      <c r="N260" s="11"/>
      <c r="O260" s="11"/>
      <c r="P260" s="11"/>
      <c r="Q260" s="11"/>
      <c r="R260" s="11"/>
      <c r="S260" s="11"/>
      <c r="T260" s="11"/>
      <c r="U260" s="11"/>
      <c r="V260" s="11"/>
      <c r="W260" s="11"/>
      <c r="X260" s="11"/>
      <c r="Y260" s="11"/>
      <c r="Z260" s="11"/>
    </row>
    <row r="261" spans="1:26" ht="15.75" customHeight="1">
      <c r="A261" s="11"/>
      <c r="B261" s="11"/>
      <c r="C261" s="1019"/>
      <c r="D261" s="1155"/>
      <c r="E261" s="191" t="s">
        <v>142</v>
      </c>
      <c r="F261" s="192" t="s">
        <v>143</v>
      </c>
      <c r="G261" s="221" t="s">
        <v>142</v>
      </c>
      <c r="H261" s="222" t="s">
        <v>143</v>
      </c>
      <c r="I261" s="191" t="s">
        <v>142</v>
      </c>
      <c r="J261" s="192" t="s">
        <v>143</v>
      </c>
      <c r="K261" s="221" t="s">
        <v>142</v>
      </c>
      <c r="L261" s="241" t="s">
        <v>143</v>
      </c>
      <c r="M261" s="11"/>
      <c r="N261" s="11"/>
      <c r="O261" s="11"/>
      <c r="P261" s="11"/>
      <c r="Q261" s="11"/>
      <c r="R261" s="11"/>
      <c r="S261" s="11"/>
      <c r="T261" s="11"/>
      <c r="U261" s="11"/>
      <c r="V261" s="11"/>
      <c r="W261" s="11"/>
      <c r="X261" s="11"/>
      <c r="Y261" s="11"/>
      <c r="Z261" s="11"/>
    </row>
    <row r="262" spans="1:26">
      <c r="A262" s="11"/>
      <c r="B262" s="11"/>
      <c r="C262" s="1019"/>
      <c r="D262" s="255" t="s">
        <v>167</v>
      </c>
      <c r="E262" s="256">
        <v>44</v>
      </c>
      <c r="F262" s="257">
        <v>13</v>
      </c>
      <c r="G262" s="258">
        <v>54</v>
      </c>
      <c r="H262" s="262">
        <v>18</v>
      </c>
      <c r="I262" s="256">
        <v>26</v>
      </c>
      <c r="J262" s="257">
        <v>2</v>
      </c>
      <c r="K262" s="258">
        <v>7</v>
      </c>
      <c r="L262" s="278">
        <v>1</v>
      </c>
      <c r="M262" s="11"/>
      <c r="N262" s="11"/>
      <c r="O262" s="11"/>
      <c r="P262" s="11"/>
      <c r="Q262" s="11"/>
      <c r="R262" s="11"/>
      <c r="S262" s="11"/>
      <c r="T262" s="11"/>
      <c r="U262" s="11"/>
      <c r="V262" s="11"/>
      <c r="W262" s="11"/>
      <c r="X262" s="11"/>
      <c r="Y262" s="11"/>
      <c r="Z262" s="11"/>
    </row>
    <row r="263" spans="1:26">
      <c r="A263" s="11"/>
      <c r="B263" s="11"/>
      <c r="C263" s="1019"/>
      <c r="D263" s="264" t="s">
        <v>171</v>
      </c>
      <c r="E263" s="266">
        <v>588</v>
      </c>
      <c r="F263" s="295">
        <v>151</v>
      </c>
      <c r="G263" s="296">
        <v>337</v>
      </c>
      <c r="H263" s="309">
        <v>87</v>
      </c>
      <c r="I263" s="266">
        <v>117</v>
      </c>
      <c r="J263" s="295">
        <v>14</v>
      </c>
      <c r="K263" s="296">
        <v>28</v>
      </c>
      <c r="L263" s="344">
        <v>1</v>
      </c>
      <c r="M263" s="11"/>
      <c r="N263" s="11"/>
      <c r="O263" s="11"/>
      <c r="P263" s="11"/>
      <c r="Q263" s="11"/>
      <c r="R263" s="11"/>
      <c r="S263" s="11"/>
      <c r="T263" s="11"/>
      <c r="U263" s="11"/>
      <c r="V263" s="11"/>
      <c r="W263" s="11"/>
      <c r="X263" s="11"/>
      <c r="Y263" s="11"/>
      <c r="Z263" s="11"/>
    </row>
    <row r="264" spans="1:26">
      <c r="A264" s="11"/>
      <c r="B264" s="11"/>
      <c r="C264" s="1019"/>
      <c r="D264" s="346" t="s">
        <v>190</v>
      </c>
      <c r="E264" s="347">
        <v>16</v>
      </c>
      <c r="F264" s="362">
        <v>1</v>
      </c>
      <c r="G264" s="363">
        <v>29</v>
      </c>
      <c r="H264" s="364">
        <v>0</v>
      </c>
      <c r="I264" s="347">
        <v>16</v>
      </c>
      <c r="J264" s="362">
        <v>1</v>
      </c>
      <c r="K264" s="363">
        <v>2</v>
      </c>
      <c r="L264" s="405">
        <v>0</v>
      </c>
      <c r="M264" s="11"/>
      <c r="N264" s="11"/>
      <c r="O264" s="11"/>
      <c r="P264" s="11"/>
      <c r="Q264" s="11"/>
      <c r="R264" s="11"/>
      <c r="S264" s="11"/>
      <c r="T264" s="11"/>
      <c r="U264" s="11"/>
      <c r="V264" s="11"/>
      <c r="W264" s="11"/>
      <c r="X264" s="11"/>
      <c r="Y264" s="11"/>
      <c r="Z264" s="11"/>
    </row>
    <row r="265" spans="1:26">
      <c r="A265" s="11"/>
      <c r="B265" s="11"/>
      <c r="C265" s="1019"/>
      <c r="D265" s="264" t="s">
        <v>238</v>
      </c>
      <c r="E265" s="266">
        <v>11</v>
      </c>
      <c r="F265" s="295">
        <v>0</v>
      </c>
      <c r="G265" s="296">
        <v>18</v>
      </c>
      <c r="H265" s="309">
        <v>1</v>
      </c>
      <c r="I265" s="266">
        <v>16</v>
      </c>
      <c r="J265" s="295">
        <v>0</v>
      </c>
      <c r="K265" s="296">
        <v>3</v>
      </c>
      <c r="L265" s="344">
        <v>0</v>
      </c>
      <c r="M265" s="11"/>
      <c r="N265" s="11"/>
      <c r="O265" s="11"/>
      <c r="P265" s="11"/>
      <c r="Q265" s="11"/>
      <c r="R265" s="11"/>
      <c r="S265" s="11"/>
      <c r="T265" s="11"/>
      <c r="U265" s="11"/>
      <c r="V265" s="11"/>
      <c r="W265" s="11"/>
      <c r="X265" s="11"/>
      <c r="Y265" s="11"/>
      <c r="Z265" s="11"/>
    </row>
    <row r="266" spans="1:26">
      <c r="A266" s="11"/>
      <c r="B266" s="11"/>
      <c r="C266" s="1019"/>
      <c r="D266" s="346" t="s">
        <v>239</v>
      </c>
      <c r="E266" s="347">
        <v>3</v>
      </c>
      <c r="F266" s="362">
        <v>0</v>
      </c>
      <c r="G266" s="363">
        <v>7</v>
      </c>
      <c r="H266" s="364">
        <v>0</v>
      </c>
      <c r="I266" s="347">
        <v>2</v>
      </c>
      <c r="J266" s="362">
        <v>0</v>
      </c>
      <c r="K266" s="363">
        <v>1</v>
      </c>
      <c r="L266" s="405">
        <v>0</v>
      </c>
      <c r="M266" s="11"/>
      <c r="N266" s="11"/>
      <c r="O266" s="11"/>
      <c r="P266" s="11"/>
      <c r="Q266" s="11"/>
      <c r="R266" s="11"/>
      <c r="S266" s="11"/>
      <c r="T266" s="11"/>
      <c r="U266" s="11"/>
      <c r="V266" s="11"/>
      <c r="W266" s="11"/>
      <c r="X266" s="11"/>
      <c r="Y266" s="11"/>
      <c r="Z266" s="11"/>
    </row>
    <row r="267" spans="1:26">
      <c r="A267" s="11"/>
      <c r="B267" s="11"/>
      <c r="C267" s="1019"/>
      <c r="D267" s="264" t="s">
        <v>240</v>
      </c>
      <c r="E267" s="266">
        <v>2</v>
      </c>
      <c r="F267" s="295">
        <v>3</v>
      </c>
      <c r="G267" s="296">
        <v>7</v>
      </c>
      <c r="H267" s="309">
        <v>15</v>
      </c>
      <c r="I267" s="266">
        <v>9</v>
      </c>
      <c r="J267" s="295">
        <v>6</v>
      </c>
      <c r="K267" s="296">
        <v>5</v>
      </c>
      <c r="L267" s="344">
        <v>7</v>
      </c>
      <c r="M267" s="11"/>
      <c r="N267" s="11"/>
      <c r="O267" s="11"/>
      <c r="P267" s="11"/>
      <c r="Q267" s="11"/>
      <c r="R267" s="11"/>
      <c r="S267" s="11"/>
      <c r="T267" s="11"/>
      <c r="U267" s="11"/>
      <c r="V267" s="11"/>
      <c r="W267" s="11"/>
      <c r="X267" s="11"/>
      <c r="Y267" s="11"/>
      <c r="Z267" s="11"/>
    </row>
    <row r="268" spans="1:26">
      <c r="A268" s="11"/>
      <c r="B268" s="11"/>
      <c r="C268" s="1019"/>
      <c r="D268" s="346" t="s">
        <v>241</v>
      </c>
      <c r="E268" s="347">
        <v>1</v>
      </c>
      <c r="F268" s="362">
        <v>0</v>
      </c>
      <c r="G268" s="363">
        <v>6</v>
      </c>
      <c r="H268" s="364">
        <v>0</v>
      </c>
      <c r="I268" s="347">
        <v>2</v>
      </c>
      <c r="J268" s="362">
        <v>1</v>
      </c>
      <c r="K268" s="363">
        <v>9</v>
      </c>
      <c r="L268" s="405">
        <v>0</v>
      </c>
      <c r="M268" s="11"/>
      <c r="N268" s="11"/>
      <c r="O268" s="11"/>
      <c r="P268" s="11"/>
      <c r="Q268" s="11"/>
      <c r="R268" s="11"/>
      <c r="S268" s="11"/>
      <c r="T268" s="11"/>
      <c r="U268" s="11"/>
      <c r="V268" s="11"/>
      <c r="W268" s="11"/>
      <c r="X268" s="11"/>
      <c r="Y268" s="11"/>
      <c r="Z268" s="11"/>
    </row>
    <row r="269" spans="1:26">
      <c r="A269" s="11"/>
      <c r="B269" s="11"/>
      <c r="C269" s="1019"/>
      <c r="D269" s="264" t="s">
        <v>242</v>
      </c>
      <c r="E269" s="266">
        <v>1</v>
      </c>
      <c r="F269" s="295">
        <v>0</v>
      </c>
      <c r="G269" s="296">
        <v>2</v>
      </c>
      <c r="H269" s="309">
        <v>0</v>
      </c>
      <c r="I269" s="266">
        <v>8</v>
      </c>
      <c r="J269" s="295">
        <v>0</v>
      </c>
      <c r="K269" s="296">
        <v>8</v>
      </c>
      <c r="L269" s="344">
        <v>0</v>
      </c>
      <c r="M269" s="11"/>
      <c r="N269" s="11"/>
      <c r="O269" s="11"/>
      <c r="P269" s="11"/>
      <c r="Q269" s="11"/>
      <c r="R269" s="11"/>
      <c r="S269" s="11"/>
      <c r="T269" s="11"/>
      <c r="U269" s="11"/>
      <c r="V269" s="11"/>
      <c r="W269" s="11"/>
      <c r="X269" s="11"/>
      <c r="Y269" s="11"/>
      <c r="Z269" s="11"/>
    </row>
    <row r="270" spans="1:26">
      <c r="A270" s="11"/>
      <c r="B270" s="11"/>
      <c r="C270" s="1019"/>
      <c r="D270" s="346" t="s">
        <v>243</v>
      </c>
      <c r="E270" s="347">
        <v>0</v>
      </c>
      <c r="F270" s="362">
        <v>0</v>
      </c>
      <c r="G270" s="363">
        <v>1</v>
      </c>
      <c r="H270" s="364">
        <v>0</v>
      </c>
      <c r="I270" s="347">
        <v>1</v>
      </c>
      <c r="J270" s="362">
        <v>0</v>
      </c>
      <c r="K270" s="363">
        <v>0</v>
      </c>
      <c r="L270" s="405">
        <v>0</v>
      </c>
      <c r="M270" s="11"/>
      <c r="N270" s="11"/>
      <c r="O270" s="11"/>
      <c r="P270" s="11"/>
      <c r="Q270" s="11"/>
      <c r="R270" s="11"/>
      <c r="S270" s="11"/>
      <c r="T270" s="11"/>
      <c r="U270" s="11"/>
      <c r="V270" s="11"/>
      <c r="W270" s="11"/>
      <c r="X270" s="11"/>
      <c r="Y270" s="11"/>
      <c r="Z270" s="11"/>
    </row>
    <row r="271" spans="1:26" ht="15.75" customHeight="1">
      <c r="A271" s="11"/>
      <c r="B271" s="11"/>
      <c r="C271" s="1019"/>
      <c r="D271" s="408" t="s">
        <v>64</v>
      </c>
      <c r="E271" s="410">
        <f t="shared" ref="E271:L271" si="19">SUM(E262:E270)</f>
        <v>666</v>
      </c>
      <c r="F271" s="412">
        <f t="shared" si="19"/>
        <v>168</v>
      </c>
      <c r="G271" s="414">
        <f t="shared" si="19"/>
        <v>461</v>
      </c>
      <c r="H271" s="415">
        <f t="shared" si="19"/>
        <v>121</v>
      </c>
      <c r="I271" s="410">
        <f t="shared" si="19"/>
        <v>197</v>
      </c>
      <c r="J271" s="412">
        <f t="shared" si="19"/>
        <v>24</v>
      </c>
      <c r="K271" s="414">
        <f t="shared" si="19"/>
        <v>63</v>
      </c>
      <c r="L271" s="434">
        <f t="shared" si="19"/>
        <v>9</v>
      </c>
      <c r="M271" s="11"/>
      <c r="N271" s="11"/>
      <c r="O271" s="11"/>
      <c r="P271" s="11"/>
      <c r="Q271" s="11"/>
      <c r="R271" s="11"/>
      <c r="S271" s="11"/>
      <c r="T271" s="11"/>
      <c r="U271" s="11"/>
      <c r="V271" s="11"/>
      <c r="W271" s="11"/>
      <c r="X271" s="11"/>
      <c r="Y271" s="11"/>
      <c r="Z271" s="11"/>
    </row>
    <row r="272" spans="1:26" ht="15.75" customHeight="1">
      <c r="A272" s="11"/>
      <c r="B272" s="11"/>
      <c r="C272" s="1023"/>
      <c r="D272" s="435" t="s">
        <v>277</v>
      </c>
      <c r="E272" s="1148">
        <f>E271+F271</f>
        <v>834</v>
      </c>
      <c r="F272" s="1118"/>
      <c r="G272" s="1148">
        <f>G271+H271</f>
        <v>582</v>
      </c>
      <c r="H272" s="1118"/>
      <c r="I272" s="1148">
        <f>I271+J271</f>
        <v>221</v>
      </c>
      <c r="J272" s="1118"/>
      <c r="K272" s="1148">
        <f>K271+L271</f>
        <v>72</v>
      </c>
      <c r="L272" s="1105"/>
      <c r="M272" s="11"/>
      <c r="N272" s="11"/>
      <c r="O272" s="11"/>
      <c r="P272" s="11"/>
      <c r="Q272" s="11"/>
      <c r="R272" s="11"/>
      <c r="S272" s="11"/>
      <c r="T272" s="11"/>
      <c r="U272" s="11"/>
      <c r="V272" s="11"/>
      <c r="W272" s="11"/>
      <c r="X272" s="11"/>
      <c r="Y272" s="11"/>
      <c r="Z272" s="11"/>
    </row>
    <row r="273" spans="1:26" ht="15.75" customHeight="1">
      <c r="A273" s="11"/>
      <c r="B273" s="11"/>
      <c r="C273" s="1156" t="s">
        <v>99</v>
      </c>
      <c r="D273" s="1154" t="s">
        <v>24</v>
      </c>
      <c r="E273" s="1133" t="s">
        <v>65</v>
      </c>
      <c r="F273" s="1072"/>
      <c r="G273" s="1149" t="s">
        <v>67</v>
      </c>
      <c r="H273" s="1150"/>
      <c r="I273" s="1133" t="s">
        <v>107</v>
      </c>
      <c r="J273" s="1072"/>
      <c r="K273" s="1149" t="s">
        <v>109</v>
      </c>
      <c r="L273" s="1153"/>
      <c r="M273" s="11"/>
      <c r="N273" s="11"/>
      <c r="O273" s="11"/>
      <c r="P273" s="11"/>
      <c r="Q273" s="11"/>
      <c r="R273" s="11"/>
      <c r="S273" s="11"/>
      <c r="T273" s="11"/>
      <c r="U273" s="11"/>
      <c r="V273" s="11"/>
      <c r="W273" s="11"/>
      <c r="X273" s="11"/>
      <c r="Y273" s="11"/>
      <c r="Z273" s="11"/>
    </row>
    <row r="274" spans="1:26" ht="15.75" customHeight="1">
      <c r="A274" s="11"/>
      <c r="B274" s="11"/>
      <c r="C274" s="1019"/>
      <c r="D274" s="1155"/>
      <c r="E274" s="191" t="s">
        <v>142</v>
      </c>
      <c r="F274" s="192" t="s">
        <v>143</v>
      </c>
      <c r="G274" s="221" t="s">
        <v>142</v>
      </c>
      <c r="H274" s="222" t="s">
        <v>143</v>
      </c>
      <c r="I274" s="191" t="s">
        <v>142</v>
      </c>
      <c r="J274" s="192" t="s">
        <v>143</v>
      </c>
      <c r="K274" s="221" t="s">
        <v>142</v>
      </c>
      <c r="L274" s="241" t="s">
        <v>143</v>
      </c>
      <c r="M274" s="11"/>
      <c r="N274" s="11"/>
      <c r="O274" s="11"/>
      <c r="P274" s="11"/>
      <c r="Q274" s="11"/>
      <c r="R274" s="11"/>
      <c r="S274" s="11"/>
      <c r="T274" s="11"/>
      <c r="U274" s="11"/>
      <c r="V274" s="11"/>
      <c r="W274" s="11"/>
      <c r="X274" s="11"/>
      <c r="Y274" s="11"/>
      <c r="Z274" s="11"/>
    </row>
    <row r="275" spans="1:26">
      <c r="A275" s="11"/>
      <c r="B275" s="11"/>
      <c r="C275" s="1019"/>
      <c r="D275" s="255" t="s">
        <v>167</v>
      </c>
      <c r="E275" s="256">
        <v>83</v>
      </c>
      <c r="F275" s="257">
        <v>93</v>
      </c>
      <c r="G275" s="258">
        <v>93</v>
      </c>
      <c r="H275" s="262">
        <v>140</v>
      </c>
      <c r="I275" s="256">
        <v>44</v>
      </c>
      <c r="J275" s="257">
        <v>56</v>
      </c>
      <c r="K275" s="258">
        <v>30</v>
      </c>
      <c r="L275" s="278">
        <v>16</v>
      </c>
      <c r="M275" s="11"/>
      <c r="N275" s="11"/>
      <c r="O275" s="11"/>
      <c r="P275" s="11"/>
      <c r="Q275" s="11"/>
      <c r="R275" s="11"/>
      <c r="S275" s="11"/>
      <c r="T275" s="11"/>
      <c r="U275" s="11"/>
      <c r="V275" s="11"/>
      <c r="W275" s="11"/>
      <c r="X275" s="11"/>
      <c r="Y275" s="11"/>
      <c r="Z275" s="11"/>
    </row>
    <row r="276" spans="1:26">
      <c r="A276" s="11"/>
      <c r="B276" s="11"/>
      <c r="C276" s="1019"/>
      <c r="D276" s="264" t="s">
        <v>171</v>
      </c>
      <c r="E276" s="266">
        <v>2538</v>
      </c>
      <c r="F276" s="295">
        <v>1278</v>
      </c>
      <c r="G276" s="296">
        <v>1327</v>
      </c>
      <c r="H276" s="309">
        <v>788</v>
      </c>
      <c r="I276" s="266">
        <v>463</v>
      </c>
      <c r="J276" s="295">
        <v>242</v>
      </c>
      <c r="K276" s="296">
        <v>89</v>
      </c>
      <c r="L276" s="344">
        <v>22</v>
      </c>
      <c r="M276" s="11"/>
      <c r="N276" s="11"/>
      <c r="O276" s="11"/>
      <c r="P276" s="11"/>
      <c r="Q276" s="11"/>
      <c r="R276" s="11"/>
      <c r="S276" s="11"/>
      <c r="T276" s="11"/>
      <c r="U276" s="11"/>
      <c r="V276" s="11"/>
      <c r="W276" s="11"/>
      <c r="X276" s="11"/>
      <c r="Y276" s="11"/>
      <c r="Z276" s="11"/>
    </row>
    <row r="277" spans="1:26">
      <c r="A277" s="11"/>
      <c r="B277" s="11"/>
      <c r="C277" s="1019"/>
      <c r="D277" s="346" t="s">
        <v>190</v>
      </c>
      <c r="E277" s="347">
        <v>40</v>
      </c>
      <c r="F277" s="362">
        <v>1</v>
      </c>
      <c r="G277" s="363">
        <v>196</v>
      </c>
      <c r="H277" s="364">
        <v>4</v>
      </c>
      <c r="I277" s="347">
        <v>161</v>
      </c>
      <c r="J277" s="362">
        <v>7</v>
      </c>
      <c r="K277" s="363">
        <v>42</v>
      </c>
      <c r="L277" s="405">
        <v>0</v>
      </c>
      <c r="M277" s="11"/>
      <c r="N277" s="11"/>
      <c r="O277" s="11"/>
      <c r="P277" s="11"/>
      <c r="Q277" s="11"/>
      <c r="R277" s="11"/>
      <c r="S277" s="11"/>
      <c r="T277" s="11"/>
      <c r="U277" s="11"/>
      <c r="V277" s="11"/>
      <c r="W277" s="11"/>
      <c r="X277" s="11"/>
      <c r="Y277" s="11"/>
      <c r="Z277" s="11"/>
    </row>
    <row r="278" spans="1:26">
      <c r="A278" s="11"/>
      <c r="B278" s="11"/>
      <c r="C278" s="1019"/>
      <c r="D278" s="264" t="s">
        <v>238</v>
      </c>
      <c r="E278" s="266">
        <v>21</v>
      </c>
      <c r="F278" s="295">
        <v>0</v>
      </c>
      <c r="G278" s="296">
        <v>113</v>
      </c>
      <c r="H278" s="309">
        <v>3</v>
      </c>
      <c r="I278" s="266">
        <v>110</v>
      </c>
      <c r="J278" s="295">
        <v>1</v>
      </c>
      <c r="K278" s="296">
        <v>24</v>
      </c>
      <c r="L278" s="344">
        <v>0</v>
      </c>
      <c r="M278" s="11"/>
      <c r="N278" s="11"/>
      <c r="O278" s="11"/>
      <c r="P278" s="11"/>
      <c r="Q278" s="11"/>
      <c r="R278" s="11"/>
      <c r="S278" s="11"/>
      <c r="T278" s="11"/>
      <c r="U278" s="11"/>
      <c r="V278" s="11"/>
      <c r="W278" s="11"/>
      <c r="X278" s="11"/>
      <c r="Y278" s="11"/>
      <c r="Z278" s="11"/>
    </row>
    <row r="279" spans="1:26">
      <c r="A279" s="11"/>
      <c r="B279" s="11"/>
      <c r="C279" s="1019"/>
      <c r="D279" s="346" t="s">
        <v>239</v>
      </c>
      <c r="E279" s="347">
        <v>6</v>
      </c>
      <c r="F279" s="362">
        <v>0</v>
      </c>
      <c r="G279" s="363">
        <v>58</v>
      </c>
      <c r="H279" s="364">
        <v>0</v>
      </c>
      <c r="I279" s="347">
        <v>49</v>
      </c>
      <c r="J279" s="362">
        <v>2</v>
      </c>
      <c r="K279" s="363">
        <v>7</v>
      </c>
      <c r="L279" s="405">
        <v>0</v>
      </c>
      <c r="M279" s="11"/>
      <c r="N279" s="11"/>
      <c r="O279" s="11"/>
      <c r="P279" s="11"/>
      <c r="Q279" s="11"/>
      <c r="R279" s="11"/>
      <c r="S279" s="11"/>
      <c r="T279" s="11"/>
      <c r="U279" s="11"/>
      <c r="V279" s="11"/>
      <c r="W279" s="11"/>
      <c r="X279" s="11"/>
      <c r="Y279" s="11"/>
      <c r="Z279" s="11"/>
    </row>
    <row r="280" spans="1:26">
      <c r="A280" s="11"/>
      <c r="B280" s="11"/>
      <c r="C280" s="1019"/>
      <c r="D280" s="264" t="s">
        <v>240</v>
      </c>
      <c r="E280" s="266">
        <v>186</v>
      </c>
      <c r="F280" s="295">
        <v>191</v>
      </c>
      <c r="G280" s="296">
        <v>280</v>
      </c>
      <c r="H280" s="309">
        <v>232</v>
      </c>
      <c r="I280" s="266">
        <v>227</v>
      </c>
      <c r="J280" s="295">
        <v>185</v>
      </c>
      <c r="K280" s="296">
        <v>105</v>
      </c>
      <c r="L280" s="344">
        <v>64</v>
      </c>
      <c r="M280" s="11"/>
      <c r="N280" s="11"/>
      <c r="O280" s="11"/>
      <c r="P280" s="11"/>
      <c r="Q280" s="11"/>
      <c r="R280" s="11"/>
      <c r="S280" s="11"/>
      <c r="T280" s="11"/>
      <c r="U280" s="11"/>
      <c r="V280" s="11"/>
      <c r="W280" s="11"/>
      <c r="X280" s="11"/>
      <c r="Y280" s="11"/>
      <c r="Z280" s="11"/>
    </row>
    <row r="281" spans="1:26">
      <c r="A281" s="11"/>
      <c r="B281" s="11"/>
      <c r="C281" s="1019"/>
      <c r="D281" s="346" t="s">
        <v>241</v>
      </c>
      <c r="E281" s="347">
        <v>7</v>
      </c>
      <c r="F281" s="362">
        <v>0</v>
      </c>
      <c r="G281" s="363">
        <v>60</v>
      </c>
      <c r="H281" s="364">
        <v>3</v>
      </c>
      <c r="I281" s="347">
        <v>109</v>
      </c>
      <c r="J281" s="362">
        <v>7</v>
      </c>
      <c r="K281" s="363">
        <v>63</v>
      </c>
      <c r="L281" s="405">
        <v>1</v>
      </c>
      <c r="M281" s="11"/>
      <c r="N281" s="11"/>
      <c r="O281" s="11"/>
      <c r="P281" s="11"/>
      <c r="Q281" s="11"/>
      <c r="R281" s="11"/>
      <c r="S281" s="11"/>
      <c r="T281" s="11"/>
      <c r="U281" s="11"/>
      <c r="V281" s="11"/>
      <c r="W281" s="11"/>
      <c r="X281" s="11"/>
      <c r="Y281" s="11"/>
      <c r="Z281" s="11"/>
    </row>
    <row r="282" spans="1:26">
      <c r="A282" s="11"/>
      <c r="B282" s="11"/>
      <c r="C282" s="1019"/>
      <c r="D282" s="264" t="s">
        <v>242</v>
      </c>
      <c r="E282" s="266">
        <v>4</v>
      </c>
      <c r="F282" s="295">
        <v>0</v>
      </c>
      <c r="G282" s="296">
        <v>26</v>
      </c>
      <c r="H282" s="309">
        <v>0</v>
      </c>
      <c r="I282" s="266">
        <v>59</v>
      </c>
      <c r="J282" s="295">
        <v>2</v>
      </c>
      <c r="K282" s="296">
        <v>46</v>
      </c>
      <c r="L282" s="344">
        <v>0</v>
      </c>
      <c r="M282" s="11"/>
      <c r="N282" s="11"/>
      <c r="O282" s="11"/>
      <c r="P282" s="11"/>
      <c r="Q282" s="11"/>
      <c r="R282" s="11"/>
      <c r="S282" s="11"/>
      <c r="T282" s="11"/>
      <c r="U282" s="11"/>
      <c r="V282" s="11"/>
      <c r="W282" s="11"/>
      <c r="X282" s="11"/>
      <c r="Y282" s="11"/>
      <c r="Z282" s="11"/>
    </row>
    <row r="283" spans="1:26">
      <c r="A283" s="11"/>
      <c r="B283" s="11"/>
      <c r="C283" s="1019"/>
      <c r="D283" s="346" t="s">
        <v>243</v>
      </c>
      <c r="E283" s="347">
        <v>1</v>
      </c>
      <c r="F283" s="362">
        <v>0</v>
      </c>
      <c r="G283" s="363">
        <v>14</v>
      </c>
      <c r="H283" s="364">
        <v>0</v>
      </c>
      <c r="I283" s="347">
        <v>27</v>
      </c>
      <c r="J283" s="362">
        <v>0</v>
      </c>
      <c r="K283" s="363">
        <v>13</v>
      </c>
      <c r="L283" s="405">
        <v>0</v>
      </c>
      <c r="M283" s="11"/>
      <c r="N283" s="11"/>
      <c r="O283" s="11"/>
      <c r="P283" s="11"/>
      <c r="Q283" s="11"/>
      <c r="R283" s="11"/>
      <c r="S283" s="11"/>
      <c r="T283" s="11"/>
      <c r="U283" s="11"/>
      <c r="V283" s="11"/>
      <c r="W283" s="11"/>
      <c r="X283" s="11"/>
      <c r="Y283" s="11"/>
      <c r="Z283" s="11"/>
    </row>
    <row r="284" spans="1:26" ht="15.75" customHeight="1">
      <c r="A284" s="11"/>
      <c r="B284" s="11"/>
      <c r="C284" s="1019"/>
      <c r="D284" s="408" t="s">
        <v>64</v>
      </c>
      <c r="E284" s="410">
        <f t="shared" ref="E284:L284" si="20">SUM(E275:E283)</f>
        <v>2886</v>
      </c>
      <c r="F284" s="412">
        <f t="shared" si="20"/>
        <v>1563</v>
      </c>
      <c r="G284" s="414">
        <f t="shared" si="20"/>
        <v>2167</v>
      </c>
      <c r="H284" s="415">
        <f t="shared" si="20"/>
        <v>1170</v>
      </c>
      <c r="I284" s="410">
        <f t="shared" si="20"/>
        <v>1249</v>
      </c>
      <c r="J284" s="412">
        <f t="shared" si="20"/>
        <v>502</v>
      </c>
      <c r="K284" s="414">
        <f t="shared" si="20"/>
        <v>419</v>
      </c>
      <c r="L284" s="434">
        <f t="shared" si="20"/>
        <v>103</v>
      </c>
      <c r="M284" s="11"/>
      <c r="N284" s="11"/>
      <c r="O284" s="11"/>
      <c r="P284" s="11"/>
      <c r="Q284" s="11"/>
      <c r="R284" s="11"/>
      <c r="S284" s="11"/>
      <c r="T284" s="11"/>
      <c r="U284" s="11"/>
      <c r="V284" s="11"/>
      <c r="W284" s="11"/>
      <c r="X284" s="11"/>
      <c r="Y284" s="11"/>
      <c r="Z284" s="11"/>
    </row>
    <row r="285" spans="1:26" ht="15.75" customHeight="1">
      <c r="A285" s="11"/>
      <c r="B285" s="11"/>
      <c r="C285" s="1023"/>
      <c r="D285" s="435" t="s">
        <v>277</v>
      </c>
      <c r="E285" s="1148">
        <f>E284+F284</f>
        <v>4449</v>
      </c>
      <c r="F285" s="1118"/>
      <c r="G285" s="1148">
        <f>G284+H284</f>
        <v>3337</v>
      </c>
      <c r="H285" s="1118"/>
      <c r="I285" s="1148">
        <f>I284+J284</f>
        <v>1751</v>
      </c>
      <c r="J285" s="1118"/>
      <c r="K285" s="1148">
        <f>K284+L284</f>
        <v>522</v>
      </c>
      <c r="L285" s="1105"/>
      <c r="M285" s="11"/>
      <c r="N285" s="11"/>
      <c r="O285" s="11"/>
      <c r="P285" s="11"/>
      <c r="Q285" s="11"/>
      <c r="R285" s="11"/>
      <c r="S285" s="11"/>
      <c r="T285" s="11"/>
      <c r="U285" s="11"/>
      <c r="V285" s="11"/>
      <c r="W285" s="11"/>
      <c r="X285" s="11"/>
      <c r="Y285" s="11"/>
      <c r="Z285" s="11"/>
    </row>
    <row r="286" spans="1:26" ht="15.75" customHeight="1">
      <c r="A286" s="11"/>
      <c r="B286" s="11"/>
      <c r="C286" s="1156" t="s">
        <v>101</v>
      </c>
      <c r="D286" s="1154" t="s">
        <v>24</v>
      </c>
      <c r="E286" s="1133" t="s">
        <v>65</v>
      </c>
      <c r="F286" s="1072"/>
      <c r="G286" s="1149" t="s">
        <v>67</v>
      </c>
      <c r="H286" s="1150"/>
      <c r="I286" s="1133" t="s">
        <v>107</v>
      </c>
      <c r="J286" s="1072"/>
      <c r="K286" s="1149" t="s">
        <v>109</v>
      </c>
      <c r="L286" s="1153"/>
      <c r="M286" s="11"/>
      <c r="N286" s="11"/>
      <c r="O286" s="11"/>
      <c r="P286" s="11"/>
      <c r="Q286" s="11"/>
      <c r="R286" s="11"/>
      <c r="S286" s="11"/>
      <c r="T286" s="11"/>
      <c r="U286" s="11"/>
      <c r="V286" s="11"/>
      <c r="W286" s="11"/>
      <c r="X286" s="11"/>
      <c r="Y286" s="11"/>
      <c r="Z286" s="11"/>
    </row>
    <row r="287" spans="1:26" ht="15.75" customHeight="1">
      <c r="A287" s="11"/>
      <c r="B287" s="11"/>
      <c r="C287" s="1019"/>
      <c r="D287" s="1155"/>
      <c r="E287" s="191" t="s">
        <v>142</v>
      </c>
      <c r="F287" s="192" t="s">
        <v>143</v>
      </c>
      <c r="G287" s="221" t="s">
        <v>142</v>
      </c>
      <c r="H287" s="222" t="s">
        <v>143</v>
      </c>
      <c r="I287" s="191" t="s">
        <v>142</v>
      </c>
      <c r="J287" s="192" t="s">
        <v>143</v>
      </c>
      <c r="K287" s="221" t="s">
        <v>142</v>
      </c>
      <c r="L287" s="241" t="s">
        <v>143</v>
      </c>
      <c r="M287" s="11"/>
      <c r="N287" s="11"/>
      <c r="O287" s="11"/>
      <c r="P287" s="11"/>
      <c r="Q287" s="11"/>
      <c r="R287" s="11"/>
      <c r="S287" s="11"/>
      <c r="T287" s="11"/>
      <c r="U287" s="11"/>
      <c r="V287" s="11"/>
      <c r="W287" s="11"/>
      <c r="X287" s="11"/>
      <c r="Y287" s="11"/>
      <c r="Z287" s="11"/>
    </row>
    <row r="288" spans="1:26">
      <c r="A288" s="11"/>
      <c r="B288" s="11"/>
      <c r="C288" s="1019"/>
      <c r="D288" s="255" t="s">
        <v>167</v>
      </c>
      <c r="E288" s="256">
        <v>11</v>
      </c>
      <c r="F288" s="257">
        <v>6</v>
      </c>
      <c r="G288" s="258">
        <v>13</v>
      </c>
      <c r="H288" s="262">
        <v>9</v>
      </c>
      <c r="I288" s="256">
        <v>7</v>
      </c>
      <c r="J288" s="257">
        <v>3</v>
      </c>
      <c r="K288" s="258">
        <v>3</v>
      </c>
      <c r="L288" s="278">
        <v>1</v>
      </c>
      <c r="M288" s="11"/>
      <c r="N288" s="11"/>
      <c r="O288" s="11"/>
      <c r="P288" s="11"/>
      <c r="Q288" s="11"/>
      <c r="R288" s="11"/>
      <c r="S288" s="11"/>
      <c r="T288" s="11"/>
      <c r="U288" s="11"/>
      <c r="V288" s="11"/>
      <c r="W288" s="11"/>
      <c r="X288" s="11"/>
      <c r="Y288" s="11"/>
      <c r="Z288" s="11"/>
    </row>
    <row r="289" spans="1:26">
      <c r="A289" s="11"/>
      <c r="B289" s="11"/>
      <c r="C289" s="1019"/>
      <c r="D289" s="264" t="s">
        <v>171</v>
      </c>
      <c r="E289" s="266">
        <v>386</v>
      </c>
      <c r="F289" s="295">
        <v>93</v>
      </c>
      <c r="G289" s="296">
        <v>217</v>
      </c>
      <c r="H289" s="309">
        <v>76</v>
      </c>
      <c r="I289" s="266">
        <v>76</v>
      </c>
      <c r="J289" s="295">
        <v>13</v>
      </c>
      <c r="K289" s="296">
        <v>12</v>
      </c>
      <c r="L289" s="344">
        <v>1</v>
      </c>
      <c r="M289" s="11"/>
      <c r="N289" s="11"/>
      <c r="O289" s="11"/>
      <c r="P289" s="11"/>
      <c r="Q289" s="11"/>
      <c r="R289" s="11"/>
      <c r="S289" s="11"/>
      <c r="T289" s="11"/>
      <c r="U289" s="11"/>
      <c r="V289" s="11"/>
      <c r="W289" s="11"/>
      <c r="X289" s="11"/>
      <c r="Y289" s="11"/>
      <c r="Z289" s="11"/>
    </row>
    <row r="290" spans="1:26">
      <c r="A290" s="11"/>
      <c r="B290" s="11"/>
      <c r="C290" s="1019"/>
      <c r="D290" s="346" t="s">
        <v>190</v>
      </c>
      <c r="E290" s="347">
        <v>5</v>
      </c>
      <c r="F290" s="362">
        <v>0</v>
      </c>
      <c r="G290" s="363">
        <v>16</v>
      </c>
      <c r="H290" s="364">
        <v>0</v>
      </c>
      <c r="I290" s="347">
        <v>21</v>
      </c>
      <c r="J290" s="362">
        <v>0</v>
      </c>
      <c r="K290" s="363">
        <v>6</v>
      </c>
      <c r="L290" s="405">
        <v>0</v>
      </c>
      <c r="M290" s="11"/>
      <c r="N290" s="11"/>
      <c r="O290" s="11"/>
      <c r="P290" s="11"/>
      <c r="Q290" s="11"/>
      <c r="R290" s="11"/>
      <c r="S290" s="11"/>
      <c r="T290" s="11"/>
      <c r="U290" s="11"/>
      <c r="V290" s="11"/>
      <c r="W290" s="11"/>
      <c r="X290" s="11"/>
      <c r="Y290" s="11"/>
      <c r="Z290" s="11"/>
    </row>
    <row r="291" spans="1:26">
      <c r="A291" s="11"/>
      <c r="B291" s="11"/>
      <c r="C291" s="1019"/>
      <c r="D291" s="264" t="s">
        <v>238</v>
      </c>
      <c r="E291" s="266">
        <v>6</v>
      </c>
      <c r="F291" s="295">
        <v>0</v>
      </c>
      <c r="G291" s="296">
        <v>19</v>
      </c>
      <c r="H291" s="309">
        <v>0</v>
      </c>
      <c r="I291" s="266">
        <v>12</v>
      </c>
      <c r="J291" s="295">
        <v>1</v>
      </c>
      <c r="K291" s="296">
        <v>5</v>
      </c>
      <c r="L291" s="344">
        <v>0</v>
      </c>
      <c r="M291" s="11"/>
      <c r="N291" s="11"/>
      <c r="O291" s="11"/>
      <c r="P291" s="11"/>
      <c r="Q291" s="11"/>
      <c r="R291" s="11"/>
      <c r="S291" s="11"/>
      <c r="T291" s="11"/>
      <c r="U291" s="11"/>
      <c r="V291" s="11"/>
      <c r="W291" s="11"/>
      <c r="X291" s="11"/>
      <c r="Y291" s="11"/>
      <c r="Z291" s="11"/>
    </row>
    <row r="292" spans="1:26">
      <c r="A292" s="11"/>
      <c r="B292" s="11"/>
      <c r="C292" s="1019"/>
      <c r="D292" s="346" t="s">
        <v>239</v>
      </c>
      <c r="E292" s="347">
        <v>3</v>
      </c>
      <c r="F292" s="362">
        <v>0</v>
      </c>
      <c r="G292" s="363">
        <v>21</v>
      </c>
      <c r="H292" s="364">
        <v>0</v>
      </c>
      <c r="I292" s="347">
        <v>7</v>
      </c>
      <c r="J292" s="362">
        <v>0</v>
      </c>
      <c r="K292" s="363">
        <v>0</v>
      </c>
      <c r="L292" s="405">
        <v>0</v>
      </c>
      <c r="M292" s="11"/>
      <c r="N292" s="11"/>
      <c r="O292" s="11"/>
      <c r="P292" s="11"/>
      <c r="Q292" s="11"/>
      <c r="R292" s="11"/>
      <c r="S292" s="11"/>
      <c r="T292" s="11"/>
      <c r="U292" s="11"/>
      <c r="V292" s="11"/>
      <c r="W292" s="11"/>
      <c r="X292" s="11"/>
      <c r="Y292" s="11"/>
      <c r="Z292" s="11"/>
    </row>
    <row r="293" spans="1:26">
      <c r="A293" s="11"/>
      <c r="B293" s="11"/>
      <c r="C293" s="1019"/>
      <c r="D293" s="264" t="s">
        <v>240</v>
      </c>
      <c r="E293" s="266">
        <v>20</v>
      </c>
      <c r="F293" s="295">
        <v>4</v>
      </c>
      <c r="G293" s="296">
        <v>29</v>
      </c>
      <c r="H293" s="309">
        <v>30</v>
      </c>
      <c r="I293" s="266">
        <v>38</v>
      </c>
      <c r="J293" s="295">
        <v>13</v>
      </c>
      <c r="K293" s="296">
        <v>20</v>
      </c>
      <c r="L293" s="344">
        <v>3</v>
      </c>
      <c r="M293" s="11"/>
      <c r="N293" s="11"/>
      <c r="O293" s="11"/>
      <c r="P293" s="11"/>
      <c r="Q293" s="11"/>
      <c r="R293" s="11"/>
      <c r="S293" s="11"/>
      <c r="T293" s="11"/>
      <c r="U293" s="11"/>
      <c r="V293" s="11"/>
      <c r="W293" s="11"/>
      <c r="X293" s="11"/>
      <c r="Y293" s="11"/>
      <c r="Z293" s="11"/>
    </row>
    <row r="294" spans="1:26">
      <c r="A294" s="11"/>
      <c r="B294" s="11"/>
      <c r="C294" s="1019"/>
      <c r="D294" s="346" t="s">
        <v>241</v>
      </c>
      <c r="E294" s="347">
        <v>0</v>
      </c>
      <c r="F294" s="362">
        <v>0</v>
      </c>
      <c r="G294" s="363">
        <v>8</v>
      </c>
      <c r="H294" s="364">
        <v>0</v>
      </c>
      <c r="I294" s="347">
        <v>16</v>
      </c>
      <c r="J294" s="362">
        <v>0</v>
      </c>
      <c r="K294" s="363">
        <v>16</v>
      </c>
      <c r="L294" s="405">
        <v>0</v>
      </c>
      <c r="M294" s="11"/>
      <c r="N294" s="11"/>
      <c r="O294" s="11"/>
      <c r="P294" s="11"/>
      <c r="Q294" s="11"/>
      <c r="R294" s="11"/>
      <c r="S294" s="11"/>
      <c r="T294" s="11"/>
      <c r="U294" s="11"/>
      <c r="V294" s="11"/>
      <c r="W294" s="11"/>
      <c r="X294" s="11"/>
      <c r="Y294" s="11"/>
      <c r="Z294" s="11"/>
    </row>
    <row r="295" spans="1:26">
      <c r="A295" s="11"/>
      <c r="B295" s="11"/>
      <c r="C295" s="1019"/>
      <c r="D295" s="264" t="s">
        <v>242</v>
      </c>
      <c r="E295" s="266">
        <v>0</v>
      </c>
      <c r="F295" s="295">
        <v>0</v>
      </c>
      <c r="G295" s="296">
        <v>14</v>
      </c>
      <c r="H295" s="309">
        <v>0</v>
      </c>
      <c r="I295" s="266">
        <v>16</v>
      </c>
      <c r="J295" s="295">
        <v>1</v>
      </c>
      <c r="K295" s="296">
        <v>12</v>
      </c>
      <c r="L295" s="344">
        <v>0</v>
      </c>
      <c r="M295" s="11"/>
      <c r="N295" s="11"/>
      <c r="O295" s="11"/>
      <c r="P295" s="11"/>
      <c r="Q295" s="11"/>
      <c r="R295" s="11"/>
      <c r="S295" s="11"/>
      <c r="T295" s="11"/>
      <c r="U295" s="11"/>
      <c r="V295" s="11"/>
      <c r="W295" s="11"/>
      <c r="X295" s="11"/>
      <c r="Y295" s="11"/>
      <c r="Z295" s="11"/>
    </row>
    <row r="296" spans="1:26">
      <c r="A296" s="11"/>
      <c r="B296" s="11"/>
      <c r="C296" s="1019"/>
      <c r="D296" s="346" t="s">
        <v>243</v>
      </c>
      <c r="E296" s="347">
        <v>1</v>
      </c>
      <c r="F296" s="362">
        <v>0</v>
      </c>
      <c r="G296" s="363">
        <v>9</v>
      </c>
      <c r="H296" s="364">
        <v>0</v>
      </c>
      <c r="I296" s="347">
        <v>14</v>
      </c>
      <c r="J296" s="362">
        <v>0</v>
      </c>
      <c r="K296" s="363">
        <v>5</v>
      </c>
      <c r="L296" s="405">
        <v>0</v>
      </c>
      <c r="M296" s="11"/>
      <c r="N296" s="11"/>
      <c r="O296" s="11"/>
      <c r="P296" s="11"/>
      <c r="Q296" s="11"/>
      <c r="R296" s="11"/>
      <c r="S296" s="11"/>
      <c r="T296" s="11"/>
      <c r="U296" s="11"/>
      <c r="V296" s="11"/>
      <c r="W296" s="11"/>
      <c r="X296" s="11"/>
      <c r="Y296" s="11"/>
      <c r="Z296" s="11"/>
    </row>
    <row r="297" spans="1:26" ht="15.75" customHeight="1">
      <c r="A297" s="11"/>
      <c r="B297" s="11"/>
      <c r="C297" s="1019"/>
      <c r="D297" s="408" t="s">
        <v>64</v>
      </c>
      <c r="E297" s="410">
        <f t="shared" ref="E297:L297" si="21">SUM(E288:E296)</f>
        <v>432</v>
      </c>
      <c r="F297" s="412">
        <f t="shared" si="21"/>
        <v>103</v>
      </c>
      <c r="G297" s="414">
        <f t="shared" si="21"/>
        <v>346</v>
      </c>
      <c r="H297" s="415">
        <f t="shared" si="21"/>
        <v>115</v>
      </c>
      <c r="I297" s="410">
        <f t="shared" si="21"/>
        <v>207</v>
      </c>
      <c r="J297" s="412">
        <f t="shared" si="21"/>
        <v>31</v>
      </c>
      <c r="K297" s="414">
        <f t="shared" si="21"/>
        <v>79</v>
      </c>
      <c r="L297" s="434">
        <f t="shared" si="21"/>
        <v>5</v>
      </c>
      <c r="M297" s="11"/>
      <c r="N297" s="11"/>
      <c r="O297" s="11"/>
      <c r="P297" s="11"/>
      <c r="Q297" s="11"/>
      <c r="R297" s="11"/>
      <c r="S297" s="11"/>
      <c r="T297" s="11"/>
      <c r="U297" s="11"/>
      <c r="V297" s="11"/>
      <c r="W297" s="11"/>
      <c r="X297" s="11"/>
      <c r="Y297" s="11"/>
      <c r="Z297" s="11"/>
    </row>
    <row r="298" spans="1:26" ht="15.75" customHeight="1">
      <c r="A298" s="11"/>
      <c r="B298" s="11"/>
      <c r="C298" s="1023"/>
      <c r="D298" s="435" t="s">
        <v>277</v>
      </c>
      <c r="E298" s="1148">
        <f>E297+F297</f>
        <v>535</v>
      </c>
      <c r="F298" s="1118"/>
      <c r="G298" s="1148">
        <f>G297+H297</f>
        <v>461</v>
      </c>
      <c r="H298" s="1118"/>
      <c r="I298" s="1148">
        <f>I297+J297</f>
        <v>238</v>
      </c>
      <c r="J298" s="1118"/>
      <c r="K298" s="1148">
        <f>K297+L297</f>
        <v>84</v>
      </c>
      <c r="L298" s="1105"/>
      <c r="M298" s="11"/>
      <c r="N298" s="11"/>
      <c r="O298" s="11"/>
      <c r="P298" s="11"/>
      <c r="Q298" s="11"/>
      <c r="R298" s="11"/>
      <c r="S298" s="11"/>
      <c r="T298" s="11"/>
      <c r="U298" s="11"/>
      <c r="V298" s="11"/>
      <c r="W298" s="11"/>
      <c r="X298" s="11"/>
      <c r="Y298" s="11"/>
      <c r="Z298" s="11"/>
    </row>
    <row r="299" spans="1:26" ht="15.75" customHeight="1">
      <c r="A299" s="11"/>
      <c r="B299" s="11"/>
      <c r="C299" s="1156" t="s">
        <v>102</v>
      </c>
      <c r="D299" s="1154" t="s">
        <v>24</v>
      </c>
      <c r="E299" s="1133" t="s">
        <v>65</v>
      </c>
      <c r="F299" s="1072"/>
      <c r="G299" s="1149" t="s">
        <v>67</v>
      </c>
      <c r="H299" s="1150"/>
      <c r="I299" s="1133" t="s">
        <v>107</v>
      </c>
      <c r="J299" s="1072"/>
      <c r="K299" s="1149" t="s">
        <v>109</v>
      </c>
      <c r="L299" s="1153"/>
      <c r="M299" s="11"/>
      <c r="N299" s="11"/>
      <c r="O299" s="11"/>
      <c r="P299" s="11"/>
      <c r="Q299" s="11"/>
      <c r="R299" s="11"/>
      <c r="S299" s="11"/>
      <c r="T299" s="11"/>
      <c r="U299" s="11"/>
      <c r="V299" s="11"/>
      <c r="W299" s="11"/>
      <c r="X299" s="11"/>
      <c r="Y299" s="11"/>
      <c r="Z299" s="11"/>
    </row>
    <row r="300" spans="1:26" ht="15.75" customHeight="1">
      <c r="A300" s="11"/>
      <c r="B300" s="11"/>
      <c r="C300" s="1019"/>
      <c r="D300" s="1155"/>
      <c r="E300" s="191" t="s">
        <v>142</v>
      </c>
      <c r="F300" s="192" t="s">
        <v>143</v>
      </c>
      <c r="G300" s="221" t="s">
        <v>142</v>
      </c>
      <c r="H300" s="222" t="s">
        <v>143</v>
      </c>
      <c r="I300" s="191" t="s">
        <v>142</v>
      </c>
      <c r="J300" s="192" t="s">
        <v>143</v>
      </c>
      <c r="K300" s="221" t="s">
        <v>142</v>
      </c>
      <c r="L300" s="241" t="s">
        <v>143</v>
      </c>
      <c r="M300" s="11"/>
      <c r="N300" s="11"/>
      <c r="O300" s="11"/>
      <c r="P300" s="11"/>
      <c r="Q300" s="11"/>
      <c r="R300" s="11"/>
      <c r="S300" s="11"/>
      <c r="T300" s="11"/>
      <c r="U300" s="11"/>
      <c r="V300" s="11"/>
      <c r="W300" s="11"/>
      <c r="X300" s="11"/>
      <c r="Y300" s="11"/>
      <c r="Z300" s="11"/>
    </row>
    <row r="301" spans="1:26">
      <c r="A301" s="11"/>
      <c r="B301" s="11"/>
      <c r="C301" s="1019"/>
      <c r="D301" s="255" t="s">
        <v>167</v>
      </c>
      <c r="E301" s="256">
        <v>316</v>
      </c>
      <c r="F301" s="257">
        <v>226</v>
      </c>
      <c r="G301" s="258">
        <v>328</v>
      </c>
      <c r="H301" s="262">
        <v>228</v>
      </c>
      <c r="I301" s="256">
        <v>135</v>
      </c>
      <c r="J301" s="257">
        <v>76</v>
      </c>
      <c r="K301" s="258">
        <v>46</v>
      </c>
      <c r="L301" s="278">
        <v>7</v>
      </c>
      <c r="M301" s="11"/>
      <c r="N301" s="11"/>
      <c r="O301" s="11"/>
      <c r="P301" s="11"/>
      <c r="Q301" s="11"/>
      <c r="R301" s="11"/>
      <c r="S301" s="11"/>
      <c r="T301" s="11"/>
      <c r="U301" s="11"/>
      <c r="V301" s="11"/>
      <c r="W301" s="11"/>
      <c r="X301" s="11"/>
      <c r="Y301" s="11"/>
      <c r="Z301" s="11"/>
    </row>
    <row r="302" spans="1:26">
      <c r="A302" s="11"/>
      <c r="B302" s="11"/>
      <c r="C302" s="1019"/>
      <c r="D302" s="264" t="s">
        <v>171</v>
      </c>
      <c r="E302" s="266">
        <v>6518</v>
      </c>
      <c r="F302" s="295">
        <v>2827</v>
      </c>
      <c r="G302" s="296">
        <v>2485</v>
      </c>
      <c r="H302" s="309">
        <v>1361</v>
      </c>
      <c r="I302" s="266">
        <v>795</v>
      </c>
      <c r="J302" s="295">
        <v>249</v>
      </c>
      <c r="K302" s="296">
        <v>198</v>
      </c>
      <c r="L302" s="344">
        <v>28</v>
      </c>
      <c r="M302" s="11"/>
      <c r="N302" s="11"/>
      <c r="O302" s="11"/>
      <c r="P302" s="11"/>
      <c r="Q302" s="11"/>
      <c r="R302" s="11"/>
      <c r="S302" s="11"/>
      <c r="T302" s="11"/>
      <c r="U302" s="11"/>
      <c r="V302" s="11"/>
      <c r="W302" s="11"/>
      <c r="X302" s="11"/>
      <c r="Y302" s="11"/>
      <c r="Z302" s="11"/>
    </row>
    <row r="303" spans="1:26">
      <c r="A303" s="11"/>
      <c r="B303" s="11"/>
      <c r="C303" s="1019"/>
      <c r="D303" s="346" t="s">
        <v>190</v>
      </c>
      <c r="E303" s="347">
        <v>301</v>
      </c>
      <c r="F303" s="362">
        <v>1</v>
      </c>
      <c r="G303" s="363">
        <v>588</v>
      </c>
      <c r="H303" s="364">
        <v>18</v>
      </c>
      <c r="I303" s="347">
        <v>375</v>
      </c>
      <c r="J303" s="362">
        <v>6</v>
      </c>
      <c r="K303" s="363">
        <v>104</v>
      </c>
      <c r="L303" s="405">
        <v>2</v>
      </c>
      <c r="M303" s="11"/>
      <c r="N303" s="11"/>
      <c r="O303" s="11"/>
      <c r="P303" s="11"/>
      <c r="Q303" s="11"/>
      <c r="R303" s="11"/>
      <c r="S303" s="11"/>
      <c r="T303" s="11"/>
      <c r="U303" s="11"/>
      <c r="V303" s="11"/>
      <c r="W303" s="11"/>
      <c r="X303" s="11"/>
      <c r="Y303" s="11"/>
      <c r="Z303" s="11"/>
    </row>
    <row r="304" spans="1:26">
      <c r="A304" s="11"/>
      <c r="B304" s="11"/>
      <c r="C304" s="1019"/>
      <c r="D304" s="264" t="s">
        <v>238</v>
      </c>
      <c r="E304" s="266">
        <v>110</v>
      </c>
      <c r="F304" s="295">
        <v>5</v>
      </c>
      <c r="G304" s="296">
        <v>385</v>
      </c>
      <c r="H304" s="309">
        <v>5</v>
      </c>
      <c r="I304" s="266">
        <v>249</v>
      </c>
      <c r="J304" s="295">
        <v>1</v>
      </c>
      <c r="K304" s="296">
        <v>72</v>
      </c>
      <c r="L304" s="344">
        <v>2</v>
      </c>
      <c r="M304" s="11"/>
      <c r="N304" s="11"/>
      <c r="O304" s="11"/>
      <c r="P304" s="11"/>
      <c r="Q304" s="11"/>
      <c r="R304" s="11"/>
      <c r="S304" s="11"/>
      <c r="T304" s="11"/>
      <c r="U304" s="11"/>
      <c r="V304" s="11"/>
      <c r="W304" s="11"/>
      <c r="X304" s="11"/>
      <c r="Y304" s="11"/>
      <c r="Z304" s="11"/>
    </row>
    <row r="305" spans="1:26">
      <c r="A305" s="11"/>
      <c r="B305" s="11"/>
      <c r="C305" s="1019"/>
      <c r="D305" s="346" t="s">
        <v>239</v>
      </c>
      <c r="E305" s="347">
        <v>95</v>
      </c>
      <c r="F305" s="362">
        <v>0</v>
      </c>
      <c r="G305" s="363">
        <v>254</v>
      </c>
      <c r="H305" s="364">
        <v>3</v>
      </c>
      <c r="I305" s="347">
        <v>113</v>
      </c>
      <c r="J305" s="362">
        <v>0</v>
      </c>
      <c r="K305" s="363">
        <v>14</v>
      </c>
      <c r="L305" s="405">
        <v>0</v>
      </c>
      <c r="M305" s="11"/>
      <c r="N305" s="11"/>
      <c r="O305" s="11"/>
      <c r="P305" s="11"/>
      <c r="Q305" s="11"/>
      <c r="R305" s="11"/>
      <c r="S305" s="11"/>
      <c r="T305" s="11"/>
      <c r="U305" s="11"/>
      <c r="V305" s="11"/>
      <c r="W305" s="11"/>
      <c r="X305" s="11"/>
      <c r="Y305" s="11"/>
      <c r="Z305" s="11"/>
    </row>
    <row r="306" spans="1:26">
      <c r="A306" s="11"/>
      <c r="B306" s="11"/>
      <c r="C306" s="1019"/>
      <c r="D306" s="264" t="s">
        <v>240</v>
      </c>
      <c r="E306" s="266">
        <v>105</v>
      </c>
      <c r="F306" s="295">
        <v>120</v>
      </c>
      <c r="G306" s="296">
        <v>150</v>
      </c>
      <c r="H306" s="309">
        <v>297</v>
      </c>
      <c r="I306" s="266">
        <v>223</v>
      </c>
      <c r="J306" s="295">
        <v>235</v>
      </c>
      <c r="K306" s="296">
        <v>230</v>
      </c>
      <c r="L306" s="344">
        <v>89</v>
      </c>
      <c r="M306" s="11"/>
      <c r="N306" s="11"/>
      <c r="O306" s="11"/>
      <c r="P306" s="11"/>
      <c r="Q306" s="11"/>
      <c r="R306" s="11"/>
      <c r="S306" s="11"/>
      <c r="T306" s="11"/>
      <c r="U306" s="11"/>
      <c r="V306" s="11"/>
      <c r="W306" s="11"/>
      <c r="X306" s="11"/>
      <c r="Y306" s="11"/>
      <c r="Z306" s="11"/>
    </row>
    <row r="307" spans="1:26">
      <c r="A307" s="11"/>
      <c r="B307" s="11"/>
      <c r="C307" s="1019"/>
      <c r="D307" s="346" t="s">
        <v>241</v>
      </c>
      <c r="E307" s="347">
        <v>19</v>
      </c>
      <c r="F307" s="362">
        <v>1</v>
      </c>
      <c r="G307" s="363">
        <v>76</v>
      </c>
      <c r="H307" s="364">
        <v>3</v>
      </c>
      <c r="I307" s="347">
        <v>200</v>
      </c>
      <c r="J307" s="362">
        <v>8</v>
      </c>
      <c r="K307" s="363">
        <v>199</v>
      </c>
      <c r="L307" s="405">
        <v>3</v>
      </c>
      <c r="M307" s="11"/>
      <c r="N307" s="11"/>
      <c r="O307" s="11"/>
      <c r="P307" s="11"/>
      <c r="Q307" s="11"/>
      <c r="R307" s="11"/>
      <c r="S307" s="11"/>
      <c r="T307" s="11"/>
      <c r="U307" s="11"/>
      <c r="V307" s="11"/>
      <c r="W307" s="11"/>
      <c r="X307" s="11"/>
      <c r="Y307" s="11"/>
      <c r="Z307" s="11"/>
    </row>
    <row r="308" spans="1:26">
      <c r="A308" s="11"/>
      <c r="B308" s="11"/>
      <c r="C308" s="1019"/>
      <c r="D308" s="264" t="s">
        <v>242</v>
      </c>
      <c r="E308" s="266">
        <v>5</v>
      </c>
      <c r="F308" s="295">
        <v>0</v>
      </c>
      <c r="G308" s="296">
        <v>67</v>
      </c>
      <c r="H308" s="309">
        <v>1</v>
      </c>
      <c r="I308" s="266">
        <v>154</v>
      </c>
      <c r="J308" s="295">
        <v>4</v>
      </c>
      <c r="K308" s="296">
        <v>126</v>
      </c>
      <c r="L308" s="344">
        <v>1</v>
      </c>
      <c r="M308" s="11"/>
      <c r="N308" s="11"/>
      <c r="O308" s="11"/>
      <c r="P308" s="11"/>
      <c r="Q308" s="11"/>
      <c r="R308" s="11"/>
      <c r="S308" s="11"/>
      <c r="T308" s="11"/>
      <c r="U308" s="11"/>
      <c r="V308" s="11"/>
      <c r="W308" s="11"/>
      <c r="X308" s="11"/>
      <c r="Y308" s="11"/>
      <c r="Z308" s="11"/>
    </row>
    <row r="309" spans="1:26">
      <c r="A309" s="11"/>
      <c r="B309" s="11"/>
      <c r="C309" s="1019"/>
      <c r="D309" s="346" t="s">
        <v>243</v>
      </c>
      <c r="E309" s="347">
        <v>9</v>
      </c>
      <c r="F309" s="362">
        <v>0</v>
      </c>
      <c r="G309" s="363">
        <v>71</v>
      </c>
      <c r="H309" s="364">
        <v>0</v>
      </c>
      <c r="I309" s="347">
        <v>91</v>
      </c>
      <c r="J309" s="362">
        <v>0</v>
      </c>
      <c r="K309" s="363">
        <v>24</v>
      </c>
      <c r="L309" s="405">
        <v>0</v>
      </c>
      <c r="M309" s="11"/>
      <c r="N309" s="11"/>
      <c r="O309" s="11"/>
      <c r="P309" s="11"/>
      <c r="Q309" s="11"/>
      <c r="R309" s="11"/>
      <c r="S309" s="11"/>
      <c r="T309" s="11"/>
      <c r="U309" s="11"/>
      <c r="V309" s="11"/>
      <c r="W309" s="11"/>
      <c r="X309" s="11"/>
      <c r="Y309" s="11"/>
      <c r="Z309" s="11"/>
    </row>
    <row r="310" spans="1:26" ht="15.75" customHeight="1">
      <c r="A310" s="11"/>
      <c r="B310" s="11"/>
      <c r="C310" s="1019"/>
      <c r="D310" s="408" t="s">
        <v>64</v>
      </c>
      <c r="E310" s="410">
        <f t="shared" ref="E310:L310" si="22">SUM(E301:E309)</f>
        <v>7478</v>
      </c>
      <c r="F310" s="412">
        <f t="shared" si="22"/>
        <v>3180</v>
      </c>
      <c r="G310" s="414">
        <f t="shared" si="22"/>
        <v>4404</v>
      </c>
      <c r="H310" s="415">
        <f t="shared" si="22"/>
        <v>1916</v>
      </c>
      <c r="I310" s="410">
        <f t="shared" si="22"/>
        <v>2335</v>
      </c>
      <c r="J310" s="412">
        <f t="shared" si="22"/>
        <v>579</v>
      </c>
      <c r="K310" s="414">
        <f t="shared" si="22"/>
        <v>1013</v>
      </c>
      <c r="L310" s="434">
        <f t="shared" si="22"/>
        <v>132</v>
      </c>
      <c r="M310" s="11"/>
      <c r="N310" s="11"/>
      <c r="O310" s="11"/>
      <c r="P310" s="11"/>
      <c r="Q310" s="11"/>
      <c r="R310" s="11"/>
      <c r="S310" s="11"/>
      <c r="T310" s="11"/>
      <c r="U310" s="11"/>
      <c r="V310" s="11"/>
      <c r="W310" s="11"/>
      <c r="X310" s="11"/>
      <c r="Y310" s="11"/>
      <c r="Z310" s="11"/>
    </row>
    <row r="311" spans="1:26" ht="15.75" customHeight="1">
      <c r="A311" s="11"/>
      <c r="B311" s="11"/>
      <c r="C311" s="1023"/>
      <c r="D311" s="435" t="s">
        <v>277</v>
      </c>
      <c r="E311" s="1148">
        <f>E310+F310</f>
        <v>10658</v>
      </c>
      <c r="F311" s="1118"/>
      <c r="G311" s="1148">
        <f>G310+H310</f>
        <v>6320</v>
      </c>
      <c r="H311" s="1118"/>
      <c r="I311" s="1148">
        <f>I310+J310</f>
        <v>2914</v>
      </c>
      <c r="J311" s="1118"/>
      <c r="K311" s="1148">
        <f>K310+L310</f>
        <v>1145</v>
      </c>
      <c r="L311" s="1105"/>
      <c r="M311" s="11"/>
      <c r="N311" s="11"/>
      <c r="O311" s="11"/>
      <c r="P311" s="11"/>
      <c r="Q311" s="11"/>
      <c r="R311" s="11"/>
      <c r="S311" s="11"/>
      <c r="T311" s="11"/>
      <c r="U311" s="11"/>
      <c r="V311" s="11"/>
      <c r="W311" s="11"/>
      <c r="X311" s="11"/>
      <c r="Y311" s="11"/>
      <c r="Z311" s="11"/>
    </row>
    <row r="312" spans="1:26" ht="15.75" customHeight="1">
      <c r="A312" s="11"/>
      <c r="B312" s="11"/>
      <c r="C312" s="1156" t="s">
        <v>103</v>
      </c>
      <c r="D312" s="1154" t="s">
        <v>24</v>
      </c>
      <c r="E312" s="1133" t="s">
        <v>65</v>
      </c>
      <c r="F312" s="1072"/>
      <c r="G312" s="1149" t="s">
        <v>67</v>
      </c>
      <c r="H312" s="1150"/>
      <c r="I312" s="1133" t="s">
        <v>107</v>
      </c>
      <c r="J312" s="1072"/>
      <c r="K312" s="1149" t="s">
        <v>109</v>
      </c>
      <c r="L312" s="1153"/>
      <c r="M312" s="11"/>
      <c r="N312" s="11"/>
      <c r="O312" s="11"/>
      <c r="P312" s="11"/>
      <c r="Q312" s="11"/>
      <c r="R312" s="11"/>
      <c r="S312" s="11"/>
      <c r="T312" s="11"/>
      <c r="U312" s="11"/>
      <c r="V312" s="11"/>
      <c r="W312" s="11"/>
      <c r="X312" s="11"/>
      <c r="Y312" s="11"/>
      <c r="Z312" s="11"/>
    </row>
    <row r="313" spans="1:26" ht="15.75" customHeight="1">
      <c r="A313" s="11"/>
      <c r="B313" s="11"/>
      <c r="C313" s="1019"/>
      <c r="D313" s="1155"/>
      <c r="E313" s="191" t="s">
        <v>142</v>
      </c>
      <c r="F313" s="192" t="s">
        <v>143</v>
      </c>
      <c r="G313" s="221" t="s">
        <v>142</v>
      </c>
      <c r="H313" s="222" t="s">
        <v>143</v>
      </c>
      <c r="I313" s="191" t="s">
        <v>142</v>
      </c>
      <c r="J313" s="192" t="s">
        <v>143</v>
      </c>
      <c r="K313" s="221" t="s">
        <v>142</v>
      </c>
      <c r="L313" s="241" t="s">
        <v>143</v>
      </c>
      <c r="M313" s="11"/>
      <c r="N313" s="11"/>
      <c r="O313" s="11"/>
      <c r="P313" s="11"/>
      <c r="Q313" s="11"/>
      <c r="R313" s="11"/>
      <c r="S313" s="11"/>
      <c r="T313" s="11"/>
      <c r="U313" s="11"/>
      <c r="V313" s="11"/>
      <c r="W313" s="11"/>
      <c r="X313" s="11"/>
      <c r="Y313" s="11"/>
      <c r="Z313" s="11"/>
    </row>
    <row r="314" spans="1:26">
      <c r="A314" s="11"/>
      <c r="B314" s="11"/>
      <c r="C314" s="1019"/>
      <c r="D314" s="255" t="s">
        <v>167</v>
      </c>
      <c r="E314" s="256">
        <v>270</v>
      </c>
      <c r="F314" s="257">
        <v>274</v>
      </c>
      <c r="G314" s="256">
        <v>320</v>
      </c>
      <c r="H314" s="257">
        <v>329</v>
      </c>
      <c r="I314" s="256">
        <v>143</v>
      </c>
      <c r="J314" s="257">
        <v>107</v>
      </c>
      <c r="K314" s="258">
        <v>46</v>
      </c>
      <c r="L314" s="278">
        <v>11</v>
      </c>
      <c r="M314" s="11"/>
      <c r="N314" s="11"/>
      <c r="O314" s="11"/>
      <c r="P314" s="11"/>
      <c r="Q314" s="11"/>
      <c r="R314" s="11"/>
      <c r="S314" s="11"/>
      <c r="T314" s="11"/>
      <c r="U314" s="11"/>
      <c r="V314" s="11"/>
      <c r="W314" s="11"/>
      <c r="X314" s="11"/>
      <c r="Y314" s="11"/>
      <c r="Z314" s="11"/>
    </row>
    <row r="315" spans="1:26">
      <c r="A315" s="11"/>
      <c r="B315" s="11"/>
      <c r="C315" s="1019"/>
      <c r="D315" s="264" t="s">
        <v>171</v>
      </c>
      <c r="E315" s="266">
        <v>12756</v>
      </c>
      <c r="F315" s="295">
        <v>6426</v>
      </c>
      <c r="G315" s="266">
        <v>4702</v>
      </c>
      <c r="H315" s="295">
        <v>3369</v>
      </c>
      <c r="I315" s="266">
        <v>1481</v>
      </c>
      <c r="J315" s="295">
        <v>724</v>
      </c>
      <c r="K315" s="296">
        <v>350</v>
      </c>
      <c r="L315" s="344">
        <v>48</v>
      </c>
      <c r="M315" s="11"/>
      <c r="N315" s="11"/>
      <c r="O315" s="11"/>
      <c r="P315" s="11"/>
      <c r="Q315" s="11"/>
      <c r="R315" s="11"/>
      <c r="S315" s="11"/>
      <c r="T315" s="11"/>
      <c r="U315" s="11"/>
      <c r="V315" s="11"/>
      <c r="W315" s="11"/>
      <c r="X315" s="11"/>
      <c r="Y315" s="11"/>
      <c r="Z315" s="11"/>
    </row>
    <row r="316" spans="1:26">
      <c r="A316" s="11"/>
      <c r="B316" s="11"/>
      <c r="C316" s="1019"/>
      <c r="D316" s="346" t="s">
        <v>190</v>
      </c>
      <c r="E316" s="347">
        <v>590</v>
      </c>
      <c r="F316" s="362">
        <v>11</v>
      </c>
      <c r="G316" s="347">
        <v>1479</v>
      </c>
      <c r="H316" s="362">
        <v>85</v>
      </c>
      <c r="I316" s="347">
        <v>902</v>
      </c>
      <c r="J316" s="362">
        <v>35</v>
      </c>
      <c r="K316" s="363">
        <v>237</v>
      </c>
      <c r="L316" s="405">
        <v>5</v>
      </c>
      <c r="M316" s="11"/>
      <c r="N316" s="11"/>
      <c r="O316" s="11"/>
      <c r="P316" s="11"/>
      <c r="Q316" s="11"/>
      <c r="R316" s="11"/>
      <c r="S316" s="11"/>
      <c r="T316" s="11"/>
      <c r="U316" s="11"/>
      <c r="V316" s="11"/>
      <c r="W316" s="11"/>
      <c r="X316" s="11"/>
      <c r="Y316" s="11"/>
      <c r="Z316" s="11"/>
    </row>
    <row r="317" spans="1:26">
      <c r="A317" s="11"/>
      <c r="B317" s="11"/>
      <c r="C317" s="1019"/>
      <c r="D317" s="264" t="s">
        <v>238</v>
      </c>
      <c r="E317" s="266">
        <v>308</v>
      </c>
      <c r="F317" s="295">
        <v>7</v>
      </c>
      <c r="G317" s="266">
        <v>1061</v>
      </c>
      <c r="H317" s="295">
        <v>15</v>
      </c>
      <c r="I317" s="266">
        <v>736</v>
      </c>
      <c r="J317" s="295">
        <v>8</v>
      </c>
      <c r="K317" s="296">
        <v>208</v>
      </c>
      <c r="L317" s="344">
        <v>0</v>
      </c>
      <c r="M317" s="11"/>
      <c r="N317" s="11"/>
      <c r="O317" s="11"/>
      <c r="P317" s="11"/>
      <c r="Q317" s="11"/>
      <c r="R317" s="11"/>
      <c r="S317" s="11"/>
      <c r="T317" s="11"/>
      <c r="U317" s="11"/>
      <c r="V317" s="11"/>
      <c r="W317" s="11"/>
      <c r="X317" s="11"/>
      <c r="Y317" s="11"/>
      <c r="Z317" s="11"/>
    </row>
    <row r="318" spans="1:26">
      <c r="A318" s="11"/>
      <c r="B318" s="11"/>
      <c r="C318" s="1019"/>
      <c r="D318" s="346" t="s">
        <v>239</v>
      </c>
      <c r="E318" s="347">
        <v>154</v>
      </c>
      <c r="F318" s="362">
        <v>5</v>
      </c>
      <c r="G318" s="347">
        <v>511</v>
      </c>
      <c r="H318" s="362">
        <v>1</v>
      </c>
      <c r="I318" s="347">
        <v>343</v>
      </c>
      <c r="J318" s="362">
        <v>0</v>
      </c>
      <c r="K318" s="363">
        <v>45</v>
      </c>
      <c r="L318" s="405">
        <v>0</v>
      </c>
      <c r="M318" s="11"/>
      <c r="N318" s="11"/>
      <c r="O318" s="11"/>
      <c r="P318" s="11"/>
      <c r="Q318" s="11"/>
      <c r="R318" s="11"/>
      <c r="S318" s="11"/>
      <c r="T318" s="11"/>
      <c r="U318" s="11"/>
      <c r="V318" s="11"/>
      <c r="W318" s="11"/>
      <c r="X318" s="11"/>
      <c r="Y318" s="11"/>
      <c r="Z318" s="11"/>
    </row>
    <row r="319" spans="1:26">
      <c r="A319" s="11"/>
      <c r="B319" s="11"/>
      <c r="C319" s="1019"/>
      <c r="D319" s="264" t="s">
        <v>240</v>
      </c>
      <c r="E319" s="266">
        <v>489</v>
      </c>
      <c r="F319" s="295">
        <v>795</v>
      </c>
      <c r="G319" s="266">
        <v>606</v>
      </c>
      <c r="H319" s="295">
        <v>1166</v>
      </c>
      <c r="I319" s="266">
        <v>679</v>
      </c>
      <c r="J319" s="295">
        <v>1109</v>
      </c>
      <c r="K319" s="296">
        <v>592</v>
      </c>
      <c r="L319" s="344">
        <v>342</v>
      </c>
      <c r="M319" s="11"/>
      <c r="N319" s="11"/>
      <c r="O319" s="11"/>
      <c r="P319" s="11"/>
      <c r="Q319" s="11"/>
      <c r="R319" s="11"/>
      <c r="S319" s="11"/>
      <c r="T319" s="11"/>
      <c r="U319" s="11"/>
      <c r="V319" s="11"/>
      <c r="W319" s="11"/>
      <c r="X319" s="11"/>
      <c r="Y319" s="11"/>
      <c r="Z319" s="11"/>
    </row>
    <row r="320" spans="1:26">
      <c r="A320" s="11"/>
      <c r="B320" s="11"/>
      <c r="C320" s="1019"/>
      <c r="D320" s="346" t="s">
        <v>241</v>
      </c>
      <c r="E320" s="347">
        <v>37</v>
      </c>
      <c r="F320" s="362">
        <v>1</v>
      </c>
      <c r="G320" s="347">
        <v>251</v>
      </c>
      <c r="H320" s="362">
        <v>16</v>
      </c>
      <c r="I320" s="347">
        <v>573</v>
      </c>
      <c r="J320" s="362">
        <v>22</v>
      </c>
      <c r="K320" s="363">
        <v>517</v>
      </c>
      <c r="L320" s="405">
        <v>10</v>
      </c>
      <c r="M320" s="11"/>
      <c r="N320" s="11"/>
      <c r="O320" s="11"/>
      <c r="P320" s="11"/>
      <c r="Q320" s="11"/>
      <c r="R320" s="11"/>
      <c r="S320" s="11"/>
      <c r="T320" s="11"/>
      <c r="U320" s="11"/>
      <c r="V320" s="11"/>
      <c r="W320" s="11"/>
      <c r="X320" s="11"/>
      <c r="Y320" s="11"/>
      <c r="Z320" s="11"/>
    </row>
    <row r="321" spans="1:26">
      <c r="A321" s="11"/>
      <c r="B321" s="11"/>
      <c r="C321" s="1019"/>
      <c r="D321" s="264" t="s">
        <v>242</v>
      </c>
      <c r="E321" s="266">
        <v>24</v>
      </c>
      <c r="F321" s="295">
        <v>0</v>
      </c>
      <c r="G321" s="266">
        <v>197</v>
      </c>
      <c r="H321" s="295">
        <v>5</v>
      </c>
      <c r="I321" s="266">
        <v>403</v>
      </c>
      <c r="J321" s="295">
        <v>6</v>
      </c>
      <c r="K321" s="296">
        <v>338</v>
      </c>
      <c r="L321" s="344">
        <v>3</v>
      </c>
      <c r="M321" s="11"/>
      <c r="N321" s="11"/>
      <c r="O321" s="11"/>
      <c r="P321" s="11"/>
      <c r="Q321" s="11"/>
      <c r="R321" s="11"/>
      <c r="S321" s="11"/>
      <c r="T321" s="11"/>
      <c r="U321" s="11"/>
      <c r="V321" s="11"/>
      <c r="W321" s="11"/>
      <c r="X321" s="11"/>
      <c r="Y321" s="11"/>
      <c r="Z321" s="11"/>
    </row>
    <row r="322" spans="1:26">
      <c r="A322" s="11"/>
      <c r="B322" s="11"/>
      <c r="C322" s="1019"/>
      <c r="D322" s="346" t="s">
        <v>243</v>
      </c>
      <c r="E322" s="347">
        <v>21</v>
      </c>
      <c r="F322" s="362">
        <v>0</v>
      </c>
      <c r="G322" s="347">
        <v>133</v>
      </c>
      <c r="H322" s="362">
        <v>0</v>
      </c>
      <c r="I322" s="347">
        <v>286</v>
      </c>
      <c r="J322" s="362">
        <v>1</v>
      </c>
      <c r="K322" s="363">
        <v>105</v>
      </c>
      <c r="L322" s="405">
        <v>0</v>
      </c>
      <c r="M322" s="11"/>
      <c r="N322" s="11"/>
      <c r="O322" s="11"/>
      <c r="P322" s="11"/>
      <c r="Q322" s="11"/>
      <c r="R322" s="11"/>
      <c r="S322" s="11"/>
      <c r="T322" s="11"/>
      <c r="U322" s="11"/>
      <c r="V322" s="11"/>
      <c r="W322" s="11"/>
      <c r="X322" s="11"/>
      <c r="Y322" s="11"/>
      <c r="Z322" s="11"/>
    </row>
    <row r="323" spans="1:26" ht="15.75" customHeight="1">
      <c r="A323" s="11"/>
      <c r="B323" s="11"/>
      <c r="C323" s="1019"/>
      <c r="D323" s="408" t="s">
        <v>64</v>
      </c>
      <c r="E323" s="410">
        <f t="shared" ref="E323:L323" si="23">SUM(E314:E322)</f>
        <v>14649</v>
      </c>
      <c r="F323" s="412">
        <f t="shared" si="23"/>
        <v>7519</v>
      </c>
      <c r="G323" s="410">
        <f t="shared" si="23"/>
        <v>9260</v>
      </c>
      <c r="H323" s="412">
        <f t="shared" si="23"/>
        <v>4986</v>
      </c>
      <c r="I323" s="410">
        <f t="shared" si="23"/>
        <v>5546</v>
      </c>
      <c r="J323" s="412">
        <f t="shared" si="23"/>
        <v>2012</v>
      </c>
      <c r="K323" s="414">
        <f t="shared" si="23"/>
        <v>2438</v>
      </c>
      <c r="L323" s="434">
        <f t="shared" si="23"/>
        <v>419</v>
      </c>
      <c r="M323" s="11"/>
      <c r="N323" s="11"/>
      <c r="O323" s="11"/>
      <c r="P323" s="11"/>
      <c r="Q323" s="11"/>
      <c r="R323" s="11"/>
      <c r="S323" s="11"/>
      <c r="T323" s="11"/>
      <c r="U323" s="11"/>
      <c r="V323" s="11"/>
      <c r="W323" s="11"/>
      <c r="X323" s="11"/>
      <c r="Y323" s="11"/>
      <c r="Z323" s="11"/>
    </row>
    <row r="324" spans="1:26" ht="15.75" customHeight="1">
      <c r="A324" s="11"/>
      <c r="B324" s="11"/>
      <c r="C324" s="1023"/>
      <c r="D324" s="435" t="s">
        <v>277</v>
      </c>
      <c r="E324" s="1148">
        <f>E323+F323</f>
        <v>22168</v>
      </c>
      <c r="F324" s="1118"/>
      <c r="G324" s="1148">
        <f>G323+H323</f>
        <v>14246</v>
      </c>
      <c r="H324" s="1118"/>
      <c r="I324" s="1148">
        <f>I323+J323</f>
        <v>7558</v>
      </c>
      <c r="J324" s="1118"/>
      <c r="K324" s="1148">
        <f>K323+L323</f>
        <v>2857</v>
      </c>
      <c r="L324" s="1105"/>
      <c r="M324" s="11"/>
      <c r="N324" s="11"/>
      <c r="O324" s="11"/>
      <c r="P324" s="11"/>
      <c r="Q324" s="11"/>
      <c r="R324" s="11"/>
      <c r="S324" s="11"/>
      <c r="T324" s="11"/>
      <c r="U324" s="11"/>
      <c r="V324" s="11"/>
      <c r="W324" s="11"/>
      <c r="X324" s="11"/>
      <c r="Y324" s="11"/>
      <c r="Z324" s="11"/>
    </row>
    <row r="325" spans="1:26" ht="15.75" customHeight="1">
      <c r="A325" s="11"/>
      <c r="B325" s="11"/>
      <c r="C325" s="1156" t="s">
        <v>368</v>
      </c>
      <c r="D325" s="1154" t="s">
        <v>24</v>
      </c>
      <c r="E325" s="1133" t="s">
        <v>65</v>
      </c>
      <c r="F325" s="1072"/>
      <c r="G325" s="1149" t="s">
        <v>67</v>
      </c>
      <c r="H325" s="1150"/>
      <c r="I325" s="1133" t="s">
        <v>107</v>
      </c>
      <c r="J325" s="1072"/>
      <c r="K325" s="1149" t="s">
        <v>109</v>
      </c>
      <c r="L325" s="1153"/>
      <c r="M325" s="11"/>
      <c r="N325" s="11"/>
      <c r="O325" s="11"/>
      <c r="P325" s="11"/>
      <c r="Q325" s="11"/>
      <c r="R325" s="11"/>
      <c r="S325" s="11"/>
      <c r="T325" s="11"/>
      <c r="U325" s="11"/>
      <c r="V325" s="11"/>
      <c r="W325" s="11"/>
      <c r="X325" s="11"/>
      <c r="Y325" s="11"/>
      <c r="Z325" s="11"/>
    </row>
    <row r="326" spans="1:26" ht="15.75" customHeight="1">
      <c r="A326" s="11"/>
      <c r="B326" s="11"/>
      <c r="C326" s="1019"/>
      <c r="D326" s="1155"/>
      <c r="E326" s="191" t="s">
        <v>142</v>
      </c>
      <c r="F326" s="192" t="s">
        <v>143</v>
      </c>
      <c r="G326" s="221" t="s">
        <v>142</v>
      </c>
      <c r="H326" s="222" t="s">
        <v>143</v>
      </c>
      <c r="I326" s="191" t="s">
        <v>142</v>
      </c>
      <c r="J326" s="192" t="s">
        <v>143</v>
      </c>
      <c r="K326" s="221" t="s">
        <v>142</v>
      </c>
      <c r="L326" s="241" t="s">
        <v>143</v>
      </c>
      <c r="M326" s="11"/>
      <c r="N326" s="11"/>
      <c r="O326" s="11"/>
      <c r="P326" s="11"/>
      <c r="Q326" s="11"/>
      <c r="R326" s="11"/>
      <c r="S326" s="11"/>
      <c r="T326" s="11"/>
      <c r="U326" s="11"/>
      <c r="V326" s="11"/>
      <c r="W326" s="11"/>
      <c r="X326" s="11"/>
      <c r="Y326" s="11"/>
      <c r="Z326" s="11"/>
    </row>
    <row r="327" spans="1:26">
      <c r="A327" s="11"/>
      <c r="B327" s="11"/>
      <c r="C327" s="1019"/>
      <c r="D327" s="255" t="s">
        <v>167</v>
      </c>
      <c r="E327" s="256">
        <v>59</v>
      </c>
      <c r="F327" s="257">
        <v>28</v>
      </c>
      <c r="G327" s="258">
        <v>81</v>
      </c>
      <c r="H327" s="262">
        <v>37</v>
      </c>
      <c r="I327" s="256">
        <v>32</v>
      </c>
      <c r="J327" s="257">
        <v>16</v>
      </c>
      <c r="K327" s="258">
        <v>16</v>
      </c>
      <c r="L327" s="278">
        <v>1</v>
      </c>
      <c r="M327" s="11"/>
      <c r="N327" s="11"/>
      <c r="O327" s="11"/>
      <c r="P327" s="11"/>
      <c r="Q327" s="11"/>
      <c r="R327" s="11"/>
      <c r="S327" s="11"/>
      <c r="T327" s="11"/>
      <c r="U327" s="11"/>
      <c r="V327" s="11"/>
      <c r="W327" s="11"/>
      <c r="X327" s="11"/>
      <c r="Y327" s="11"/>
      <c r="Z327" s="11"/>
    </row>
    <row r="328" spans="1:26">
      <c r="A328" s="11"/>
      <c r="B328" s="11"/>
      <c r="C328" s="1019"/>
      <c r="D328" s="264" t="s">
        <v>171</v>
      </c>
      <c r="E328" s="266">
        <v>2255</v>
      </c>
      <c r="F328" s="295">
        <v>633</v>
      </c>
      <c r="G328" s="296">
        <v>1166</v>
      </c>
      <c r="H328" s="309">
        <v>386</v>
      </c>
      <c r="I328" s="266">
        <v>382</v>
      </c>
      <c r="J328" s="295">
        <v>73</v>
      </c>
      <c r="K328" s="296">
        <v>73</v>
      </c>
      <c r="L328" s="344">
        <v>7</v>
      </c>
      <c r="M328" s="11"/>
      <c r="N328" s="11"/>
      <c r="O328" s="11"/>
      <c r="P328" s="11"/>
      <c r="Q328" s="11"/>
      <c r="R328" s="11"/>
      <c r="S328" s="11"/>
      <c r="T328" s="11"/>
      <c r="U328" s="11"/>
      <c r="V328" s="11"/>
      <c r="W328" s="11"/>
      <c r="X328" s="11"/>
      <c r="Y328" s="11"/>
      <c r="Z328" s="11"/>
    </row>
    <row r="329" spans="1:26">
      <c r="A329" s="11"/>
      <c r="B329" s="11"/>
      <c r="C329" s="1019"/>
      <c r="D329" s="346" t="s">
        <v>190</v>
      </c>
      <c r="E329" s="347">
        <v>61</v>
      </c>
      <c r="F329" s="362">
        <v>3</v>
      </c>
      <c r="G329" s="363">
        <v>182</v>
      </c>
      <c r="H329" s="364">
        <v>3</v>
      </c>
      <c r="I329" s="347">
        <v>126</v>
      </c>
      <c r="J329" s="362">
        <v>0</v>
      </c>
      <c r="K329" s="363">
        <v>28</v>
      </c>
      <c r="L329" s="405">
        <v>0</v>
      </c>
      <c r="M329" s="11"/>
      <c r="N329" s="11"/>
      <c r="O329" s="11"/>
      <c r="P329" s="11"/>
      <c r="Q329" s="11"/>
      <c r="R329" s="11"/>
      <c r="S329" s="11"/>
      <c r="T329" s="11"/>
      <c r="U329" s="11"/>
      <c r="V329" s="11"/>
      <c r="W329" s="11"/>
      <c r="X329" s="11"/>
      <c r="Y329" s="11"/>
      <c r="Z329" s="11"/>
    </row>
    <row r="330" spans="1:26">
      <c r="A330" s="11"/>
      <c r="B330" s="11"/>
      <c r="C330" s="1019"/>
      <c r="D330" s="264" t="s">
        <v>238</v>
      </c>
      <c r="E330" s="266">
        <v>23</v>
      </c>
      <c r="F330" s="295">
        <v>1</v>
      </c>
      <c r="G330" s="296">
        <v>79</v>
      </c>
      <c r="H330" s="309">
        <v>2</v>
      </c>
      <c r="I330" s="266">
        <v>85</v>
      </c>
      <c r="J330" s="295">
        <v>1</v>
      </c>
      <c r="K330" s="296">
        <v>20</v>
      </c>
      <c r="L330" s="344">
        <v>0</v>
      </c>
      <c r="M330" s="11"/>
      <c r="N330" s="11"/>
      <c r="O330" s="11"/>
      <c r="P330" s="11"/>
      <c r="Q330" s="11"/>
      <c r="R330" s="11"/>
      <c r="S330" s="11"/>
      <c r="T330" s="11"/>
      <c r="U330" s="11"/>
      <c r="V330" s="11"/>
      <c r="W330" s="11"/>
      <c r="X330" s="11"/>
      <c r="Y330" s="11"/>
      <c r="Z330" s="11"/>
    </row>
    <row r="331" spans="1:26">
      <c r="A331" s="11"/>
      <c r="B331" s="11"/>
      <c r="C331" s="1019"/>
      <c r="D331" s="346" t="s">
        <v>239</v>
      </c>
      <c r="E331" s="347">
        <v>11</v>
      </c>
      <c r="F331" s="362">
        <v>0</v>
      </c>
      <c r="G331" s="363">
        <v>62</v>
      </c>
      <c r="H331" s="364">
        <v>1</v>
      </c>
      <c r="I331" s="347">
        <v>24</v>
      </c>
      <c r="J331" s="362">
        <v>1</v>
      </c>
      <c r="K331" s="363">
        <v>6</v>
      </c>
      <c r="L331" s="405">
        <v>0</v>
      </c>
      <c r="M331" s="11"/>
      <c r="N331" s="11"/>
      <c r="O331" s="11"/>
      <c r="P331" s="11"/>
      <c r="Q331" s="11"/>
      <c r="R331" s="11"/>
      <c r="S331" s="11"/>
      <c r="T331" s="11"/>
      <c r="U331" s="11"/>
      <c r="V331" s="11"/>
      <c r="W331" s="11"/>
      <c r="X331" s="11"/>
      <c r="Y331" s="11"/>
      <c r="Z331" s="11"/>
    </row>
    <row r="332" spans="1:26">
      <c r="A332" s="11"/>
      <c r="B332" s="11"/>
      <c r="C332" s="1019"/>
      <c r="D332" s="264" t="s">
        <v>240</v>
      </c>
      <c r="E332" s="266">
        <v>24</v>
      </c>
      <c r="F332" s="295">
        <v>24</v>
      </c>
      <c r="G332" s="296">
        <v>50</v>
      </c>
      <c r="H332" s="309">
        <v>60</v>
      </c>
      <c r="I332" s="266">
        <v>53</v>
      </c>
      <c r="J332" s="295">
        <v>54</v>
      </c>
      <c r="K332" s="296">
        <v>60</v>
      </c>
      <c r="L332" s="344">
        <v>19</v>
      </c>
      <c r="M332" s="11"/>
      <c r="N332" s="11"/>
      <c r="O332" s="11"/>
      <c r="P332" s="11"/>
      <c r="Q332" s="11"/>
      <c r="R332" s="11"/>
      <c r="S332" s="11"/>
      <c r="T332" s="11"/>
      <c r="U332" s="11"/>
      <c r="V332" s="11"/>
      <c r="W332" s="11"/>
      <c r="X332" s="11"/>
      <c r="Y332" s="11"/>
      <c r="Z332" s="11"/>
    </row>
    <row r="333" spans="1:26">
      <c r="A333" s="11"/>
      <c r="B333" s="11"/>
      <c r="C333" s="1019"/>
      <c r="D333" s="346" t="s">
        <v>241</v>
      </c>
      <c r="E333" s="347">
        <v>6</v>
      </c>
      <c r="F333" s="362">
        <v>0</v>
      </c>
      <c r="G333" s="363">
        <v>38</v>
      </c>
      <c r="H333" s="364">
        <v>0</v>
      </c>
      <c r="I333" s="347">
        <v>86</v>
      </c>
      <c r="J333" s="362">
        <v>0</v>
      </c>
      <c r="K333" s="363">
        <v>71</v>
      </c>
      <c r="L333" s="405">
        <v>1</v>
      </c>
      <c r="M333" s="11"/>
      <c r="N333" s="11"/>
      <c r="O333" s="11"/>
      <c r="P333" s="11"/>
      <c r="Q333" s="11"/>
      <c r="R333" s="11"/>
      <c r="S333" s="11"/>
      <c r="T333" s="11"/>
      <c r="U333" s="11"/>
      <c r="V333" s="11"/>
      <c r="W333" s="11"/>
      <c r="X333" s="11"/>
      <c r="Y333" s="11"/>
      <c r="Z333" s="11"/>
    </row>
    <row r="334" spans="1:26">
      <c r="A334" s="11"/>
      <c r="B334" s="11"/>
      <c r="C334" s="1019"/>
      <c r="D334" s="264" t="s">
        <v>242</v>
      </c>
      <c r="E334" s="266">
        <v>2</v>
      </c>
      <c r="F334" s="295">
        <v>0</v>
      </c>
      <c r="G334" s="296">
        <v>28</v>
      </c>
      <c r="H334" s="309">
        <v>0</v>
      </c>
      <c r="I334" s="266">
        <v>64</v>
      </c>
      <c r="J334" s="295">
        <v>1</v>
      </c>
      <c r="K334" s="296">
        <v>62</v>
      </c>
      <c r="L334" s="344">
        <v>1</v>
      </c>
      <c r="M334" s="11"/>
      <c r="N334" s="11"/>
      <c r="O334" s="11"/>
      <c r="P334" s="11"/>
      <c r="Q334" s="11"/>
      <c r="R334" s="11"/>
      <c r="S334" s="11"/>
      <c r="T334" s="11"/>
      <c r="U334" s="11"/>
      <c r="V334" s="11"/>
      <c r="W334" s="11"/>
      <c r="X334" s="11"/>
      <c r="Y334" s="11"/>
      <c r="Z334" s="11"/>
    </row>
    <row r="335" spans="1:26">
      <c r="A335" s="11"/>
      <c r="B335" s="11"/>
      <c r="C335" s="1019"/>
      <c r="D335" s="346" t="s">
        <v>243</v>
      </c>
      <c r="E335" s="347">
        <v>3</v>
      </c>
      <c r="F335" s="362">
        <v>0</v>
      </c>
      <c r="G335" s="363">
        <v>23</v>
      </c>
      <c r="H335" s="364">
        <v>2</v>
      </c>
      <c r="I335" s="347">
        <v>27</v>
      </c>
      <c r="J335" s="362">
        <v>0</v>
      </c>
      <c r="K335" s="363">
        <v>9</v>
      </c>
      <c r="L335" s="405">
        <v>0</v>
      </c>
      <c r="M335" s="11"/>
      <c r="N335" s="11"/>
      <c r="O335" s="11"/>
      <c r="P335" s="11"/>
      <c r="Q335" s="11"/>
      <c r="R335" s="11"/>
      <c r="S335" s="11"/>
      <c r="T335" s="11"/>
      <c r="U335" s="11"/>
      <c r="V335" s="11"/>
      <c r="W335" s="11"/>
      <c r="X335" s="11"/>
      <c r="Y335" s="11"/>
      <c r="Z335" s="11"/>
    </row>
    <row r="336" spans="1:26" ht="15.75" customHeight="1">
      <c r="A336" s="11"/>
      <c r="B336" s="11"/>
      <c r="C336" s="1019"/>
      <c r="D336" s="408" t="s">
        <v>64</v>
      </c>
      <c r="E336" s="410">
        <f t="shared" ref="E336:L336" si="24">SUM(E327:E335)</f>
        <v>2444</v>
      </c>
      <c r="F336" s="412">
        <f t="shared" si="24"/>
        <v>689</v>
      </c>
      <c r="G336" s="414">
        <f t="shared" si="24"/>
        <v>1709</v>
      </c>
      <c r="H336" s="415">
        <f t="shared" si="24"/>
        <v>491</v>
      </c>
      <c r="I336" s="410">
        <f t="shared" si="24"/>
        <v>879</v>
      </c>
      <c r="J336" s="412">
        <f t="shared" si="24"/>
        <v>146</v>
      </c>
      <c r="K336" s="414">
        <f t="shared" si="24"/>
        <v>345</v>
      </c>
      <c r="L336" s="434">
        <f t="shared" si="24"/>
        <v>29</v>
      </c>
      <c r="M336" s="11"/>
      <c r="N336" s="11"/>
      <c r="O336" s="11"/>
      <c r="P336" s="11"/>
      <c r="Q336" s="11"/>
      <c r="R336" s="11"/>
      <c r="S336" s="11"/>
      <c r="T336" s="11"/>
      <c r="U336" s="11"/>
      <c r="V336" s="11"/>
      <c r="W336" s="11"/>
      <c r="X336" s="11"/>
      <c r="Y336" s="11"/>
      <c r="Z336" s="11"/>
    </row>
    <row r="337" spans="1:26" ht="15.75" customHeight="1">
      <c r="A337" s="11"/>
      <c r="B337" s="11"/>
      <c r="C337" s="1023"/>
      <c r="D337" s="435" t="s">
        <v>277</v>
      </c>
      <c r="E337" s="1148">
        <f>E336+F336</f>
        <v>3133</v>
      </c>
      <c r="F337" s="1118"/>
      <c r="G337" s="1148">
        <f>G336+H336</f>
        <v>2200</v>
      </c>
      <c r="H337" s="1118"/>
      <c r="I337" s="1148">
        <f>I336+J336</f>
        <v>1025</v>
      </c>
      <c r="J337" s="1118"/>
      <c r="K337" s="1148">
        <f>K336+L336</f>
        <v>374</v>
      </c>
      <c r="L337" s="1105"/>
      <c r="M337" s="11"/>
      <c r="N337" s="11"/>
      <c r="O337" s="11"/>
      <c r="P337" s="11"/>
      <c r="Q337" s="11"/>
      <c r="R337" s="11"/>
      <c r="S337" s="11"/>
      <c r="T337" s="11"/>
      <c r="U337" s="11"/>
      <c r="V337" s="11"/>
      <c r="W337" s="11"/>
      <c r="X337" s="11"/>
      <c r="Y337" s="11"/>
      <c r="Z337" s="11"/>
    </row>
    <row r="338" spans="1:26" ht="15.75" customHeight="1">
      <c r="A338" s="11"/>
      <c r="B338" s="11"/>
      <c r="C338" s="1156" t="s">
        <v>105</v>
      </c>
      <c r="D338" s="1154" t="s">
        <v>24</v>
      </c>
      <c r="E338" s="1133" t="s">
        <v>65</v>
      </c>
      <c r="F338" s="1072"/>
      <c r="G338" s="1149" t="s">
        <v>67</v>
      </c>
      <c r="H338" s="1150"/>
      <c r="I338" s="1133" t="s">
        <v>107</v>
      </c>
      <c r="J338" s="1072"/>
      <c r="K338" s="1149" t="s">
        <v>109</v>
      </c>
      <c r="L338" s="1153"/>
      <c r="M338" s="11"/>
      <c r="N338" s="11"/>
      <c r="O338" s="11"/>
      <c r="P338" s="11"/>
      <c r="Q338" s="11"/>
      <c r="R338" s="11"/>
      <c r="S338" s="11"/>
      <c r="T338" s="11"/>
      <c r="U338" s="11"/>
      <c r="V338" s="11"/>
      <c r="W338" s="11"/>
      <c r="X338" s="11"/>
      <c r="Y338" s="11"/>
      <c r="Z338" s="11"/>
    </row>
    <row r="339" spans="1:26" ht="15.75" customHeight="1">
      <c r="A339" s="11"/>
      <c r="B339" s="11"/>
      <c r="C339" s="1019"/>
      <c r="D339" s="1155"/>
      <c r="E339" s="191" t="s">
        <v>142</v>
      </c>
      <c r="F339" s="192" t="s">
        <v>143</v>
      </c>
      <c r="G339" s="221" t="s">
        <v>142</v>
      </c>
      <c r="H339" s="222" t="s">
        <v>143</v>
      </c>
      <c r="I339" s="191" t="s">
        <v>142</v>
      </c>
      <c r="J339" s="192" t="s">
        <v>143</v>
      </c>
      <c r="K339" s="221" t="s">
        <v>142</v>
      </c>
      <c r="L339" s="241" t="s">
        <v>143</v>
      </c>
      <c r="M339" s="11"/>
      <c r="N339" s="11"/>
      <c r="O339" s="11"/>
      <c r="P339" s="11"/>
      <c r="Q339" s="11"/>
      <c r="R339" s="11"/>
      <c r="S339" s="11"/>
      <c r="T339" s="11"/>
      <c r="U339" s="11"/>
      <c r="V339" s="11"/>
      <c r="W339" s="11"/>
      <c r="X339" s="11"/>
      <c r="Y339" s="11"/>
      <c r="Z339" s="11"/>
    </row>
    <row r="340" spans="1:26">
      <c r="A340" s="11"/>
      <c r="B340" s="11"/>
      <c r="C340" s="1019"/>
      <c r="D340" s="255" t="s">
        <v>167</v>
      </c>
      <c r="E340" s="256">
        <v>66</v>
      </c>
      <c r="F340" s="257">
        <v>13</v>
      </c>
      <c r="G340" s="258">
        <v>70</v>
      </c>
      <c r="H340" s="262">
        <v>24</v>
      </c>
      <c r="I340" s="256">
        <v>33</v>
      </c>
      <c r="J340" s="257">
        <v>2</v>
      </c>
      <c r="K340" s="258">
        <v>12</v>
      </c>
      <c r="L340" s="278">
        <v>2</v>
      </c>
      <c r="M340" s="11"/>
      <c r="N340" s="11"/>
      <c r="O340" s="11"/>
      <c r="P340" s="11"/>
      <c r="Q340" s="11"/>
      <c r="R340" s="11"/>
      <c r="S340" s="11"/>
      <c r="T340" s="11"/>
      <c r="U340" s="11"/>
      <c r="V340" s="11"/>
      <c r="W340" s="11"/>
      <c r="X340" s="11"/>
      <c r="Y340" s="11"/>
      <c r="Z340" s="11"/>
    </row>
    <row r="341" spans="1:26">
      <c r="A341" s="11"/>
      <c r="B341" s="11"/>
      <c r="C341" s="1019"/>
      <c r="D341" s="264" t="s">
        <v>171</v>
      </c>
      <c r="E341" s="266">
        <v>1012</v>
      </c>
      <c r="F341" s="295">
        <v>248</v>
      </c>
      <c r="G341" s="296">
        <v>513</v>
      </c>
      <c r="H341" s="309">
        <v>133</v>
      </c>
      <c r="I341" s="266">
        <v>162</v>
      </c>
      <c r="J341" s="295">
        <v>23</v>
      </c>
      <c r="K341" s="296">
        <v>48</v>
      </c>
      <c r="L341" s="344">
        <v>4</v>
      </c>
      <c r="M341" s="11"/>
      <c r="N341" s="11"/>
      <c r="O341" s="11"/>
      <c r="P341" s="11"/>
      <c r="Q341" s="11"/>
      <c r="R341" s="11"/>
      <c r="S341" s="11"/>
      <c r="T341" s="11"/>
      <c r="U341" s="11"/>
      <c r="V341" s="11"/>
      <c r="W341" s="11"/>
      <c r="X341" s="11"/>
      <c r="Y341" s="11"/>
      <c r="Z341" s="11"/>
    </row>
    <row r="342" spans="1:26">
      <c r="A342" s="11"/>
      <c r="B342" s="11"/>
      <c r="C342" s="1019"/>
      <c r="D342" s="346" t="s">
        <v>190</v>
      </c>
      <c r="E342" s="347">
        <v>54</v>
      </c>
      <c r="F342" s="362">
        <v>2</v>
      </c>
      <c r="G342" s="363">
        <v>113</v>
      </c>
      <c r="H342" s="364">
        <v>2</v>
      </c>
      <c r="I342" s="347">
        <v>86</v>
      </c>
      <c r="J342" s="362">
        <v>0</v>
      </c>
      <c r="K342" s="363">
        <v>25</v>
      </c>
      <c r="L342" s="405">
        <v>0</v>
      </c>
      <c r="M342" s="11"/>
      <c r="N342" s="11"/>
      <c r="O342" s="11"/>
      <c r="P342" s="11"/>
      <c r="Q342" s="11"/>
      <c r="R342" s="11"/>
      <c r="S342" s="11"/>
      <c r="T342" s="11"/>
      <c r="U342" s="11"/>
      <c r="V342" s="11"/>
      <c r="W342" s="11"/>
      <c r="X342" s="11"/>
      <c r="Y342" s="11"/>
      <c r="Z342" s="11"/>
    </row>
    <row r="343" spans="1:26">
      <c r="A343" s="11"/>
      <c r="B343" s="11"/>
      <c r="C343" s="1019"/>
      <c r="D343" s="264" t="s">
        <v>238</v>
      </c>
      <c r="E343" s="266">
        <v>32</v>
      </c>
      <c r="F343" s="295">
        <v>0</v>
      </c>
      <c r="G343" s="296">
        <v>66</v>
      </c>
      <c r="H343" s="309">
        <v>0</v>
      </c>
      <c r="I343" s="266">
        <v>54</v>
      </c>
      <c r="J343" s="295">
        <v>0</v>
      </c>
      <c r="K343" s="296">
        <v>18</v>
      </c>
      <c r="L343" s="344">
        <v>0</v>
      </c>
      <c r="M343" s="11"/>
      <c r="N343" s="11"/>
      <c r="O343" s="11"/>
      <c r="P343" s="11"/>
      <c r="Q343" s="11"/>
      <c r="R343" s="11"/>
      <c r="S343" s="11"/>
      <c r="T343" s="11"/>
      <c r="U343" s="11"/>
      <c r="V343" s="11"/>
      <c r="W343" s="11"/>
      <c r="X343" s="11"/>
      <c r="Y343" s="11"/>
      <c r="Z343" s="11"/>
    </row>
    <row r="344" spans="1:26">
      <c r="A344" s="11"/>
      <c r="B344" s="38" t="s">
        <v>20</v>
      </c>
      <c r="C344" s="1019"/>
      <c r="D344" s="346" t="s">
        <v>239</v>
      </c>
      <c r="E344" s="347">
        <v>6</v>
      </c>
      <c r="F344" s="362">
        <v>0</v>
      </c>
      <c r="G344" s="363">
        <v>20</v>
      </c>
      <c r="H344" s="364">
        <v>0</v>
      </c>
      <c r="I344" s="347">
        <v>5</v>
      </c>
      <c r="J344" s="362">
        <v>0</v>
      </c>
      <c r="K344" s="363">
        <v>0</v>
      </c>
      <c r="L344" s="405">
        <v>0</v>
      </c>
      <c r="M344" s="11"/>
      <c r="N344" s="11"/>
      <c r="O344" s="11"/>
      <c r="P344" s="11"/>
      <c r="Q344" s="11"/>
      <c r="R344" s="11"/>
      <c r="S344" s="11"/>
      <c r="T344" s="11"/>
      <c r="U344" s="11"/>
      <c r="V344" s="11"/>
      <c r="W344" s="11"/>
      <c r="X344" s="11"/>
      <c r="Y344" s="11"/>
      <c r="Z344" s="11"/>
    </row>
    <row r="345" spans="1:26">
      <c r="A345" s="11"/>
      <c r="B345" s="38" t="s">
        <v>21</v>
      </c>
      <c r="C345" s="1019"/>
      <c r="D345" s="264" t="s">
        <v>240</v>
      </c>
      <c r="E345" s="266">
        <v>4</v>
      </c>
      <c r="F345" s="295">
        <v>9</v>
      </c>
      <c r="G345" s="296">
        <v>5</v>
      </c>
      <c r="H345" s="309">
        <v>22</v>
      </c>
      <c r="I345" s="266">
        <v>10</v>
      </c>
      <c r="J345" s="295">
        <v>12</v>
      </c>
      <c r="K345" s="296">
        <v>26</v>
      </c>
      <c r="L345" s="344">
        <v>1</v>
      </c>
      <c r="M345" s="11"/>
      <c r="N345" s="11"/>
      <c r="O345" s="11"/>
      <c r="P345" s="11"/>
      <c r="Q345" s="11"/>
      <c r="R345" s="11"/>
      <c r="S345" s="11"/>
      <c r="T345" s="11"/>
      <c r="U345" s="11"/>
      <c r="V345" s="11"/>
      <c r="W345" s="11"/>
      <c r="X345" s="11"/>
      <c r="Y345" s="11"/>
      <c r="Z345" s="11"/>
    </row>
    <row r="346" spans="1:26">
      <c r="A346" s="11"/>
      <c r="B346" s="38" t="s">
        <v>43</v>
      </c>
      <c r="C346" s="1019"/>
      <c r="D346" s="346" t="s">
        <v>241</v>
      </c>
      <c r="E346" s="347">
        <v>0</v>
      </c>
      <c r="F346" s="362">
        <v>0</v>
      </c>
      <c r="G346" s="363">
        <v>8</v>
      </c>
      <c r="H346" s="364">
        <v>0</v>
      </c>
      <c r="I346" s="347">
        <v>17</v>
      </c>
      <c r="J346" s="362">
        <v>0</v>
      </c>
      <c r="K346" s="363">
        <v>26</v>
      </c>
      <c r="L346" s="405">
        <v>1</v>
      </c>
      <c r="M346" s="11"/>
      <c r="N346" s="11"/>
      <c r="O346" s="11"/>
      <c r="P346" s="11"/>
      <c r="Q346" s="11"/>
      <c r="R346" s="11"/>
      <c r="S346" s="11"/>
      <c r="T346" s="11"/>
      <c r="U346" s="11"/>
      <c r="V346" s="11"/>
      <c r="W346" s="11"/>
      <c r="X346" s="11"/>
      <c r="Y346" s="11"/>
      <c r="Z346" s="11"/>
    </row>
    <row r="347" spans="1:26">
      <c r="A347" s="11"/>
      <c r="B347" s="11"/>
      <c r="C347" s="1019"/>
      <c r="D347" s="264" t="s">
        <v>242</v>
      </c>
      <c r="E347" s="266">
        <v>0</v>
      </c>
      <c r="F347" s="295">
        <v>0</v>
      </c>
      <c r="G347" s="296">
        <v>3</v>
      </c>
      <c r="H347" s="309">
        <v>0</v>
      </c>
      <c r="I347" s="266">
        <v>16</v>
      </c>
      <c r="J347" s="295">
        <v>0</v>
      </c>
      <c r="K347" s="296">
        <v>16</v>
      </c>
      <c r="L347" s="344">
        <v>0</v>
      </c>
      <c r="M347" s="11"/>
      <c r="N347" s="11"/>
      <c r="O347" s="11"/>
      <c r="P347" s="11"/>
      <c r="Q347" s="11"/>
      <c r="R347" s="11"/>
      <c r="S347" s="11"/>
      <c r="T347" s="11"/>
      <c r="U347" s="11"/>
      <c r="V347" s="11"/>
      <c r="W347" s="11"/>
      <c r="X347" s="11"/>
      <c r="Y347" s="11"/>
      <c r="Z347" s="11"/>
    </row>
    <row r="348" spans="1:26">
      <c r="A348" s="11"/>
      <c r="B348" s="11"/>
      <c r="C348" s="1019"/>
      <c r="D348" s="346" t="s">
        <v>243</v>
      </c>
      <c r="E348" s="347">
        <v>0</v>
      </c>
      <c r="F348" s="362">
        <v>0</v>
      </c>
      <c r="G348" s="363">
        <v>3</v>
      </c>
      <c r="H348" s="364">
        <v>0</v>
      </c>
      <c r="I348" s="347">
        <v>3</v>
      </c>
      <c r="J348" s="362">
        <v>0</v>
      </c>
      <c r="K348" s="363">
        <v>2</v>
      </c>
      <c r="L348" s="405">
        <v>0</v>
      </c>
      <c r="M348" s="11"/>
      <c r="N348" s="11"/>
      <c r="O348" s="11"/>
      <c r="P348" s="11"/>
      <c r="Q348" s="11"/>
      <c r="R348" s="11"/>
      <c r="S348" s="11"/>
      <c r="T348" s="11"/>
      <c r="U348" s="11"/>
      <c r="V348" s="11"/>
      <c r="W348" s="11"/>
      <c r="X348" s="11"/>
      <c r="Y348" s="11"/>
      <c r="Z348" s="11"/>
    </row>
    <row r="349" spans="1:26" ht="15.75" customHeight="1">
      <c r="A349" s="11"/>
      <c r="B349" s="11"/>
      <c r="C349" s="1019"/>
      <c r="D349" s="408" t="s">
        <v>64</v>
      </c>
      <c r="E349" s="410">
        <f t="shared" ref="E349:L349" si="25">SUM(E340:E348)</f>
        <v>1174</v>
      </c>
      <c r="F349" s="412">
        <f t="shared" si="25"/>
        <v>272</v>
      </c>
      <c r="G349" s="414">
        <f t="shared" si="25"/>
        <v>801</v>
      </c>
      <c r="H349" s="415">
        <f t="shared" si="25"/>
        <v>181</v>
      </c>
      <c r="I349" s="410">
        <f t="shared" si="25"/>
        <v>386</v>
      </c>
      <c r="J349" s="412">
        <f t="shared" si="25"/>
        <v>37</v>
      </c>
      <c r="K349" s="414">
        <f t="shared" si="25"/>
        <v>173</v>
      </c>
      <c r="L349" s="434">
        <f t="shared" si="25"/>
        <v>8</v>
      </c>
      <c r="M349" s="11"/>
      <c r="N349" s="11"/>
      <c r="O349" s="11"/>
      <c r="P349" s="11"/>
      <c r="Q349" s="11"/>
      <c r="R349" s="11"/>
      <c r="S349" s="11"/>
      <c r="T349" s="11"/>
      <c r="U349" s="11"/>
      <c r="V349" s="11"/>
      <c r="W349" s="11"/>
      <c r="X349" s="11"/>
      <c r="Y349" s="11"/>
      <c r="Z349" s="11"/>
    </row>
    <row r="350" spans="1:26" ht="15.75" customHeight="1">
      <c r="A350" s="11"/>
      <c r="B350" s="11"/>
      <c r="C350" s="1023"/>
      <c r="D350" s="435" t="s">
        <v>277</v>
      </c>
      <c r="E350" s="1148">
        <f>E349+F349</f>
        <v>1446</v>
      </c>
      <c r="F350" s="1118"/>
      <c r="G350" s="1148">
        <f>G349+H349</f>
        <v>982</v>
      </c>
      <c r="H350" s="1118"/>
      <c r="I350" s="1148">
        <f>I349+J349</f>
        <v>423</v>
      </c>
      <c r="J350" s="1118"/>
      <c r="K350" s="1148">
        <f>K349+L349</f>
        <v>181</v>
      </c>
      <c r="L350" s="1105"/>
      <c r="M350" s="11"/>
      <c r="N350" s="11"/>
      <c r="O350" s="11"/>
      <c r="P350" s="11"/>
      <c r="Q350" s="11"/>
      <c r="R350" s="11"/>
      <c r="S350" s="11"/>
      <c r="T350" s="11"/>
      <c r="U350" s="11"/>
      <c r="V350" s="11"/>
      <c r="W350" s="11"/>
      <c r="X350" s="11"/>
      <c r="Y350" s="11"/>
      <c r="Z350" s="11"/>
    </row>
    <row r="351" spans="1:26" ht="15.75" customHeight="1">
      <c r="A351" s="11"/>
      <c r="B351" s="11"/>
      <c r="C351" s="1156" t="s">
        <v>106</v>
      </c>
      <c r="D351" s="1154" t="s">
        <v>24</v>
      </c>
      <c r="E351" s="1133" t="s">
        <v>65</v>
      </c>
      <c r="F351" s="1072"/>
      <c r="G351" s="1149" t="s">
        <v>67</v>
      </c>
      <c r="H351" s="1150"/>
      <c r="I351" s="1133" t="s">
        <v>107</v>
      </c>
      <c r="J351" s="1072"/>
      <c r="K351" s="1149" t="s">
        <v>109</v>
      </c>
      <c r="L351" s="1153"/>
      <c r="M351" s="11"/>
      <c r="N351" s="11"/>
      <c r="O351" s="11"/>
      <c r="P351" s="11"/>
      <c r="Q351" s="11"/>
      <c r="R351" s="11"/>
      <c r="S351" s="11"/>
      <c r="T351" s="11"/>
      <c r="U351" s="11"/>
      <c r="V351" s="11"/>
      <c r="W351" s="11"/>
      <c r="X351" s="11"/>
      <c r="Y351" s="11"/>
      <c r="Z351" s="11"/>
    </row>
    <row r="352" spans="1:26" ht="15.75" customHeight="1">
      <c r="A352" s="11"/>
      <c r="B352" s="11"/>
      <c r="C352" s="1019"/>
      <c r="D352" s="1155"/>
      <c r="E352" s="191" t="s">
        <v>142</v>
      </c>
      <c r="F352" s="192" t="s">
        <v>143</v>
      </c>
      <c r="G352" s="221" t="s">
        <v>142</v>
      </c>
      <c r="H352" s="222" t="s">
        <v>143</v>
      </c>
      <c r="I352" s="191" t="s">
        <v>142</v>
      </c>
      <c r="J352" s="192" t="s">
        <v>143</v>
      </c>
      <c r="K352" s="221" t="s">
        <v>142</v>
      </c>
      <c r="L352" s="241" t="s">
        <v>143</v>
      </c>
      <c r="M352" s="11"/>
      <c r="N352" s="11"/>
      <c r="O352" s="11"/>
      <c r="P352" s="11"/>
      <c r="Q352" s="11"/>
      <c r="R352" s="11"/>
      <c r="S352" s="11"/>
      <c r="T352" s="11"/>
      <c r="U352" s="11"/>
      <c r="V352" s="11"/>
      <c r="W352" s="11"/>
      <c r="X352" s="11"/>
      <c r="Y352" s="11"/>
      <c r="Z352" s="11"/>
    </row>
    <row r="353" spans="1:26">
      <c r="A353" s="11"/>
      <c r="B353" s="11"/>
      <c r="C353" s="1019"/>
      <c r="D353" s="255" t="s">
        <v>167</v>
      </c>
      <c r="E353" s="256">
        <v>53</v>
      </c>
      <c r="F353" s="257">
        <v>9</v>
      </c>
      <c r="G353" s="258">
        <v>64</v>
      </c>
      <c r="H353" s="262">
        <v>13</v>
      </c>
      <c r="I353" s="256">
        <v>32</v>
      </c>
      <c r="J353" s="257">
        <v>6</v>
      </c>
      <c r="K353" s="258">
        <v>6</v>
      </c>
      <c r="L353" s="278">
        <v>3</v>
      </c>
      <c r="M353" s="11"/>
      <c r="N353" s="11"/>
      <c r="O353" s="11"/>
      <c r="P353" s="11"/>
      <c r="Q353" s="11"/>
      <c r="R353" s="11"/>
      <c r="S353" s="11"/>
      <c r="T353" s="11"/>
      <c r="U353" s="11"/>
      <c r="V353" s="11"/>
      <c r="W353" s="11"/>
      <c r="X353" s="11"/>
      <c r="Y353" s="11"/>
      <c r="Z353" s="11"/>
    </row>
    <row r="354" spans="1:26">
      <c r="A354" s="11"/>
      <c r="B354" s="11"/>
      <c r="C354" s="1019"/>
      <c r="D354" s="264" t="s">
        <v>171</v>
      </c>
      <c r="E354" s="266">
        <v>1064</v>
      </c>
      <c r="F354" s="295">
        <v>316</v>
      </c>
      <c r="G354" s="296">
        <v>500</v>
      </c>
      <c r="H354" s="309">
        <v>166</v>
      </c>
      <c r="I354" s="266">
        <v>204</v>
      </c>
      <c r="J354" s="295">
        <v>27</v>
      </c>
      <c r="K354" s="296">
        <v>37</v>
      </c>
      <c r="L354" s="344">
        <v>3</v>
      </c>
      <c r="M354" s="11"/>
      <c r="N354" s="11"/>
      <c r="O354" s="11"/>
      <c r="P354" s="11"/>
      <c r="Q354" s="11"/>
      <c r="R354" s="11"/>
      <c r="S354" s="11"/>
      <c r="T354" s="11"/>
      <c r="U354" s="11"/>
      <c r="V354" s="11"/>
      <c r="W354" s="11"/>
      <c r="X354" s="11"/>
      <c r="Y354" s="11"/>
      <c r="Z354" s="11"/>
    </row>
    <row r="355" spans="1:26">
      <c r="A355" s="11"/>
      <c r="B355" s="11"/>
      <c r="C355" s="1019"/>
      <c r="D355" s="346" t="s">
        <v>190</v>
      </c>
      <c r="E355" s="347">
        <v>26</v>
      </c>
      <c r="F355" s="362">
        <v>1</v>
      </c>
      <c r="G355" s="363">
        <v>79</v>
      </c>
      <c r="H355" s="364">
        <v>2</v>
      </c>
      <c r="I355" s="347">
        <v>67</v>
      </c>
      <c r="J355" s="362">
        <v>2</v>
      </c>
      <c r="K355" s="363">
        <v>27</v>
      </c>
      <c r="L355" s="405">
        <v>0</v>
      </c>
      <c r="M355" s="11"/>
      <c r="N355" s="11"/>
      <c r="O355" s="11"/>
      <c r="P355" s="11"/>
      <c r="Q355" s="11"/>
      <c r="R355" s="11"/>
      <c r="S355" s="11"/>
      <c r="T355" s="11"/>
      <c r="U355" s="11"/>
      <c r="V355" s="11"/>
      <c r="W355" s="11"/>
      <c r="X355" s="11"/>
      <c r="Y355" s="11"/>
      <c r="Z355" s="11"/>
    </row>
    <row r="356" spans="1:26">
      <c r="A356" s="11"/>
      <c r="B356" s="11"/>
      <c r="C356" s="1019"/>
      <c r="D356" s="264" t="s">
        <v>238</v>
      </c>
      <c r="E356" s="266">
        <v>15</v>
      </c>
      <c r="F356" s="295">
        <v>0</v>
      </c>
      <c r="G356" s="296">
        <v>67</v>
      </c>
      <c r="H356" s="309">
        <v>2</v>
      </c>
      <c r="I356" s="266">
        <v>47</v>
      </c>
      <c r="J356" s="295">
        <v>0</v>
      </c>
      <c r="K356" s="296">
        <v>19</v>
      </c>
      <c r="L356" s="344">
        <v>0</v>
      </c>
      <c r="M356" s="11"/>
      <c r="N356" s="11"/>
      <c r="O356" s="11"/>
      <c r="P356" s="11"/>
      <c r="Q356" s="11"/>
      <c r="R356" s="11"/>
      <c r="S356" s="11"/>
      <c r="T356" s="11"/>
      <c r="U356" s="11"/>
      <c r="V356" s="11"/>
      <c r="W356" s="11"/>
      <c r="X356" s="11"/>
      <c r="Y356" s="11"/>
      <c r="Z356" s="11"/>
    </row>
    <row r="357" spans="1:26">
      <c r="A357" s="11"/>
      <c r="B357" s="11"/>
      <c r="C357" s="1019"/>
      <c r="D357" s="346" t="s">
        <v>239</v>
      </c>
      <c r="E357" s="347">
        <v>5</v>
      </c>
      <c r="F357" s="362">
        <v>0</v>
      </c>
      <c r="G357" s="363">
        <v>18</v>
      </c>
      <c r="H357" s="364">
        <v>0</v>
      </c>
      <c r="I357" s="347">
        <v>6</v>
      </c>
      <c r="J357" s="362">
        <v>0</v>
      </c>
      <c r="K357" s="363">
        <v>1</v>
      </c>
      <c r="L357" s="405">
        <v>0</v>
      </c>
      <c r="M357" s="11"/>
      <c r="N357" s="11"/>
      <c r="O357" s="11"/>
      <c r="P357" s="11"/>
      <c r="Q357" s="11"/>
      <c r="R357" s="11"/>
      <c r="S357" s="11"/>
      <c r="T357" s="11"/>
      <c r="U357" s="11"/>
      <c r="V357" s="11"/>
      <c r="W357" s="11"/>
      <c r="X357" s="11"/>
      <c r="Y357" s="11"/>
      <c r="Z357" s="11"/>
    </row>
    <row r="358" spans="1:26">
      <c r="A358" s="11"/>
      <c r="B358" s="11"/>
      <c r="C358" s="1019"/>
      <c r="D358" s="264" t="s">
        <v>240</v>
      </c>
      <c r="E358" s="266">
        <v>4</v>
      </c>
      <c r="F358" s="295">
        <v>6</v>
      </c>
      <c r="G358" s="296">
        <v>21</v>
      </c>
      <c r="H358" s="309">
        <v>12</v>
      </c>
      <c r="I358" s="266">
        <v>25</v>
      </c>
      <c r="J358" s="295">
        <v>18</v>
      </c>
      <c r="K358" s="296">
        <v>37</v>
      </c>
      <c r="L358" s="344">
        <v>6</v>
      </c>
      <c r="M358" s="11"/>
      <c r="N358" s="11"/>
      <c r="O358" s="11"/>
      <c r="P358" s="11"/>
      <c r="Q358" s="11"/>
      <c r="R358" s="11"/>
      <c r="S358" s="11"/>
      <c r="T358" s="11"/>
      <c r="U358" s="11"/>
      <c r="V358" s="11"/>
      <c r="W358" s="11"/>
      <c r="X358" s="11"/>
      <c r="Y358" s="11"/>
      <c r="Z358" s="11"/>
    </row>
    <row r="359" spans="1:26">
      <c r="A359" s="11"/>
      <c r="B359" s="11"/>
      <c r="C359" s="1019"/>
      <c r="D359" s="346" t="s">
        <v>241</v>
      </c>
      <c r="E359" s="347">
        <v>2</v>
      </c>
      <c r="F359" s="362">
        <v>0</v>
      </c>
      <c r="G359" s="363">
        <v>11</v>
      </c>
      <c r="H359" s="364">
        <v>0</v>
      </c>
      <c r="I359" s="347">
        <v>30</v>
      </c>
      <c r="J359" s="362">
        <v>1</v>
      </c>
      <c r="K359" s="363">
        <v>36</v>
      </c>
      <c r="L359" s="405">
        <v>2</v>
      </c>
      <c r="M359" s="11"/>
      <c r="N359" s="11"/>
      <c r="O359" s="11"/>
      <c r="P359" s="11"/>
      <c r="Q359" s="11"/>
      <c r="R359" s="11"/>
      <c r="S359" s="11"/>
      <c r="T359" s="11"/>
      <c r="U359" s="11"/>
      <c r="V359" s="11"/>
      <c r="W359" s="11"/>
      <c r="X359" s="11"/>
      <c r="Y359" s="11"/>
      <c r="Z359" s="11"/>
    </row>
    <row r="360" spans="1:26">
      <c r="A360" s="11"/>
      <c r="B360" s="11"/>
      <c r="C360" s="1019"/>
      <c r="D360" s="264" t="s">
        <v>242</v>
      </c>
      <c r="E360" s="266">
        <v>0</v>
      </c>
      <c r="F360" s="295">
        <v>0</v>
      </c>
      <c r="G360" s="296">
        <v>11</v>
      </c>
      <c r="H360" s="309">
        <v>0</v>
      </c>
      <c r="I360" s="266">
        <v>16</v>
      </c>
      <c r="J360" s="295">
        <v>0</v>
      </c>
      <c r="K360" s="296">
        <v>29</v>
      </c>
      <c r="L360" s="344">
        <v>0</v>
      </c>
      <c r="M360" s="11"/>
      <c r="N360" s="11"/>
      <c r="O360" s="11"/>
      <c r="P360" s="11"/>
      <c r="Q360" s="11"/>
      <c r="R360" s="11"/>
      <c r="S360" s="11"/>
      <c r="T360" s="11"/>
      <c r="U360" s="11"/>
      <c r="V360" s="11"/>
      <c r="W360" s="11"/>
      <c r="X360" s="11"/>
      <c r="Y360" s="11"/>
      <c r="Z360" s="11"/>
    </row>
    <row r="361" spans="1:26">
      <c r="A361" s="11"/>
      <c r="B361" s="11"/>
      <c r="C361" s="1019"/>
      <c r="D361" s="346" t="s">
        <v>243</v>
      </c>
      <c r="E361" s="347">
        <v>2</v>
      </c>
      <c r="F361" s="362">
        <v>0</v>
      </c>
      <c r="G361" s="363">
        <v>5</v>
      </c>
      <c r="H361" s="364">
        <v>0</v>
      </c>
      <c r="I361" s="347">
        <v>6</v>
      </c>
      <c r="J361" s="362">
        <v>0</v>
      </c>
      <c r="K361" s="363">
        <v>3</v>
      </c>
      <c r="L361" s="405">
        <v>0</v>
      </c>
      <c r="M361" s="11"/>
      <c r="N361" s="11"/>
      <c r="O361" s="11"/>
      <c r="P361" s="11"/>
      <c r="Q361" s="11"/>
      <c r="R361" s="11"/>
      <c r="S361" s="11"/>
      <c r="T361" s="11"/>
      <c r="U361" s="11"/>
      <c r="V361" s="11"/>
      <c r="W361" s="11"/>
      <c r="X361" s="11"/>
      <c r="Y361" s="11"/>
      <c r="Z361" s="11"/>
    </row>
    <row r="362" spans="1:26" ht="15.75" customHeight="1">
      <c r="A362" s="11"/>
      <c r="B362" s="11"/>
      <c r="C362" s="1019"/>
      <c r="D362" s="408" t="s">
        <v>64</v>
      </c>
      <c r="E362" s="410">
        <f t="shared" ref="E362:L362" si="26">SUM(E353:E361)</f>
        <v>1171</v>
      </c>
      <c r="F362" s="412">
        <f t="shared" si="26"/>
        <v>332</v>
      </c>
      <c r="G362" s="414">
        <f t="shared" si="26"/>
        <v>776</v>
      </c>
      <c r="H362" s="415">
        <f t="shared" si="26"/>
        <v>195</v>
      </c>
      <c r="I362" s="410">
        <f t="shared" si="26"/>
        <v>433</v>
      </c>
      <c r="J362" s="412">
        <f t="shared" si="26"/>
        <v>54</v>
      </c>
      <c r="K362" s="414">
        <f t="shared" si="26"/>
        <v>195</v>
      </c>
      <c r="L362" s="434">
        <f t="shared" si="26"/>
        <v>14</v>
      </c>
      <c r="M362" s="11"/>
      <c r="N362" s="11"/>
      <c r="O362" s="11"/>
      <c r="P362" s="11"/>
      <c r="Q362" s="11"/>
      <c r="R362" s="11"/>
      <c r="S362" s="11"/>
      <c r="T362" s="11"/>
      <c r="U362" s="11"/>
      <c r="V362" s="11"/>
      <c r="W362" s="11"/>
      <c r="X362" s="11"/>
      <c r="Y362" s="11"/>
      <c r="Z362" s="11"/>
    </row>
    <row r="363" spans="1:26" ht="15.75" customHeight="1">
      <c r="A363" s="11"/>
      <c r="B363" s="11"/>
      <c r="C363" s="1023"/>
      <c r="D363" s="435" t="s">
        <v>277</v>
      </c>
      <c r="E363" s="1148">
        <f>E362+F362</f>
        <v>1503</v>
      </c>
      <c r="F363" s="1118"/>
      <c r="G363" s="1148">
        <f>G362+H362</f>
        <v>971</v>
      </c>
      <c r="H363" s="1118"/>
      <c r="I363" s="1148">
        <f>I362+J362</f>
        <v>487</v>
      </c>
      <c r="J363" s="1118"/>
      <c r="K363" s="1148">
        <f>K362+L362</f>
        <v>209</v>
      </c>
      <c r="L363" s="1105"/>
      <c r="M363" s="11"/>
      <c r="N363" s="11"/>
      <c r="O363" s="11"/>
      <c r="P363" s="11"/>
      <c r="Q363" s="11"/>
      <c r="R363" s="11"/>
      <c r="S363" s="11"/>
      <c r="T363" s="11"/>
      <c r="U363" s="11"/>
      <c r="V363" s="11"/>
      <c r="W363" s="11"/>
      <c r="X363" s="11"/>
      <c r="Y363" s="11"/>
      <c r="Z363" s="11"/>
    </row>
    <row r="364" spans="1:26" ht="15.75" customHeight="1">
      <c r="A364" s="11"/>
      <c r="B364" s="11"/>
      <c r="C364" s="1156" t="s">
        <v>108</v>
      </c>
      <c r="D364" s="1154" t="s">
        <v>24</v>
      </c>
      <c r="E364" s="1133" t="s">
        <v>65</v>
      </c>
      <c r="F364" s="1072"/>
      <c r="G364" s="1149" t="s">
        <v>67</v>
      </c>
      <c r="H364" s="1150"/>
      <c r="I364" s="1133" t="s">
        <v>107</v>
      </c>
      <c r="J364" s="1072"/>
      <c r="K364" s="1149" t="s">
        <v>109</v>
      </c>
      <c r="L364" s="1153"/>
      <c r="M364" s="11"/>
      <c r="N364" s="11"/>
      <c r="O364" s="11"/>
      <c r="P364" s="11"/>
      <c r="Q364" s="11"/>
      <c r="R364" s="11"/>
      <c r="S364" s="11"/>
      <c r="T364" s="11"/>
      <c r="U364" s="11"/>
      <c r="V364" s="11"/>
      <c r="W364" s="11"/>
      <c r="X364" s="11"/>
      <c r="Y364" s="11"/>
      <c r="Z364" s="11"/>
    </row>
    <row r="365" spans="1:26" ht="15.75" customHeight="1">
      <c r="A365" s="11"/>
      <c r="B365" s="11"/>
      <c r="C365" s="1019"/>
      <c r="D365" s="1155"/>
      <c r="E365" s="191" t="s">
        <v>142</v>
      </c>
      <c r="F365" s="192" t="s">
        <v>143</v>
      </c>
      <c r="G365" s="221" t="s">
        <v>142</v>
      </c>
      <c r="H365" s="222" t="s">
        <v>143</v>
      </c>
      <c r="I365" s="191" t="s">
        <v>142</v>
      </c>
      <c r="J365" s="192" t="s">
        <v>143</v>
      </c>
      <c r="K365" s="221" t="s">
        <v>142</v>
      </c>
      <c r="L365" s="241" t="s">
        <v>143</v>
      </c>
      <c r="M365" s="11"/>
      <c r="N365" s="11"/>
      <c r="O365" s="11"/>
      <c r="P365" s="11"/>
      <c r="Q365" s="11"/>
      <c r="R365" s="11"/>
      <c r="S365" s="11"/>
      <c r="T365" s="11"/>
      <c r="U365" s="11"/>
      <c r="V365" s="11"/>
      <c r="W365" s="11"/>
      <c r="X365" s="11"/>
      <c r="Y365" s="11"/>
      <c r="Z365" s="11"/>
    </row>
    <row r="366" spans="1:26">
      <c r="A366" s="11"/>
      <c r="B366" s="11"/>
      <c r="C366" s="1019"/>
      <c r="D366" s="255" t="s">
        <v>167</v>
      </c>
      <c r="E366" s="256">
        <v>57</v>
      </c>
      <c r="F366" s="257">
        <v>19</v>
      </c>
      <c r="G366" s="258">
        <v>75</v>
      </c>
      <c r="H366" s="262">
        <v>38</v>
      </c>
      <c r="I366" s="256">
        <v>43</v>
      </c>
      <c r="J366" s="257">
        <v>14</v>
      </c>
      <c r="K366" s="258">
        <v>24</v>
      </c>
      <c r="L366" s="278">
        <v>3</v>
      </c>
      <c r="M366" s="11"/>
      <c r="N366" s="11"/>
      <c r="O366" s="11"/>
      <c r="P366" s="11"/>
      <c r="Q366" s="11"/>
      <c r="R366" s="11"/>
      <c r="S366" s="11"/>
      <c r="T366" s="11"/>
      <c r="U366" s="11"/>
      <c r="V366" s="11"/>
      <c r="W366" s="11"/>
      <c r="X366" s="11"/>
      <c r="Y366" s="11"/>
      <c r="Z366" s="11"/>
    </row>
    <row r="367" spans="1:26">
      <c r="A367" s="11"/>
      <c r="B367" s="11"/>
      <c r="C367" s="1019"/>
      <c r="D367" s="264" t="s">
        <v>171</v>
      </c>
      <c r="E367" s="266">
        <v>997</v>
      </c>
      <c r="F367" s="295">
        <v>287</v>
      </c>
      <c r="G367" s="296">
        <v>629</v>
      </c>
      <c r="H367" s="309">
        <v>184</v>
      </c>
      <c r="I367" s="266">
        <v>201</v>
      </c>
      <c r="J367" s="295">
        <v>28</v>
      </c>
      <c r="K367" s="296">
        <v>46</v>
      </c>
      <c r="L367" s="344">
        <v>1</v>
      </c>
      <c r="M367" s="11"/>
      <c r="N367" s="11"/>
      <c r="O367" s="11"/>
      <c r="P367" s="11"/>
      <c r="Q367" s="11"/>
      <c r="R367" s="11"/>
      <c r="S367" s="11"/>
      <c r="T367" s="11"/>
      <c r="U367" s="11"/>
      <c r="V367" s="11"/>
      <c r="W367" s="11"/>
      <c r="X367" s="11"/>
      <c r="Y367" s="11"/>
      <c r="Z367" s="11"/>
    </row>
    <row r="368" spans="1:26">
      <c r="A368" s="11"/>
      <c r="B368" s="11"/>
      <c r="C368" s="1019"/>
      <c r="D368" s="346" t="s">
        <v>190</v>
      </c>
      <c r="E368" s="347">
        <v>23</v>
      </c>
      <c r="F368" s="362">
        <v>0</v>
      </c>
      <c r="G368" s="363">
        <v>72</v>
      </c>
      <c r="H368" s="364">
        <v>2</v>
      </c>
      <c r="I368" s="347">
        <v>73</v>
      </c>
      <c r="J368" s="362">
        <v>0</v>
      </c>
      <c r="K368" s="363">
        <v>12</v>
      </c>
      <c r="L368" s="405">
        <v>0</v>
      </c>
      <c r="M368" s="11"/>
      <c r="N368" s="11"/>
      <c r="O368" s="11"/>
      <c r="P368" s="11"/>
      <c r="Q368" s="11"/>
      <c r="R368" s="11"/>
      <c r="S368" s="11"/>
      <c r="T368" s="11"/>
      <c r="U368" s="11"/>
      <c r="V368" s="11"/>
      <c r="W368" s="11"/>
      <c r="X368" s="11"/>
      <c r="Y368" s="11"/>
      <c r="Z368" s="11"/>
    </row>
    <row r="369" spans="1:26">
      <c r="A369" s="11"/>
      <c r="B369" s="11"/>
      <c r="C369" s="1019"/>
      <c r="D369" s="264" t="s">
        <v>238</v>
      </c>
      <c r="E369" s="266">
        <v>22</v>
      </c>
      <c r="F369" s="295">
        <v>0</v>
      </c>
      <c r="G369" s="296">
        <v>73</v>
      </c>
      <c r="H369" s="309">
        <v>1</v>
      </c>
      <c r="I369" s="266">
        <v>41</v>
      </c>
      <c r="J369" s="295">
        <v>0</v>
      </c>
      <c r="K369" s="296">
        <v>11</v>
      </c>
      <c r="L369" s="344">
        <v>0</v>
      </c>
      <c r="M369" s="11"/>
      <c r="N369" s="11"/>
      <c r="O369" s="11"/>
      <c r="P369" s="11"/>
      <c r="Q369" s="11"/>
      <c r="R369" s="11"/>
      <c r="S369" s="11"/>
      <c r="T369" s="11"/>
      <c r="U369" s="11"/>
      <c r="V369" s="11"/>
      <c r="W369" s="11"/>
      <c r="X369" s="11"/>
      <c r="Y369" s="11"/>
      <c r="Z369" s="11"/>
    </row>
    <row r="370" spans="1:26">
      <c r="A370" s="11"/>
      <c r="B370" s="11"/>
      <c r="C370" s="1019"/>
      <c r="D370" s="346" t="s">
        <v>239</v>
      </c>
      <c r="E370" s="347">
        <v>14</v>
      </c>
      <c r="F370" s="362">
        <v>0</v>
      </c>
      <c r="G370" s="363">
        <v>35</v>
      </c>
      <c r="H370" s="364">
        <v>0</v>
      </c>
      <c r="I370" s="347">
        <v>17</v>
      </c>
      <c r="J370" s="362">
        <v>0</v>
      </c>
      <c r="K370" s="363">
        <v>0</v>
      </c>
      <c r="L370" s="405">
        <v>0</v>
      </c>
      <c r="M370" s="11"/>
      <c r="N370" s="11"/>
      <c r="O370" s="11"/>
      <c r="P370" s="11"/>
      <c r="Q370" s="11"/>
      <c r="R370" s="11"/>
      <c r="S370" s="11"/>
      <c r="T370" s="11"/>
      <c r="U370" s="11"/>
      <c r="V370" s="11"/>
      <c r="W370" s="11"/>
      <c r="X370" s="11"/>
      <c r="Y370" s="11"/>
      <c r="Z370" s="11"/>
    </row>
    <row r="371" spans="1:26">
      <c r="A371" s="11"/>
      <c r="B371" s="11"/>
      <c r="C371" s="1019"/>
      <c r="D371" s="264" t="s">
        <v>240</v>
      </c>
      <c r="E371" s="266">
        <v>0</v>
      </c>
      <c r="F371" s="295">
        <v>0</v>
      </c>
      <c r="G371" s="296">
        <v>0</v>
      </c>
      <c r="H371" s="309">
        <v>0</v>
      </c>
      <c r="I371" s="266">
        <v>0</v>
      </c>
      <c r="J371" s="295">
        <v>0</v>
      </c>
      <c r="K371" s="296">
        <v>0</v>
      </c>
      <c r="L371" s="344">
        <v>0</v>
      </c>
      <c r="M371" s="11"/>
      <c r="N371" s="11"/>
      <c r="O371" s="11"/>
      <c r="P371" s="11"/>
      <c r="Q371" s="11"/>
      <c r="R371" s="11"/>
      <c r="S371" s="11"/>
      <c r="T371" s="11"/>
      <c r="U371" s="11"/>
      <c r="V371" s="11"/>
      <c r="W371" s="11"/>
      <c r="X371" s="11"/>
      <c r="Y371" s="11"/>
      <c r="Z371" s="11"/>
    </row>
    <row r="372" spans="1:26">
      <c r="A372" s="11"/>
      <c r="B372" s="11"/>
      <c r="C372" s="1019"/>
      <c r="D372" s="346" t="s">
        <v>241</v>
      </c>
      <c r="E372" s="347">
        <v>0</v>
      </c>
      <c r="F372" s="362">
        <v>0</v>
      </c>
      <c r="G372" s="363">
        <v>0</v>
      </c>
      <c r="H372" s="364">
        <v>0</v>
      </c>
      <c r="I372" s="347">
        <v>0</v>
      </c>
      <c r="J372" s="362">
        <v>0</v>
      </c>
      <c r="K372" s="363">
        <v>0</v>
      </c>
      <c r="L372" s="405">
        <v>0</v>
      </c>
      <c r="M372" s="11"/>
      <c r="N372" s="11"/>
      <c r="O372" s="11"/>
      <c r="P372" s="11"/>
      <c r="Q372" s="11"/>
      <c r="R372" s="11"/>
      <c r="S372" s="11"/>
      <c r="T372" s="11"/>
      <c r="U372" s="11"/>
      <c r="V372" s="11"/>
      <c r="W372" s="11"/>
      <c r="X372" s="11"/>
      <c r="Y372" s="11"/>
      <c r="Z372" s="11"/>
    </row>
    <row r="373" spans="1:26">
      <c r="A373" s="11"/>
      <c r="B373" s="11"/>
      <c r="C373" s="1019"/>
      <c r="D373" s="264" t="s">
        <v>242</v>
      </c>
      <c r="E373" s="266">
        <v>0</v>
      </c>
      <c r="F373" s="295">
        <v>0</v>
      </c>
      <c r="G373" s="296">
        <v>0</v>
      </c>
      <c r="H373" s="309">
        <v>0</v>
      </c>
      <c r="I373" s="266">
        <v>0</v>
      </c>
      <c r="J373" s="295">
        <v>0</v>
      </c>
      <c r="K373" s="296">
        <v>0</v>
      </c>
      <c r="L373" s="344">
        <v>0</v>
      </c>
      <c r="M373" s="11"/>
      <c r="N373" s="11"/>
      <c r="O373" s="11"/>
      <c r="P373" s="11"/>
      <c r="Q373" s="11"/>
      <c r="R373" s="11"/>
      <c r="S373" s="11"/>
      <c r="T373" s="11"/>
      <c r="U373" s="11"/>
      <c r="V373" s="11"/>
      <c r="W373" s="11"/>
      <c r="X373" s="11"/>
      <c r="Y373" s="11"/>
      <c r="Z373" s="11"/>
    </row>
    <row r="374" spans="1:26">
      <c r="A374" s="11"/>
      <c r="B374" s="11"/>
      <c r="C374" s="1019"/>
      <c r="D374" s="346" t="s">
        <v>243</v>
      </c>
      <c r="E374" s="347">
        <v>0</v>
      </c>
      <c r="F374" s="362">
        <v>0</v>
      </c>
      <c r="G374" s="363">
        <v>0</v>
      </c>
      <c r="H374" s="364">
        <v>0</v>
      </c>
      <c r="I374" s="347">
        <v>0</v>
      </c>
      <c r="J374" s="362">
        <v>0</v>
      </c>
      <c r="K374" s="363">
        <v>0</v>
      </c>
      <c r="L374" s="405">
        <v>0</v>
      </c>
      <c r="M374" s="11"/>
      <c r="N374" s="11"/>
      <c r="O374" s="11"/>
      <c r="P374" s="11"/>
      <c r="Q374" s="11"/>
      <c r="R374" s="11"/>
      <c r="S374" s="11"/>
      <c r="T374" s="11"/>
      <c r="U374" s="11"/>
      <c r="V374" s="11"/>
      <c r="W374" s="11"/>
      <c r="X374" s="11"/>
      <c r="Y374" s="11"/>
      <c r="Z374" s="11"/>
    </row>
    <row r="375" spans="1:26" ht="15.75" customHeight="1">
      <c r="A375" s="11"/>
      <c r="B375" s="11"/>
      <c r="C375" s="1019"/>
      <c r="D375" s="408" t="s">
        <v>64</v>
      </c>
      <c r="E375" s="410">
        <f t="shared" ref="E375:L375" si="27">SUM(E366:E374)</f>
        <v>1113</v>
      </c>
      <c r="F375" s="412">
        <f t="shared" si="27"/>
        <v>306</v>
      </c>
      <c r="G375" s="414">
        <f t="shared" si="27"/>
        <v>884</v>
      </c>
      <c r="H375" s="415">
        <f t="shared" si="27"/>
        <v>225</v>
      </c>
      <c r="I375" s="410">
        <f t="shared" si="27"/>
        <v>375</v>
      </c>
      <c r="J375" s="412">
        <f t="shared" si="27"/>
        <v>42</v>
      </c>
      <c r="K375" s="414">
        <f t="shared" si="27"/>
        <v>93</v>
      </c>
      <c r="L375" s="434">
        <f t="shared" si="27"/>
        <v>4</v>
      </c>
      <c r="M375" s="11"/>
      <c r="N375" s="11"/>
      <c r="O375" s="11"/>
      <c r="P375" s="11"/>
      <c r="Q375" s="11"/>
      <c r="R375" s="11"/>
      <c r="S375" s="11"/>
      <c r="T375" s="11"/>
      <c r="U375" s="11"/>
      <c r="V375" s="11"/>
      <c r="W375" s="11"/>
      <c r="X375" s="11"/>
      <c r="Y375" s="11"/>
      <c r="Z375" s="11"/>
    </row>
    <row r="376" spans="1:26" ht="15.75" customHeight="1">
      <c r="A376" s="11"/>
      <c r="B376" s="11"/>
      <c r="C376" s="1023"/>
      <c r="D376" s="435" t="s">
        <v>277</v>
      </c>
      <c r="E376" s="1148">
        <f>E375+F375</f>
        <v>1419</v>
      </c>
      <c r="F376" s="1118"/>
      <c r="G376" s="1148">
        <f>G375+H375</f>
        <v>1109</v>
      </c>
      <c r="H376" s="1118"/>
      <c r="I376" s="1148">
        <f>I375+J375</f>
        <v>417</v>
      </c>
      <c r="J376" s="1118"/>
      <c r="K376" s="1148">
        <f>K375+L375</f>
        <v>97</v>
      </c>
      <c r="L376" s="1105"/>
      <c r="M376" s="11"/>
      <c r="N376" s="11"/>
      <c r="O376" s="11"/>
      <c r="P376" s="11"/>
      <c r="Q376" s="11"/>
      <c r="R376" s="11"/>
      <c r="S376" s="11"/>
      <c r="T376" s="11"/>
      <c r="U376" s="11"/>
      <c r="V376" s="11"/>
      <c r="W376" s="11"/>
      <c r="X376" s="11"/>
      <c r="Y376" s="11"/>
      <c r="Z376" s="11"/>
    </row>
    <row r="377" spans="1:26" ht="15.75" customHeight="1">
      <c r="A377" s="11"/>
      <c r="B377" s="11"/>
      <c r="C377" s="1156" t="s">
        <v>370</v>
      </c>
      <c r="D377" s="1154" t="s">
        <v>24</v>
      </c>
      <c r="E377" s="1133" t="s">
        <v>65</v>
      </c>
      <c r="F377" s="1072"/>
      <c r="G377" s="1149" t="s">
        <v>67</v>
      </c>
      <c r="H377" s="1150"/>
      <c r="I377" s="1133" t="s">
        <v>107</v>
      </c>
      <c r="J377" s="1072"/>
      <c r="K377" s="1149" t="s">
        <v>109</v>
      </c>
      <c r="L377" s="1153"/>
      <c r="M377" s="11"/>
      <c r="N377" s="11"/>
      <c r="O377" s="11"/>
      <c r="P377" s="11"/>
      <c r="Q377" s="11"/>
      <c r="R377" s="11"/>
      <c r="S377" s="11"/>
      <c r="T377" s="11"/>
      <c r="U377" s="11"/>
      <c r="V377" s="11"/>
      <c r="W377" s="11"/>
      <c r="X377" s="11"/>
      <c r="Y377" s="11"/>
      <c r="Z377" s="11"/>
    </row>
    <row r="378" spans="1:26" ht="15.75" customHeight="1">
      <c r="A378" s="11"/>
      <c r="B378" s="11"/>
      <c r="C378" s="1019"/>
      <c r="D378" s="1155"/>
      <c r="E378" s="191" t="s">
        <v>142</v>
      </c>
      <c r="F378" s="192" t="s">
        <v>143</v>
      </c>
      <c r="G378" s="221" t="s">
        <v>142</v>
      </c>
      <c r="H378" s="222" t="s">
        <v>143</v>
      </c>
      <c r="I378" s="191" t="s">
        <v>142</v>
      </c>
      <c r="J378" s="192" t="s">
        <v>143</v>
      </c>
      <c r="K378" s="221" t="s">
        <v>142</v>
      </c>
      <c r="L378" s="241" t="s">
        <v>143</v>
      </c>
      <c r="M378" s="11"/>
      <c r="N378" s="11"/>
      <c r="O378" s="11"/>
      <c r="P378" s="11"/>
      <c r="Q378" s="11"/>
      <c r="R378" s="11"/>
      <c r="S378" s="11"/>
      <c r="T378" s="11"/>
      <c r="U378" s="11"/>
      <c r="V378" s="11"/>
      <c r="W378" s="11"/>
      <c r="X378" s="11"/>
      <c r="Y378" s="11"/>
      <c r="Z378" s="11"/>
    </row>
    <row r="379" spans="1:26">
      <c r="A379" s="11"/>
      <c r="B379" s="11"/>
      <c r="C379" s="1019"/>
      <c r="D379" s="255" t="s">
        <v>167</v>
      </c>
      <c r="E379" s="256">
        <v>442</v>
      </c>
      <c r="F379" s="257">
        <v>112</v>
      </c>
      <c r="G379" s="258">
        <v>321</v>
      </c>
      <c r="H379" s="262">
        <v>105</v>
      </c>
      <c r="I379" s="256">
        <v>137</v>
      </c>
      <c r="J379" s="257">
        <v>25</v>
      </c>
      <c r="K379" s="258">
        <v>40</v>
      </c>
      <c r="L379" s="278">
        <v>2</v>
      </c>
      <c r="M379" s="11"/>
      <c r="N379" s="11"/>
      <c r="O379" s="11"/>
      <c r="P379" s="11"/>
      <c r="Q379" s="11"/>
      <c r="R379" s="11"/>
      <c r="S379" s="11"/>
      <c r="T379" s="11"/>
      <c r="U379" s="11"/>
      <c r="V379" s="11"/>
      <c r="W379" s="11"/>
      <c r="X379" s="11"/>
      <c r="Y379" s="11"/>
      <c r="Z379" s="11"/>
    </row>
    <row r="380" spans="1:26">
      <c r="A380" s="11"/>
      <c r="B380" s="11"/>
      <c r="C380" s="1019"/>
      <c r="D380" s="264" t="s">
        <v>171</v>
      </c>
      <c r="E380" s="266">
        <v>1822</v>
      </c>
      <c r="F380" s="295">
        <v>653</v>
      </c>
      <c r="G380" s="296">
        <v>709</v>
      </c>
      <c r="H380" s="309">
        <v>338</v>
      </c>
      <c r="I380" s="266">
        <v>246</v>
      </c>
      <c r="J380" s="295">
        <v>75</v>
      </c>
      <c r="K380" s="296">
        <v>62</v>
      </c>
      <c r="L380" s="344">
        <v>8</v>
      </c>
      <c r="M380" s="11"/>
      <c r="N380" s="11"/>
      <c r="O380" s="11"/>
      <c r="P380" s="11"/>
      <c r="Q380" s="11"/>
      <c r="R380" s="11"/>
      <c r="S380" s="11"/>
      <c r="T380" s="11"/>
      <c r="U380" s="11"/>
      <c r="V380" s="11"/>
      <c r="W380" s="11"/>
      <c r="X380" s="11"/>
      <c r="Y380" s="11"/>
      <c r="Z380" s="11"/>
    </row>
    <row r="381" spans="1:26">
      <c r="A381" s="11"/>
      <c r="B381" s="11"/>
      <c r="C381" s="1019"/>
      <c r="D381" s="346" t="s">
        <v>190</v>
      </c>
      <c r="E381" s="347">
        <v>58</v>
      </c>
      <c r="F381" s="362">
        <v>1</v>
      </c>
      <c r="G381" s="363">
        <v>184</v>
      </c>
      <c r="H381" s="364">
        <v>4</v>
      </c>
      <c r="I381" s="347">
        <v>154</v>
      </c>
      <c r="J381" s="362">
        <v>1</v>
      </c>
      <c r="K381" s="363">
        <v>46</v>
      </c>
      <c r="L381" s="405">
        <v>0</v>
      </c>
      <c r="M381" s="11"/>
      <c r="N381" s="11"/>
      <c r="O381" s="11"/>
      <c r="P381" s="11"/>
      <c r="Q381" s="11"/>
      <c r="R381" s="11"/>
      <c r="S381" s="11"/>
      <c r="T381" s="11"/>
      <c r="U381" s="11"/>
      <c r="V381" s="11"/>
      <c r="W381" s="11"/>
      <c r="X381" s="11"/>
      <c r="Y381" s="11"/>
      <c r="Z381" s="11"/>
    </row>
    <row r="382" spans="1:26">
      <c r="A382" s="11"/>
      <c r="B382" s="11"/>
      <c r="C382" s="1019"/>
      <c r="D382" s="264" t="s">
        <v>238</v>
      </c>
      <c r="E382" s="266">
        <v>38</v>
      </c>
      <c r="F382" s="295">
        <v>0</v>
      </c>
      <c r="G382" s="296">
        <v>125</v>
      </c>
      <c r="H382" s="309">
        <v>2</v>
      </c>
      <c r="I382" s="266">
        <v>83</v>
      </c>
      <c r="J382" s="295">
        <v>3</v>
      </c>
      <c r="K382" s="296">
        <v>23</v>
      </c>
      <c r="L382" s="344">
        <v>0</v>
      </c>
      <c r="M382" s="11"/>
      <c r="N382" s="11"/>
      <c r="O382" s="11"/>
      <c r="P382" s="11"/>
      <c r="Q382" s="11"/>
      <c r="R382" s="11"/>
      <c r="S382" s="11"/>
      <c r="T382" s="11"/>
      <c r="U382" s="11"/>
      <c r="V382" s="11"/>
      <c r="W382" s="11"/>
      <c r="X382" s="11"/>
      <c r="Y382" s="11"/>
      <c r="Z382" s="11"/>
    </row>
    <row r="383" spans="1:26">
      <c r="A383" s="11"/>
      <c r="B383" s="11"/>
      <c r="C383" s="1019"/>
      <c r="D383" s="346" t="s">
        <v>239</v>
      </c>
      <c r="E383" s="347">
        <v>6</v>
      </c>
      <c r="F383" s="362">
        <v>0</v>
      </c>
      <c r="G383" s="363">
        <v>22</v>
      </c>
      <c r="H383" s="364">
        <v>0</v>
      </c>
      <c r="I383" s="347">
        <v>18</v>
      </c>
      <c r="J383" s="362">
        <v>0</v>
      </c>
      <c r="K383" s="363">
        <v>3</v>
      </c>
      <c r="L383" s="405">
        <v>0</v>
      </c>
      <c r="M383" s="11"/>
      <c r="N383" s="11"/>
      <c r="O383" s="11"/>
      <c r="P383" s="11"/>
      <c r="Q383" s="11"/>
      <c r="R383" s="11"/>
      <c r="S383" s="11"/>
      <c r="T383" s="11"/>
      <c r="U383" s="11"/>
      <c r="V383" s="11"/>
      <c r="W383" s="11"/>
      <c r="X383" s="11"/>
      <c r="Y383" s="11"/>
      <c r="Z383" s="11"/>
    </row>
    <row r="384" spans="1:26">
      <c r="A384" s="11"/>
      <c r="B384" s="11"/>
      <c r="C384" s="1019"/>
      <c r="D384" s="264" t="s">
        <v>240</v>
      </c>
      <c r="E384" s="266">
        <v>16</v>
      </c>
      <c r="F384" s="295">
        <v>25</v>
      </c>
      <c r="G384" s="296">
        <v>32</v>
      </c>
      <c r="H384" s="309">
        <v>46</v>
      </c>
      <c r="I384" s="266">
        <v>39</v>
      </c>
      <c r="J384" s="295">
        <v>66</v>
      </c>
      <c r="K384" s="296">
        <v>35</v>
      </c>
      <c r="L384" s="344">
        <v>17</v>
      </c>
      <c r="M384" s="11"/>
      <c r="N384" s="11"/>
      <c r="O384" s="11"/>
      <c r="P384" s="11"/>
      <c r="Q384" s="11"/>
      <c r="R384" s="11"/>
      <c r="S384" s="11"/>
      <c r="T384" s="11"/>
      <c r="U384" s="11"/>
      <c r="V384" s="11"/>
      <c r="W384" s="11"/>
      <c r="X384" s="11"/>
      <c r="Y384" s="11"/>
      <c r="Z384" s="11"/>
    </row>
    <row r="385" spans="1:26">
      <c r="A385" s="11"/>
      <c r="B385" s="11"/>
      <c r="C385" s="1019"/>
      <c r="D385" s="346" t="s">
        <v>241</v>
      </c>
      <c r="E385" s="347">
        <v>0</v>
      </c>
      <c r="F385" s="362">
        <v>0</v>
      </c>
      <c r="G385" s="363">
        <v>15</v>
      </c>
      <c r="H385" s="364">
        <v>0</v>
      </c>
      <c r="I385" s="347">
        <v>57</v>
      </c>
      <c r="J385" s="362">
        <v>1</v>
      </c>
      <c r="K385" s="363">
        <v>51</v>
      </c>
      <c r="L385" s="405">
        <v>0</v>
      </c>
      <c r="M385" s="11"/>
      <c r="N385" s="11"/>
      <c r="O385" s="11"/>
      <c r="P385" s="11"/>
      <c r="Q385" s="11"/>
      <c r="R385" s="11"/>
      <c r="S385" s="11"/>
      <c r="T385" s="11"/>
      <c r="U385" s="11"/>
      <c r="V385" s="11"/>
      <c r="W385" s="11"/>
      <c r="X385" s="11"/>
      <c r="Y385" s="11"/>
      <c r="Z385" s="11"/>
    </row>
    <row r="386" spans="1:26">
      <c r="A386" s="11"/>
      <c r="B386" s="11"/>
      <c r="C386" s="1019"/>
      <c r="D386" s="264" t="s">
        <v>242</v>
      </c>
      <c r="E386" s="266">
        <v>1</v>
      </c>
      <c r="F386" s="295">
        <v>0</v>
      </c>
      <c r="G386" s="296">
        <v>9</v>
      </c>
      <c r="H386" s="309">
        <v>0</v>
      </c>
      <c r="I386" s="266">
        <v>29</v>
      </c>
      <c r="J386" s="295">
        <v>1</v>
      </c>
      <c r="K386" s="296">
        <v>27</v>
      </c>
      <c r="L386" s="344">
        <v>0</v>
      </c>
      <c r="M386" s="11"/>
      <c r="N386" s="11"/>
      <c r="O386" s="11"/>
      <c r="P386" s="11"/>
      <c r="Q386" s="11"/>
      <c r="R386" s="11"/>
      <c r="S386" s="11"/>
      <c r="T386" s="11"/>
      <c r="U386" s="11"/>
      <c r="V386" s="11"/>
      <c r="W386" s="11"/>
      <c r="X386" s="11"/>
      <c r="Y386" s="11"/>
      <c r="Z386" s="11"/>
    </row>
    <row r="387" spans="1:26">
      <c r="A387" s="11"/>
      <c r="B387" s="11"/>
      <c r="C387" s="1019"/>
      <c r="D387" s="346" t="s">
        <v>243</v>
      </c>
      <c r="E387" s="347">
        <v>1</v>
      </c>
      <c r="F387" s="362">
        <v>0</v>
      </c>
      <c r="G387" s="363">
        <v>3</v>
      </c>
      <c r="H387" s="364">
        <v>0</v>
      </c>
      <c r="I387" s="347">
        <v>6</v>
      </c>
      <c r="J387" s="362">
        <v>0</v>
      </c>
      <c r="K387" s="363">
        <v>3</v>
      </c>
      <c r="L387" s="405">
        <v>0</v>
      </c>
      <c r="M387" s="11"/>
      <c r="N387" s="11"/>
      <c r="O387" s="11"/>
      <c r="P387" s="11"/>
      <c r="Q387" s="11"/>
      <c r="R387" s="11"/>
      <c r="S387" s="11"/>
      <c r="T387" s="11"/>
      <c r="U387" s="11"/>
      <c r="V387" s="11"/>
      <c r="W387" s="11"/>
      <c r="X387" s="11"/>
      <c r="Y387" s="11"/>
      <c r="Z387" s="11"/>
    </row>
    <row r="388" spans="1:26" ht="15.75" customHeight="1">
      <c r="A388" s="11"/>
      <c r="B388" s="11"/>
      <c r="C388" s="1019"/>
      <c r="D388" s="408" t="s">
        <v>64</v>
      </c>
      <c r="E388" s="410">
        <f t="shared" ref="E388:L388" si="28">SUM(E379:E387)</f>
        <v>2384</v>
      </c>
      <c r="F388" s="412">
        <f t="shared" si="28"/>
        <v>791</v>
      </c>
      <c r="G388" s="414">
        <f t="shared" si="28"/>
        <v>1420</v>
      </c>
      <c r="H388" s="415">
        <f t="shared" si="28"/>
        <v>495</v>
      </c>
      <c r="I388" s="410">
        <f t="shared" si="28"/>
        <v>769</v>
      </c>
      <c r="J388" s="412">
        <f t="shared" si="28"/>
        <v>172</v>
      </c>
      <c r="K388" s="414">
        <f t="shared" si="28"/>
        <v>290</v>
      </c>
      <c r="L388" s="434">
        <f t="shared" si="28"/>
        <v>27</v>
      </c>
      <c r="M388" s="11"/>
      <c r="N388" s="11"/>
      <c r="O388" s="11"/>
      <c r="P388" s="11"/>
      <c r="Q388" s="11"/>
      <c r="R388" s="11"/>
      <c r="S388" s="11"/>
      <c r="T388" s="11"/>
      <c r="U388" s="11"/>
      <c r="V388" s="11"/>
      <c r="W388" s="11"/>
      <c r="X388" s="11"/>
      <c r="Y388" s="11"/>
      <c r="Z388" s="11"/>
    </row>
    <row r="389" spans="1:26" ht="15.75" customHeight="1">
      <c r="A389" s="11"/>
      <c r="B389" s="11"/>
      <c r="C389" s="1023"/>
      <c r="D389" s="435" t="s">
        <v>277</v>
      </c>
      <c r="E389" s="1148">
        <f>E388+F388</f>
        <v>3175</v>
      </c>
      <c r="F389" s="1118"/>
      <c r="G389" s="1148">
        <f>G388+H388</f>
        <v>1915</v>
      </c>
      <c r="H389" s="1118"/>
      <c r="I389" s="1148">
        <f>I388+J388</f>
        <v>941</v>
      </c>
      <c r="J389" s="1118"/>
      <c r="K389" s="1148">
        <f>K388+L388</f>
        <v>317</v>
      </c>
      <c r="L389" s="1105"/>
      <c r="M389" s="11"/>
      <c r="N389" s="11"/>
      <c r="O389" s="11"/>
      <c r="P389" s="11"/>
      <c r="Q389" s="11"/>
      <c r="R389" s="11"/>
      <c r="S389" s="11"/>
      <c r="T389" s="11"/>
      <c r="U389" s="11"/>
      <c r="V389" s="11"/>
      <c r="W389" s="11"/>
      <c r="X389" s="11"/>
      <c r="Y389" s="11"/>
      <c r="Z389" s="11"/>
    </row>
    <row r="390" spans="1:26" ht="15.75" customHeight="1">
      <c r="A390" s="11"/>
      <c r="B390" s="11"/>
      <c r="C390" s="1156" t="s">
        <v>111</v>
      </c>
      <c r="D390" s="1154" t="s">
        <v>24</v>
      </c>
      <c r="E390" s="1133" t="s">
        <v>65</v>
      </c>
      <c r="F390" s="1072"/>
      <c r="G390" s="1149" t="s">
        <v>67</v>
      </c>
      <c r="H390" s="1150"/>
      <c r="I390" s="1133" t="s">
        <v>107</v>
      </c>
      <c r="J390" s="1072"/>
      <c r="K390" s="1149" t="s">
        <v>109</v>
      </c>
      <c r="L390" s="1153"/>
      <c r="M390" s="11"/>
      <c r="N390" s="11"/>
      <c r="O390" s="11"/>
      <c r="P390" s="11"/>
      <c r="Q390" s="11"/>
      <c r="R390" s="11"/>
      <c r="S390" s="11"/>
      <c r="T390" s="11"/>
      <c r="U390" s="11"/>
      <c r="V390" s="11"/>
      <c r="W390" s="11"/>
      <c r="X390" s="11"/>
      <c r="Y390" s="11"/>
      <c r="Z390" s="11"/>
    </row>
    <row r="391" spans="1:26" ht="15.75" customHeight="1">
      <c r="A391" s="11"/>
      <c r="B391" s="11"/>
      <c r="C391" s="1019"/>
      <c r="D391" s="1155"/>
      <c r="E391" s="191" t="s">
        <v>142</v>
      </c>
      <c r="F391" s="192" t="s">
        <v>143</v>
      </c>
      <c r="G391" s="221" t="s">
        <v>142</v>
      </c>
      <c r="H391" s="222" t="s">
        <v>143</v>
      </c>
      <c r="I391" s="191" t="s">
        <v>142</v>
      </c>
      <c r="J391" s="192" t="s">
        <v>143</v>
      </c>
      <c r="K391" s="221" t="s">
        <v>142</v>
      </c>
      <c r="L391" s="241" t="s">
        <v>143</v>
      </c>
      <c r="M391" s="11"/>
      <c r="N391" s="11"/>
      <c r="O391" s="11"/>
      <c r="P391" s="11"/>
      <c r="Q391" s="11"/>
      <c r="R391" s="11"/>
      <c r="S391" s="11"/>
      <c r="T391" s="11"/>
      <c r="U391" s="11"/>
      <c r="V391" s="11"/>
      <c r="W391" s="11"/>
      <c r="X391" s="11"/>
      <c r="Y391" s="11"/>
      <c r="Z391" s="11"/>
    </row>
    <row r="392" spans="1:26">
      <c r="A392" s="11"/>
      <c r="B392" s="11"/>
      <c r="C392" s="1019"/>
      <c r="D392" s="255" t="s">
        <v>167</v>
      </c>
      <c r="E392" s="256">
        <v>38</v>
      </c>
      <c r="F392" s="257">
        <v>20</v>
      </c>
      <c r="G392" s="258">
        <v>58</v>
      </c>
      <c r="H392" s="262">
        <v>27</v>
      </c>
      <c r="I392" s="256">
        <v>31</v>
      </c>
      <c r="J392" s="257">
        <v>10</v>
      </c>
      <c r="K392" s="258">
        <v>14</v>
      </c>
      <c r="L392" s="278">
        <v>1</v>
      </c>
      <c r="M392" s="11"/>
      <c r="N392" s="11"/>
      <c r="O392" s="11"/>
      <c r="P392" s="11"/>
      <c r="Q392" s="11"/>
      <c r="R392" s="11"/>
      <c r="S392" s="11"/>
      <c r="T392" s="11"/>
      <c r="U392" s="11"/>
      <c r="V392" s="11"/>
      <c r="W392" s="11"/>
      <c r="X392" s="11"/>
      <c r="Y392" s="11"/>
      <c r="Z392" s="11"/>
    </row>
    <row r="393" spans="1:26">
      <c r="A393" s="11"/>
      <c r="B393" s="11"/>
      <c r="C393" s="1019"/>
      <c r="D393" s="264" t="s">
        <v>171</v>
      </c>
      <c r="E393" s="266">
        <v>1250</v>
      </c>
      <c r="F393" s="295">
        <v>425</v>
      </c>
      <c r="G393" s="296">
        <v>793</v>
      </c>
      <c r="H393" s="309">
        <v>285</v>
      </c>
      <c r="I393" s="266">
        <v>218</v>
      </c>
      <c r="J393" s="295">
        <v>48</v>
      </c>
      <c r="K393" s="296">
        <v>24</v>
      </c>
      <c r="L393" s="344">
        <v>4</v>
      </c>
      <c r="M393" s="11"/>
      <c r="N393" s="11"/>
      <c r="O393" s="11"/>
      <c r="P393" s="11"/>
      <c r="Q393" s="11"/>
      <c r="R393" s="11"/>
      <c r="S393" s="11"/>
      <c r="T393" s="11"/>
      <c r="U393" s="11"/>
      <c r="V393" s="11"/>
      <c r="W393" s="11"/>
      <c r="X393" s="11"/>
      <c r="Y393" s="11"/>
      <c r="Z393" s="11"/>
    </row>
    <row r="394" spans="1:26">
      <c r="A394" s="11"/>
      <c r="B394" s="11"/>
      <c r="C394" s="1019"/>
      <c r="D394" s="346" t="s">
        <v>190</v>
      </c>
      <c r="E394" s="347">
        <v>27</v>
      </c>
      <c r="F394" s="362">
        <v>0</v>
      </c>
      <c r="G394" s="363">
        <v>103</v>
      </c>
      <c r="H394" s="364">
        <v>4</v>
      </c>
      <c r="I394" s="347">
        <v>84</v>
      </c>
      <c r="J394" s="362">
        <v>1</v>
      </c>
      <c r="K394" s="363">
        <v>14</v>
      </c>
      <c r="L394" s="405">
        <v>0</v>
      </c>
      <c r="M394" s="11"/>
      <c r="N394" s="11"/>
      <c r="O394" s="11"/>
      <c r="P394" s="11"/>
      <c r="Q394" s="11"/>
      <c r="R394" s="11"/>
      <c r="S394" s="11"/>
      <c r="T394" s="11"/>
      <c r="U394" s="11"/>
      <c r="V394" s="11"/>
      <c r="W394" s="11"/>
      <c r="X394" s="11"/>
      <c r="Y394" s="11"/>
      <c r="Z394" s="11"/>
    </row>
    <row r="395" spans="1:26">
      <c r="A395" s="11"/>
      <c r="B395" s="11"/>
      <c r="C395" s="1019"/>
      <c r="D395" s="264" t="s">
        <v>238</v>
      </c>
      <c r="E395" s="266">
        <v>20</v>
      </c>
      <c r="F395" s="295">
        <v>0</v>
      </c>
      <c r="G395" s="296">
        <v>54</v>
      </c>
      <c r="H395" s="309">
        <v>1</v>
      </c>
      <c r="I395" s="266">
        <v>51</v>
      </c>
      <c r="J395" s="295">
        <v>1</v>
      </c>
      <c r="K395" s="296">
        <v>9</v>
      </c>
      <c r="L395" s="344">
        <v>0</v>
      </c>
      <c r="M395" s="11"/>
      <c r="N395" s="11"/>
      <c r="O395" s="11"/>
      <c r="P395" s="11"/>
      <c r="Q395" s="11"/>
      <c r="R395" s="11"/>
      <c r="S395" s="11"/>
      <c r="T395" s="11"/>
      <c r="U395" s="11"/>
      <c r="V395" s="11"/>
      <c r="W395" s="11"/>
      <c r="X395" s="11"/>
      <c r="Y395" s="11"/>
      <c r="Z395" s="11"/>
    </row>
    <row r="396" spans="1:26">
      <c r="A396" s="11"/>
      <c r="B396" s="11"/>
      <c r="C396" s="1019"/>
      <c r="D396" s="346" t="s">
        <v>239</v>
      </c>
      <c r="E396" s="347">
        <v>6</v>
      </c>
      <c r="F396" s="362">
        <v>0</v>
      </c>
      <c r="G396" s="363">
        <v>23</v>
      </c>
      <c r="H396" s="364">
        <v>0</v>
      </c>
      <c r="I396" s="347">
        <v>17</v>
      </c>
      <c r="J396" s="362">
        <v>0</v>
      </c>
      <c r="K396" s="363">
        <v>4</v>
      </c>
      <c r="L396" s="405">
        <v>0</v>
      </c>
      <c r="M396" s="11"/>
      <c r="N396" s="11"/>
      <c r="O396" s="11"/>
      <c r="P396" s="11"/>
      <c r="Q396" s="11"/>
      <c r="R396" s="11"/>
      <c r="S396" s="11"/>
      <c r="T396" s="11"/>
      <c r="U396" s="11"/>
      <c r="V396" s="11"/>
      <c r="W396" s="11"/>
      <c r="X396" s="11"/>
      <c r="Y396" s="11"/>
      <c r="Z396" s="11"/>
    </row>
    <row r="397" spans="1:26">
      <c r="A397" s="11"/>
      <c r="B397" s="11"/>
      <c r="C397" s="1019"/>
      <c r="D397" s="264" t="s">
        <v>240</v>
      </c>
      <c r="E397" s="266">
        <v>23</v>
      </c>
      <c r="F397" s="295">
        <v>12</v>
      </c>
      <c r="G397" s="296">
        <v>55</v>
      </c>
      <c r="H397" s="309">
        <v>43</v>
      </c>
      <c r="I397" s="266">
        <v>45</v>
      </c>
      <c r="J397" s="295">
        <v>39</v>
      </c>
      <c r="K397" s="296">
        <v>26</v>
      </c>
      <c r="L397" s="344">
        <v>7</v>
      </c>
      <c r="M397" s="11"/>
      <c r="N397" s="11"/>
      <c r="O397" s="11"/>
      <c r="P397" s="11"/>
      <c r="Q397" s="11"/>
      <c r="R397" s="11"/>
      <c r="S397" s="11"/>
      <c r="T397" s="11"/>
      <c r="U397" s="11"/>
      <c r="V397" s="11"/>
      <c r="W397" s="11"/>
      <c r="X397" s="11"/>
      <c r="Y397" s="11"/>
      <c r="Z397" s="11"/>
    </row>
    <row r="398" spans="1:26">
      <c r="A398" s="11"/>
      <c r="B398" s="11"/>
      <c r="C398" s="1019"/>
      <c r="D398" s="346" t="s">
        <v>241</v>
      </c>
      <c r="E398" s="347">
        <v>4</v>
      </c>
      <c r="F398" s="362">
        <v>0</v>
      </c>
      <c r="G398" s="363">
        <v>20</v>
      </c>
      <c r="H398" s="364">
        <v>0</v>
      </c>
      <c r="I398" s="347">
        <v>51</v>
      </c>
      <c r="J398" s="362">
        <v>1</v>
      </c>
      <c r="K398" s="363">
        <v>16</v>
      </c>
      <c r="L398" s="405">
        <v>0</v>
      </c>
      <c r="M398" s="11"/>
      <c r="N398" s="11"/>
      <c r="O398" s="11"/>
      <c r="P398" s="11"/>
      <c r="Q398" s="11"/>
      <c r="R398" s="11"/>
      <c r="S398" s="11"/>
      <c r="T398" s="11"/>
      <c r="U398" s="11"/>
      <c r="V398" s="11"/>
      <c r="W398" s="11"/>
      <c r="X398" s="11"/>
      <c r="Y398" s="11"/>
      <c r="Z398" s="11"/>
    </row>
    <row r="399" spans="1:26">
      <c r="A399" s="11"/>
      <c r="B399" s="11"/>
      <c r="C399" s="1019"/>
      <c r="D399" s="264" t="s">
        <v>242</v>
      </c>
      <c r="E399" s="266">
        <v>3</v>
      </c>
      <c r="F399" s="295">
        <v>0</v>
      </c>
      <c r="G399" s="296">
        <v>20</v>
      </c>
      <c r="H399" s="309">
        <v>3</v>
      </c>
      <c r="I399" s="266">
        <v>26</v>
      </c>
      <c r="J399" s="295">
        <v>0</v>
      </c>
      <c r="K399" s="296">
        <v>14</v>
      </c>
      <c r="L399" s="344">
        <v>0</v>
      </c>
      <c r="M399" s="11"/>
      <c r="N399" s="11"/>
      <c r="O399" s="11"/>
      <c r="P399" s="11"/>
      <c r="Q399" s="11"/>
      <c r="R399" s="11"/>
      <c r="S399" s="11"/>
      <c r="T399" s="11"/>
      <c r="U399" s="11"/>
      <c r="V399" s="11"/>
      <c r="W399" s="11"/>
      <c r="X399" s="11"/>
      <c r="Y399" s="11"/>
      <c r="Z399" s="11"/>
    </row>
    <row r="400" spans="1:26">
      <c r="A400" s="11"/>
      <c r="B400" s="11"/>
      <c r="C400" s="1019"/>
      <c r="D400" s="346" t="s">
        <v>243</v>
      </c>
      <c r="E400" s="347">
        <v>4</v>
      </c>
      <c r="F400" s="362">
        <v>0</v>
      </c>
      <c r="G400" s="363">
        <v>10</v>
      </c>
      <c r="H400" s="364">
        <v>0</v>
      </c>
      <c r="I400" s="347">
        <v>8</v>
      </c>
      <c r="J400" s="362">
        <v>0</v>
      </c>
      <c r="K400" s="363">
        <v>3</v>
      </c>
      <c r="L400" s="405">
        <v>0</v>
      </c>
      <c r="M400" s="11"/>
      <c r="N400" s="11"/>
      <c r="O400" s="11"/>
      <c r="P400" s="11"/>
      <c r="Q400" s="11"/>
      <c r="R400" s="11"/>
      <c r="S400" s="11"/>
      <c r="T400" s="11"/>
      <c r="U400" s="11"/>
      <c r="V400" s="11"/>
      <c r="W400" s="11"/>
      <c r="X400" s="11"/>
      <c r="Y400" s="11"/>
      <c r="Z400" s="11"/>
    </row>
    <row r="401" spans="1:26" ht="15.75" customHeight="1">
      <c r="A401" s="11"/>
      <c r="B401" s="11"/>
      <c r="C401" s="1019"/>
      <c r="D401" s="408" t="s">
        <v>64</v>
      </c>
      <c r="E401" s="410">
        <f t="shared" ref="E401:L401" si="29">SUM(E392:E400)</f>
        <v>1375</v>
      </c>
      <c r="F401" s="412">
        <f t="shared" si="29"/>
        <v>457</v>
      </c>
      <c r="G401" s="414">
        <f t="shared" si="29"/>
        <v>1136</v>
      </c>
      <c r="H401" s="415">
        <f t="shared" si="29"/>
        <v>363</v>
      </c>
      <c r="I401" s="410">
        <f t="shared" si="29"/>
        <v>531</v>
      </c>
      <c r="J401" s="412">
        <f t="shared" si="29"/>
        <v>100</v>
      </c>
      <c r="K401" s="414">
        <f t="shared" si="29"/>
        <v>124</v>
      </c>
      <c r="L401" s="434">
        <f t="shared" si="29"/>
        <v>12</v>
      </c>
      <c r="M401" s="11"/>
      <c r="N401" s="11"/>
      <c r="O401" s="11"/>
      <c r="P401" s="11"/>
      <c r="Q401" s="11"/>
      <c r="R401" s="11"/>
      <c r="S401" s="11"/>
      <c r="T401" s="11"/>
      <c r="U401" s="11"/>
      <c r="V401" s="11"/>
      <c r="W401" s="11"/>
      <c r="X401" s="11"/>
      <c r="Y401" s="11"/>
      <c r="Z401" s="11"/>
    </row>
    <row r="402" spans="1:26" ht="15.75" customHeight="1">
      <c r="A402" s="11"/>
      <c r="B402" s="11"/>
      <c r="C402" s="1023"/>
      <c r="D402" s="435" t="s">
        <v>277</v>
      </c>
      <c r="E402" s="1148">
        <f>E401+F401</f>
        <v>1832</v>
      </c>
      <c r="F402" s="1118"/>
      <c r="G402" s="1148">
        <f>G401+H401</f>
        <v>1499</v>
      </c>
      <c r="H402" s="1118"/>
      <c r="I402" s="1148">
        <f>I401+J401</f>
        <v>631</v>
      </c>
      <c r="J402" s="1118"/>
      <c r="K402" s="1148">
        <f>K401+L401</f>
        <v>136</v>
      </c>
      <c r="L402" s="1105"/>
      <c r="M402" s="11"/>
      <c r="N402" s="11"/>
      <c r="O402" s="11"/>
      <c r="P402" s="11"/>
      <c r="Q402" s="11"/>
      <c r="R402" s="11"/>
      <c r="S402" s="11"/>
      <c r="T402" s="11"/>
      <c r="U402" s="11"/>
      <c r="V402" s="11"/>
      <c r="W402" s="11"/>
      <c r="X402" s="11"/>
      <c r="Y402" s="11"/>
      <c r="Z402" s="11"/>
    </row>
    <row r="403" spans="1:26" ht="15.75" customHeight="1">
      <c r="A403" s="11"/>
      <c r="B403" s="11"/>
      <c r="C403" s="1156" t="s">
        <v>113</v>
      </c>
      <c r="D403" s="1154" t="s">
        <v>24</v>
      </c>
      <c r="E403" s="1133" t="s">
        <v>65</v>
      </c>
      <c r="F403" s="1072"/>
      <c r="G403" s="1149" t="s">
        <v>67</v>
      </c>
      <c r="H403" s="1150"/>
      <c r="I403" s="1133" t="s">
        <v>107</v>
      </c>
      <c r="J403" s="1072"/>
      <c r="K403" s="1149" t="s">
        <v>109</v>
      </c>
      <c r="L403" s="1153"/>
      <c r="M403" s="11"/>
      <c r="N403" s="11"/>
      <c r="O403" s="11"/>
      <c r="P403" s="11"/>
      <c r="Q403" s="11"/>
      <c r="R403" s="11"/>
      <c r="S403" s="11"/>
      <c r="T403" s="11"/>
      <c r="U403" s="11"/>
      <c r="V403" s="11"/>
      <c r="W403" s="11"/>
      <c r="X403" s="11"/>
      <c r="Y403" s="11"/>
      <c r="Z403" s="11"/>
    </row>
    <row r="404" spans="1:26" ht="15.75" customHeight="1">
      <c r="A404" s="11"/>
      <c r="B404" s="11"/>
      <c r="C404" s="1019"/>
      <c r="D404" s="1155"/>
      <c r="E404" s="191" t="s">
        <v>142</v>
      </c>
      <c r="F404" s="192" t="s">
        <v>143</v>
      </c>
      <c r="G404" s="221" t="s">
        <v>142</v>
      </c>
      <c r="H404" s="222" t="s">
        <v>143</v>
      </c>
      <c r="I404" s="191" t="s">
        <v>142</v>
      </c>
      <c r="J404" s="192" t="s">
        <v>143</v>
      </c>
      <c r="K404" s="221" t="s">
        <v>142</v>
      </c>
      <c r="L404" s="241" t="s">
        <v>143</v>
      </c>
      <c r="M404" s="11"/>
      <c r="N404" s="11"/>
      <c r="O404" s="11"/>
      <c r="P404" s="11"/>
      <c r="Q404" s="11"/>
      <c r="R404" s="11"/>
      <c r="S404" s="11"/>
      <c r="T404" s="11"/>
      <c r="U404" s="11"/>
      <c r="V404" s="11"/>
      <c r="W404" s="11"/>
      <c r="X404" s="11"/>
      <c r="Y404" s="11"/>
      <c r="Z404" s="11"/>
    </row>
    <row r="405" spans="1:26">
      <c r="A405" s="11"/>
      <c r="B405" s="11"/>
      <c r="C405" s="1019"/>
      <c r="D405" s="255" t="s">
        <v>167</v>
      </c>
      <c r="E405" s="256">
        <v>29</v>
      </c>
      <c r="F405" s="257">
        <v>6</v>
      </c>
      <c r="G405" s="258">
        <v>34</v>
      </c>
      <c r="H405" s="262">
        <v>8</v>
      </c>
      <c r="I405" s="256">
        <v>30</v>
      </c>
      <c r="J405" s="257">
        <v>3</v>
      </c>
      <c r="K405" s="258">
        <v>9</v>
      </c>
      <c r="L405" s="278">
        <v>0</v>
      </c>
      <c r="M405" s="11"/>
      <c r="N405" s="11"/>
      <c r="O405" s="11"/>
      <c r="P405" s="11"/>
      <c r="Q405" s="11"/>
      <c r="R405" s="11"/>
      <c r="S405" s="11"/>
      <c r="T405" s="11"/>
      <c r="U405" s="11"/>
      <c r="V405" s="11"/>
      <c r="W405" s="11"/>
      <c r="X405" s="11"/>
      <c r="Y405" s="11"/>
      <c r="Z405" s="11"/>
    </row>
    <row r="406" spans="1:26">
      <c r="A406" s="11"/>
      <c r="B406" s="11"/>
      <c r="C406" s="1019"/>
      <c r="D406" s="264" t="s">
        <v>171</v>
      </c>
      <c r="E406" s="266">
        <v>438</v>
      </c>
      <c r="F406" s="295">
        <v>143</v>
      </c>
      <c r="G406" s="296">
        <v>314</v>
      </c>
      <c r="H406" s="309">
        <v>101</v>
      </c>
      <c r="I406" s="266">
        <v>85</v>
      </c>
      <c r="J406" s="295">
        <v>12</v>
      </c>
      <c r="K406" s="296">
        <v>20</v>
      </c>
      <c r="L406" s="344">
        <v>1</v>
      </c>
      <c r="M406" s="11"/>
      <c r="N406" s="11"/>
      <c r="O406" s="11"/>
      <c r="P406" s="11"/>
      <c r="Q406" s="11"/>
      <c r="R406" s="11"/>
      <c r="S406" s="11"/>
      <c r="T406" s="11"/>
      <c r="U406" s="11"/>
      <c r="V406" s="11"/>
      <c r="W406" s="11"/>
      <c r="X406" s="11"/>
      <c r="Y406" s="11"/>
      <c r="Z406" s="11"/>
    </row>
    <row r="407" spans="1:26">
      <c r="A407" s="11"/>
      <c r="B407" s="11"/>
      <c r="C407" s="1019"/>
      <c r="D407" s="346" t="s">
        <v>190</v>
      </c>
      <c r="E407" s="347">
        <v>14</v>
      </c>
      <c r="F407" s="362">
        <v>1</v>
      </c>
      <c r="G407" s="363">
        <v>37</v>
      </c>
      <c r="H407" s="364">
        <v>0</v>
      </c>
      <c r="I407" s="347">
        <v>31</v>
      </c>
      <c r="J407" s="362">
        <v>0</v>
      </c>
      <c r="K407" s="363">
        <v>6</v>
      </c>
      <c r="L407" s="405">
        <v>0</v>
      </c>
      <c r="M407" s="11"/>
      <c r="N407" s="11"/>
      <c r="O407" s="11"/>
      <c r="P407" s="11"/>
      <c r="Q407" s="11"/>
      <c r="R407" s="11"/>
      <c r="S407" s="11"/>
      <c r="T407" s="11"/>
      <c r="U407" s="11"/>
      <c r="V407" s="11"/>
      <c r="W407" s="11"/>
      <c r="X407" s="11"/>
      <c r="Y407" s="11"/>
      <c r="Z407" s="11"/>
    </row>
    <row r="408" spans="1:26">
      <c r="A408" s="11"/>
      <c r="B408" s="11"/>
      <c r="C408" s="1019"/>
      <c r="D408" s="264" t="s">
        <v>238</v>
      </c>
      <c r="E408" s="266">
        <v>6</v>
      </c>
      <c r="F408" s="295">
        <v>0</v>
      </c>
      <c r="G408" s="296">
        <v>22</v>
      </c>
      <c r="H408" s="309">
        <v>0</v>
      </c>
      <c r="I408" s="266">
        <v>16</v>
      </c>
      <c r="J408" s="295">
        <v>0</v>
      </c>
      <c r="K408" s="296">
        <v>5</v>
      </c>
      <c r="L408" s="344">
        <v>0</v>
      </c>
      <c r="M408" s="11"/>
      <c r="N408" s="11"/>
      <c r="O408" s="11"/>
      <c r="P408" s="11"/>
      <c r="Q408" s="11"/>
      <c r="R408" s="11"/>
      <c r="S408" s="11"/>
      <c r="T408" s="11"/>
      <c r="U408" s="11"/>
      <c r="V408" s="11"/>
      <c r="W408" s="11"/>
      <c r="X408" s="11"/>
      <c r="Y408" s="11"/>
      <c r="Z408" s="11"/>
    </row>
    <row r="409" spans="1:26">
      <c r="A409" s="11"/>
      <c r="B409" s="11"/>
      <c r="C409" s="1019"/>
      <c r="D409" s="346" t="s">
        <v>239</v>
      </c>
      <c r="E409" s="347">
        <v>1</v>
      </c>
      <c r="F409" s="362">
        <v>0</v>
      </c>
      <c r="G409" s="363">
        <v>2</v>
      </c>
      <c r="H409" s="364">
        <v>0</v>
      </c>
      <c r="I409" s="347">
        <v>4</v>
      </c>
      <c r="J409" s="362">
        <v>0</v>
      </c>
      <c r="K409" s="363">
        <v>1</v>
      </c>
      <c r="L409" s="405">
        <v>0</v>
      </c>
      <c r="M409" s="11"/>
      <c r="N409" s="11"/>
      <c r="O409" s="11"/>
      <c r="P409" s="11"/>
      <c r="Q409" s="11"/>
      <c r="R409" s="11"/>
      <c r="S409" s="11"/>
      <c r="T409" s="11"/>
      <c r="U409" s="11"/>
      <c r="V409" s="11"/>
      <c r="W409" s="11"/>
      <c r="X409" s="11"/>
      <c r="Y409" s="11"/>
      <c r="Z409" s="11"/>
    </row>
    <row r="410" spans="1:26">
      <c r="A410" s="11"/>
      <c r="B410" s="11"/>
      <c r="C410" s="1019"/>
      <c r="D410" s="264" t="s">
        <v>240</v>
      </c>
      <c r="E410" s="266">
        <v>7</v>
      </c>
      <c r="F410" s="295">
        <v>6</v>
      </c>
      <c r="G410" s="296">
        <v>9</v>
      </c>
      <c r="H410" s="309">
        <v>11</v>
      </c>
      <c r="I410" s="266">
        <v>8</v>
      </c>
      <c r="J410" s="295">
        <v>4</v>
      </c>
      <c r="K410" s="296">
        <v>6</v>
      </c>
      <c r="L410" s="344">
        <v>2</v>
      </c>
      <c r="M410" s="11"/>
      <c r="N410" s="11"/>
      <c r="O410" s="11"/>
      <c r="P410" s="11"/>
      <c r="Q410" s="11"/>
      <c r="R410" s="11"/>
      <c r="S410" s="11"/>
      <c r="T410" s="11"/>
      <c r="U410" s="11"/>
      <c r="V410" s="11"/>
      <c r="W410" s="11"/>
      <c r="X410" s="11"/>
      <c r="Y410" s="11"/>
      <c r="Z410" s="11"/>
    </row>
    <row r="411" spans="1:26">
      <c r="A411" s="11"/>
      <c r="B411" s="11"/>
      <c r="C411" s="1019"/>
      <c r="D411" s="346" t="s">
        <v>241</v>
      </c>
      <c r="E411" s="347">
        <v>3</v>
      </c>
      <c r="F411" s="362">
        <v>0</v>
      </c>
      <c r="G411" s="363">
        <v>5</v>
      </c>
      <c r="H411" s="364">
        <v>0</v>
      </c>
      <c r="I411" s="347">
        <v>11</v>
      </c>
      <c r="J411" s="362">
        <v>0</v>
      </c>
      <c r="K411" s="363">
        <v>6</v>
      </c>
      <c r="L411" s="405">
        <v>0</v>
      </c>
      <c r="M411" s="11"/>
      <c r="N411" s="11"/>
      <c r="O411" s="11"/>
      <c r="P411" s="11"/>
      <c r="Q411" s="11"/>
      <c r="R411" s="11"/>
      <c r="S411" s="11"/>
      <c r="T411" s="11"/>
      <c r="U411" s="11"/>
      <c r="V411" s="11"/>
      <c r="W411" s="11"/>
      <c r="X411" s="11"/>
      <c r="Y411" s="11"/>
      <c r="Z411" s="11"/>
    </row>
    <row r="412" spans="1:26">
      <c r="A412" s="11"/>
      <c r="B412" s="11"/>
      <c r="C412" s="1019"/>
      <c r="D412" s="264" t="s">
        <v>242</v>
      </c>
      <c r="E412" s="266">
        <v>0</v>
      </c>
      <c r="F412" s="295">
        <v>0</v>
      </c>
      <c r="G412" s="296">
        <v>2</v>
      </c>
      <c r="H412" s="309">
        <v>0</v>
      </c>
      <c r="I412" s="266">
        <v>17</v>
      </c>
      <c r="J412" s="295">
        <v>0</v>
      </c>
      <c r="K412" s="296">
        <v>2</v>
      </c>
      <c r="L412" s="344">
        <v>0</v>
      </c>
      <c r="M412" s="11"/>
      <c r="N412" s="11"/>
      <c r="O412" s="11"/>
      <c r="P412" s="11"/>
      <c r="Q412" s="11"/>
      <c r="R412" s="11"/>
      <c r="S412" s="11"/>
      <c r="T412" s="11"/>
      <c r="U412" s="11"/>
      <c r="V412" s="11"/>
      <c r="W412" s="11"/>
      <c r="X412" s="11"/>
      <c r="Y412" s="11"/>
      <c r="Z412" s="11"/>
    </row>
    <row r="413" spans="1:26">
      <c r="A413" s="11"/>
      <c r="B413" s="11"/>
      <c r="C413" s="1019"/>
      <c r="D413" s="346" t="s">
        <v>243</v>
      </c>
      <c r="E413" s="347">
        <v>0</v>
      </c>
      <c r="F413" s="362">
        <v>0</v>
      </c>
      <c r="G413" s="363">
        <v>0</v>
      </c>
      <c r="H413" s="364">
        <v>0</v>
      </c>
      <c r="I413" s="347">
        <v>1</v>
      </c>
      <c r="J413" s="362">
        <v>0</v>
      </c>
      <c r="K413" s="363">
        <v>1</v>
      </c>
      <c r="L413" s="405">
        <v>0</v>
      </c>
      <c r="M413" s="11"/>
      <c r="N413" s="11"/>
      <c r="O413" s="11"/>
      <c r="P413" s="11"/>
      <c r="Q413" s="11"/>
      <c r="R413" s="11"/>
      <c r="S413" s="11"/>
      <c r="T413" s="11"/>
      <c r="U413" s="11"/>
      <c r="V413" s="11"/>
      <c r="W413" s="11"/>
      <c r="X413" s="11"/>
      <c r="Y413" s="11"/>
      <c r="Z413" s="11"/>
    </row>
    <row r="414" spans="1:26" ht="15.75" customHeight="1">
      <c r="A414" s="11"/>
      <c r="B414" s="11"/>
      <c r="C414" s="1019"/>
      <c r="D414" s="408" t="s">
        <v>64</v>
      </c>
      <c r="E414" s="410">
        <f t="shared" ref="E414:L414" si="30">SUM(E405:E413)</f>
        <v>498</v>
      </c>
      <c r="F414" s="412">
        <f t="shared" si="30"/>
        <v>156</v>
      </c>
      <c r="G414" s="414">
        <f t="shared" si="30"/>
        <v>425</v>
      </c>
      <c r="H414" s="415">
        <f t="shared" si="30"/>
        <v>120</v>
      </c>
      <c r="I414" s="410">
        <f t="shared" si="30"/>
        <v>203</v>
      </c>
      <c r="J414" s="412">
        <f t="shared" si="30"/>
        <v>19</v>
      </c>
      <c r="K414" s="414">
        <f t="shared" si="30"/>
        <v>56</v>
      </c>
      <c r="L414" s="434">
        <f t="shared" si="30"/>
        <v>3</v>
      </c>
      <c r="M414" s="11"/>
      <c r="N414" s="11"/>
      <c r="O414" s="11"/>
      <c r="P414" s="11"/>
      <c r="Q414" s="11"/>
      <c r="R414" s="11"/>
      <c r="S414" s="11"/>
      <c r="T414" s="11"/>
      <c r="U414" s="11"/>
      <c r="V414" s="11"/>
      <c r="W414" s="11"/>
      <c r="X414" s="11"/>
      <c r="Y414" s="11"/>
      <c r="Z414" s="11"/>
    </row>
    <row r="415" spans="1:26" ht="15.75" customHeight="1">
      <c r="A415" s="11"/>
      <c r="B415" s="11"/>
      <c r="C415" s="1023"/>
      <c r="D415" s="435" t="s">
        <v>277</v>
      </c>
      <c r="E415" s="1148">
        <f>E414+F414</f>
        <v>654</v>
      </c>
      <c r="F415" s="1118"/>
      <c r="G415" s="1148">
        <f>G414+H414</f>
        <v>545</v>
      </c>
      <c r="H415" s="1118"/>
      <c r="I415" s="1148">
        <f>I414+J414</f>
        <v>222</v>
      </c>
      <c r="J415" s="1118"/>
      <c r="K415" s="1148">
        <f>K414+L414</f>
        <v>59</v>
      </c>
      <c r="L415" s="1105"/>
      <c r="M415" s="11"/>
      <c r="N415" s="11"/>
      <c r="O415" s="11"/>
      <c r="P415" s="11"/>
      <c r="Q415" s="11"/>
      <c r="R415" s="11"/>
      <c r="S415" s="11"/>
      <c r="T415" s="11"/>
      <c r="U415" s="11"/>
      <c r="V415" s="11"/>
      <c r="W415" s="11"/>
      <c r="X415" s="11"/>
      <c r="Y415" s="11"/>
      <c r="Z415" s="11"/>
    </row>
    <row r="416" spans="1:26" ht="15.75" customHeight="1">
      <c r="A416" s="11"/>
      <c r="B416" s="11"/>
      <c r="C416" s="1156" t="s">
        <v>114</v>
      </c>
      <c r="D416" s="1154" t="s">
        <v>24</v>
      </c>
      <c r="E416" s="1133" t="s">
        <v>65</v>
      </c>
      <c r="F416" s="1072"/>
      <c r="G416" s="1149" t="s">
        <v>67</v>
      </c>
      <c r="H416" s="1150"/>
      <c r="I416" s="1133" t="s">
        <v>107</v>
      </c>
      <c r="J416" s="1072"/>
      <c r="K416" s="1149" t="s">
        <v>109</v>
      </c>
      <c r="L416" s="1153"/>
      <c r="M416" s="11"/>
      <c r="N416" s="11"/>
      <c r="O416" s="11"/>
      <c r="P416" s="11"/>
      <c r="Q416" s="11"/>
      <c r="R416" s="11"/>
      <c r="S416" s="11"/>
      <c r="T416" s="11"/>
      <c r="U416" s="11"/>
      <c r="V416" s="11"/>
      <c r="W416" s="11"/>
      <c r="X416" s="11"/>
      <c r="Y416" s="11"/>
      <c r="Z416" s="11"/>
    </row>
    <row r="417" spans="1:26" ht="15.75" customHeight="1">
      <c r="A417" s="11"/>
      <c r="B417" s="11"/>
      <c r="C417" s="1019"/>
      <c r="D417" s="1155"/>
      <c r="E417" s="191" t="s">
        <v>142</v>
      </c>
      <c r="F417" s="192" t="s">
        <v>143</v>
      </c>
      <c r="G417" s="221" t="s">
        <v>142</v>
      </c>
      <c r="H417" s="222" t="s">
        <v>143</v>
      </c>
      <c r="I417" s="191" t="s">
        <v>142</v>
      </c>
      <c r="J417" s="192" t="s">
        <v>143</v>
      </c>
      <c r="K417" s="221" t="s">
        <v>142</v>
      </c>
      <c r="L417" s="241" t="s">
        <v>143</v>
      </c>
      <c r="M417" s="11"/>
      <c r="N417" s="11"/>
      <c r="O417" s="11"/>
      <c r="P417" s="11"/>
      <c r="Q417" s="11"/>
      <c r="R417" s="11"/>
      <c r="S417" s="11"/>
      <c r="T417" s="11"/>
      <c r="U417" s="11"/>
      <c r="V417" s="11"/>
      <c r="W417" s="11"/>
      <c r="X417" s="11"/>
      <c r="Y417" s="11"/>
      <c r="Z417" s="11"/>
    </row>
    <row r="418" spans="1:26">
      <c r="A418" s="11"/>
      <c r="B418" s="11"/>
      <c r="C418" s="1019"/>
      <c r="D418" s="255" t="s">
        <v>167</v>
      </c>
      <c r="E418" s="256">
        <v>139</v>
      </c>
      <c r="F418" s="257">
        <v>33</v>
      </c>
      <c r="G418" s="258">
        <v>132</v>
      </c>
      <c r="H418" s="262">
        <v>40</v>
      </c>
      <c r="I418" s="256">
        <v>71</v>
      </c>
      <c r="J418" s="257">
        <v>9</v>
      </c>
      <c r="K418" s="258">
        <v>19</v>
      </c>
      <c r="L418" s="278">
        <v>2</v>
      </c>
      <c r="M418" s="11"/>
      <c r="N418" s="11"/>
      <c r="O418" s="11"/>
      <c r="P418" s="11"/>
      <c r="Q418" s="11"/>
      <c r="R418" s="11"/>
      <c r="S418" s="11"/>
      <c r="T418" s="11"/>
      <c r="U418" s="11"/>
      <c r="V418" s="11"/>
      <c r="W418" s="11"/>
      <c r="X418" s="11"/>
      <c r="Y418" s="11"/>
      <c r="Z418" s="11"/>
    </row>
    <row r="419" spans="1:26">
      <c r="A419" s="11"/>
      <c r="B419" s="11"/>
      <c r="C419" s="1019"/>
      <c r="D419" s="264" t="s">
        <v>171</v>
      </c>
      <c r="E419" s="266">
        <v>764</v>
      </c>
      <c r="F419" s="295">
        <v>208</v>
      </c>
      <c r="G419" s="296">
        <v>368</v>
      </c>
      <c r="H419" s="309">
        <v>88</v>
      </c>
      <c r="I419" s="266">
        <v>140</v>
      </c>
      <c r="J419" s="295">
        <v>16</v>
      </c>
      <c r="K419" s="296">
        <v>40</v>
      </c>
      <c r="L419" s="344">
        <v>2</v>
      </c>
      <c r="M419" s="11"/>
      <c r="N419" s="11"/>
      <c r="O419" s="11"/>
      <c r="P419" s="11"/>
      <c r="Q419" s="11"/>
      <c r="R419" s="11"/>
      <c r="S419" s="11"/>
      <c r="T419" s="11"/>
      <c r="U419" s="11"/>
      <c r="V419" s="11"/>
      <c r="W419" s="11"/>
      <c r="X419" s="11"/>
      <c r="Y419" s="11"/>
      <c r="Z419" s="11"/>
    </row>
    <row r="420" spans="1:26">
      <c r="A420" s="11"/>
      <c r="B420" s="11"/>
      <c r="C420" s="1019"/>
      <c r="D420" s="346" t="s">
        <v>190</v>
      </c>
      <c r="E420" s="347">
        <v>44</v>
      </c>
      <c r="F420" s="362">
        <v>1</v>
      </c>
      <c r="G420" s="363">
        <v>74</v>
      </c>
      <c r="H420" s="364">
        <v>1</v>
      </c>
      <c r="I420" s="347">
        <v>72</v>
      </c>
      <c r="J420" s="362">
        <v>0</v>
      </c>
      <c r="K420" s="363">
        <v>25</v>
      </c>
      <c r="L420" s="405">
        <v>0</v>
      </c>
      <c r="M420" s="11"/>
      <c r="N420" s="11"/>
      <c r="O420" s="11"/>
      <c r="P420" s="11"/>
      <c r="Q420" s="11"/>
      <c r="R420" s="11"/>
      <c r="S420" s="11"/>
      <c r="T420" s="11"/>
      <c r="U420" s="11"/>
      <c r="V420" s="11"/>
      <c r="W420" s="11"/>
      <c r="X420" s="11"/>
      <c r="Y420" s="11"/>
      <c r="Z420" s="11"/>
    </row>
    <row r="421" spans="1:26">
      <c r="A421" s="11"/>
      <c r="B421" s="11"/>
      <c r="C421" s="1019"/>
      <c r="D421" s="264" t="s">
        <v>238</v>
      </c>
      <c r="E421" s="266">
        <v>20</v>
      </c>
      <c r="F421" s="295">
        <v>0</v>
      </c>
      <c r="G421" s="296">
        <v>50</v>
      </c>
      <c r="H421" s="309">
        <v>1</v>
      </c>
      <c r="I421" s="266">
        <v>53</v>
      </c>
      <c r="J421" s="295">
        <v>0</v>
      </c>
      <c r="K421" s="296">
        <v>14</v>
      </c>
      <c r="L421" s="344">
        <v>0</v>
      </c>
      <c r="M421" s="11"/>
      <c r="N421" s="11"/>
      <c r="O421" s="11"/>
      <c r="P421" s="11"/>
      <c r="Q421" s="11"/>
      <c r="R421" s="11"/>
      <c r="S421" s="11"/>
      <c r="T421" s="11"/>
      <c r="U421" s="11"/>
      <c r="V421" s="11"/>
      <c r="W421" s="11"/>
      <c r="X421" s="11"/>
      <c r="Y421" s="11"/>
      <c r="Z421" s="11"/>
    </row>
    <row r="422" spans="1:26">
      <c r="A422" s="11"/>
      <c r="B422" s="11"/>
      <c r="C422" s="1019"/>
      <c r="D422" s="346" t="s">
        <v>239</v>
      </c>
      <c r="E422" s="347">
        <v>3</v>
      </c>
      <c r="F422" s="362">
        <v>0</v>
      </c>
      <c r="G422" s="363">
        <v>8</v>
      </c>
      <c r="H422" s="364">
        <v>1</v>
      </c>
      <c r="I422" s="347">
        <v>8</v>
      </c>
      <c r="J422" s="362">
        <v>0</v>
      </c>
      <c r="K422" s="363">
        <v>2</v>
      </c>
      <c r="L422" s="405">
        <v>0</v>
      </c>
      <c r="M422" s="11"/>
      <c r="N422" s="11"/>
      <c r="O422" s="11"/>
      <c r="P422" s="11"/>
      <c r="Q422" s="11"/>
      <c r="R422" s="11"/>
      <c r="S422" s="11"/>
      <c r="T422" s="11"/>
      <c r="U422" s="11"/>
      <c r="V422" s="11"/>
      <c r="W422" s="11"/>
      <c r="X422" s="11"/>
      <c r="Y422" s="11"/>
      <c r="Z422" s="11"/>
    </row>
    <row r="423" spans="1:26">
      <c r="A423" s="11"/>
      <c r="B423" s="11"/>
      <c r="C423" s="1019"/>
      <c r="D423" s="264" t="s">
        <v>240</v>
      </c>
      <c r="E423" s="266">
        <v>3</v>
      </c>
      <c r="F423" s="295">
        <v>12</v>
      </c>
      <c r="G423" s="296">
        <v>9</v>
      </c>
      <c r="H423" s="309">
        <v>25</v>
      </c>
      <c r="I423" s="266">
        <v>20</v>
      </c>
      <c r="J423" s="295">
        <v>11</v>
      </c>
      <c r="K423" s="296">
        <v>36</v>
      </c>
      <c r="L423" s="344">
        <v>6</v>
      </c>
      <c r="M423" s="11"/>
      <c r="N423" s="11"/>
      <c r="O423" s="11"/>
      <c r="P423" s="11"/>
      <c r="Q423" s="11"/>
      <c r="R423" s="11"/>
      <c r="S423" s="11"/>
      <c r="T423" s="11"/>
      <c r="U423" s="11"/>
      <c r="V423" s="11"/>
      <c r="W423" s="11"/>
      <c r="X423" s="11"/>
      <c r="Y423" s="11"/>
      <c r="Z423" s="11"/>
    </row>
    <row r="424" spans="1:26">
      <c r="A424" s="11"/>
      <c r="B424" s="11"/>
      <c r="C424" s="1019"/>
      <c r="D424" s="346" t="s">
        <v>241</v>
      </c>
      <c r="E424" s="347">
        <v>0</v>
      </c>
      <c r="F424" s="362">
        <v>0</v>
      </c>
      <c r="G424" s="363">
        <v>11</v>
      </c>
      <c r="H424" s="364">
        <v>1</v>
      </c>
      <c r="I424" s="347">
        <v>20</v>
      </c>
      <c r="J424" s="362">
        <v>0</v>
      </c>
      <c r="K424" s="363">
        <v>36</v>
      </c>
      <c r="L424" s="405">
        <v>0</v>
      </c>
      <c r="M424" s="11"/>
      <c r="N424" s="11"/>
      <c r="O424" s="11"/>
      <c r="P424" s="11"/>
      <c r="Q424" s="11"/>
      <c r="R424" s="11"/>
      <c r="S424" s="11"/>
      <c r="T424" s="11"/>
      <c r="U424" s="11"/>
      <c r="V424" s="11"/>
      <c r="W424" s="11"/>
      <c r="X424" s="11"/>
      <c r="Y424" s="11"/>
      <c r="Z424" s="11"/>
    </row>
    <row r="425" spans="1:26">
      <c r="A425" s="11"/>
      <c r="B425" s="11"/>
      <c r="C425" s="1019"/>
      <c r="D425" s="264" t="s">
        <v>242</v>
      </c>
      <c r="E425" s="266">
        <v>0</v>
      </c>
      <c r="F425" s="295">
        <v>0</v>
      </c>
      <c r="G425" s="296">
        <v>6</v>
      </c>
      <c r="H425" s="309">
        <v>0</v>
      </c>
      <c r="I425" s="266">
        <v>14</v>
      </c>
      <c r="J425" s="295">
        <v>0</v>
      </c>
      <c r="K425" s="296">
        <v>19</v>
      </c>
      <c r="L425" s="344">
        <v>0</v>
      </c>
      <c r="M425" s="11"/>
      <c r="N425" s="11"/>
      <c r="O425" s="11"/>
      <c r="P425" s="11"/>
      <c r="Q425" s="11"/>
      <c r="R425" s="11"/>
      <c r="S425" s="11"/>
      <c r="T425" s="11"/>
      <c r="U425" s="11"/>
      <c r="V425" s="11"/>
      <c r="W425" s="11"/>
      <c r="X425" s="11"/>
      <c r="Y425" s="11"/>
      <c r="Z425" s="11"/>
    </row>
    <row r="426" spans="1:26">
      <c r="A426" s="11"/>
      <c r="B426" s="11"/>
      <c r="C426" s="1019"/>
      <c r="D426" s="346" t="s">
        <v>243</v>
      </c>
      <c r="E426" s="347">
        <v>0</v>
      </c>
      <c r="F426" s="362">
        <v>0</v>
      </c>
      <c r="G426" s="363">
        <v>1</v>
      </c>
      <c r="H426" s="364">
        <v>0</v>
      </c>
      <c r="I426" s="347">
        <v>3</v>
      </c>
      <c r="J426" s="362">
        <v>0</v>
      </c>
      <c r="K426" s="363">
        <v>1</v>
      </c>
      <c r="L426" s="405">
        <v>0</v>
      </c>
      <c r="M426" s="11"/>
      <c r="N426" s="11"/>
      <c r="O426" s="11"/>
      <c r="P426" s="11"/>
      <c r="Q426" s="11"/>
      <c r="R426" s="11"/>
      <c r="S426" s="11"/>
      <c r="T426" s="11"/>
      <c r="U426" s="11"/>
      <c r="V426" s="11"/>
      <c r="W426" s="11"/>
      <c r="X426" s="11"/>
      <c r="Y426" s="11"/>
      <c r="Z426" s="11"/>
    </row>
    <row r="427" spans="1:26" ht="15.75" customHeight="1">
      <c r="A427" s="11"/>
      <c r="B427" s="11"/>
      <c r="C427" s="1019"/>
      <c r="D427" s="408" t="s">
        <v>64</v>
      </c>
      <c r="E427" s="410">
        <f t="shared" ref="E427:L427" si="31">SUM(E418:E426)</f>
        <v>973</v>
      </c>
      <c r="F427" s="412">
        <f t="shared" si="31"/>
        <v>254</v>
      </c>
      <c r="G427" s="414">
        <f t="shared" si="31"/>
        <v>659</v>
      </c>
      <c r="H427" s="415">
        <f t="shared" si="31"/>
        <v>157</v>
      </c>
      <c r="I427" s="410">
        <f t="shared" si="31"/>
        <v>401</v>
      </c>
      <c r="J427" s="412">
        <f t="shared" si="31"/>
        <v>36</v>
      </c>
      <c r="K427" s="414">
        <f t="shared" si="31"/>
        <v>192</v>
      </c>
      <c r="L427" s="434">
        <f t="shared" si="31"/>
        <v>10</v>
      </c>
      <c r="M427" s="11"/>
      <c r="N427" s="11"/>
      <c r="O427" s="11"/>
      <c r="P427" s="11"/>
      <c r="Q427" s="11"/>
      <c r="R427" s="11"/>
      <c r="S427" s="11"/>
      <c r="T427" s="11"/>
      <c r="U427" s="11"/>
      <c r="V427" s="11"/>
      <c r="W427" s="11"/>
      <c r="X427" s="11"/>
      <c r="Y427" s="11"/>
      <c r="Z427" s="11"/>
    </row>
    <row r="428" spans="1:26" ht="15.75" customHeight="1">
      <c r="A428" s="11"/>
      <c r="B428" s="11"/>
      <c r="C428" s="1023"/>
      <c r="D428" s="435" t="s">
        <v>277</v>
      </c>
      <c r="E428" s="1148">
        <f>E427+F427</f>
        <v>1227</v>
      </c>
      <c r="F428" s="1118"/>
      <c r="G428" s="1148">
        <f>G427+H427</f>
        <v>816</v>
      </c>
      <c r="H428" s="1118"/>
      <c r="I428" s="1148">
        <f>I427+J427</f>
        <v>437</v>
      </c>
      <c r="J428" s="1118"/>
      <c r="K428" s="1148">
        <f>K427+L427</f>
        <v>202</v>
      </c>
      <c r="L428" s="1105"/>
      <c r="M428" s="11"/>
      <c r="N428" s="11"/>
      <c r="O428" s="11"/>
      <c r="P428" s="11"/>
      <c r="Q428" s="11"/>
      <c r="R428" s="11"/>
      <c r="S428" s="11"/>
      <c r="T428" s="11"/>
      <c r="U428" s="11"/>
      <c r="V428" s="11"/>
      <c r="W428" s="11"/>
      <c r="X428" s="11"/>
      <c r="Y428" s="11"/>
      <c r="Z428" s="11"/>
    </row>
    <row r="429" spans="1:26" ht="15.75" customHeight="1">
      <c r="A429" s="11"/>
      <c r="B429" s="11"/>
      <c r="C429" s="1156" t="s">
        <v>376</v>
      </c>
      <c r="D429" s="1154" t="s">
        <v>24</v>
      </c>
      <c r="E429" s="1133" t="s">
        <v>65</v>
      </c>
      <c r="F429" s="1072"/>
      <c r="G429" s="1149" t="s">
        <v>67</v>
      </c>
      <c r="H429" s="1150"/>
      <c r="I429" s="1133" t="s">
        <v>107</v>
      </c>
      <c r="J429" s="1072"/>
      <c r="K429" s="1149" t="s">
        <v>109</v>
      </c>
      <c r="L429" s="1153"/>
      <c r="M429" s="11"/>
      <c r="N429" s="11"/>
      <c r="O429" s="11"/>
      <c r="P429" s="11"/>
      <c r="Q429" s="11"/>
      <c r="R429" s="11"/>
      <c r="S429" s="11"/>
      <c r="T429" s="11"/>
      <c r="U429" s="11"/>
      <c r="V429" s="11"/>
      <c r="W429" s="11"/>
      <c r="X429" s="11"/>
      <c r="Y429" s="11"/>
      <c r="Z429" s="11"/>
    </row>
    <row r="430" spans="1:26" ht="15.75" customHeight="1">
      <c r="A430" s="11"/>
      <c r="B430" s="11"/>
      <c r="C430" s="1019"/>
      <c r="D430" s="1155"/>
      <c r="E430" s="191" t="s">
        <v>142</v>
      </c>
      <c r="F430" s="192" t="s">
        <v>143</v>
      </c>
      <c r="G430" s="221" t="s">
        <v>142</v>
      </c>
      <c r="H430" s="222" t="s">
        <v>143</v>
      </c>
      <c r="I430" s="191" t="s">
        <v>142</v>
      </c>
      <c r="J430" s="192" t="s">
        <v>143</v>
      </c>
      <c r="K430" s="221" t="s">
        <v>142</v>
      </c>
      <c r="L430" s="241" t="s">
        <v>143</v>
      </c>
      <c r="M430" s="11"/>
      <c r="N430" s="11"/>
      <c r="O430" s="11"/>
      <c r="P430" s="11"/>
      <c r="Q430" s="11"/>
      <c r="R430" s="11"/>
      <c r="S430" s="11"/>
      <c r="T430" s="11"/>
      <c r="U430" s="11"/>
      <c r="V430" s="11"/>
      <c r="W430" s="11"/>
      <c r="X430" s="11"/>
      <c r="Y430" s="11"/>
      <c r="Z430" s="11"/>
    </row>
    <row r="431" spans="1:26">
      <c r="A431" s="11"/>
      <c r="B431" s="11"/>
      <c r="C431" s="1019"/>
      <c r="D431" s="255" t="s">
        <v>167</v>
      </c>
      <c r="E431" s="256">
        <v>176</v>
      </c>
      <c r="F431" s="257">
        <v>97</v>
      </c>
      <c r="G431" s="258">
        <v>203</v>
      </c>
      <c r="H431" s="262">
        <v>129</v>
      </c>
      <c r="I431" s="256">
        <v>108</v>
      </c>
      <c r="J431" s="257">
        <v>42</v>
      </c>
      <c r="K431" s="258">
        <v>26</v>
      </c>
      <c r="L431" s="278">
        <v>4</v>
      </c>
      <c r="M431" s="11"/>
      <c r="N431" s="11"/>
      <c r="O431" s="11"/>
      <c r="P431" s="11"/>
      <c r="Q431" s="11"/>
      <c r="R431" s="11"/>
      <c r="S431" s="11"/>
      <c r="T431" s="11"/>
      <c r="U431" s="11"/>
      <c r="V431" s="11"/>
      <c r="W431" s="11"/>
      <c r="X431" s="11"/>
      <c r="Y431" s="11"/>
      <c r="Z431" s="11"/>
    </row>
    <row r="432" spans="1:26">
      <c r="A432" s="11"/>
      <c r="B432" s="11"/>
      <c r="C432" s="1019"/>
      <c r="D432" s="264" t="s">
        <v>171</v>
      </c>
      <c r="E432" s="266">
        <v>4528</v>
      </c>
      <c r="F432" s="295">
        <v>2010</v>
      </c>
      <c r="G432" s="296">
        <v>1685</v>
      </c>
      <c r="H432" s="309">
        <v>1001</v>
      </c>
      <c r="I432" s="266">
        <v>574</v>
      </c>
      <c r="J432" s="295">
        <v>225</v>
      </c>
      <c r="K432" s="296">
        <v>110</v>
      </c>
      <c r="L432" s="344">
        <v>14</v>
      </c>
      <c r="M432" s="11"/>
      <c r="N432" s="11"/>
      <c r="O432" s="11"/>
      <c r="P432" s="11"/>
      <c r="Q432" s="11"/>
      <c r="R432" s="11"/>
      <c r="S432" s="11"/>
      <c r="T432" s="11"/>
      <c r="U432" s="11"/>
      <c r="V432" s="11"/>
      <c r="W432" s="11"/>
      <c r="X432" s="11"/>
      <c r="Y432" s="11"/>
      <c r="Z432" s="11"/>
    </row>
    <row r="433" spans="1:26">
      <c r="A433" s="11"/>
      <c r="B433" s="11"/>
      <c r="C433" s="1019"/>
      <c r="D433" s="346" t="s">
        <v>190</v>
      </c>
      <c r="E433" s="347">
        <v>197</v>
      </c>
      <c r="F433" s="362">
        <v>6</v>
      </c>
      <c r="G433" s="363">
        <v>659</v>
      </c>
      <c r="H433" s="364">
        <v>43</v>
      </c>
      <c r="I433" s="347">
        <v>399</v>
      </c>
      <c r="J433" s="362">
        <v>26</v>
      </c>
      <c r="K433" s="363">
        <v>114</v>
      </c>
      <c r="L433" s="405">
        <v>3</v>
      </c>
      <c r="M433" s="11"/>
      <c r="N433" s="11"/>
      <c r="O433" s="11"/>
      <c r="P433" s="11"/>
      <c r="Q433" s="11"/>
      <c r="R433" s="11"/>
      <c r="S433" s="11"/>
      <c r="T433" s="11"/>
      <c r="U433" s="11"/>
      <c r="V433" s="11"/>
      <c r="W433" s="11"/>
      <c r="X433" s="11"/>
      <c r="Y433" s="11"/>
      <c r="Z433" s="11"/>
    </row>
    <row r="434" spans="1:26">
      <c r="A434" s="11"/>
      <c r="B434" s="11"/>
      <c r="C434" s="1019"/>
      <c r="D434" s="264" t="s">
        <v>238</v>
      </c>
      <c r="E434" s="266">
        <v>98</v>
      </c>
      <c r="F434" s="295">
        <v>4</v>
      </c>
      <c r="G434" s="296">
        <v>306</v>
      </c>
      <c r="H434" s="309">
        <v>6</v>
      </c>
      <c r="I434" s="266">
        <v>268</v>
      </c>
      <c r="J434" s="295">
        <v>4</v>
      </c>
      <c r="K434" s="296">
        <v>58</v>
      </c>
      <c r="L434" s="344">
        <v>0</v>
      </c>
      <c r="M434" s="11"/>
      <c r="N434" s="11"/>
      <c r="O434" s="11"/>
      <c r="P434" s="11"/>
      <c r="Q434" s="11"/>
      <c r="R434" s="11"/>
      <c r="S434" s="11"/>
      <c r="T434" s="11"/>
      <c r="U434" s="11"/>
      <c r="V434" s="11"/>
      <c r="W434" s="11"/>
      <c r="X434" s="11"/>
      <c r="Y434" s="11"/>
      <c r="Z434" s="11"/>
    </row>
    <row r="435" spans="1:26">
      <c r="A435" s="11"/>
      <c r="B435" s="11"/>
      <c r="C435" s="1019"/>
      <c r="D435" s="346" t="s">
        <v>239</v>
      </c>
      <c r="E435" s="347">
        <v>38</v>
      </c>
      <c r="F435" s="362">
        <v>0</v>
      </c>
      <c r="G435" s="363">
        <v>145</v>
      </c>
      <c r="H435" s="364">
        <v>0</v>
      </c>
      <c r="I435" s="347">
        <v>72</v>
      </c>
      <c r="J435" s="362">
        <v>1</v>
      </c>
      <c r="K435" s="363">
        <v>6</v>
      </c>
      <c r="L435" s="405">
        <v>0</v>
      </c>
      <c r="M435" s="11"/>
      <c r="N435" s="11"/>
      <c r="O435" s="11"/>
      <c r="P435" s="11"/>
      <c r="Q435" s="11"/>
      <c r="R435" s="11"/>
      <c r="S435" s="11"/>
      <c r="T435" s="11"/>
      <c r="U435" s="11"/>
      <c r="V435" s="11"/>
      <c r="W435" s="11"/>
      <c r="X435" s="11"/>
      <c r="Y435" s="11"/>
      <c r="Z435" s="11"/>
    </row>
    <row r="436" spans="1:26">
      <c r="A436" s="11"/>
      <c r="B436" s="11"/>
      <c r="C436" s="1019"/>
      <c r="D436" s="264" t="s">
        <v>240</v>
      </c>
      <c r="E436" s="266">
        <v>86</v>
      </c>
      <c r="F436" s="295">
        <v>144</v>
      </c>
      <c r="G436" s="296">
        <v>145</v>
      </c>
      <c r="H436" s="309">
        <v>236</v>
      </c>
      <c r="I436" s="266">
        <v>186</v>
      </c>
      <c r="J436" s="295">
        <v>189</v>
      </c>
      <c r="K436" s="296">
        <v>160</v>
      </c>
      <c r="L436" s="344">
        <v>62</v>
      </c>
      <c r="M436" s="11"/>
      <c r="N436" s="11"/>
      <c r="O436" s="11"/>
      <c r="P436" s="11"/>
      <c r="Q436" s="11"/>
      <c r="R436" s="11"/>
      <c r="S436" s="11"/>
      <c r="T436" s="11"/>
      <c r="U436" s="11"/>
      <c r="V436" s="11"/>
      <c r="W436" s="11"/>
      <c r="X436" s="11"/>
      <c r="Y436" s="11"/>
      <c r="Z436" s="11"/>
    </row>
    <row r="437" spans="1:26">
      <c r="A437" s="11"/>
      <c r="B437" s="11"/>
      <c r="C437" s="1019"/>
      <c r="D437" s="346" t="s">
        <v>241</v>
      </c>
      <c r="E437" s="347">
        <v>11</v>
      </c>
      <c r="F437" s="362">
        <v>2</v>
      </c>
      <c r="G437" s="363">
        <v>97</v>
      </c>
      <c r="H437" s="364">
        <v>13</v>
      </c>
      <c r="I437" s="347">
        <v>231</v>
      </c>
      <c r="J437" s="362">
        <v>12</v>
      </c>
      <c r="K437" s="363">
        <v>147</v>
      </c>
      <c r="L437" s="405">
        <v>5</v>
      </c>
      <c r="M437" s="11"/>
      <c r="N437" s="11"/>
      <c r="O437" s="11"/>
      <c r="P437" s="11"/>
      <c r="Q437" s="11"/>
      <c r="R437" s="11"/>
      <c r="S437" s="11"/>
      <c r="T437" s="11"/>
      <c r="U437" s="11"/>
      <c r="V437" s="11"/>
      <c r="W437" s="11"/>
      <c r="X437" s="11"/>
      <c r="Y437" s="11"/>
      <c r="Z437" s="11"/>
    </row>
    <row r="438" spans="1:26">
      <c r="A438" s="11"/>
      <c r="B438" s="11"/>
      <c r="C438" s="1019"/>
      <c r="D438" s="264" t="s">
        <v>242</v>
      </c>
      <c r="E438" s="266">
        <v>8</v>
      </c>
      <c r="F438" s="295">
        <v>0</v>
      </c>
      <c r="G438" s="296">
        <v>53</v>
      </c>
      <c r="H438" s="309">
        <v>3</v>
      </c>
      <c r="I438" s="266">
        <v>152</v>
      </c>
      <c r="J438" s="295">
        <v>2</v>
      </c>
      <c r="K438" s="296">
        <v>105</v>
      </c>
      <c r="L438" s="344">
        <v>1</v>
      </c>
      <c r="M438" s="11"/>
      <c r="N438" s="11"/>
      <c r="O438" s="11"/>
      <c r="P438" s="11"/>
      <c r="Q438" s="11"/>
      <c r="R438" s="11"/>
      <c r="S438" s="11"/>
      <c r="T438" s="11"/>
      <c r="U438" s="11"/>
      <c r="V438" s="11"/>
      <c r="W438" s="11"/>
      <c r="X438" s="11"/>
      <c r="Y438" s="11"/>
      <c r="Z438" s="11"/>
    </row>
    <row r="439" spans="1:26">
      <c r="A439" s="11"/>
      <c r="B439" s="11"/>
      <c r="C439" s="1019"/>
      <c r="D439" s="346" t="s">
        <v>243</v>
      </c>
      <c r="E439" s="347">
        <v>4</v>
      </c>
      <c r="F439" s="362">
        <v>0</v>
      </c>
      <c r="G439" s="363">
        <v>24</v>
      </c>
      <c r="H439" s="364">
        <v>1</v>
      </c>
      <c r="I439" s="347">
        <v>54</v>
      </c>
      <c r="J439" s="362">
        <v>0</v>
      </c>
      <c r="K439" s="363">
        <v>17</v>
      </c>
      <c r="L439" s="405">
        <v>0</v>
      </c>
      <c r="M439" s="11"/>
      <c r="N439" s="11"/>
      <c r="O439" s="11"/>
      <c r="P439" s="11"/>
      <c r="Q439" s="11"/>
      <c r="R439" s="11"/>
      <c r="S439" s="11"/>
      <c r="T439" s="11"/>
      <c r="U439" s="11"/>
      <c r="V439" s="11"/>
      <c r="W439" s="11"/>
      <c r="X439" s="11"/>
      <c r="Y439" s="11"/>
      <c r="Z439" s="11"/>
    </row>
    <row r="440" spans="1:26" ht="15.75" customHeight="1">
      <c r="A440" s="11"/>
      <c r="B440" s="11"/>
      <c r="C440" s="1019"/>
      <c r="D440" s="408" t="s">
        <v>64</v>
      </c>
      <c r="E440" s="410">
        <f t="shared" ref="E440:L440" si="32">SUM(E431:E439)</f>
        <v>5146</v>
      </c>
      <c r="F440" s="412">
        <f t="shared" si="32"/>
        <v>2263</v>
      </c>
      <c r="G440" s="414">
        <f t="shared" si="32"/>
        <v>3317</v>
      </c>
      <c r="H440" s="415">
        <f t="shared" si="32"/>
        <v>1432</v>
      </c>
      <c r="I440" s="410">
        <f t="shared" si="32"/>
        <v>2044</v>
      </c>
      <c r="J440" s="412">
        <f t="shared" si="32"/>
        <v>501</v>
      </c>
      <c r="K440" s="414">
        <f t="shared" si="32"/>
        <v>743</v>
      </c>
      <c r="L440" s="434">
        <f t="shared" si="32"/>
        <v>89</v>
      </c>
      <c r="M440" s="11"/>
      <c r="N440" s="11"/>
      <c r="O440" s="11"/>
      <c r="P440" s="11"/>
      <c r="Q440" s="11"/>
      <c r="R440" s="11"/>
      <c r="S440" s="11"/>
      <c r="T440" s="11"/>
      <c r="U440" s="11"/>
      <c r="V440" s="11"/>
      <c r="W440" s="11"/>
      <c r="X440" s="11"/>
      <c r="Y440" s="11"/>
      <c r="Z440" s="11"/>
    </row>
    <row r="441" spans="1:26" ht="15.75" customHeight="1">
      <c r="A441" s="11"/>
      <c r="B441" s="11"/>
      <c r="C441" s="1023"/>
      <c r="D441" s="435" t="s">
        <v>277</v>
      </c>
      <c r="E441" s="1148">
        <f>E440+F440</f>
        <v>7409</v>
      </c>
      <c r="F441" s="1118"/>
      <c r="G441" s="1148">
        <f>G440+H440</f>
        <v>4749</v>
      </c>
      <c r="H441" s="1118"/>
      <c r="I441" s="1148">
        <f>I440+J440</f>
        <v>2545</v>
      </c>
      <c r="J441" s="1118"/>
      <c r="K441" s="1148">
        <f>K440+L440</f>
        <v>832</v>
      </c>
      <c r="L441" s="1105"/>
      <c r="M441" s="11"/>
      <c r="N441" s="11"/>
      <c r="O441" s="11"/>
      <c r="P441" s="11"/>
      <c r="Q441" s="11"/>
      <c r="R441" s="11"/>
      <c r="S441" s="11"/>
      <c r="T441" s="11"/>
      <c r="U441" s="11"/>
      <c r="V441" s="11"/>
      <c r="W441" s="11"/>
      <c r="X441" s="11"/>
      <c r="Y441" s="11"/>
      <c r="Z441" s="11"/>
    </row>
    <row r="442" spans="1:26" ht="15.75" customHeight="1">
      <c r="A442" s="11"/>
      <c r="B442" s="11"/>
      <c r="C442" s="1156" t="s">
        <v>116</v>
      </c>
      <c r="D442" s="1154" t="s">
        <v>24</v>
      </c>
      <c r="E442" s="1133" t="s">
        <v>65</v>
      </c>
      <c r="F442" s="1072"/>
      <c r="G442" s="1149" t="s">
        <v>67</v>
      </c>
      <c r="H442" s="1150"/>
      <c r="I442" s="1133" t="s">
        <v>107</v>
      </c>
      <c r="J442" s="1072"/>
      <c r="K442" s="1149" t="s">
        <v>109</v>
      </c>
      <c r="L442" s="1153"/>
      <c r="M442" s="11"/>
      <c r="N442" s="11"/>
      <c r="O442" s="11"/>
      <c r="P442" s="11"/>
      <c r="Q442" s="11"/>
      <c r="R442" s="11"/>
      <c r="S442" s="11"/>
      <c r="T442" s="11"/>
      <c r="U442" s="11"/>
      <c r="V442" s="11"/>
      <c r="W442" s="11"/>
      <c r="X442" s="11"/>
      <c r="Y442" s="11"/>
      <c r="Z442" s="11"/>
    </row>
    <row r="443" spans="1:26" ht="15.75" customHeight="1">
      <c r="A443" s="11"/>
      <c r="B443" s="11"/>
      <c r="C443" s="1019"/>
      <c r="D443" s="1155"/>
      <c r="E443" s="191" t="s">
        <v>142</v>
      </c>
      <c r="F443" s="192" t="s">
        <v>143</v>
      </c>
      <c r="G443" s="221" t="s">
        <v>142</v>
      </c>
      <c r="H443" s="222" t="s">
        <v>143</v>
      </c>
      <c r="I443" s="191" t="s">
        <v>142</v>
      </c>
      <c r="J443" s="192" t="s">
        <v>143</v>
      </c>
      <c r="K443" s="221" t="s">
        <v>142</v>
      </c>
      <c r="L443" s="241" t="s">
        <v>143</v>
      </c>
      <c r="M443" s="11"/>
      <c r="N443" s="11"/>
      <c r="O443" s="11"/>
      <c r="P443" s="11"/>
      <c r="Q443" s="11"/>
      <c r="R443" s="11"/>
      <c r="S443" s="11"/>
      <c r="T443" s="11"/>
      <c r="U443" s="11"/>
      <c r="V443" s="11"/>
      <c r="W443" s="11"/>
      <c r="X443" s="11"/>
      <c r="Y443" s="11"/>
      <c r="Z443" s="11"/>
    </row>
    <row r="444" spans="1:26">
      <c r="A444" s="11"/>
      <c r="B444" s="11"/>
      <c r="C444" s="1019"/>
      <c r="D444" s="255" t="s">
        <v>167</v>
      </c>
      <c r="E444" s="256">
        <v>13</v>
      </c>
      <c r="F444" s="257">
        <v>10</v>
      </c>
      <c r="G444" s="258">
        <v>21</v>
      </c>
      <c r="H444" s="262">
        <v>6</v>
      </c>
      <c r="I444" s="256">
        <v>7</v>
      </c>
      <c r="J444" s="257">
        <v>2</v>
      </c>
      <c r="K444" s="258">
        <v>3</v>
      </c>
      <c r="L444" s="278">
        <v>0</v>
      </c>
      <c r="M444" s="11"/>
      <c r="N444" s="11"/>
      <c r="O444" s="11"/>
      <c r="P444" s="11"/>
      <c r="Q444" s="11"/>
      <c r="R444" s="11"/>
      <c r="S444" s="11"/>
      <c r="T444" s="11"/>
      <c r="U444" s="11"/>
      <c r="V444" s="11"/>
      <c r="W444" s="11"/>
      <c r="X444" s="11"/>
      <c r="Y444" s="11"/>
      <c r="Z444" s="11"/>
    </row>
    <row r="445" spans="1:26">
      <c r="A445" s="11"/>
      <c r="B445" s="11"/>
      <c r="C445" s="1019"/>
      <c r="D445" s="264" t="s">
        <v>171</v>
      </c>
      <c r="E445" s="266">
        <v>332</v>
      </c>
      <c r="F445" s="295">
        <v>67</v>
      </c>
      <c r="G445" s="296">
        <v>186</v>
      </c>
      <c r="H445" s="309">
        <v>51</v>
      </c>
      <c r="I445" s="266">
        <v>40</v>
      </c>
      <c r="J445" s="295">
        <v>7</v>
      </c>
      <c r="K445" s="296">
        <v>9</v>
      </c>
      <c r="L445" s="344">
        <v>0</v>
      </c>
      <c r="M445" s="11"/>
      <c r="N445" s="11"/>
      <c r="O445" s="11"/>
      <c r="P445" s="11"/>
      <c r="Q445" s="11"/>
      <c r="R445" s="11"/>
      <c r="S445" s="11"/>
      <c r="T445" s="11"/>
      <c r="U445" s="11"/>
      <c r="V445" s="11"/>
      <c r="W445" s="11"/>
      <c r="X445" s="11"/>
      <c r="Y445" s="11"/>
      <c r="Z445" s="11"/>
    </row>
    <row r="446" spans="1:26">
      <c r="A446" s="11"/>
      <c r="B446" s="11"/>
      <c r="C446" s="1019"/>
      <c r="D446" s="346" t="s">
        <v>190</v>
      </c>
      <c r="E446" s="347">
        <v>9</v>
      </c>
      <c r="F446" s="362">
        <v>0</v>
      </c>
      <c r="G446" s="363">
        <v>26</v>
      </c>
      <c r="H446" s="364">
        <v>0</v>
      </c>
      <c r="I446" s="347">
        <v>17</v>
      </c>
      <c r="J446" s="362">
        <v>0</v>
      </c>
      <c r="K446" s="363">
        <v>3</v>
      </c>
      <c r="L446" s="405">
        <v>0</v>
      </c>
      <c r="M446" s="11"/>
      <c r="N446" s="11"/>
      <c r="O446" s="11"/>
      <c r="P446" s="11"/>
      <c r="Q446" s="11"/>
      <c r="R446" s="11"/>
      <c r="S446" s="11"/>
      <c r="T446" s="11"/>
      <c r="U446" s="11"/>
      <c r="V446" s="11"/>
      <c r="W446" s="11"/>
      <c r="X446" s="11"/>
      <c r="Y446" s="11"/>
      <c r="Z446" s="11"/>
    </row>
    <row r="447" spans="1:26">
      <c r="A447" s="11"/>
      <c r="B447" s="11"/>
      <c r="C447" s="1019"/>
      <c r="D447" s="264" t="s">
        <v>238</v>
      </c>
      <c r="E447" s="266">
        <v>1</v>
      </c>
      <c r="F447" s="295">
        <v>0</v>
      </c>
      <c r="G447" s="296">
        <v>11</v>
      </c>
      <c r="H447" s="309">
        <v>0</v>
      </c>
      <c r="I447" s="266">
        <v>6</v>
      </c>
      <c r="J447" s="295">
        <v>0</v>
      </c>
      <c r="K447" s="296">
        <v>1</v>
      </c>
      <c r="L447" s="344">
        <v>0</v>
      </c>
      <c r="M447" s="11"/>
      <c r="N447" s="11"/>
      <c r="O447" s="11"/>
      <c r="P447" s="11"/>
      <c r="Q447" s="11"/>
      <c r="R447" s="11"/>
      <c r="S447" s="11"/>
      <c r="T447" s="11"/>
      <c r="U447" s="11"/>
      <c r="V447" s="11"/>
      <c r="W447" s="11"/>
      <c r="X447" s="11"/>
      <c r="Y447" s="11"/>
      <c r="Z447" s="11"/>
    </row>
    <row r="448" spans="1:26">
      <c r="A448" s="11"/>
      <c r="B448" s="11"/>
      <c r="C448" s="1019"/>
      <c r="D448" s="346" t="s">
        <v>239</v>
      </c>
      <c r="E448" s="347">
        <v>0</v>
      </c>
      <c r="F448" s="362">
        <v>0</v>
      </c>
      <c r="G448" s="363">
        <v>3</v>
      </c>
      <c r="H448" s="364">
        <v>0</v>
      </c>
      <c r="I448" s="347">
        <v>4</v>
      </c>
      <c r="J448" s="362">
        <v>0</v>
      </c>
      <c r="K448" s="363">
        <v>0</v>
      </c>
      <c r="L448" s="405">
        <v>0</v>
      </c>
      <c r="M448" s="11"/>
      <c r="N448" s="11"/>
      <c r="O448" s="11"/>
      <c r="P448" s="11"/>
      <c r="Q448" s="11"/>
      <c r="R448" s="11"/>
      <c r="S448" s="11"/>
      <c r="T448" s="11"/>
      <c r="U448" s="11"/>
      <c r="V448" s="11"/>
      <c r="W448" s="11"/>
      <c r="X448" s="11"/>
      <c r="Y448" s="11"/>
      <c r="Z448" s="11"/>
    </row>
    <row r="449" spans="1:26">
      <c r="A449" s="11"/>
      <c r="B449" s="11"/>
      <c r="C449" s="1019"/>
      <c r="D449" s="264" t="s">
        <v>240</v>
      </c>
      <c r="E449" s="266">
        <v>4</v>
      </c>
      <c r="F449" s="295">
        <v>1</v>
      </c>
      <c r="G449" s="296">
        <v>6</v>
      </c>
      <c r="H449" s="309">
        <v>11</v>
      </c>
      <c r="I449" s="266">
        <v>5</v>
      </c>
      <c r="J449" s="295">
        <v>6</v>
      </c>
      <c r="K449" s="296">
        <v>7</v>
      </c>
      <c r="L449" s="344">
        <v>2</v>
      </c>
      <c r="M449" s="11"/>
      <c r="N449" s="11"/>
      <c r="O449" s="11"/>
      <c r="P449" s="11"/>
      <c r="Q449" s="11"/>
      <c r="R449" s="11"/>
      <c r="S449" s="11"/>
      <c r="T449" s="11"/>
      <c r="U449" s="11"/>
      <c r="V449" s="11"/>
      <c r="W449" s="11"/>
      <c r="X449" s="11"/>
      <c r="Y449" s="11"/>
      <c r="Z449" s="11"/>
    </row>
    <row r="450" spans="1:26">
      <c r="A450" s="11"/>
      <c r="B450" s="11"/>
      <c r="C450" s="1019"/>
      <c r="D450" s="346" t="s">
        <v>241</v>
      </c>
      <c r="E450" s="347">
        <v>0</v>
      </c>
      <c r="F450" s="362">
        <v>0</v>
      </c>
      <c r="G450" s="363">
        <v>5</v>
      </c>
      <c r="H450" s="364">
        <v>0</v>
      </c>
      <c r="I450" s="347">
        <v>9</v>
      </c>
      <c r="J450" s="362">
        <v>1</v>
      </c>
      <c r="K450" s="363">
        <v>5</v>
      </c>
      <c r="L450" s="405">
        <v>0</v>
      </c>
      <c r="M450" s="11"/>
      <c r="N450" s="11"/>
      <c r="O450" s="11"/>
      <c r="P450" s="11"/>
      <c r="Q450" s="11"/>
      <c r="R450" s="11"/>
      <c r="S450" s="11"/>
      <c r="T450" s="11"/>
      <c r="U450" s="11"/>
      <c r="V450" s="11"/>
      <c r="W450" s="11"/>
      <c r="X450" s="11"/>
      <c r="Y450" s="11"/>
      <c r="Z450" s="11"/>
    </row>
    <row r="451" spans="1:26">
      <c r="A451" s="11"/>
      <c r="B451" s="11"/>
      <c r="C451" s="1019"/>
      <c r="D451" s="264" t="s">
        <v>242</v>
      </c>
      <c r="E451" s="266">
        <v>0</v>
      </c>
      <c r="F451" s="295">
        <v>0</v>
      </c>
      <c r="G451" s="296">
        <v>2</v>
      </c>
      <c r="H451" s="309">
        <v>0</v>
      </c>
      <c r="I451" s="266">
        <v>11</v>
      </c>
      <c r="J451" s="295">
        <v>1</v>
      </c>
      <c r="K451" s="296">
        <v>2</v>
      </c>
      <c r="L451" s="344">
        <v>0</v>
      </c>
      <c r="M451" s="11"/>
      <c r="N451" s="11"/>
      <c r="O451" s="11"/>
      <c r="P451" s="11"/>
      <c r="Q451" s="11"/>
      <c r="R451" s="11"/>
      <c r="S451" s="11"/>
      <c r="T451" s="11"/>
      <c r="U451" s="11"/>
      <c r="V451" s="11"/>
      <c r="W451" s="11"/>
      <c r="X451" s="11"/>
      <c r="Y451" s="11"/>
      <c r="Z451" s="11"/>
    </row>
    <row r="452" spans="1:26">
      <c r="A452" s="11"/>
      <c r="B452" s="11"/>
      <c r="C452" s="1019"/>
      <c r="D452" s="346" t="s">
        <v>243</v>
      </c>
      <c r="E452" s="347">
        <v>0</v>
      </c>
      <c r="F452" s="362">
        <v>0</v>
      </c>
      <c r="G452" s="363">
        <v>2</v>
      </c>
      <c r="H452" s="364">
        <v>0</v>
      </c>
      <c r="I452" s="347">
        <v>2</v>
      </c>
      <c r="J452" s="362">
        <v>0</v>
      </c>
      <c r="K452" s="363">
        <v>1</v>
      </c>
      <c r="L452" s="405">
        <v>0</v>
      </c>
      <c r="M452" s="11"/>
      <c r="N452" s="11"/>
      <c r="O452" s="11"/>
      <c r="P452" s="11"/>
      <c r="Q452" s="11"/>
      <c r="R452" s="11"/>
      <c r="S452" s="11"/>
      <c r="T452" s="11"/>
      <c r="U452" s="11"/>
      <c r="V452" s="11"/>
      <c r="W452" s="11"/>
      <c r="X452" s="11"/>
      <c r="Y452" s="11"/>
      <c r="Z452" s="11"/>
    </row>
    <row r="453" spans="1:26" ht="15.75" customHeight="1">
      <c r="A453" s="11"/>
      <c r="B453" s="11"/>
      <c r="C453" s="1019"/>
      <c r="D453" s="408" t="s">
        <v>64</v>
      </c>
      <c r="E453" s="410">
        <f t="shared" ref="E453:L453" si="33">SUM(E444:E452)</f>
        <v>359</v>
      </c>
      <c r="F453" s="412">
        <f t="shared" si="33"/>
        <v>78</v>
      </c>
      <c r="G453" s="414">
        <f t="shared" si="33"/>
        <v>262</v>
      </c>
      <c r="H453" s="415">
        <f t="shared" si="33"/>
        <v>68</v>
      </c>
      <c r="I453" s="410">
        <f t="shared" si="33"/>
        <v>101</v>
      </c>
      <c r="J453" s="412">
        <f t="shared" si="33"/>
        <v>17</v>
      </c>
      <c r="K453" s="414">
        <f t="shared" si="33"/>
        <v>31</v>
      </c>
      <c r="L453" s="434">
        <f t="shared" si="33"/>
        <v>2</v>
      </c>
      <c r="M453" s="11"/>
      <c r="N453" s="11"/>
      <c r="O453" s="11"/>
      <c r="P453" s="11"/>
      <c r="Q453" s="11"/>
      <c r="R453" s="11"/>
      <c r="S453" s="11"/>
      <c r="T453" s="11"/>
      <c r="U453" s="11"/>
      <c r="V453" s="11"/>
      <c r="W453" s="11"/>
      <c r="X453" s="11"/>
      <c r="Y453" s="11"/>
      <c r="Z453" s="11"/>
    </row>
    <row r="454" spans="1:26" ht="15.75" customHeight="1">
      <c r="A454" s="11"/>
      <c r="B454" s="11"/>
      <c r="C454" s="1023"/>
      <c r="D454" s="435" t="s">
        <v>277</v>
      </c>
      <c r="E454" s="1148">
        <f>E453+F453</f>
        <v>437</v>
      </c>
      <c r="F454" s="1118"/>
      <c r="G454" s="1148">
        <f>G453+H453</f>
        <v>330</v>
      </c>
      <c r="H454" s="1118"/>
      <c r="I454" s="1148">
        <f>I453+J453</f>
        <v>118</v>
      </c>
      <c r="J454" s="1118"/>
      <c r="K454" s="1148">
        <f>K453+L453</f>
        <v>33</v>
      </c>
      <c r="L454" s="1105"/>
      <c r="M454" s="11"/>
      <c r="N454" s="11"/>
      <c r="O454" s="11"/>
      <c r="P454" s="11"/>
      <c r="Q454" s="11"/>
      <c r="R454" s="11"/>
      <c r="S454" s="11"/>
      <c r="T454" s="11"/>
      <c r="U454" s="11"/>
      <c r="V454" s="11"/>
      <c r="W454" s="11"/>
      <c r="X454" s="11"/>
      <c r="Y454" s="11"/>
      <c r="Z454" s="11"/>
    </row>
    <row r="455" spans="1:26" ht="15.75" customHeight="1">
      <c r="A455" s="11"/>
      <c r="B455" s="11"/>
      <c r="C455" s="1156" t="s">
        <v>117</v>
      </c>
      <c r="D455" s="1154" t="s">
        <v>24</v>
      </c>
      <c r="E455" s="1133" t="s">
        <v>65</v>
      </c>
      <c r="F455" s="1072"/>
      <c r="G455" s="1149" t="s">
        <v>67</v>
      </c>
      <c r="H455" s="1150"/>
      <c r="I455" s="1133" t="s">
        <v>107</v>
      </c>
      <c r="J455" s="1072"/>
      <c r="K455" s="1149" t="s">
        <v>109</v>
      </c>
      <c r="L455" s="1153"/>
      <c r="M455" s="11"/>
      <c r="N455" s="11"/>
      <c r="O455" s="11"/>
      <c r="P455" s="11"/>
      <c r="Q455" s="11"/>
      <c r="R455" s="11"/>
      <c r="S455" s="11"/>
      <c r="T455" s="11"/>
      <c r="U455" s="11"/>
      <c r="V455" s="11"/>
      <c r="W455" s="11"/>
      <c r="X455" s="11"/>
      <c r="Y455" s="11"/>
      <c r="Z455" s="11"/>
    </row>
    <row r="456" spans="1:26" ht="15.75" customHeight="1">
      <c r="A456" s="11"/>
      <c r="B456" s="11"/>
      <c r="C456" s="1019"/>
      <c r="D456" s="1155"/>
      <c r="E456" s="191" t="s">
        <v>142</v>
      </c>
      <c r="F456" s="192" t="s">
        <v>143</v>
      </c>
      <c r="G456" s="221" t="s">
        <v>142</v>
      </c>
      <c r="H456" s="222" t="s">
        <v>143</v>
      </c>
      <c r="I456" s="191" t="s">
        <v>142</v>
      </c>
      <c r="J456" s="192" t="s">
        <v>143</v>
      </c>
      <c r="K456" s="221" t="s">
        <v>142</v>
      </c>
      <c r="L456" s="241" t="s">
        <v>143</v>
      </c>
      <c r="M456" s="11"/>
      <c r="N456" s="11"/>
      <c r="O456" s="11"/>
      <c r="P456" s="11"/>
      <c r="Q456" s="11"/>
      <c r="R456" s="11"/>
      <c r="S456" s="11"/>
      <c r="T456" s="11"/>
      <c r="U456" s="11"/>
      <c r="V456" s="11"/>
      <c r="W456" s="11"/>
      <c r="X456" s="11"/>
      <c r="Y456" s="11"/>
      <c r="Z456" s="11"/>
    </row>
    <row r="457" spans="1:26">
      <c r="A457" s="11"/>
      <c r="B457" s="11"/>
      <c r="C457" s="1019"/>
      <c r="D457" s="255" t="s">
        <v>167</v>
      </c>
      <c r="E457" s="256">
        <v>115</v>
      </c>
      <c r="F457" s="257">
        <v>103</v>
      </c>
      <c r="G457" s="258">
        <v>116</v>
      </c>
      <c r="H457" s="262">
        <v>135</v>
      </c>
      <c r="I457" s="256">
        <v>51</v>
      </c>
      <c r="J457" s="257">
        <v>30</v>
      </c>
      <c r="K457" s="258">
        <v>14</v>
      </c>
      <c r="L457" s="278">
        <v>3</v>
      </c>
      <c r="M457" s="11"/>
      <c r="N457" s="11"/>
      <c r="O457" s="11"/>
      <c r="P457" s="11"/>
      <c r="Q457" s="11"/>
      <c r="R457" s="11"/>
      <c r="S457" s="11"/>
      <c r="T457" s="11"/>
      <c r="U457" s="11"/>
      <c r="V457" s="11"/>
      <c r="W457" s="11"/>
      <c r="X457" s="11"/>
      <c r="Y457" s="11"/>
      <c r="Z457" s="11"/>
    </row>
    <row r="458" spans="1:26">
      <c r="A458" s="11"/>
      <c r="B458" s="11"/>
      <c r="C458" s="1019"/>
      <c r="D458" s="264" t="s">
        <v>171</v>
      </c>
      <c r="E458" s="266">
        <v>4206</v>
      </c>
      <c r="F458" s="295">
        <v>2095</v>
      </c>
      <c r="G458" s="296">
        <v>1581</v>
      </c>
      <c r="H458" s="309">
        <v>1123</v>
      </c>
      <c r="I458" s="266">
        <v>478</v>
      </c>
      <c r="J458" s="295">
        <v>211</v>
      </c>
      <c r="K458" s="296">
        <v>65</v>
      </c>
      <c r="L458" s="344">
        <v>23</v>
      </c>
      <c r="M458" s="11"/>
      <c r="N458" s="11"/>
      <c r="O458" s="11"/>
      <c r="P458" s="11"/>
      <c r="Q458" s="11"/>
      <c r="R458" s="11"/>
      <c r="S458" s="11"/>
      <c r="T458" s="11"/>
      <c r="U458" s="11"/>
      <c r="V458" s="11"/>
      <c r="W458" s="11"/>
      <c r="X458" s="11"/>
      <c r="Y458" s="11"/>
      <c r="Z458" s="11"/>
    </row>
    <row r="459" spans="1:26">
      <c r="A459" s="11"/>
      <c r="B459" s="11"/>
      <c r="C459" s="1019"/>
      <c r="D459" s="346" t="s">
        <v>190</v>
      </c>
      <c r="E459" s="347">
        <v>208</v>
      </c>
      <c r="F459" s="362">
        <v>6</v>
      </c>
      <c r="G459" s="363">
        <v>423</v>
      </c>
      <c r="H459" s="364">
        <v>18</v>
      </c>
      <c r="I459" s="347">
        <v>287</v>
      </c>
      <c r="J459" s="362">
        <v>12</v>
      </c>
      <c r="K459" s="363">
        <v>57</v>
      </c>
      <c r="L459" s="405">
        <v>0</v>
      </c>
      <c r="M459" s="11"/>
      <c r="N459" s="11"/>
      <c r="O459" s="11"/>
      <c r="P459" s="11"/>
      <c r="Q459" s="11"/>
      <c r="R459" s="11"/>
      <c r="S459" s="11"/>
      <c r="T459" s="11"/>
      <c r="U459" s="11"/>
      <c r="V459" s="11"/>
      <c r="W459" s="11"/>
      <c r="X459" s="11"/>
      <c r="Y459" s="11"/>
      <c r="Z459" s="11"/>
    </row>
    <row r="460" spans="1:26">
      <c r="A460" s="11"/>
      <c r="B460" s="11"/>
      <c r="C460" s="1019"/>
      <c r="D460" s="264" t="s">
        <v>238</v>
      </c>
      <c r="E460" s="266">
        <v>96</v>
      </c>
      <c r="F460" s="295">
        <v>2</v>
      </c>
      <c r="G460" s="296">
        <v>315</v>
      </c>
      <c r="H460" s="309">
        <v>1</v>
      </c>
      <c r="I460" s="266">
        <v>207</v>
      </c>
      <c r="J460" s="295">
        <v>2</v>
      </c>
      <c r="K460" s="296">
        <v>50</v>
      </c>
      <c r="L460" s="344">
        <v>0</v>
      </c>
      <c r="M460" s="11"/>
      <c r="N460" s="11"/>
      <c r="O460" s="11"/>
      <c r="P460" s="11"/>
      <c r="Q460" s="11"/>
      <c r="R460" s="11"/>
      <c r="S460" s="11"/>
      <c r="T460" s="11"/>
      <c r="U460" s="11"/>
      <c r="V460" s="11"/>
      <c r="W460" s="11"/>
      <c r="X460" s="11"/>
      <c r="Y460" s="11"/>
      <c r="Z460" s="11"/>
    </row>
    <row r="461" spans="1:26">
      <c r="A461" s="11"/>
      <c r="B461" s="11"/>
      <c r="C461" s="1019"/>
      <c r="D461" s="346" t="s">
        <v>239</v>
      </c>
      <c r="E461" s="347">
        <v>48</v>
      </c>
      <c r="F461" s="362">
        <v>0</v>
      </c>
      <c r="G461" s="363">
        <v>180</v>
      </c>
      <c r="H461" s="364">
        <v>4</v>
      </c>
      <c r="I461" s="347">
        <v>116</v>
      </c>
      <c r="J461" s="362">
        <v>2</v>
      </c>
      <c r="K461" s="363">
        <v>18</v>
      </c>
      <c r="L461" s="405">
        <v>1</v>
      </c>
      <c r="M461" s="11"/>
      <c r="N461" s="11"/>
      <c r="O461" s="11"/>
      <c r="P461" s="11"/>
      <c r="Q461" s="11"/>
      <c r="R461" s="11"/>
      <c r="S461" s="11"/>
      <c r="T461" s="11"/>
      <c r="U461" s="11"/>
      <c r="V461" s="11"/>
      <c r="W461" s="11"/>
      <c r="X461" s="11"/>
      <c r="Y461" s="11"/>
      <c r="Z461" s="11"/>
    </row>
    <row r="462" spans="1:26">
      <c r="A462" s="11"/>
      <c r="B462" s="11"/>
      <c r="C462" s="1019"/>
      <c r="D462" s="264" t="s">
        <v>240</v>
      </c>
      <c r="E462" s="266">
        <v>104</v>
      </c>
      <c r="F462" s="295">
        <v>112</v>
      </c>
      <c r="G462" s="296">
        <v>141</v>
      </c>
      <c r="H462" s="309">
        <v>215</v>
      </c>
      <c r="I462" s="266">
        <v>168</v>
      </c>
      <c r="J462" s="295">
        <v>216</v>
      </c>
      <c r="K462" s="296">
        <v>115</v>
      </c>
      <c r="L462" s="344">
        <v>57</v>
      </c>
      <c r="M462" s="11"/>
      <c r="N462" s="11"/>
      <c r="O462" s="11"/>
      <c r="P462" s="11"/>
      <c r="Q462" s="11"/>
      <c r="R462" s="11"/>
      <c r="S462" s="11"/>
      <c r="T462" s="11"/>
      <c r="U462" s="11"/>
      <c r="V462" s="11"/>
      <c r="W462" s="11"/>
      <c r="X462" s="11"/>
      <c r="Y462" s="11"/>
      <c r="Z462" s="11"/>
    </row>
    <row r="463" spans="1:26">
      <c r="A463" s="11"/>
      <c r="B463" s="11"/>
      <c r="C463" s="1019"/>
      <c r="D463" s="346" t="s">
        <v>241</v>
      </c>
      <c r="E463" s="347">
        <v>7</v>
      </c>
      <c r="F463" s="362">
        <v>1</v>
      </c>
      <c r="G463" s="363">
        <v>81</v>
      </c>
      <c r="H463" s="364">
        <v>4</v>
      </c>
      <c r="I463" s="347">
        <v>224</v>
      </c>
      <c r="J463" s="362">
        <v>5</v>
      </c>
      <c r="K463" s="363">
        <v>133</v>
      </c>
      <c r="L463" s="405">
        <v>1</v>
      </c>
      <c r="M463" s="11"/>
      <c r="N463" s="11"/>
      <c r="O463" s="11"/>
      <c r="P463" s="11"/>
      <c r="Q463" s="11"/>
      <c r="R463" s="11"/>
      <c r="S463" s="11"/>
      <c r="T463" s="11"/>
      <c r="U463" s="11"/>
      <c r="V463" s="11"/>
      <c r="W463" s="11"/>
      <c r="X463" s="11"/>
      <c r="Y463" s="11"/>
      <c r="Z463" s="11"/>
    </row>
    <row r="464" spans="1:26">
      <c r="A464" s="11"/>
      <c r="B464" s="11"/>
      <c r="C464" s="1019"/>
      <c r="D464" s="264" t="s">
        <v>242</v>
      </c>
      <c r="E464" s="266">
        <v>8</v>
      </c>
      <c r="F464" s="295">
        <v>0</v>
      </c>
      <c r="G464" s="296">
        <v>44</v>
      </c>
      <c r="H464" s="309">
        <v>0</v>
      </c>
      <c r="I464" s="266">
        <v>134</v>
      </c>
      <c r="J464" s="295">
        <v>2</v>
      </c>
      <c r="K464" s="296">
        <v>67</v>
      </c>
      <c r="L464" s="344">
        <v>1</v>
      </c>
      <c r="M464" s="11"/>
      <c r="N464" s="11"/>
      <c r="O464" s="11"/>
      <c r="P464" s="11"/>
      <c r="Q464" s="11"/>
      <c r="R464" s="11"/>
      <c r="S464" s="11"/>
      <c r="T464" s="11"/>
      <c r="U464" s="11"/>
      <c r="V464" s="11"/>
      <c r="W464" s="11"/>
      <c r="X464" s="11"/>
      <c r="Y464" s="11"/>
      <c r="Z464" s="11"/>
    </row>
    <row r="465" spans="1:26">
      <c r="A465" s="11"/>
      <c r="B465" s="11"/>
      <c r="C465" s="1019"/>
      <c r="D465" s="346" t="s">
        <v>243</v>
      </c>
      <c r="E465" s="347">
        <v>8</v>
      </c>
      <c r="F465" s="362">
        <v>0</v>
      </c>
      <c r="G465" s="363">
        <v>44</v>
      </c>
      <c r="H465" s="364">
        <v>0</v>
      </c>
      <c r="I465" s="347">
        <v>89</v>
      </c>
      <c r="J465" s="362">
        <v>1</v>
      </c>
      <c r="K465" s="363">
        <v>23</v>
      </c>
      <c r="L465" s="405">
        <v>0</v>
      </c>
      <c r="M465" s="11"/>
      <c r="N465" s="11"/>
      <c r="O465" s="11"/>
      <c r="P465" s="11"/>
      <c r="Q465" s="11"/>
      <c r="R465" s="11"/>
      <c r="S465" s="11"/>
      <c r="T465" s="11"/>
      <c r="U465" s="11"/>
      <c r="V465" s="11"/>
      <c r="W465" s="11"/>
      <c r="X465" s="11"/>
      <c r="Y465" s="11"/>
      <c r="Z465" s="11"/>
    </row>
    <row r="466" spans="1:26" ht="15.75" customHeight="1">
      <c r="A466" s="11"/>
      <c r="B466" s="11"/>
      <c r="C466" s="1019"/>
      <c r="D466" s="408" t="s">
        <v>64</v>
      </c>
      <c r="E466" s="410">
        <f t="shared" ref="E466:L466" si="34">SUM(E457:E465)</f>
        <v>4800</v>
      </c>
      <c r="F466" s="412">
        <f t="shared" si="34"/>
        <v>2319</v>
      </c>
      <c r="G466" s="414">
        <f t="shared" si="34"/>
        <v>2925</v>
      </c>
      <c r="H466" s="415">
        <f t="shared" si="34"/>
        <v>1500</v>
      </c>
      <c r="I466" s="410">
        <f t="shared" si="34"/>
        <v>1754</v>
      </c>
      <c r="J466" s="412">
        <f t="shared" si="34"/>
        <v>481</v>
      </c>
      <c r="K466" s="414">
        <f t="shared" si="34"/>
        <v>542</v>
      </c>
      <c r="L466" s="434">
        <f t="shared" si="34"/>
        <v>86</v>
      </c>
      <c r="M466" s="11"/>
      <c r="N466" s="11"/>
      <c r="O466" s="11"/>
      <c r="P466" s="11"/>
      <c r="Q466" s="11"/>
      <c r="R466" s="11"/>
      <c r="S466" s="11"/>
      <c r="T466" s="11"/>
      <c r="U466" s="11"/>
      <c r="V466" s="11"/>
      <c r="W466" s="11"/>
      <c r="X466" s="11"/>
      <c r="Y466" s="11"/>
      <c r="Z466" s="11"/>
    </row>
    <row r="467" spans="1:26" ht="15.75" customHeight="1">
      <c r="A467" s="11"/>
      <c r="B467" s="38" t="s">
        <v>20</v>
      </c>
      <c r="C467" s="1023"/>
      <c r="D467" s="435" t="s">
        <v>277</v>
      </c>
      <c r="E467" s="1148">
        <f>E466+F466</f>
        <v>7119</v>
      </c>
      <c r="F467" s="1118"/>
      <c r="G467" s="1148">
        <f>G466+H466</f>
        <v>4425</v>
      </c>
      <c r="H467" s="1118"/>
      <c r="I467" s="1148">
        <f>I466+J466</f>
        <v>2235</v>
      </c>
      <c r="J467" s="1118"/>
      <c r="K467" s="1148">
        <f>K466+L466</f>
        <v>628</v>
      </c>
      <c r="L467" s="1105"/>
      <c r="M467" s="11"/>
      <c r="N467" s="11"/>
      <c r="O467" s="11"/>
      <c r="P467" s="11"/>
      <c r="Q467" s="11"/>
      <c r="R467" s="11"/>
      <c r="S467" s="11"/>
      <c r="T467" s="11"/>
      <c r="U467" s="11"/>
      <c r="V467" s="11"/>
      <c r="W467" s="11"/>
      <c r="X467" s="11"/>
      <c r="Y467" s="11"/>
      <c r="Z467" s="11"/>
    </row>
    <row r="468" spans="1:26" ht="15.75" customHeight="1">
      <c r="A468" s="11"/>
      <c r="B468" s="38" t="s">
        <v>21</v>
      </c>
      <c r="C468" s="1156" t="s">
        <v>383</v>
      </c>
      <c r="D468" s="1154" t="s">
        <v>24</v>
      </c>
      <c r="E468" s="1133" t="s">
        <v>65</v>
      </c>
      <c r="F468" s="1072"/>
      <c r="G468" s="1149" t="s">
        <v>67</v>
      </c>
      <c r="H468" s="1150"/>
      <c r="I468" s="1133" t="s">
        <v>107</v>
      </c>
      <c r="J468" s="1072"/>
      <c r="K468" s="1149" t="s">
        <v>109</v>
      </c>
      <c r="L468" s="1153"/>
      <c r="M468" s="11"/>
      <c r="N468" s="11"/>
      <c r="O468" s="11"/>
      <c r="P468" s="11"/>
      <c r="Q468" s="11"/>
      <c r="R468" s="11"/>
      <c r="S468" s="11"/>
      <c r="T468" s="11"/>
      <c r="U468" s="11"/>
      <c r="V468" s="11"/>
      <c r="W468" s="11"/>
      <c r="X468" s="11"/>
      <c r="Y468" s="11"/>
      <c r="Z468" s="11"/>
    </row>
    <row r="469" spans="1:26" ht="15.75" customHeight="1">
      <c r="A469" s="11"/>
      <c r="B469" s="38" t="s">
        <v>43</v>
      </c>
      <c r="C469" s="1019"/>
      <c r="D469" s="1155"/>
      <c r="E469" s="191" t="s">
        <v>142</v>
      </c>
      <c r="F469" s="192" t="s">
        <v>143</v>
      </c>
      <c r="G469" s="221" t="s">
        <v>142</v>
      </c>
      <c r="H469" s="222" t="s">
        <v>143</v>
      </c>
      <c r="I469" s="191" t="s">
        <v>142</v>
      </c>
      <c r="J469" s="192" t="s">
        <v>143</v>
      </c>
      <c r="K469" s="221" t="s">
        <v>142</v>
      </c>
      <c r="L469" s="241" t="s">
        <v>143</v>
      </c>
      <c r="M469" s="11"/>
      <c r="N469" s="11"/>
      <c r="O469" s="11"/>
      <c r="P469" s="11"/>
      <c r="Q469" s="11"/>
      <c r="R469" s="11"/>
      <c r="S469" s="11"/>
      <c r="T469" s="11"/>
      <c r="U469" s="11"/>
      <c r="V469" s="11"/>
      <c r="W469" s="11"/>
      <c r="X469" s="11"/>
      <c r="Y469" s="11"/>
      <c r="Z469" s="11"/>
    </row>
    <row r="470" spans="1:26">
      <c r="A470" s="11"/>
      <c r="B470" s="11"/>
      <c r="C470" s="1019"/>
      <c r="D470" s="255" t="s">
        <v>167</v>
      </c>
      <c r="E470" s="256">
        <v>0</v>
      </c>
      <c r="F470" s="257">
        <v>0</v>
      </c>
      <c r="G470" s="258">
        <v>0</v>
      </c>
      <c r="H470" s="262">
        <v>1</v>
      </c>
      <c r="I470" s="256">
        <v>1</v>
      </c>
      <c r="J470" s="257">
        <v>0</v>
      </c>
      <c r="K470" s="258">
        <v>0</v>
      </c>
      <c r="L470" s="278">
        <v>0</v>
      </c>
      <c r="M470" s="11"/>
      <c r="N470" s="11"/>
      <c r="O470" s="11"/>
      <c r="P470" s="11"/>
      <c r="Q470" s="11"/>
      <c r="R470" s="11"/>
      <c r="S470" s="11"/>
      <c r="T470" s="11"/>
      <c r="U470" s="11"/>
      <c r="V470" s="11"/>
      <c r="W470" s="11"/>
      <c r="X470" s="11"/>
      <c r="Y470" s="11"/>
      <c r="Z470" s="11"/>
    </row>
    <row r="471" spans="1:26">
      <c r="A471" s="11"/>
      <c r="B471" s="11"/>
      <c r="C471" s="1019"/>
      <c r="D471" s="264" t="s">
        <v>171</v>
      </c>
      <c r="E471" s="266">
        <v>15</v>
      </c>
      <c r="F471" s="295">
        <v>2</v>
      </c>
      <c r="G471" s="296">
        <v>10</v>
      </c>
      <c r="H471" s="309">
        <v>5</v>
      </c>
      <c r="I471" s="266">
        <v>0</v>
      </c>
      <c r="J471" s="295">
        <v>0</v>
      </c>
      <c r="K471" s="296">
        <v>0</v>
      </c>
      <c r="L471" s="344">
        <v>0</v>
      </c>
      <c r="M471" s="11"/>
      <c r="N471" s="11"/>
      <c r="O471" s="11"/>
      <c r="P471" s="11"/>
      <c r="Q471" s="11"/>
      <c r="R471" s="11"/>
      <c r="S471" s="11"/>
      <c r="T471" s="11"/>
      <c r="U471" s="11"/>
      <c r="V471" s="11"/>
      <c r="W471" s="11"/>
      <c r="X471" s="11"/>
      <c r="Y471" s="11"/>
      <c r="Z471" s="11"/>
    </row>
    <row r="472" spans="1:26">
      <c r="A472" s="11"/>
      <c r="B472" s="11"/>
      <c r="C472" s="1019"/>
      <c r="D472" s="346" t="s">
        <v>190</v>
      </c>
      <c r="E472" s="347">
        <v>0</v>
      </c>
      <c r="F472" s="362">
        <v>0</v>
      </c>
      <c r="G472" s="363">
        <v>0</v>
      </c>
      <c r="H472" s="364">
        <v>1</v>
      </c>
      <c r="I472" s="347">
        <v>0</v>
      </c>
      <c r="J472" s="362">
        <v>0</v>
      </c>
      <c r="K472" s="363">
        <v>0</v>
      </c>
      <c r="L472" s="405">
        <v>0</v>
      </c>
      <c r="M472" s="11"/>
      <c r="N472" s="11"/>
      <c r="O472" s="11"/>
      <c r="P472" s="11"/>
      <c r="Q472" s="11"/>
      <c r="R472" s="11"/>
      <c r="S472" s="11"/>
      <c r="T472" s="11"/>
      <c r="U472" s="11"/>
      <c r="V472" s="11"/>
      <c r="W472" s="11"/>
      <c r="X472" s="11"/>
      <c r="Y472" s="11"/>
      <c r="Z472" s="11"/>
    </row>
    <row r="473" spans="1:26">
      <c r="A473" s="11"/>
      <c r="B473" s="11"/>
      <c r="C473" s="1019"/>
      <c r="D473" s="264" t="s">
        <v>238</v>
      </c>
      <c r="E473" s="266">
        <v>0</v>
      </c>
      <c r="F473" s="295">
        <v>0</v>
      </c>
      <c r="G473" s="296">
        <v>2</v>
      </c>
      <c r="H473" s="309">
        <v>0</v>
      </c>
      <c r="I473" s="266">
        <v>0</v>
      </c>
      <c r="J473" s="295">
        <v>0</v>
      </c>
      <c r="K473" s="296">
        <v>0</v>
      </c>
      <c r="L473" s="344">
        <v>0</v>
      </c>
      <c r="M473" s="11"/>
      <c r="N473" s="11"/>
      <c r="O473" s="11"/>
      <c r="P473" s="11"/>
      <c r="Q473" s="11"/>
      <c r="R473" s="11"/>
      <c r="S473" s="11"/>
      <c r="T473" s="11"/>
      <c r="U473" s="11"/>
      <c r="V473" s="11"/>
      <c r="W473" s="11"/>
      <c r="X473" s="11"/>
      <c r="Y473" s="11"/>
      <c r="Z473" s="11"/>
    </row>
    <row r="474" spans="1:26">
      <c r="A474" s="11"/>
      <c r="B474" s="11"/>
      <c r="C474" s="1019"/>
      <c r="D474" s="346" t="s">
        <v>239</v>
      </c>
      <c r="E474" s="347">
        <v>0</v>
      </c>
      <c r="F474" s="362">
        <v>0</v>
      </c>
      <c r="G474" s="363">
        <v>0</v>
      </c>
      <c r="H474" s="364">
        <v>0</v>
      </c>
      <c r="I474" s="347">
        <v>0</v>
      </c>
      <c r="J474" s="362">
        <v>0</v>
      </c>
      <c r="K474" s="363">
        <v>0</v>
      </c>
      <c r="L474" s="405">
        <v>0</v>
      </c>
      <c r="M474" s="11"/>
      <c r="N474" s="11"/>
      <c r="O474" s="11"/>
      <c r="P474" s="11"/>
      <c r="Q474" s="11"/>
      <c r="R474" s="11"/>
      <c r="S474" s="11"/>
      <c r="T474" s="11"/>
      <c r="U474" s="11"/>
      <c r="V474" s="11"/>
      <c r="W474" s="11"/>
      <c r="X474" s="11"/>
      <c r="Y474" s="11"/>
      <c r="Z474" s="11"/>
    </row>
    <row r="475" spans="1:26">
      <c r="A475" s="11"/>
      <c r="B475" s="11"/>
      <c r="C475" s="1019"/>
      <c r="D475" s="264" t="s">
        <v>240</v>
      </c>
      <c r="E475" s="266">
        <v>0</v>
      </c>
      <c r="F475" s="295">
        <v>0</v>
      </c>
      <c r="G475" s="296">
        <v>0</v>
      </c>
      <c r="H475" s="309">
        <v>1</v>
      </c>
      <c r="I475" s="266">
        <v>0</v>
      </c>
      <c r="J475" s="295">
        <v>1</v>
      </c>
      <c r="K475" s="296">
        <v>0</v>
      </c>
      <c r="L475" s="344">
        <v>0</v>
      </c>
      <c r="M475" s="11"/>
      <c r="N475" s="11"/>
      <c r="O475" s="11"/>
      <c r="P475" s="11"/>
      <c r="Q475" s="11"/>
      <c r="R475" s="11"/>
      <c r="S475" s="11"/>
      <c r="T475" s="11"/>
      <c r="U475" s="11"/>
      <c r="V475" s="11"/>
      <c r="W475" s="11"/>
      <c r="X475" s="11"/>
      <c r="Y475" s="11"/>
      <c r="Z475" s="11"/>
    </row>
    <row r="476" spans="1:26">
      <c r="A476" s="11"/>
      <c r="B476" s="11"/>
      <c r="C476" s="1019"/>
      <c r="D476" s="346" t="s">
        <v>241</v>
      </c>
      <c r="E476" s="347">
        <v>0</v>
      </c>
      <c r="F476" s="362">
        <v>0</v>
      </c>
      <c r="G476" s="363">
        <v>0</v>
      </c>
      <c r="H476" s="364">
        <v>0</v>
      </c>
      <c r="I476" s="347">
        <v>0</v>
      </c>
      <c r="J476" s="362">
        <v>0</v>
      </c>
      <c r="K476" s="363">
        <v>0</v>
      </c>
      <c r="L476" s="405">
        <v>0</v>
      </c>
      <c r="M476" s="11"/>
      <c r="N476" s="11"/>
      <c r="O476" s="11"/>
      <c r="P476" s="11"/>
      <c r="Q476" s="11"/>
      <c r="R476" s="11"/>
      <c r="S476" s="11"/>
      <c r="T476" s="11"/>
      <c r="U476" s="11"/>
      <c r="V476" s="11"/>
      <c r="W476" s="11"/>
      <c r="X476" s="11"/>
      <c r="Y476" s="11"/>
      <c r="Z476" s="11"/>
    </row>
    <row r="477" spans="1:26">
      <c r="A477" s="11"/>
      <c r="B477" s="11"/>
      <c r="C477" s="1019"/>
      <c r="D477" s="264" t="s">
        <v>242</v>
      </c>
      <c r="E477" s="266">
        <v>0</v>
      </c>
      <c r="F477" s="295">
        <v>0</v>
      </c>
      <c r="G477" s="296">
        <v>1</v>
      </c>
      <c r="H477" s="309">
        <v>0</v>
      </c>
      <c r="I477" s="266">
        <v>0</v>
      </c>
      <c r="J477" s="295">
        <v>0</v>
      </c>
      <c r="K477" s="296">
        <v>0</v>
      </c>
      <c r="L477" s="344">
        <v>0</v>
      </c>
      <c r="M477" s="11"/>
      <c r="N477" s="11"/>
      <c r="O477" s="11"/>
      <c r="P477" s="11"/>
      <c r="Q477" s="11"/>
      <c r="R477" s="11"/>
      <c r="S477" s="11"/>
      <c r="T477" s="11"/>
      <c r="U477" s="11"/>
      <c r="V477" s="11"/>
      <c r="W477" s="11"/>
      <c r="X477" s="11"/>
      <c r="Y477" s="11"/>
      <c r="Z477" s="11"/>
    </row>
    <row r="478" spans="1:26">
      <c r="A478" s="11"/>
      <c r="B478" s="11"/>
      <c r="C478" s="1019"/>
      <c r="D478" s="346" t="s">
        <v>243</v>
      </c>
      <c r="E478" s="347">
        <v>0</v>
      </c>
      <c r="F478" s="362">
        <v>0</v>
      </c>
      <c r="G478" s="363">
        <v>0</v>
      </c>
      <c r="H478" s="364">
        <v>0</v>
      </c>
      <c r="I478" s="347">
        <v>0</v>
      </c>
      <c r="J478" s="362">
        <v>0</v>
      </c>
      <c r="K478" s="363">
        <v>0</v>
      </c>
      <c r="L478" s="405">
        <v>0</v>
      </c>
      <c r="M478" s="11"/>
      <c r="N478" s="11"/>
      <c r="O478" s="11"/>
      <c r="P478" s="11"/>
      <c r="Q478" s="11"/>
      <c r="R478" s="11"/>
      <c r="S478" s="11"/>
      <c r="T478" s="11"/>
      <c r="U478" s="11"/>
      <c r="V478" s="11"/>
      <c r="W478" s="11"/>
      <c r="X478" s="11"/>
      <c r="Y478" s="11"/>
      <c r="Z478" s="11"/>
    </row>
    <row r="479" spans="1:26" ht="15.75" customHeight="1">
      <c r="A479" s="11"/>
      <c r="B479" s="11"/>
      <c r="C479" s="1019"/>
      <c r="D479" s="408" t="s">
        <v>64</v>
      </c>
      <c r="E479" s="410">
        <f t="shared" ref="E479:L479" si="35">SUM(E470:E478)</f>
        <v>15</v>
      </c>
      <c r="F479" s="412">
        <f t="shared" si="35"/>
        <v>2</v>
      </c>
      <c r="G479" s="414">
        <f t="shared" si="35"/>
        <v>13</v>
      </c>
      <c r="H479" s="415">
        <f t="shared" si="35"/>
        <v>8</v>
      </c>
      <c r="I479" s="410">
        <f t="shared" si="35"/>
        <v>1</v>
      </c>
      <c r="J479" s="412">
        <f t="shared" si="35"/>
        <v>1</v>
      </c>
      <c r="K479" s="414">
        <f t="shared" si="35"/>
        <v>0</v>
      </c>
      <c r="L479" s="434">
        <f t="shared" si="35"/>
        <v>0</v>
      </c>
      <c r="M479" s="11"/>
      <c r="N479" s="11"/>
      <c r="O479" s="11"/>
      <c r="P479" s="11"/>
      <c r="Q479" s="11"/>
      <c r="R479" s="11"/>
      <c r="S479" s="11"/>
      <c r="T479" s="11"/>
      <c r="U479" s="11"/>
      <c r="V479" s="11"/>
      <c r="W479" s="11"/>
      <c r="X479" s="11"/>
      <c r="Y479" s="11"/>
      <c r="Z479" s="11"/>
    </row>
    <row r="480" spans="1:26" ht="15.75" customHeight="1">
      <c r="A480" s="11"/>
      <c r="B480" s="11"/>
      <c r="C480" s="1023"/>
      <c r="D480" s="435" t="s">
        <v>277</v>
      </c>
      <c r="E480" s="1148">
        <f>E479+F479</f>
        <v>17</v>
      </c>
      <c r="F480" s="1118"/>
      <c r="G480" s="1148">
        <f>G479+H479</f>
        <v>21</v>
      </c>
      <c r="H480" s="1118"/>
      <c r="I480" s="1148">
        <f>I479+J479</f>
        <v>2</v>
      </c>
      <c r="J480" s="1118"/>
      <c r="K480" s="1148">
        <f>K479+L479</f>
        <v>0</v>
      </c>
      <c r="L480" s="1105"/>
      <c r="M480" s="11"/>
      <c r="N480" s="11"/>
      <c r="O480" s="11"/>
      <c r="P480" s="11"/>
      <c r="Q480" s="11"/>
      <c r="R480" s="11"/>
      <c r="S480" s="11"/>
      <c r="T480" s="11"/>
      <c r="U480" s="11"/>
      <c r="V480" s="11"/>
      <c r="W480" s="11"/>
      <c r="X480" s="11"/>
      <c r="Y480" s="11"/>
      <c r="Z480" s="11"/>
    </row>
    <row r="481" spans="1:26" ht="15.75" customHeight="1">
      <c r="A481" s="11"/>
      <c r="B481" s="11"/>
      <c r="C481" s="1156" t="s">
        <v>119</v>
      </c>
      <c r="D481" s="1154" t="s">
        <v>24</v>
      </c>
      <c r="E481" s="1133" t="s">
        <v>65</v>
      </c>
      <c r="F481" s="1072"/>
      <c r="G481" s="1149" t="s">
        <v>67</v>
      </c>
      <c r="H481" s="1150"/>
      <c r="I481" s="1133" t="s">
        <v>107</v>
      </c>
      <c r="J481" s="1072"/>
      <c r="K481" s="1149" t="s">
        <v>109</v>
      </c>
      <c r="L481" s="1153"/>
      <c r="M481" s="11"/>
      <c r="N481" s="11"/>
      <c r="O481" s="11"/>
      <c r="P481" s="11"/>
      <c r="Q481" s="11"/>
      <c r="R481" s="11"/>
      <c r="S481" s="11"/>
      <c r="T481" s="11"/>
      <c r="U481" s="11"/>
      <c r="V481" s="11"/>
      <c r="W481" s="11"/>
      <c r="X481" s="11"/>
      <c r="Y481" s="11"/>
      <c r="Z481" s="11"/>
    </row>
    <row r="482" spans="1:26" ht="15.75" customHeight="1">
      <c r="A482" s="11"/>
      <c r="B482" s="11"/>
      <c r="C482" s="1019"/>
      <c r="D482" s="1155"/>
      <c r="E482" s="191" t="s">
        <v>142</v>
      </c>
      <c r="F482" s="192" t="s">
        <v>143</v>
      </c>
      <c r="G482" s="221" t="s">
        <v>142</v>
      </c>
      <c r="H482" s="222" t="s">
        <v>143</v>
      </c>
      <c r="I482" s="191" t="s">
        <v>142</v>
      </c>
      <c r="J482" s="192" t="s">
        <v>143</v>
      </c>
      <c r="K482" s="221" t="s">
        <v>142</v>
      </c>
      <c r="L482" s="241" t="s">
        <v>143</v>
      </c>
      <c r="M482" s="11"/>
      <c r="N482" s="11"/>
      <c r="O482" s="11"/>
      <c r="P482" s="11"/>
      <c r="Q482" s="11"/>
      <c r="R482" s="11"/>
      <c r="S482" s="11"/>
      <c r="T482" s="11"/>
      <c r="U482" s="11"/>
      <c r="V482" s="11"/>
      <c r="W482" s="11"/>
      <c r="X482" s="11"/>
      <c r="Y482" s="11"/>
      <c r="Z482" s="11"/>
    </row>
    <row r="483" spans="1:26">
      <c r="A483" s="11"/>
      <c r="B483" s="11"/>
      <c r="C483" s="1019"/>
      <c r="D483" s="255" t="s">
        <v>167</v>
      </c>
      <c r="E483" s="256">
        <v>2579</v>
      </c>
      <c r="F483" s="257">
        <v>1284</v>
      </c>
      <c r="G483" s="258">
        <v>1701</v>
      </c>
      <c r="H483" s="262">
        <v>1045</v>
      </c>
      <c r="I483" s="256">
        <v>555</v>
      </c>
      <c r="J483" s="257">
        <v>200</v>
      </c>
      <c r="K483" s="258">
        <v>115</v>
      </c>
      <c r="L483" s="278">
        <v>6</v>
      </c>
      <c r="M483" s="11"/>
      <c r="N483" s="11"/>
      <c r="O483" s="11"/>
      <c r="P483" s="11"/>
      <c r="Q483" s="11"/>
      <c r="R483" s="11"/>
      <c r="S483" s="11"/>
      <c r="T483" s="11"/>
      <c r="U483" s="11"/>
      <c r="V483" s="11"/>
      <c r="W483" s="11"/>
      <c r="X483" s="11"/>
      <c r="Y483" s="11"/>
      <c r="Z483" s="11"/>
    </row>
    <row r="484" spans="1:26">
      <c r="A484" s="11"/>
      <c r="B484" s="11"/>
      <c r="C484" s="1019"/>
      <c r="D484" s="264" t="s">
        <v>171</v>
      </c>
      <c r="E484" s="266">
        <v>35388</v>
      </c>
      <c r="F484" s="295">
        <v>11897</v>
      </c>
      <c r="G484" s="296">
        <v>14157</v>
      </c>
      <c r="H484" s="309">
        <v>5481</v>
      </c>
      <c r="I484" s="266">
        <v>4287</v>
      </c>
      <c r="J484" s="295">
        <v>935</v>
      </c>
      <c r="K484" s="296">
        <v>778</v>
      </c>
      <c r="L484" s="344">
        <v>67</v>
      </c>
      <c r="M484" s="11"/>
      <c r="N484" s="11"/>
      <c r="O484" s="11"/>
      <c r="P484" s="11"/>
      <c r="Q484" s="11"/>
      <c r="R484" s="11"/>
      <c r="S484" s="11"/>
      <c r="T484" s="11"/>
      <c r="U484" s="11"/>
      <c r="V484" s="11"/>
      <c r="W484" s="11"/>
      <c r="X484" s="11"/>
      <c r="Y484" s="11"/>
      <c r="Z484" s="11"/>
    </row>
    <row r="485" spans="1:26">
      <c r="A485" s="11"/>
      <c r="B485" s="11"/>
      <c r="C485" s="1019"/>
      <c r="D485" s="346" t="s">
        <v>190</v>
      </c>
      <c r="E485" s="347">
        <v>789</v>
      </c>
      <c r="F485" s="362">
        <v>16</v>
      </c>
      <c r="G485" s="363">
        <v>2578</v>
      </c>
      <c r="H485" s="364">
        <v>98</v>
      </c>
      <c r="I485" s="347">
        <v>1808</v>
      </c>
      <c r="J485" s="362">
        <v>52</v>
      </c>
      <c r="K485" s="363">
        <v>388</v>
      </c>
      <c r="L485" s="405">
        <v>8</v>
      </c>
      <c r="M485" s="11"/>
      <c r="N485" s="11"/>
      <c r="O485" s="11"/>
      <c r="P485" s="11"/>
      <c r="Q485" s="11"/>
      <c r="R485" s="11"/>
      <c r="S485" s="11"/>
      <c r="T485" s="11"/>
      <c r="U485" s="11"/>
      <c r="V485" s="11"/>
      <c r="W485" s="11"/>
      <c r="X485" s="11"/>
      <c r="Y485" s="11"/>
      <c r="Z485" s="11"/>
    </row>
    <row r="486" spans="1:26">
      <c r="A486" s="11"/>
      <c r="B486" s="11"/>
      <c r="C486" s="1019"/>
      <c r="D486" s="264" t="s">
        <v>238</v>
      </c>
      <c r="E486" s="266">
        <v>978</v>
      </c>
      <c r="F486" s="295">
        <v>20</v>
      </c>
      <c r="G486" s="296">
        <v>2344</v>
      </c>
      <c r="H486" s="309">
        <v>58</v>
      </c>
      <c r="I486" s="266">
        <v>1843</v>
      </c>
      <c r="J486" s="295">
        <v>30</v>
      </c>
      <c r="K486" s="296">
        <v>434</v>
      </c>
      <c r="L486" s="344">
        <v>2</v>
      </c>
      <c r="M486" s="11"/>
      <c r="N486" s="11"/>
      <c r="O486" s="11"/>
      <c r="P486" s="11"/>
      <c r="Q486" s="11"/>
      <c r="R486" s="11"/>
      <c r="S486" s="11"/>
      <c r="T486" s="11"/>
      <c r="U486" s="11"/>
      <c r="V486" s="11"/>
      <c r="W486" s="11"/>
      <c r="X486" s="11"/>
      <c r="Y486" s="11"/>
      <c r="Z486" s="11"/>
    </row>
    <row r="487" spans="1:26">
      <c r="A487" s="11"/>
      <c r="B487" s="11"/>
      <c r="C487" s="1019"/>
      <c r="D487" s="346" t="s">
        <v>239</v>
      </c>
      <c r="E487" s="347">
        <v>324</v>
      </c>
      <c r="F487" s="362">
        <v>2</v>
      </c>
      <c r="G487" s="363">
        <v>1703</v>
      </c>
      <c r="H487" s="364">
        <v>16</v>
      </c>
      <c r="I487" s="347">
        <v>980</v>
      </c>
      <c r="J487" s="362">
        <v>7</v>
      </c>
      <c r="K487" s="363">
        <v>168</v>
      </c>
      <c r="L487" s="405">
        <v>0</v>
      </c>
      <c r="M487" s="11"/>
      <c r="N487" s="11"/>
      <c r="O487" s="11"/>
      <c r="P487" s="11"/>
      <c r="Q487" s="11"/>
      <c r="R487" s="11"/>
      <c r="S487" s="11"/>
      <c r="T487" s="11"/>
      <c r="U487" s="11"/>
      <c r="V487" s="11"/>
      <c r="W487" s="11"/>
      <c r="X487" s="11"/>
      <c r="Y487" s="11"/>
      <c r="Z487" s="11"/>
    </row>
    <row r="488" spans="1:26">
      <c r="A488" s="11"/>
      <c r="B488" s="11"/>
      <c r="C488" s="1019"/>
      <c r="D488" s="264" t="s">
        <v>240</v>
      </c>
      <c r="E488" s="266">
        <v>8911</v>
      </c>
      <c r="F488" s="295">
        <v>10898</v>
      </c>
      <c r="G488" s="296">
        <v>7030</v>
      </c>
      <c r="H488" s="309">
        <v>10046</v>
      </c>
      <c r="I488" s="266">
        <v>5534</v>
      </c>
      <c r="J488" s="295">
        <v>5949</v>
      </c>
      <c r="K488" s="296">
        <v>2937</v>
      </c>
      <c r="L488" s="344">
        <v>1383</v>
      </c>
      <c r="M488" s="11"/>
      <c r="N488" s="11"/>
      <c r="O488" s="11"/>
      <c r="P488" s="11"/>
      <c r="Q488" s="11"/>
      <c r="R488" s="11"/>
      <c r="S488" s="11"/>
      <c r="T488" s="11"/>
      <c r="U488" s="11"/>
      <c r="V488" s="11"/>
      <c r="W488" s="11"/>
      <c r="X488" s="11"/>
      <c r="Y488" s="11"/>
      <c r="Z488" s="11"/>
    </row>
    <row r="489" spans="1:26">
      <c r="A489" s="11"/>
      <c r="B489" s="11"/>
      <c r="C489" s="1019"/>
      <c r="D489" s="346" t="s">
        <v>241</v>
      </c>
      <c r="E489" s="347">
        <v>180</v>
      </c>
      <c r="F489" s="362">
        <v>6</v>
      </c>
      <c r="G489" s="363">
        <v>969</v>
      </c>
      <c r="H489" s="364">
        <v>68</v>
      </c>
      <c r="I489" s="347">
        <v>1689</v>
      </c>
      <c r="J489" s="362">
        <v>91</v>
      </c>
      <c r="K489" s="363">
        <v>1103</v>
      </c>
      <c r="L489" s="405">
        <v>23</v>
      </c>
      <c r="M489" s="11"/>
      <c r="N489" s="11"/>
      <c r="O489" s="11"/>
      <c r="P489" s="11"/>
      <c r="Q489" s="11"/>
      <c r="R489" s="11"/>
      <c r="S489" s="11"/>
      <c r="T489" s="11"/>
      <c r="U489" s="11"/>
      <c r="V489" s="11"/>
      <c r="W489" s="11"/>
      <c r="X489" s="11"/>
      <c r="Y489" s="11"/>
      <c r="Z489" s="11"/>
    </row>
    <row r="490" spans="1:26">
      <c r="A490" s="11"/>
      <c r="B490" s="11"/>
      <c r="C490" s="1019"/>
      <c r="D490" s="264" t="s">
        <v>242</v>
      </c>
      <c r="E490" s="266">
        <v>194</v>
      </c>
      <c r="F490" s="295">
        <v>7</v>
      </c>
      <c r="G490" s="296">
        <v>953</v>
      </c>
      <c r="H490" s="309">
        <v>33</v>
      </c>
      <c r="I490" s="266">
        <v>1803</v>
      </c>
      <c r="J490" s="295">
        <v>40</v>
      </c>
      <c r="K490" s="296">
        <v>1115</v>
      </c>
      <c r="L490" s="344">
        <v>8</v>
      </c>
      <c r="M490" s="11"/>
      <c r="N490" s="11"/>
      <c r="O490" s="11"/>
      <c r="P490" s="11"/>
      <c r="Q490" s="11"/>
      <c r="R490" s="11"/>
      <c r="S490" s="11"/>
      <c r="T490" s="11"/>
      <c r="U490" s="11"/>
      <c r="V490" s="11"/>
      <c r="W490" s="11"/>
      <c r="X490" s="11"/>
      <c r="Y490" s="11"/>
      <c r="Z490" s="11"/>
    </row>
    <row r="491" spans="1:26">
      <c r="A491" s="11"/>
      <c r="B491" s="11"/>
      <c r="C491" s="1019"/>
      <c r="D491" s="346" t="s">
        <v>243</v>
      </c>
      <c r="E491" s="347">
        <v>101</v>
      </c>
      <c r="F491" s="362">
        <v>1</v>
      </c>
      <c r="G491" s="363">
        <v>764</v>
      </c>
      <c r="H491" s="364">
        <v>6</v>
      </c>
      <c r="I491" s="347">
        <v>1244</v>
      </c>
      <c r="J491" s="362">
        <v>8</v>
      </c>
      <c r="K491" s="363">
        <v>548</v>
      </c>
      <c r="L491" s="405">
        <v>4</v>
      </c>
      <c r="M491" s="11"/>
      <c r="N491" s="11"/>
      <c r="O491" s="11"/>
      <c r="P491" s="11"/>
      <c r="Q491" s="11"/>
      <c r="R491" s="11"/>
      <c r="S491" s="11"/>
      <c r="T491" s="11"/>
      <c r="U491" s="11"/>
      <c r="V491" s="11"/>
      <c r="W491" s="11"/>
      <c r="X491" s="11"/>
      <c r="Y491" s="11"/>
      <c r="Z491" s="11"/>
    </row>
    <row r="492" spans="1:26" ht="15.75" customHeight="1">
      <c r="A492" s="11"/>
      <c r="B492" s="11"/>
      <c r="C492" s="1019"/>
      <c r="D492" s="408" t="s">
        <v>64</v>
      </c>
      <c r="E492" s="410">
        <f t="shared" ref="E492:L492" si="36">SUM(E483:E491)</f>
        <v>49444</v>
      </c>
      <c r="F492" s="412">
        <f t="shared" si="36"/>
        <v>24131</v>
      </c>
      <c r="G492" s="414">
        <f t="shared" si="36"/>
        <v>32199</v>
      </c>
      <c r="H492" s="415">
        <f t="shared" si="36"/>
        <v>16851</v>
      </c>
      <c r="I492" s="410">
        <f t="shared" si="36"/>
        <v>19743</v>
      </c>
      <c r="J492" s="412">
        <f t="shared" si="36"/>
        <v>7312</v>
      </c>
      <c r="K492" s="414">
        <f t="shared" si="36"/>
        <v>7586</v>
      </c>
      <c r="L492" s="434">
        <f t="shared" si="36"/>
        <v>1501</v>
      </c>
      <c r="M492" s="268"/>
      <c r="N492" s="11"/>
      <c r="O492" s="11"/>
      <c r="P492" s="11"/>
      <c r="Q492" s="11"/>
      <c r="R492" s="11"/>
      <c r="S492" s="11"/>
      <c r="T492" s="11"/>
      <c r="U492" s="11"/>
      <c r="V492" s="11"/>
      <c r="W492" s="11"/>
      <c r="X492" s="11"/>
      <c r="Y492" s="11"/>
      <c r="Z492" s="11"/>
    </row>
    <row r="493" spans="1:26" ht="15.75" customHeight="1">
      <c r="A493" s="11"/>
      <c r="B493" s="11"/>
      <c r="C493" s="1023"/>
      <c r="D493" s="435" t="s">
        <v>277</v>
      </c>
      <c r="E493" s="1148">
        <f>E492+F492</f>
        <v>73575</v>
      </c>
      <c r="F493" s="1118"/>
      <c r="G493" s="1148">
        <f>G492+H492</f>
        <v>49050</v>
      </c>
      <c r="H493" s="1118"/>
      <c r="I493" s="1148">
        <f>I492+J492</f>
        <v>27055</v>
      </c>
      <c r="J493" s="1118"/>
      <c r="K493" s="1148">
        <f>K492+L492</f>
        <v>9087</v>
      </c>
      <c r="L493" s="1105"/>
      <c r="M493" s="11"/>
      <c r="N493" s="11"/>
      <c r="O493" s="11"/>
      <c r="P493" s="11"/>
      <c r="Q493" s="11"/>
      <c r="R493" s="11"/>
      <c r="S493" s="11"/>
      <c r="T493" s="11"/>
      <c r="U493" s="11"/>
      <c r="V493" s="11"/>
      <c r="W493" s="11"/>
      <c r="X493" s="11"/>
      <c r="Y493" s="11"/>
      <c r="Z493" s="11"/>
    </row>
    <row r="494" spans="1:26" ht="15.75" customHeight="1">
      <c r="A494" s="11"/>
      <c r="B494" s="11"/>
      <c r="C494" s="1156" t="s">
        <v>120</v>
      </c>
      <c r="D494" s="1154" t="s">
        <v>24</v>
      </c>
      <c r="E494" s="1133" t="s">
        <v>65</v>
      </c>
      <c r="F494" s="1072"/>
      <c r="G494" s="1149" t="s">
        <v>67</v>
      </c>
      <c r="H494" s="1150"/>
      <c r="I494" s="1133" t="s">
        <v>107</v>
      </c>
      <c r="J494" s="1072"/>
      <c r="K494" s="1149" t="s">
        <v>109</v>
      </c>
      <c r="L494" s="1153"/>
      <c r="M494" s="11"/>
      <c r="N494" s="11"/>
      <c r="O494" s="11"/>
      <c r="P494" s="11"/>
      <c r="Q494" s="11"/>
      <c r="R494" s="11"/>
      <c r="S494" s="11"/>
      <c r="T494" s="11"/>
      <c r="U494" s="11"/>
      <c r="V494" s="11"/>
      <c r="W494" s="11"/>
      <c r="X494" s="11"/>
      <c r="Y494" s="11"/>
      <c r="Z494" s="11"/>
    </row>
    <row r="495" spans="1:26" ht="15.75" customHeight="1">
      <c r="A495" s="11"/>
      <c r="B495" s="11"/>
      <c r="C495" s="1019"/>
      <c r="D495" s="1155"/>
      <c r="E495" s="191" t="s">
        <v>142</v>
      </c>
      <c r="F495" s="192" t="s">
        <v>143</v>
      </c>
      <c r="G495" s="221" t="s">
        <v>142</v>
      </c>
      <c r="H495" s="222" t="s">
        <v>143</v>
      </c>
      <c r="I495" s="191" t="s">
        <v>142</v>
      </c>
      <c r="J495" s="192" t="s">
        <v>143</v>
      </c>
      <c r="K495" s="221" t="s">
        <v>142</v>
      </c>
      <c r="L495" s="241" t="s">
        <v>143</v>
      </c>
      <c r="M495" s="11"/>
      <c r="N495" s="11"/>
      <c r="O495" s="11"/>
      <c r="P495" s="11"/>
      <c r="Q495" s="11"/>
      <c r="R495" s="11"/>
      <c r="S495" s="11"/>
      <c r="T495" s="11"/>
      <c r="U495" s="11"/>
      <c r="V495" s="11"/>
      <c r="W495" s="11"/>
      <c r="X495" s="11"/>
      <c r="Y495" s="11"/>
      <c r="Z495" s="11"/>
    </row>
    <row r="496" spans="1:26">
      <c r="A496" s="11"/>
      <c r="B496" s="11"/>
      <c r="C496" s="1019"/>
      <c r="D496" s="255" t="s">
        <v>167</v>
      </c>
      <c r="E496" s="256">
        <v>71</v>
      </c>
      <c r="F496" s="257">
        <v>27</v>
      </c>
      <c r="G496" s="258">
        <v>80</v>
      </c>
      <c r="H496" s="262">
        <v>48</v>
      </c>
      <c r="I496" s="256">
        <v>50</v>
      </c>
      <c r="J496" s="257">
        <v>12</v>
      </c>
      <c r="K496" s="258">
        <v>17</v>
      </c>
      <c r="L496" s="278">
        <v>2</v>
      </c>
      <c r="M496" s="11"/>
      <c r="N496" s="11"/>
      <c r="O496" s="11"/>
      <c r="P496" s="11"/>
      <c r="Q496" s="11"/>
      <c r="R496" s="11"/>
      <c r="S496" s="11"/>
      <c r="T496" s="11"/>
      <c r="U496" s="11"/>
      <c r="V496" s="11"/>
      <c r="W496" s="11"/>
      <c r="X496" s="11"/>
      <c r="Y496" s="11"/>
      <c r="Z496" s="11"/>
    </row>
    <row r="497" spans="1:26">
      <c r="A497" s="11"/>
      <c r="B497" s="11"/>
      <c r="C497" s="1019"/>
      <c r="D497" s="264" t="s">
        <v>171</v>
      </c>
      <c r="E497" s="266">
        <v>1896</v>
      </c>
      <c r="F497" s="295">
        <v>780</v>
      </c>
      <c r="G497" s="296">
        <v>784</v>
      </c>
      <c r="H497" s="309">
        <v>426</v>
      </c>
      <c r="I497" s="266">
        <v>302</v>
      </c>
      <c r="J497" s="295">
        <v>121</v>
      </c>
      <c r="K497" s="296">
        <v>59</v>
      </c>
      <c r="L497" s="344">
        <v>6</v>
      </c>
      <c r="M497" s="11"/>
      <c r="N497" s="11"/>
      <c r="O497" s="11"/>
      <c r="P497" s="11"/>
      <c r="Q497" s="11"/>
      <c r="R497" s="11"/>
      <c r="S497" s="11"/>
      <c r="T497" s="11"/>
      <c r="U497" s="11"/>
      <c r="V497" s="11"/>
      <c r="W497" s="11"/>
      <c r="X497" s="11"/>
      <c r="Y497" s="11"/>
      <c r="Z497" s="11"/>
    </row>
    <row r="498" spans="1:26">
      <c r="A498" s="11"/>
      <c r="B498" s="11"/>
      <c r="C498" s="1019"/>
      <c r="D498" s="346" t="s">
        <v>190</v>
      </c>
      <c r="E498" s="347">
        <v>96</v>
      </c>
      <c r="F498" s="362">
        <v>4</v>
      </c>
      <c r="G498" s="363">
        <v>165</v>
      </c>
      <c r="H498" s="364">
        <v>2</v>
      </c>
      <c r="I498" s="347">
        <v>167</v>
      </c>
      <c r="J498" s="362">
        <v>4</v>
      </c>
      <c r="K498" s="363">
        <v>41</v>
      </c>
      <c r="L498" s="405">
        <v>0</v>
      </c>
      <c r="M498" s="11"/>
      <c r="N498" s="11"/>
      <c r="O498" s="11"/>
      <c r="P498" s="11"/>
      <c r="Q498" s="11"/>
      <c r="R498" s="11"/>
      <c r="S498" s="11"/>
      <c r="T498" s="11"/>
      <c r="U498" s="11"/>
      <c r="V498" s="11"/>
      <c r="W498" s="11"/>
      <c r="X498" s="11"/>
      <c r="Y498" s="11"/>
      <c r="Z498" s="11"/>
    </row>
    <row r="499" spans="1:26">
      <c r="A499" s="11"/>
      <c r="B499" s="11"/>
      <c r="C499" s="1019"/>
      <c r="D499" s="264" t="s">
        <v>238</v>
      </c>
      <c r="E499" s="266">
        <v>45</v>
      </c>
      <c r="F499" s="295">
        <v>0</v>
      </c>
      <c r="G499" s="296">
        <v>157</v>
      </c>
      <c r="H499" s="309">
        <v>0</v>
      </c>
      <c r="I499" s="266">
        <v>103</v>
      </c>
      <c r="J499" s="295">
        <v>3</v>
      </c>
      <c r="K499" s="296">
        <v>19</v>
      </c>
      <c r="L499" s="344">
        <v>1</v>
      </c>
      <c r="M499" s="11"/>
      <c r="N499" s="11"/>
      <c r="O499" s="11"/>
      <c r="P499" s="11"/>
      <c r="Q499" s="11"/>
      <c r="R499" s="11"/>
      <c r="S499" s="11"/>
      <c r="T499" s="11"/>
      <c r="U499" s="11"/>
      <c r="V499" s="11"/>
      <c r="W499" s="11"/>
      <c r="X499" s="11"/>
      <c r="Y499" s="11"/>
      <c r="Z499" s="11"/>
    </row>
    <row r="500" spans="1:26">
      <c r="A500" s="11"/>
      <c r="B500" s="11"/>
      <c r="C500" s="1019"/>
      <c r="D500" s="346" t="s">
        <v>239</v>
      </c>
      <c r="E500" s="347">
        <v>14</v>
      </c>
      <c r="F500" s="362">
        <v>0</v>
      </c>
      <c r="G500" s="363">
        <v>65</v>
      </c>
      <c r="H500" s="364">
        <v>0</v>
      </c>
      <c r="I500" s="347">
        <v>41</v>
      </c>
      <c r="J500" s="362">
        <v>0</v>
      </c>
      <c r="K500" s="363">
        <v>0</v>
      </c>
      <c r="L500" s="405">
        <v>0</v>
      </c>
      <c r="M500" s="11"/>
      <c r="N500" s="11"/>
      <c r="O500" s="11"/>
      <c r="P500" s="11"/>
      <c r="Q500" s="11"/>
      <c r="R500" s="11"/>
      <c r="S500" s="11"/>
      <c r="T500" s="11"/>
      <c r="U500" s="11"/>
      <c r="V500" s="11"/>
      <c r="W500" s="11"/>
      <c r="X500" s="11"/>
      <c r="Y500" s="11"/>
      <c r="Z500" s="11"/>
    </row>
    <row r="501" spans="1:26">
      <c r="A501" s="11"/>
      <c r="B501" s="11"/>
      <c r="C501" s="1019"/>
      <c r="D501" s="264" t="s">
        <v>240</v>
      </c>
      <c r="E501" s="266">
        <v>38</v>
      </c>
      <c r="F501" s="295">
        <v>37</v>
      </c>
      <c r="G501" s="296">
        <v>67</v>
      </c>
      <c r="H501" s="309">
        <v>62</v>
      </c>
      <c r="I501" s="266">
        <v>79</v>
      </c>
      <c r="J501" s="295">
        <v>83</v>
      </c>
      <c r="K501" s="296">
        <v>53</v>
      </c>
      <c r="L501" s="344">
        <v>28</v>
      </c>
      <c r="M501" s="11"/>
      <c r="N501" s="11"/>
      <c r="O501" s="11"/>
      <c r="P501" s="11"/>
      <c r="Q501" s="11"/>
      <c r="R501" s="11"/>
      <c r="S501" s="11"/>
      <c r="T501" s="11"/>
      <c r="U501" s="11"/>
      <c r="V501" s="11"/>
      <c r="W501" s="11"/>
      <c r="X501" s="11"/>
      <c r="Y501" s="11"/>
      <c r="Z501" s="11"/>
    </row>
    <row r="502" spans="1:26">
      <c r="A502" s="11"/>
      <c r="B502" s="11"/>
      <c r="C502" s="1019"/>
      <c r="D502" s="346" t="s">
        <v>241</v>
      </c>
      <c r="E502" s="347">
        <v>3</v>
      </c>
      <c r="F502" s="362">
        <v>0</v>
      </c>
      <c r="G502" s="363">
        <v>25</v>
      </c>
      <c r="H502" s="364">
        <v>0</v>
      </c>
      <c r="I502" s="347">
        <v>86</v>
      </c>
      <c r="J502" s="362">
        <v>1</v>
      </c>
      <c r="K502" s="363">
        <v>54</v>
      </c>
      <c r="L502" s="405">
        <v>0</v>
      </c>
      <c r="M502" s="11"/>
      <c r="N502" s="11"/>
      <c r="O502" s="11"/>
      <c r="P502" s="11"/>
      <c r="Q502" s="11"/>
      <c r="R502" s="11"/>
      <c r="S502" s="11"/>
      <c r="T502" s="11"/>
      <c r="U502" s="11"/>
      <c r="V502" s="11"/>
      <c r="W502" s="11"/>
      <c r="X502" s="11"/>
      <c r="Y502" s="11"/>
      <c r="Z502" s="11"/>
    </row>
    <row r="503" spans="1:26">
      <c r="A503" s="11"/>
      <c r="B503" s="11"/>
      <c r="C503" s="1019"/>
      <c r="D503" s="264" t="s">
        <v>242</v>
      </c>
      <c r="E503" s="266">
        <v>0</v>
      </c>
      <c r="F503" s="295">
        <v>0</v>
      </c>
      <c r="G503" s="296">
        <v>11</v>
      </c>
      <c r="H503" s="309">
        <v>0</v>
      </c>
      <c r="I503" s="266">
        <v>54</v>
      </c>
      <c r="J503" s="295">
        <v>1</v>
      </c>
      <c r="K503" s="296">
        <v>25</v>
      </c>
      <c r="L503" s="344">
        <v>1</v>
      </c>
      <c r="M503" s="11"/>
      <c r="N503" s="11"/>
      <c r="O503" s="11"/>
      <c r="P503" s="11"/>
      <c r="Q503" s="11"/>
      <c r="R503" s="11"/>
      <c r="S503" s="11"/>
      <c r="T503" s="11"/>
      <c r="U503" s="11"/>
      <c r="V503" s="11"/>
      <c r="W503" s="11"/>
      <c r="X503" s="11"/>
      <c r="Y503" s="11"/>
      <c r="Z503" s="11"/>
    </row>
    <row r="504" spans="1:26">
      <c r="A504" s="11"/>
      <c r="B504" s="11"/>
      <c r="C504" s="1019"/>
      <c r="D504" s="346" t="s">
        <v>243</v>
      </c>
      <c r="E504" s="347">
        <v>0</v>
      </c>
      <c r="F504" s="362">
        <v>0</v>
      </c>
      <c r="G504" s="363">
        <v>12</v>
      </c>
      <c r="H504" s="364">
        <v>0</v>
      </c>
      <c r="I504" s="347">
        <v>28</v>
      </c>
      <c r="J504" s="362">
        <v>0</v>
      </c>
      <c r="K504" s="363">
        <v>12</v>
      </c>
      <c r="L504" s="405">
        <v>0</v>
      </c>
      <c r="M504" s="11"/>
      <c r="N504" s="11"/>
      <c r="O504" s="11"/>
      <c r="P504" s="11"/>
      <c r="Q504" s="11"/>
      <c r="R504" s="11"/>
      <c r="S504" s="11"/>
      <c r="T504" s="11"/>
      <c r="U504" s="11"/>
      <c r="V504" s="11"/>
      <c r="W504" s="11"/>
      <c r="X504" s="11"/>
      <c r="Y504" s="11"/>
      <c r="Z504" s="11"/>
    </row>
    <row r="505" spans="1:26" ht="15.75" customHeight="1">
      <c r="A505" s="11"/>
      <c r="B505" s="11"/>
      <c r="C505" s="1019"/>
      <c r="D505" s="408" t="s">
        <v>64</v>
      </c>
      <c r="E505" s="410">
        <f t="shared" ref="E505:L505" si="37">SUM(E496:E504)</f>
        <v>2163</v>
      </c>
      <c r="F505" s="412">
        <f t="shared" si="37"/>
        <v>848</v>
      </c>
      <c r="G505" s="414">
        <f t="shared" si="37"/>
        <v>1366</v>
      </c>
      <c r="H505" s="415">
        <f t="shared" si="37"/>
        <v>538</v>
      </c>
      <c r="I505" s="410">
        <f t="shared" si="37"/>
        <v>910</v>
      </c>
      <c r="J505" s="412">
        <f t="shared" si="37"/>
        <v>225</v>
      </c>
      <c r="K505" s="414">
        <f t="shared" si="37"/>
        <v>280</v>
      </c>
      <c r="L505" s="434">
        <f t="shared" si="37"/>
        <v>38</v>
      </c>
      <c r="M505" s="11"/>
      <c r="N505" s="11"/>
      <c r="O505" s="11"/>
      <c r="P505" s="11"/>
      <c r="Q505" s="11"/>
      <c r="R505" s="11"/>
      <c r="S505" s="11"/>
      <c r="T505" s="11"/>
      <c r="U505" s="11"/>
      <c r="V505" s="11"/>
      <c r="W505" s="11"/>
      <c r="X505" s="11"/>
      <c r="Y505" s="11"/>
      <c r="Z505" s="11"/>
    </row>
    <row r="506" spans="1:26" ht="15.75" customHeight="1">
      <c r="A506" s="11"/>
      <c r="B506" s="11"/>
      <c r="C506" s="1023"/>
      <c r="D506" s="435" t="s">
        <v>277</v>
      </c>
      <c r="E506" s="1148">
        <f>E505+F505</f>
        <v>3011</v>
      </c>
      <c r="F506" s="1118"/>
      <c r="G506" s="1148">
        <f>G505+H505</f>
        <v>1904</v>
      </c>
      <c r="H506" s="1118"/>
      <c r="I506" s="1148">
        <f>I505+J505</f>
        <v>1135</v>
      </c>
      <c r="J506" s="1118"/>
      <c r="K506" s="1148">
        <f>K505+L505</f>
        <v>318</v>
      </c>
      <c r="L506" s="1105"/>
      <c r="M506" s="11"/>
      <c r="N506" s="11"/>
      <c r="O506" s="11"/>
      <c r="P506" s="11"/>
      <c r="Q506" s="11"/>
      <c r="R506" s="11"/>
      <c r="S506" s="11"/>
      <c r="T506" s="11"/>
      <c r="U506" s="11"/>
      <c r="V506" s="11"/>
      <c r="W506" s="11"/>
      <c r="X506" s="11"/>
      <c r="Y506" s="11"/>
      <c r="Z506" s="11"/>
    </row>
    <row r="507" spans="1:26" ht="15.75" customHeight="1">
      <c r="A507" s="11"/>
      <c r="B507" s="11"/>
      <c r="C507" s="1156" t="s">
        <v>121</v>
      </c>
      <c r="D507" s="1154" t="s">
        <v>24</v>
      </c>
      <c r="E507" s="1133" t="s">
        <v>65</v>
      </c>
      <c r="F507" s="1072"/>
      <c r="G507" s="1149" t="s">
        <v>67</v>
      </c>
      <c r="H507" s="1150"/>
      <c r="I507" s="1133" t="s">
        <v>107</v>
      </c>
      <c r="J507" s="1072"/>
      <c r="K507" s="1149" t="s">
        <v>109</v>
      </c>
      <c r="L507" s="1153"/>
      <c r="M507" s="11"/>
      <c r="N507" s="11"/>
      <c r="O507" s="11"/>
      <c r="P507" s="11"/>
      <c r="Q507" s="11"/>
      <c r="R507" s="11"/>
      <c r="S507" s="11"/>
      <c r="T507" s="11"/>
      <c r="U507" s="11"/>
      <c r="V507" s="11"/>
      <c r="W507" s="11"/>
      <c r="X507" s="11"/>
      <c r="Y507" s="11"/>
      <c r="Z507" s="11"/>
    </row>
    <row r="508" spans="1:26" ht="15.75" customHeight="1">
      <c r="A508" s="11"/>
      <c r="B508" s="11"/>
      <c r="C508" s="1019"/>
      <c r="D508" s="1155"/>
      <c r="E508" s="191" t="s">
        <v>142</v>
      </c>
      <c r="F508" s="192" t="s">
        <v>143</v>
      </c>
      <c r="G508" s="221" t="s">
        <v>142</v>
      </c>
      <c r="H508" s="222" t="s">
        <v>143</v>
      </c>
      <c r="I508" s="191" t="s">
        <v>142</v>
      </c>
      <c r="J508" s="192" t="s">
        <v>143</v>
      </c>
      <c r="K508" s="221" t="s">
        <v>142</v>
      </c>
      <c r="L508" s="241" t="s">
        <v>143</v>
      </c>
      <c r="M508" s="11"/>
      <c r="N508" s="11"/>
      <c r="O508" s="11"/>
      <c r="P508" s="11"/>
      <c r="Q508" s="11"/>
      <c r="R508" s="11"/>
      <c r="S508" s="11"/>
      <c r="T508" s="11"/>
      <c r="U508" s="11"/>
      <c r="V508" s="11"/>
      <c r="W508" s="11"/>
      <c r="X508" s="11"/>
      <c r="Y508" s="11"/>
      <c r="Z508" s="11"/>
    </row>
    <row r="509" spans="1:26">
      <c r="A509" s="11"/>
      <c r="B509" s="11"/>
      <c r="C509" s="1019"/>
      <c r="D509" s="255" t="s">
        <v>167</v>
      </c>
      <c r="E509" s="256">
        <v>7</v>
      </c>
      <c r="F509" s="257">
        <v>2</v>
      </c>
      <c r="G509" s="258">
        <v>9</v>
      </c>
      <c r="H509" s="262">
        <v>5</v>
      </c>
      <c r="I509" s="256">
        <v>4</v>
      </c>
      <c r="J509" s="257">
        <v>1</v>
      </c>
      <c r="K509" s="258">
        <v>2</v>
      </c>
      <c r="L509" s="278">
        <v>0</v>
      </c>
      <c r="M509" s="11"/>
      <c r="N509" s="11"/>
      <c r="O509" s="11"/>
      <c r="P509" s="11"/>
      <c r="Q509" s="11"/>
      <c r="R509" s="11"/>
      <c r="S509" s="11"/>
      <c r="T509" s="11"/>
      <c r="U509" s="11"/>
      <c r="V509" s="11"/>
      <c r="W509" s="11"/>
      <c r="X509" s="11"/>
      <c r="Y509" s="11"/>
      <c r="Z509" s="11"/>
    </row>
    <row r="510" spans="1:26">
      <c r="A510" s="11"/>
      <c r="B510" s="11"/>
      <c r="C510" s="1019"/>
      <c r="D510" s="264" t="s">
        <v>171</v>
      </c>
      <c r="E510" s="266">
        <v>164</v>
      </c>
      <c r="F510" s="295">
        <v>70</v>
      </c>
      <c r="G510" s="296">
        <v>72</v>
      </c>
      <c r="H510" s="309">
        <v>37</v>
      </c>
      <c r="I510" s="266">
        <v>40</v>
      </c>
      <c r="J510" s="295">
        <v>6</v>
      </c>
      <c r="K510" s="296">
        <v>6</v>
      </c>
      <c r="L510" s="344">
        <v>0</v>
      </c>
      <c r="M510" s="11"/>
      <c r="N510" s="11"/>
      <c r="O510" s="11"/>
      <c r="P510" s="11"/>
      <c r="Q510" s="11"/>
      <c r="R510" s="11"/>
      <c r="S510" s="11"/>
      <c r="T510" s="11"/>
      <c r="U510" s="11"/>
      <c r="V510" s="11"/>
      <c r="W510" s="11"/>
      <c r="X510" s="11"/>
      <c r="Y510" s="11"/>
      <c r="Z510" s="11"/>
    </row>
    <row r="511" spans="1:26">
      <c r="A511" s="11"/>
      <c r="B511" s="11"/>
      <c r="C511" s="1019"/>
      <c r="D511" s="346" t="s">
        <v>190</v>
      </c>
      <c r="E511" s="347">
        <v>2</v>
      </c>
      <c r="F511" s="362">
        <v>0</v>
      </c>
      <c r="G511" s="363">
        <v>9</v>
      </c>
      <c r="H511" s="364">
        <v>0</v>
      </c>
      <c r="I511" s="347">
        <v>6</v>
      </c>
      <c r="J511" s="362">
        <v>0</v>
      </c>
      <c r="K511" s="363">
        <v>2</v>
      </c>
      <c r="L511" s="405">
        <v>0</v>
      </c>
      <c r="M511" s="11"/>
      <c r="N511" s="11"/>
      <c r="O511" s="11"/>
      <c r="P511" s="11"/>
      <c r="Q511" s="11"/>
      <c r="R511" s="11"/>
      <c r="S511" s="11"/>
      <c r="T511" s="11"/>
      <c r="U511" s="11"/>
      <c r="V511" s="11"/>
      <c r="W511" s="11"/>
      <c r="X511" s="11"/>
      <c r="Y511" s="11"/>
      <c r="Z511" s="11"/>
    </row>
    <row r="512" spans="1:26">
      <c r="A512" s="11"/>
      <c r="B512" s="11"/>
      <c r="C512" s="1019"/>
      <c r="D512" s="264" t="s">
        <v>238</v>
      </c>
      <c r="E512" s="266">
        <v>3</v>
      </c>
      <c r="F512" s="295">
        <v>0</v>
      </c>
      <c r="G512" s="296">
        <v>4</v>
      </c>
      <c r="H512" s="309">
        <v>0</v>
      </c>
      <c r="I512" s="266">
        <v>2</v>
      </c>
      <c r="J512" s="295">
        <v>0</v>
      </c>
      <c r="K512" s="296">
        <v>2</v>
      </c>
      <c r="L512" s="344">
        <v>0</v>
      </c>
      <c r="M512" s="11"/>
      <c r="N512" s="11"/>
      <c r="O512" s="11"/>
      <c r="P512" s="11"/>
      <c r="Q512" s="11"/>
      <c r="R512" s="11"/>
      <c r="S512" s="11"/>
      <c r="T512" s="11"/>
      <c r="U512" s="11"/>
      <c r="V512" s="11"/>
      <c r="W512" s="11"/>
      <c r="X512" s="11"/>
      <c r="Y512" s="11"/>
      <c r="Z512" s="11"/>
    </row>
    <row r="513" spans="1:26">
      <c r="A513" s="11"/>
      <c r="B513" s="11"/>
      <c r="C513" s="1019"/>
      <c r="D513" s="346" t="s">
        <v>239</v>
      </c>
      <c r="E513" s="347">
        <v>1</v>
      </c>
      <c r="F513" s="362">
        <v>0</v>
      </c>
      <c r="G513" s="363">
        <v>5</v>
      </c>
      <c r="H513" s="364">
        <v>0</v>
      </c>
      <c r="I513" s="347">
        <v>1</v>
      </c>
      <c r="J513" s="362">
        <v>0</v>
      </c>
      <c r="K513" s="363">
        <v>0</v>
      </c>
      <c r="L513" s="405">
        <v>0</v>
      </c>
      <c r="M513" s="11"/>
      <c r="N513" s="11"/>
      <c r="O513" s="11"/>
      <c r="P513" s="11"/>
      <c r="Q513" s="11"/>
      <c r="R513" s="11"/>
      <c r="S513" s="11"/>
      <c r="T513" s="11"/>
      <c r="U513" s="11"/>
      <c r="V513" s="11"/>
      <c r="W513" s="11"/>
      <c r="X513" s="11"/>
      <c r="Y513" s="11"/>
      <c r="Z513" s="11"/>
    </row>
    <row r="514" spans="1:26">
      <c r="A514" s="11"/>
      <c r="B514" s="11"/>
      <c r="C514" s="1019"/>
      <c r="D514" s="264" t="s">
        <v>240</v>
      </c>
      <c r="E514" s="266">
        <v>4</v>
      </c>
      <c r="F514" s="295">
        <v>3</v>
      </c>
      <c r="G514" s="296">
        <v>1</v>
      </c>
      <c r="H514" s="309">
        <v>3</v>
      </c>
      <c r="I514" s="266">
        <v>10</v>
      </c>
      <c r="J514" s="295">
        <v>5</v>
      </c>
      <c r="K514" s="296">
        <v>8</v>
      </c>
      <c r="L514" s="344">
        <v>4</v>
      </c>
      <c r="M514" s="11"/>
      <c r="N514" s="11"/>
      <c r="O514" s="11"/>
      <c r="P514" s="11"/>
      <c r="Q514" s="11"/>
      <c r="R514" s="11"/>
      <c r="S514" s="11"/>
      <c r="T514" s="11"/>
      <c r="U514" s="11"/>
      <c r="V514" s="11"/>
      <c r="W514" s="11"/>
      <c r="X514" s="11"/>
      <c r="Y514" s="11"/>
      <c r="Z514" s="11"/>
    </row>
    <row r="515" spans="1:26">
      <c r="A515" s="11"/>
      <c r="B515" s="11"/>
      <c r="C515" s="1019"/>
      <c r="D515" s="346" t="s">
        <v>241</v>
      </c>
      <c r="E515" s="347">
        <v>0</v>
      </c>
      <c r="F515" s="362">
        <v>0</v>
      </c>
      <c r="G515" s="363">
        <v>2</v>
      </c>
      <c r="H515" s="364">
        <v>0</v>
      </c>
      <c r="I515" s="347">
        <v>3</v>
      </c>
      <c r="J515" s="362">
        <v>0</v>
      </c>
      <c r="K515" s="363">
        <v>6</v>
      </c>
      <c r="L515" s="405">
        <v>0</v>
      </c>
      <c r="M515" s="11"/>
      <c r="N515" s="11"/>
      <c r="O515" s="11"/>
      <c r="P515" s="11"/>
      <c r="Q515" s="11"/>
      <c r="R515" s="11"/>
      <c r="S515" s="11"/>
      <c r="T515" s="11"/>
      <c r="U515" s="11"/>
      <c r="V515" s="11"/>
      <c r="W515" s="11"/>
      <c r="X515" s="11"/>
      <c r="Y515" s="11"/>
      <c r="Z515" s="11"/>
    </row>
    <row r="516" spans="1:26">
      <c r="A516" s="11"/>
      <c r="B516" s="11"/>
      <c r="C516" s="1019"/>
      <c r="D516" s="264" t="s">
        <v>242</v>
      </c>
      <c r="E516" s="266">
        <v>0</v>
      </c>
      <c r="F516" s="295">
        <v>0</v>
      </c>
      <c r="G516" s="296">
        <v>0</v>
      </c>
      <c r="H516" s="309">
        <v>0</v>
      </c>
      <c r="I516" s="266">
        <v>4</v>
      </c>
      <c r="J516" s="295">
        <v>0</v>
      </c>
      <c r="K516" s="296">
        <v>4</v>
      </c>
      <c r="L516" s="344">
        <v>0</v>
      </c>
      <c r="M516" s="11"/>
      <c r="N516" s="11"/>
      <c r="O516" s="11"/>
      <c r="P516" s="11"/>
      <c r="Q516" s="11"/>
      <c r="R516" s="11"/>
      <c r="S516" s="11"/>
      <c r="T516" s="11"/>
      <c r="U516" s="11"/>
      <c r="V516" s="11"/>
      <c r="W516" s="11"/>
      <c r="X516" s="11"/>
      <c r="Y516" s="11"/>
      <c r="Z516" s="11"/>
    </row>
    <row r="517" spans="1:26">
      <c r="A517" s="11"/>
      <c r="B517" s="11"/>
      <c r="C517" s="1019"/>
      <c r="D517" s="346" t="s">
        <v>243</v>
      </c>
      <c r="E517" s="347">
        <v>0</v>
      </c>
      <c r="F517" s="362">
        <v>0</v>
      </c>
      <c r="G517" s="363">
        <v>0</v>
      </c>
      <c r="H517" s="364">
        <v>0</v>
      </c>
      <c r="I517" s="347">
        <v>1</v>
      </c>
      <c r="J517" s="362">
        <v>0</v>
      </c>
      <c r="K517" s="363">
        <v>0</v>
      </c>
      <c r="L517" s="405">
        <v>0</v>
      </c>
      <c r="M517" s="11"/>
      <c r="N517" s="11"/>
      <c r="O517" s="11"/>
      <c r="P517" s="11"/>
      <c r="Q517" s="11"/>
      <c r="R517" s="11"/>
      <c r="S517" s="11"/>
      <c r="T517" s="11"/>
      <c r="U517" s="11"/>
      <c r="V517" s="11"/>
      <c r="W517" s="11"/>
      <c r="X517" s="11"/>
      <c r="Y517" s="11"/>
      <c r="Z517" s="11"/>
    </row>
    <row r="518" spans="1:26" ht="15.75" customHeight="1">
      <c r="A518" s="11"/>
      <c r="B518" s="11"/>
      <c r="C518" s="1019"/>
      <c r="D518" s="408" t="s">
        <v>64</v>
      </c>
      <c r="E518" s="410">
        <f t="shared" ref="E518:L518" si="38">SUM(E509:E517)</f>
        <v>181</v>
      </c>
      <c r="F518" s="412">
        <f t="shared" si="38"/>
        <v>75</v>
      </c>
      <c r="G518" s="414">
        <f t="shared" si="38"/>
        <v>102</v>
      </c>
      <c r="H518" s="415">
        <f t="shared" si="38"/>
        <v>45</v>
      </c>
      <c r="I518" s="410">
        <f t="shared" si="38"/>
        <v>71</v>
      </c>
      <c r="J518" s="412">
        <f t="shared" si="38"/>
        <v>12</v>
      </c>
      <c r="K518" s="414">
        <f t="shared" si="38"/>
        <v>30</v>
      </c>
      <c r="L518" s="434">
        <f t="shared" si="38"/>
        <v>4</v>
      </c>
      <c r="M518" s="11"/>
      <c r="N518" s="11"/>
      <c r="O518" s="11"/>
      <c r="P518" s="11"/>
      <c r="Q518" s="11"/>
      <c r="R518" s="11"/>
      <c r="S518" s="11"/>
      <c r="T518" s="11"/>
      <c r="U518" s="11"/>
      <c r="V518" s="11"/>
      <c r="W518" s="11"/>
      <c r="X518" s="11"/>
      <c r="Y518" s="11"/>
      <c r="Z518" s="11"/>
    </row>
    <row r="519" spans="1:26" ht="15.75" customHeight="1">
      <c r="A519" s="11"/>
      <c r="B519" s="11"/>
      <c r="C519" s="1023"/>
      <c r="D519" s="435" t="s">
        <v>277</v>
      </c>
      <c r="E519" s="1148">
        <f>E518+F518</f>
        <v>256</v>
      </c>
      <c r="F519" s="1118"/>
      <c r="G519" s="1148">
        <f>G518+H518</f>
        <v>147</v>
      </c>
      <c r="H519" s="1118"/>
      <c r="I519" s="1148">
        <f>I518+J518</f>
        <v>83</v>
      </c>
      <c r="J519" s="1118"/>
      <c r="K519" s="1148">
        <f>K518+L518</f>
        <v>34</v>
      </c>
      <c r="L519" s="1105"/>
      <c r="M519" s="11"/>
      <c r="N519" s="11"/>
      <c r="O519" s="11"/>
      <c r="P519" s="11"/>
      <c r="Q519" s="11"/>
      <c r="R519" s="11"/>
      <c r="S519" s="11"/>
      <c r="T519" s="11"/>
      <c r="U519" s="11"/>
      <c r="V519" s="11"/>
      <c r="W519" s="11"/>
      <c r="X519" s="11"/>
      <c r="Y519" s="11"/>
      <c r="Z519" s="11"/>
    </row>
    <row r="520" spans="1:26" ht="15.75" customHeight="1">
      <c r="A520" s="11"/>
      <c r="B520" s="11"/>
      <c r="C520" s="1156" t="s">
        <v>122</v>
      </c>
      <c r="D520" s="1154" t="s">
        <v>24</v>
      </c>
      <c r="E520" s="1133" t="s">
        <v>65</v>
      </c>
      <c r="F520" s="1072"/>
      <c r="G520" s="1149" t="s">
        <v>67</v>
      </c>
      <c r="H520" s="1150"/>
      <c r="I520" s="1133" t="s">
        <v>107</v>
      </c>
      <c r="J520" s="1072"/>
      <c r="K520" s="1149" t="s">
        <v>109</v>
      </c>
      <c r="L520" s="1153"/>
      <c r="M520" s="11"/>
      <c r="N520" s="11"/>
      <c r="O520" s="11"/>
      <c r="P520" s="11"/>
      <c r="Q520" s="11"/>
      <c r="R520" s="11"/>
      <c r="S520" s="11"/>
      <c r="T520" s="11"/>
      <c r="U520" s="11"/>
      <c r="V520" s="11"/>
      <c r="W520" s="11"/>
      <c r="X520" s="11"/>
      <c r="Y520" s="11"/>
      <c r="Z520" s="11"/>
    </row>
    <row r="521" spans="1:26" ht="15.75" customHeight="1">
      <c r="A521" s="11"/>
      <c r="B521" s="11"/>
      <c r="C521" s="1019"/>
      <c r="D521" s="1155"/>
      <c r="E521" s="191" t="s">
        <v>142</v>
      </c>
      <c r="F521" s="192" t="s">
        <v>143</v>
      </c>
      <c r="G521" s="221" t="s">
        <v>142</v>
      </c>
      <c r="H521" s="222" t="s">
        <v>143</v>
      </c>
      <c r="I521" s="191" t="s">
        <v>142</v>
      </c>
      <c r="J521" s="192" t="s">
        <v>143</v>
      </c>
      <c r="K521" s="221" t="s">
        <v>142</v>
      </c>
      <c r="L521" s="241" t="s">
        <v>143</v>
      </c>
      <c r="M521" s="11"/>
      <c r="N521" s="11"/>
      <c r="O521" s="11"/>
      <c r="P521" s="11"/>
      <c r="Q521" s="11"/>
      <c r="R521" s="11"/>
      <c r="S521" s="11"/>
      <c r="T521" s="11"/>
      <c r="U521" s="11"/>
      <c r="V521" s="11"/>
      <c r="W521" s="11"/>
      <c r="X521" s="11"/>
      <c r="Y521" s="11"/>
      <c r="Z521" s="11"/>
    </row>
    <row r="522" spans="1:26">
      <c r="A522" s="11"/>
      <c r="B522" s="11"/>
      <c r="C522" s="1019"/>
      <c r="D522" s="255" t="s">
        <v>167</v>
      </c>
      <c r="E522" s="256">
        <v>1</v>
      </c>
      <c r="F522" s="257">
        <v>0</v>
      </c>
      <c r="G522" s="258">
        <v>5</v>
      </c>
      <c r="H522" s="262">
        <v>1</v>
      </c>
      <c r="I522" s="256">
        <v>0</v>
      </c>
      <c r="J522" s="257">
        <v>1</v>
      </c>
      <c r="K522" s="258">
        <v>0</v>
      </c>
      <c r="L522" s="278">
        <v>0</v>
      </c>
      <c r="M522" s="11"/>
      <c r="N522" s="11"/>
      <c r="O522" s="11"/>
      <c r="P522" s="11"/>
      <c r="Q522" s="11"/>
      <c r="R522" s="11"/>
      <c r="S522" s="11"/>
      <c r="T522" s="11"/>
      <c r="U522" s="11"/>
      <c r="V522" s="11"/>
      <c r="W522" s="11"/>
      <c r="X522" s="11"/>
      <c r="Y522" s="11"/>
      <c r="Z522" s="11"/>
    </row>
    <row r="523" spans="1:26">
      <c r="A523" s="11"/>
      <c r="B523" s="11"/>
      <c r="C523" s="1019"/>
      <c r="D523" s="264" t="s">
        <v>171</v>
      </c>
      <c r="E523" s="266">
        <v>71</v>
      </c>
      <c r="F523" s="295">
        <v>25</v>
      </c>
      <c r="G523" s="296">
        <v>30</v>
      </c>
      <c r="H523" s="309">
        <v>18</v>
      </c>
      <c r="I523" s="266">
        <v>15</v>
      </c>
      <c r="J523" s="295">
        <v>4</v>
      </c>
      <c r="K523" s="296">
        <v>1</v>
      </c>
      <c r="L523" s="344">
        <v>0</v>
      </c>
      <c r="M523" s="11"/>
      <c r="N523" s="11"/>
      <c r="O523" s="11"/>
      <c r="P523" s="11"/>
      <c r="Q523" s="11"/>
      <c r="R523" s="11"/>
      <c r="S523" s="11"/>
      <c r="T523" s="11"/>
      <c r="U523" s="11"/>
      <c r="V523" s="11"/>
      <c r="W523" s="11"/>
      <c r="X523" s="11"/>
      <c r="Y523" s="11"/>
      <c r="Z523" s="11"/>
    </row>
    <row r="524" spans="1:26">
      <c r="A524" s="11"/>
      <c r="B524" s="11"/>
      <c r="C524" s="1019"/>
      <c r="D524" s="346" t="s">
        <v>190</v>
      </c>
      <c r="E524" s="347">
        <v>1</v>
      </c>
      <c r="F524" s="362">
        <v>0</v>
      </c>
      <c r="G524" s="363">
        <v>2</v>
      </c>
      <c r="H524" s="364">
        <v>0</v>
      </c>
      <c r="I524" s="347">
        <v>2</v>
      </c>
      <c r="J524" s="362">
        <v>0</v>
      </c>
      <c r="K524" s="363">
        <v>0</v>
      </c>
      <c r="L524" s="405">
        <v>0</v>
      </c>
      <c r="M524" s="11"/>
      <c r="N524" s="11"/>
      <c r="O524" s="11"/>
      <c r="P524" s="11"/>
      <c r="Q524" s="11"/>
      <c r="R524" s="11"/>
      <c r="S524" s="11"/>
      <c r="T524" s="11"/>
      <c r="U524" s="11"/>
      <c r="V524" s="11"/>
      <c r="W524" s="11"/>
      <c r="X524" s="11"/>
      <c r="Y524" s="11"/>
      <c r="Z524" s="11"/>
    </row>
    <row r="525" spans="1:26">
      <c r="A525" s="11"/>
      <c r="B525" s="11"/>
      <c r="C525" s="1019"/>
      <c r="D525" s="264" t="s">
        <v>238</v>
      </c>
      <c r="E525" s="266">
        <v>0</v>
      </c>
      <c r="F525" s="295">
        <v>0</v>
      </c>
      <c r="G525" s="296">
        <v>1</v>
      </c>
      <c r="H525" s="309">
        <v>0</v>
      </c>
      <c r="I525" s="266">
        <v>0</v>
      </c>
      <c r="J525" s="295">
        <v>0</v>
      </c>
      <c r="K525" s="296">
        <v>0</v>
      </c>
      <c r="L525" s="344">
        <v>0</v>
      </c>
      <c r="M525" s="11"/>
      <c r="N525" s="11"/>
      <c r="O525" s="11"/>
      <c r="P525" s="11"/>
      <c r="Q525" s="11"/>
      <c r="R525" s="11"/>
      <c r="S525" s="11"/>
      <c r="T525" s="11"/>
      <c r="U525" s="11"/>
      <c r="V525" s="11"/>
      <c r="W525" s="11"/>
      <c r="X525" s="11"/>
      <c r="Y525" s="11"/>
      <c r="Z525" s="11"/>
    </row>
    <row r="526" spans="1:26">
      <c r="A526" s="11"/>
      <c r="B526" s="11"/>
      <c r="C526" s="1019"/>
      <c r="D526" s="346" t="s">
        <v>239</v>
      </c>
      <c r="E526" s="347">
        <v>0</v>
      </c>
      <c r="F526" s="362">
        <v>0</v>
      </c>
      <c r="G526" s="363">
        <v>1</v>
      </c>
      <c r="H526" s="364">
        <v>0</v>
      </c>
      <c r="I526" s="347">
        <v>0</v>
      </c>
      <c r="J526" s="362">
        <v>0</v>
      </c>
      <c r="K526" s="363">
        <v>0</v>
      </c>
      <c r="L526" s="405">
        <v>0</v>
      </c>
      <c r="M526" s="11"/>
      <c r="N526" s="11"/>
      <c r="O526" s="11"/>
      <c r="P526" s="11"/>
      <c r="Q526" s="11"/>
      <c r="R526" s="11"/>
      <c r="S526" s="11"/>
      <c r="T526" s="11"/>
      <c r="U526" s="11"/>
      <c r="V526" s="11"/>
      <c r="W526" s="11"/>
      <c r="X526" s="11"/>
      <c r="Y526" s="11"/>
      <c r="Z526" s="11"/>
    </row>
    <row r="527" spans="1:26">
      <c r="A527" s="11"/>
      <c r="B527" s="11"/>
      <c r="C527" s="1019"/>
      <c r="D527" s="264" t="s">
        <v>240</v>
      </c>
      <c r="E527" s="266">
        <v>0</v>
      </c>
      <c r="F527" s="295">
        <v>0</v>
      </c>
      <c r="G527" s="296">
        <v>3</v>
      </c>
      <c r="H527" s="309">
        <v>6</v>
      </c>
      <c r="I527" s="266">
        <v>3</v>
      </c>
      <c r="J527" s="295">
        <v>5</v>
      </c>
      <c r="K527" s="296">
        <v>1</v>
      </c>
      <c r="L527" s="344">
        <v>1</v>
      </c>
      <c r="M527" s="11"/>
      <c r="N527" s="11"/>
      <c r="O527" s="11"/>
      <c r="P527" s="11"/>
      <c r="Q527" s="11"/>
      <c r="R527" s="11"/>
      <c r="S527" s="11"/>
      <c r="T527" s="11"/>
      <c r="U527" s="11"/>
      <c r="V527" s="11"/>
      <c r="W527" s="11"/>
      <c r="X527" s="11"/>
      <c r="Y527" s="11"/>
      <c r="Z527" s="11"/>
    </row>
    <row r="528" spans="1:26">
      <c r="A528" s="11"/>
      <c r="B528" s="11"/>
      <c r="C528" s="1019"/>
      <c r="D528" s="346" t="s">
        <v>241</v>
      </c>
      <c r="E528" s="347">
        <v>0</v>
      </c>
      <c r="F528" s="362">
        <v>0</v>
      </c>
      <c r="G528" s="363">
        <v>0</v>
      </c>
      <c r="H528" s="364">
        <v>0</v>
      </c>
      <c r="I528" s="347">
        <v>1</v>
      </c>
      <c r="J528" s="362">
        <v>0</v>
      </c>
      <c r="K528" s="363">
        <v>0</v>
      </c>
      <c r="L528" s="405">
        <v>0</v>
      </c>
      <c r="M528" s="11"/>
      <c r="N528" s="11"/>
      <c r="O528" s="11"/>
      <c r="P528" s="11"/>
      <c r="Q528" s="11"/>
      <c r="R528" s="11"/>
      <c r="S528" s="11"/>
      <c r="T528" s="11"/>
      <c r="U528" s="11"/>
      <c r="V528" s="11"/>
      <c r="W528" s="11"/>
      <c r="X528" s="11"/>
      <c r="Y528" s="11"/>
      <c r="Z528" s="11"/>
    </row>
    <row r="529" spans="1:26">
      <c r="A529" s="11"/>
      <c r="B529" s="11"/>
      <c r="C529" s="1019"/>
      <c r="D529" s="264" t="s">
        <v>242</v>
      </c>
      <c r="E529" s="266">
        <v>0</v>
      </c>
      <c r="F529" s="295">
        <v>0</v>
      </c>
      <c r="G529" s="296">
        <v>1</v>
      </c>
      <c r="H529" s="309">
        <v>0</v>
      </c>
      <c r="I529" s="266">
        <v>0</v>
      </c>
      <c r="J529" s="295">
        <v>0</v>
      </c>
      <c r="K529" s="296">
        <v>2</v>
      </c>
      <c r="L529" s="344">
        <v>0</v>
      </c>
      <c r="M529" s="11"/>
      <c r="N529" s="11"/>
      <c r="O529" s="11"/>
      <c r="P529" s="11"/>
      <c r="Q529" s="11"/>
      <c r="R529" s="11"/>
      <c r="S529" s="11"/>
      <c r="T529" s="11"/>
      <c r="U529" s="11"/>
      <c r="V529" s="11"/>
      <c r="W529" s="11"/>
      <c r="X529" s="11"/>
      <c r="Y529" s="11"/>
      <c r="Z529" s="11"/>
    </row>
    <row r="530" spans="1:26">
      <c r="A530" s="11"/>
      <c r="B530" s="11"/>
      <c r="C530" s="1019"/>
      <c r="D530" s="346" t="s">
        <v>243</v>
      </c>
      <c r="E530" s="347">
        <v>0</v>
      </c>
      <c r="F530" s="362">
        <v>0</v>
      </c>
      <c r="G530" s="363">
        <v>1</v>
      </c>
      <c r="H530" s="364">
        <v>0</v>
      </c>
      <c r="I530" s="347">
        <v>0</v>
      </c>
      <c r="J530" s="362">
        <v>0</v>
      </c>
      <c r="K530" s="363">
        <v>0</v>
      </c>
      <c r="L530" s="405">
        <v>0</v>
      </c>
      <c r="M530" s="11"/>
      <c r="N530" s="11"/>
      <c r="O530" s="11"/>
      <c r="P530" s="11"/>
      <c r="Q530" s="11"/>
      <c r="R530" s="11"/>
      <c r="S530" s="11"/>
      <c r="T530" s="11"/>
      <c r="U530" s="11"/>
      <c r="V530" s="11"/>
      <c r="W530" s="11"/>
      <c r="X530" s="11"/>
      <c r="Y530" s="11"/>
      <c r="Z530" s="11"/>
    </row>
    <row r="531" spans="1:26" ht="15.75" customHeight="1">
      <c r="A531" s="11"/>
      <c r="B531" s="11"/>
      <c r="C531" s="1019"/>
      <c r="D531" s="408" t="s">
        <v>64</v>
      </c>
      <c r="E531" s="410">
        <f t="shared" ref="E531:L531" si="39">SUM(E522:E530)</f>
        <v>73</v>
      </c>
      <c r="F531" s="412">
        <f t="shared" si="39"/>
        <v>25</v>
      </c>
      <c r="G531" s="414">
        <f t="shared" si="39"/>
        <v>44</v>
      </c>
      <c r="H531" s="415">
        <f t="shared" si="39"/>
        <v>25</v>
      </c>
      <c r="I531" s="410">
        <f t="shared" si="39"/>
        <v>21</v>
      </c>
      <c r="J531" s="412">
        <f t="shared" si="39"/>
        <v>10</v>
      </c>
      <c r="K531" s="414">
        <f t="shared" si="39"/>
        <v>4</v>
      </c>
      <c r="L531" s="434">
        <f t="shared" si="39"/>
        <v>1</v>
      </c>
      <c r="M531" s="11"/>
      <c r="N531" s="11"/>
      <c r="O531" s="11"/>
      <c r="P531" s="11"/>
      <c r="Q531" s="11"/>
      <c r="R531" s="11"/>
      <c r="S531" s="11"/>
      <c r="T531" s="11"/>
      <c r="U531" s="11"/>
      <c r="V531" s="11"/>
      <c r="W531" s="11"/>
      <c r="X531" s="11"/>
      <c r="Y531" s="11"/>
      <c r="Z531" s="11"/>
    </row>
    <row r="532" spans="1:26" ht="15.75" customHeight="1">
      <c r="A532" s="11"/>
      <c r="B532" s="11"/>
      <c r="C532" s="1023"/>
      <c r="D532" s="435" t="s">
        <v>277</v>
      </c>
      <c r="E532" s="1148">
        <f>E531+F531</f>
        <v>98</v>
      </c>
      <c r="F532" s="1118"/>
      <c r="G532" s="1148">
        <f>G531+H531</f>
        <v>69</v>
      </c>
      <c r="H532" s="1118"/>
      <c r="I532" s="1148">
        <f>I531+J531</f>
        <v>31</v>
      </c>
      <c r="J532" s="1118"/>
      <c r="K532" s="1148">
        <f>K531+L531</f>
        <v>5</v>
      </c>
      <c r="L532" s="1105"/>
      <c r="M532" s="11"/>
      <c r="N532" s="11"/>
      <c r="O532" s="11"/>
      <c r="P532" s="11"/>
      <c r="Q532" s="11"/>
      <c r="R532" s="11"/>
      <c r="S532" s="11"/>
      <c r="T532" s="11"/>
      <c r="U532" s="11"/>
      <c r="V532" s="11"/>
      <c r="W532" s="11"/>
      <c r="X532" s="11"/>
      <c r="Y532" s="11"/>
      <c r="Z532" s="11"/>
    </row>
    <row r="533" spans="1:26" ht="15.75" customHeight="1">
      <c r="A533" s="11"/>
      <c r="B533" s="11"/>
      <c r="C533" s="1156" t="s">
        <v>124</v>
      </c>
      <c r="D533" s="1154" t="s">
        <v>24</v>
      </c>
      <c r="E533" s="1133" t="s">
        <v>65</v>
      </c>
      <c r="F533" s="1072"/>
      <c r="G533" s="1149" t="s">
        <v>67</v>
      </c>
      <c r="H533" s="1150"/>
      <c r="I533" s="1133" t="s">
        <v>107</v>
      </c>
      <c r="J533" s="1072"/>
      <c r="K533" s="1149" t="s">
        <v>109</v>
      </c>
      <c r="L533" s="1153"/>
      <c r="M533" s="11"/>
      <c r="N533" s="11"/>
      <c r="O533" s="11"/>
      <c r="P533" s="11"/>
      <c r="Q533" s="11"/>
      <c r="R533" s="11"/>
      <c r="S533" s="11"/>
      <c r="T533" s="11"/>
      <c r="U533" s="11"/>
      <c r="V533" s="11"/>
      <c r="W533" s="11"/>
      <c r="X533" s="11"/>
      <c r="Y533" s="11"/>
      <c r="Z533" s="11"/>
    </row>
    <row r="534" spans="1:26" ht="15.75" customHeight="1">
      <c r="A534" s="11"/>
      <c r="B534" s="11"/>
      <c r="C534" s="1019"/>
      <c r="D534" s="1155"/>
      <c r="E534" s="191" t="s">
        <v>142</v>
      </c>
      <c r="F534" s="192" t="s">
        <v>143</v>
      </c>
      <c r="G534" s="221" t="s">
        <v>142</v>
      </c>
      <c r="H534" s="222" t="s">
        <v>143</v>
      </c>
      <c r="I534" s="191" t="s">
        <v>142</v>
      </c>
      <c r="J534" s="192" t="s">
        <v>143</v>
      </c>
      <c r="K534" s="221" t="s">
        <v>142</v>
      </c>
      <c r="L534" s="241" t="s">
        <v>143</v>
      </c>
      <c r="M534" s="11"/>
      <c r="N534" s="11"/>
      <c r="O534" s="11"/>
      <c r="P534" s="11"/>
      <c r="Q534" s="11"/>
      <c r="R534" s="11"/>
      <c r="S534" s="11"/>
      <c r="T534" s="11"/>
      <c r="U534" s="11"/>
      <c r="V534" s="11"/>
      <c r="W534" s="11"/>
      <c r="X534" s="11"/>
      <c r="Y534" s="11"/>
      <c r="Z534" s="11"/>
    </row>
    <row r="535" spans="1:26">
      <c r="A535" s="11"/>
      <c r="B535" s="11"/>
      <c r="C535" s="1019"/>
      <c r="D535" s="255" t="s">
        <v>167</v>
      </c>
      <c r="E535" s="256">
        <v>581</v>
      </c>
      <c r="F535" s="257">
        <v>600</v>
      </c>
      <c r="G535" s="258">
        <v>433</v>
      </c>
      <c r="H535" s="262">
        <v>539</v>
      </c>
      <c r="I535" s="256">
        <v>176</v>
      </c>
      <c r="J535" s="257">
        <v>148</v>
      </c>
      <c r="K535" s="258">
        <v>53</v>
      </c>
      <c r="L535" s="278">
        <v>22</v>
      </c>
      <c r="M535" s="11"/>
      <c r="N535" s="11"/>
      <c r="O535" s="11"/>
      <c r="P535" s="11"/>
      <c r="Q535" s="11"/>
      <c r="R535" s="11"/>
      <c r="S535" s="11"/>
      <c r="T535" s="11"/>
      <c r="U535" s="11"/>
      <c r="V535" s="11"/>
      <c r="W535" s="11"/>
      <c r="X535" s="11"/>
      <c r="Y535" s="11"/>
      <c r="Z535" s="11"/>
    </row>
    <row r="536" spans="1:26">
      <c r="A536" s="11"/>
      <c r="B536" s="11"/>
      <c r="C536" s="1019"/>
      <c r="D536" s="264" t="s">
        <v>171</v>
      </c>
      <c r="E536" s="266">
        <v>5875</v>
      </c>
      <c r="F536" s="295">
        <v>2999</v>
      </c>
      <c r="G536" s="296">
        <v>2064</v>
      </c>
      <c r="H536" s="309">
        <v>1301</v>
      </c>
      <c r="I536" s="266">
        <v>630</v>
      </c>
      <c r="J536" s="295">
        <v>310</v>
      </c>
      <c r="K536" s="296">
        <v>174</v>
      </c>
      <c r="L536" s="344">
        <v>30</v>
      </c>
      <c r="M536" s="11"/>
      <c r="N536" s="11"/>
      <c r="O536" s="11"/>
      <c r="P536" s="11"/>
      <c r="Q536" s="11"/>
      <c r="R536" s="11"/>
      <c r="S536" s="11"/>
      <c r="T536" s="11"/>
      <c r="U536" s="11"/>
      <c r="V536" s="11"/>
      <c r="W536" s="11"/>
      <c r="X536" s="11"/>
      <c r="Y536" s="11"/>
      <c r="Z536" s="11"/>
    </row>
    <row r="537" spans="1:26">
      <c r="A537" s="11"/>
      <c r="B537" s="11"/>
      <c r="C537" s="1019"/>
      <c r="D537" s="346" t="s">
        <v>190</v>
      </c>
      <c r="E537" s="347">
        <v>310</v>
      </c>
      <c r="F537" s="362">
        <v>10</v>
      </c>
      <c r="G537" s="363">
        <v>852</v>
      </c>
      <c r="H537" s="364">
        <v>21</v>
      </c>
      <c r="I537" s="347">
        <v>541</v>
      </c>
      <c r="J537" s="362">
        <v>15</v>
      </c>
      <c r="K537" s="363">
        <v>197</v>
      </c>
      <c r="L537" s="405">
        <v>0</v>
      </c>
      <c r="M537" s="11"/>
      <c r="N537" s="11"/>
      <c r="O537" s="11"/>
      <c r="P537" s="11"/>
      <c r="Q537" s="11"/>
      <c r="R537" s="11"/>
      <c r="S537" s="11"/>
      <c r="T537" s="11"/>
      <c r="U537" s="11"/>
      <c r="V537" s="11"/>
      <c r="W537" s="11"/>
      <c r="X537" s="11"/>
      <c r="Y537" s="11"/>
      <c r="Z537" s="11"/>
    </row>
    <row r="538" spans="1:26">
      <c r="A538" s="11"/>
      <c r="B538" s="11"/>
      <c r="C538" s="1019"/>
      <c r="D538" s="264" t="s">
        <v>238</v>
      </c>
      <c r="E538" s="266">
        <v>133</v>
      </c>
      <c r="F538" s="295">
        <v>2</v>
      </c>
      <c r="G538" s="296">
        <v>379</v>
      </c>
      <c r="H538" s="309">
        <v>6</v>
      </c>
      <c r="I538" s="266">
        <v>305</v>
      </c>
      <c r="J538" s="295">
        <v>4</v>
      </c>
      <c r="K538" s="296">
        <v>96</v>
      </c>
      <c r="L538" s="344">
        <v>0</v>
      </c>
      <c r="M538" s="11"/>
      <c r="N538" s="11"/>
      <c r="O538" s="11"/>
      <c r="P538" s="11"/>
      <c r="Q538" s="11"/>
      <c r="R538" s="11"/>
      <c r="S538" s="11"/>
      <c r="T538" s="11"/>
      <c r="U538" s="11"/>
      <c r="V538" s="11"/>
      <c r="W538" s="11"/>
      <c r="X538" s="11"/>
      <c r="Y538" s="11"/>
      <c r="Z538" s="11"/>
    </row>
    <row r="539" spans="1:26">
      <c r="A539" s="11"/>
      <c r="B539" s="11"/>
      <c r="C539" s="1019"/>
      <c r="D539" s="346" t="s">
        <v>239</v>
      </c>
      <c r="E539" s="347">
        <v>61</v>
      </c>
      <c r="F539" s="362">
        <v>0</v>
      </c>
      <c r="G539" s="363">
        <v>207</v>
      </c>
      <c r="H539" s="364">
        <v>4</v>
      </c>
      <c r="I539" s="347">
        <v>101</v>
      </c>
      <c r="J539" s="362">
        <v>0</v>
      </c>
      <c r="K539" s="363">
        <v>15</v>
      </c>
      <c r="L539" s="405">
        <v>0</v>
      </c>
      <c r="M539" s="11"/>
      <c r="N539" s="11"/>
      <c r="O539" s="11"/>
      <c r="P539" s="11"/>
      <c r="Q539" s="11"/>
      <c r="R539" s="11"/>
      <c r="S539" s="11"/>
      <c r="T539" s="11"/>
      <c r="U539" s="11"/>
      <c r="V539" s="11"/>
      <c r="W539" s="11"/>
      <c r="X539" s="11"/>
      <c r="Y539" s="11"/>
      <c r="Z539" s="11"/>
    </row>
    <row r="540" spans="1:26">
      <c r="A540" s="11"/>
      <c r="B540" s="11"/>
      <c r="C540" s="1019"/>
      <c r="D540" s="264" t="s">
        <v>240</v>
      </c>
      <c r="E540" s="266">
        <v>121</v>
      </c>
      <c r="F540" s="295">
        <v>146</v>
      </c>
      <c r="G540" s="296">
        <v>169</v>
      </c>
      <c r="H540" s="309">
        <v>297</v>
      </c>
      <c r="I540" s="266">
        <v>207</v>
      </c>
      <c r="J540" s="295">
        <v>256</v>
      </c>
      <c r="K540" s="296">
        <v>234</v>
      </c>
      <c r="L540" s="344">
        <v>113</v>
      </c>
      <c r="M540" s="11"/>
      <c r="N540" s="11"/>
      <c r="O540" s="11"/>
      <c r="P540" s="11"/>
      <c r="Q540" s="11"/>
      <c r="R540" s="11"/>
      <c r="S540" s="11"/>
      <c r="T540" s="11"/>
      <c r="U540" s="11"/>
      <c r="V540" s="11"/>
      <c r="W540" s="11"/>
      <c r="X540" s="11"/>
      <c r="Y540" s="11"/>
      <c r="Z540" s="11"/>
    </row>
    <row r="541" spans="1:26">
      <c r="A541" s="11"/>
      <c r="B541" s="11"/>
      <c r="C541" s="1019"/>
      <c r="D541" s="346" t="s">
        <v>241</v>
      </c>
      <c r="E541" s="347">
        <v>14</v>
      </c>
      <c r="F541" s="362">
        <v>0</v>
      </c>
      <c r="G541" s="363">
        <v>88</v>
      </c>
      <c r="H541" s="364">
        <v>3</v>
      </c>
      <c r="I541" s="347">
        <v>246</v>
      </c>
      <c r="J541" s="362">
        <v>7</v>
      </c>
      <c r="K541" s="363">
        <v>281</v>
      </c>
      <c r="L541" s="405">
        <v>7</v>
      </c>
      <c r="M541" s="11"/>
      <c r="N541" s="11"/>
      <c r="O541" s="11"/>
      <c r="P541" s="11"/>
      <c r="Q541" s="11"/>
      <c r="R541" s="11"/>
      <c r="S541" s="11"/>
      <c r="T541" s="11"/>
      <c r="U541" s="11"/>
      <c r="V541" s="11"/>
      <c r="W541" s="11"/>
      <c r="X541" s="11"/>
      <c r="Y541" s="11"/>
      <c r="Z541" s="11"/>
    </row>
    <row r="542" spans="1:26">
      <c r="A542" s="11"/>
      <c r="B542" s="11"/>
      <c r="C542" s="1019"/>
      <c r="D542" s="264" t="s">
        <v>242</v>
      </c>
      <c r="E542" s="266">
        <v>8</v>
      </c>
      <c r="F542" s="295">
        <v>0</v>
      </c>
      <c r="G542" s="296">
        <v>40</v>
      </c>
      <c r="H542" s="309">
        <v>1</v>
      </c>
      <c r="I542" s="266">
        <v>134</v>
      </c>
      <c r="J542" s="295">
        <v>3</v>
      </c>
      <c r="K542" s="296">
        <v>145</v>
      </c>
      <c r="L542" s="344">
        <v>1</v>
      </c>
      <c r="M542" s="11"/>
      <c r="N542" s="11"/>
      <c r="O542" s="11"/>
      <c r="P542" s="11"/>
      <c r="Q542" s="11"/>
      <c r="R542" s="11"/>
      <c r="S542" s="11"/>
      <c r="T542" s="11"/>
      <c r="U542" s="11"/>
      <c r="V542" s="11"/>
      <c r="W542" s="11"/>
      <c r="X542" s="11"/>
      <c r="Y542" s="11"/>
      <c r="Z542" s="11"/>
    </row>
    <row r="543" spans="1:26">
      <c r="A543" s="11"/>
      <c r="B543" s="11"/>
      <c r="C543" s="1019"/>
      <c r="D543" s="346" t="s">
        <v>243</v>
      </c>
      <c r="E543" s="347">
        <v>4</v>
      </c>
      <c r="F543" s="362">
        <v>0</v>
      </c>
      <c r="G543" s="363">
        <v>28</v>
      </c>
      <c r="H543" s="364">
        <v>0</v>
      </c>
      <c r="I543" s="347">
        <v>57</v>
      </c>
      <c r="J543" s="362">
        <v>0</v>
      </c>
      <c r="K543" s="363">
        <v>19</v>
      </c>
      <c r="L543" s="405">
        <v>0</v>
      </c>
      <c r="M543" s="11"/>
      <c r="N543" s="11"/>
      <c r="O543" s="11"/>
      <c r="P543" s="11"/>
      <c r="Q543" s="11"/>
      <c r="R543" s="11"/>
      <c r="S543" s="11"/>
      <c r="T543" s="11"/>
      <c r="U543" s="11"/>
      <c r="V543" s="11"/>
      <c r="W543" s="11"/>
      <c r="X543" s="11"/>
      <c r="Y543" s="11"/>
      <c r="Z543" s="11"/>
    </row>
    <row r="544" spans="1:26" ht="15.75" customHeight="1">
      <c r="A544" s="11"/>
      <c r="B544" s="11"/>
      <c r="C544" s="1019"/>
      <c r="D544" s="408" t="s">
        <v>64</v>
      </c>
      <c r="E544" s="410">
        <f t="shared" ref="E544:L544" si="40">SUM(E535:E543)</f>
        <v>7107</v>
      </c>
      <c r="F544" s="412">
        <f t="shared" si="40"/>
        <v>3757</v>
      </c>
      <c r="G544" s="414">
        <f t="shared" si="40"/>
        <v>4260</v>
      </c>
      <c r="H544" s="415">
        <f t="shared" si="40"/>
        <v>2172</v>
      </c>
      <c r="I544" s="410">
        <f t="shared" si="40"/>
        <v>2397</v>
      </c>
      <c r="J544" s="412">
        <f t="shared" si="40"/>
        <v>743</v>
      </c>
      <c r="K544" s="414">
        <f t="shared" si="40"/>
        <v>1214</v>
      </c>
      <c r="L544" s="434">
        <f t="shared" si="40"/>
        <v>173</v>
      </c>
      <c r="M544" s="11"/>
      <c r="N544" s="11"/>
      <c r="O544" s="11"/>
      <c r="P544" s="11"/>
      <c r="Q544" s="11"/>
      <c r="R544" s="11"/>
      <c r="S544" s="11"/>
      <c r="T544" s="11"/>
      <c r="U544" s="11"/>
      <c r="V544" s="11"/>
      <c r="W544" s="11"/>
      <c r="X544" s="11"/>
      <c r="Y544" s="11"/>
      <c r="Z544" s="11"/>
    </row>
    <row r="545" spans="1:26" ht="15.75" customHeight="1">
      <c r="A545" s="11"/>
      <c r="B545" s="11"/>
      <c r="C545" s="1023"/>
      <c r="D545" s="435" t="s">
        <v>277</v>
      </c>
      <c r="E545" s="1148">
        <f>E544+F544</f>
        <v>10864</v>
      </c>
      <c r="F545" s="1118"/>
      <c r="G545" s="1148">
        <f>G544+H544</f>
        <v>6432</v>
      </c>
      <c r="H545" s="1118"/>
      <c r="I545" s="1148">
        <f>I544+J544</f>
        <v>3140</v>
      </c>
      <c r="J545" s="1118"/>
      <c r="K545" s="1148">
        <f>K544+L544</f>
        <v>1387</v>
      </c>
      <c r="L545" s="1105"/>
      <c r="M545" s="11"/>
      <c r="N545" s="11"/>
      <c r="O545" s="11"/>
      <c r="P545" s="11"/>
      <c r="Q545" s="11"/>
      <c r="R545" s="11"/>
      <c r="S545" s="11"/>
      <c r="T545" s="11"/>
      <c r="U545" s="11"/>
      <c r="V545" s="11"/>
      <c r="W545" s="11"/>
      <c r="X545" s="11"/>
      <c r="Y545" s="11"/>
      <c r="Z545" s="11"/>
    </row>
    <row r="546" spans="1:26" ht="15.75" customHeight="1">
      <c r="A546" s="11"/>
      <c r="B546" s="11"/>
      <c r="C546" s="1156" t="s">
        <v>126</v>
      </c>
      <c r="D546" s="1154" t="s">
        <v>24</v>
      </c>
      <c r="E546" s="1133" t="s">
        <v>65</v>
      </c>
      <c r="F546" s="1072"/>
      <c r="G546" s="1149" t="s">
        <v>67</v>
      </c>
      <c r="H546" s="1150"/>
      <c r="I546" s="1133" t="s">
        <v>107</v>
      </c>
      <c r="J546" s="1072"/>
      <c r="K546" s="1149" t="s">
        <v>109</v>
      </c>
      <c r="L546" s="1153"/>
      <c r="M546" s="11"/>
      <c r="N546" s="11"/>
      <c r="O546" s="11"/>
      <c r="P546" s="11"/>
      <c r="Q546" s="11"/>
      <c r="R546" s="11"/>
      <c r="S546" s="11"/>
      <c r="T546" s="11"/>
      <c r="U546" s="11"/>
      <c r="V546" s="11"/>
      <c r="W546" s="11"/>
      <c r="X546" s="11"/>
      <c r="Y546" s="11"/>
      <c r="Z546" s="11"/>
    </row>
    <row r="547" spans="1:26" ht="15.75" customHeight="1">
      <c r="A547" s="11"/>
      <c r="B547" s="11"/>
      <c r="C547" s="1019"/>
      <c r="D547" s="1155"/>
      <c r="E547" s="191" t="s">
        <v>142</v>
      </c>
      <c r="F547" s="192" t="s">
        <v>143</v>
      </c>
      <c r="G547" s="221" t="s">
        <v>142</v>
      </c>
      <c r="H547" s="222" t="s">
        <v>143</v>
      </c>
      <c r="I547" s="191" t="s">
        <v>142</v>
      </c>
      <c r="J547" s="192" t="s">
        <v>143</v>
      </c>
      <c r="K547" s="221" t="s">
        <v>142</v>
      </c>
      <c r="L547" s="241" t="s">
        <v>143</v>
      </c>
      <c r="M547" s="11"/>
      <c r="N547" s="11"/>
      <c r="O547" s="11"/>
      <c r="P547" s="11"/>
      <c r="Q547" s="11"/>
      <c r="R547" s="11"/>
      <c r="S547" s="11"/>
      <c r="T547" s="11"/>
      <c r="U547" s="11"/>
      <c r="V547" s="11"/>
      <c r="W547" s="11"/>
      <c r="X547" s="11"/>
      <c r="Y547" s="11"/>
      <c r="Z547" s="11"/>
    </row>
    <row r="548" spans="1:26">
      <c r="A548" s="11"/>
      <c r="B548" s="11"/>
      <c r="C548" s="1019"/>
      <c r="D548" s="255" t="s">
        <v>167</v>
      </c>
      <c r="E548" s="256">
        <v>119</v>
      </c>
      <c r="F548" s="257">
        <v>50</v>
      </c>
      <c r="G548" s="258">
        <v>101</v>
      </c>
      <c r="H548" s="262">
        <v>50</v>
      </c>
      <c r="I548" s="256">
        <v>45</v>
      </c>
      <c r="J548" s="257">
        <v>9</v>
      </c>
      <c r="K548" s="258">
        <v>17</v>
      </c>
      <c r="L548" s="278">
        <v>1</v>
      </c>
      <c r="M548" s="11"/>
      <c r="N548" s="11"/>
      <c r="O548" s="11"/>
      <c r="P548" s="11"/>
      <c r="Q548" s="11"/>
      <c r="R548" s="11"/>
      <c r="S548" s="11"/>
      <c r="T548" s="11"/>
      <c r="U548" s="11"/>
      <c r="V548" s="11"/>
      <c r="W548" s="11"/>
      <c r="X548" s="11"/>
      <c r="Y548" s="11"/>
      <c r="Z548" s="11"/>
    </row>
    <row r="549" spans="1:26">
      <c r="A549" s="11"/>
      <c r="B549" s="11"/>
      <c r="C549" s="1019"/>
      <c r="D549" s="264" t="s">
        <v>171</v>
      </c>
      <c r="E549" s="266">
        <v>780</v>
      </c>
      <c r="F549" s="295">
        <v>318</v>
      </c>
      <c r="G549" s="296">
        <v>327</v>
      </c>
      <c r="H549" s="309">
        <v>164</v>
      </c>
      <c r="I549" s="266">
        <v>143</v>
      </c>
      <c r="J549" s="295">
        <v>26</v>
      </c>
      <c r="K549" s="296">
        <v>36</v>
      </c>
      <c r="L549" s="344">
        <v>0</v>
      </c>
      <c r="M549" s="11"/>
      <c r="N549" s="11"/>
      <c r="O549" s="11"/>
      <c r="P549" s="11"/>
      <c r="Q549" s="11"/>
      <c r="R549" s="11"/>
      <c r="S549" s="11"/>
      <c r="T549" s="11"/>
      <c r="U549" s="11"/>
      <c r="V549" s="11"/>
      <c r="W549" s="11"/>
      <c r="X549" s="11"/>
      <c r="Y549" s="11"/>
      <c r="Z549" s="11"/>
    </row>
    <row r="550" spans="1:26">
      <c r="A550" s="11"/>
      <c r="B550" s="11"/>
      <c r="C550" s="1019"/>
      <c r="D550" s="346" t="s">
        <v>190</v>
      </c>
      <c r="E550" s="347">
        <v>37</v>
      </c>
      <c r="F550" s="362">
        <v>0</v>
      </c>
      <c r="G550" s="363">
        <v>102</v>
      </c>
      <c r="H550" s="364">
        <v>3</v>
      </c>
      <c r="I550" s="347">
        <v>93</v>
      </c>
      <c r="J550" s="362">
        <v>2</v>
      </c>
      <c r="K550" s="363">
        <v>31</v>
      </c>
      <c r="L550" s="405">
        <v>1</v>
      </c>
      <c r="M550" s="11"/>
      <c r="N550" s="11"/>
      <c r="O550" s="11"/>
      <c r="P550" s="11"/>
      <c r="Q550" s="11"/>
      <c r="R550" s="11"/>
      <c r="S550" s="11"/>
      <c r="T550" s="11"/>
      <c r="U550" s="11"/>
      <c r="V550" s="11"/>
      <c r="W550" s="11"/>
      <c r="X550" s="11"/>
      <c r="Y550" s="11"/>
      <c r="Z550" s="11"/>
    </row>
    <row r="551" spans="1:26">
      <c r="A551" s="11"/>
      <c r="B551" s="11"/>
      <c r="C551" s="1019"/>
      <c r="D551" s="264" t="s">
        <v>238</v>
      </c>
      <c r="E551" s="266">
        <v>19</v>
      </c>
      <c r="F551" s="295">
        <v>0</v>
      </c>
      <c r="G551" s="296">
        <v>57</v>
      </c>
      <c r="H551" s="309">
        <v>1</v>
      </c>
      <c r="I551" s="266">
        <v>37</v>
      </c>
      <c r="J551" s="295">
        <v>0</v>
      </c>
      <c r="K551" s="296">
        <v>12</v>
      </c>
      <c r="L551" s="344">
        <v>0</v>
      </c>
      <c r="M551" s="11"/>
      <c r="N551" s="11"/>
      <c r="O551" s="11"/>
      <c r="P551" s="11"/>
      <c r="Q551" s="11"/>
      <c r="R551" s="11"/>
      <c r="S551" s="11"/>
      <c r="T551" s="11"/>
      <c r="U551" s="11"/>
      <c r="V551" s="11"/>
      <c r="W551" s="11"/>
      <c r="X551" s="11"/>
      <c r="Y551" s="11"/>
      <c r="Z551" s="11"/>
    </row>
    <row r="552" spans="1:26">
      <c r="A552" s="11"/>
      <c r="B552" s="11"/>
      <c r="C552" s="1019"/>
      <c r="D552" s="346" t="s">
        <v>239</v>
      </c>
      <c r="E552" s="347">
        <v>6</v>
      </c>
      <c r="F552" s="362">
        <v>0</v>
      </c>
      <c r="G552" s="363">
        <v>25</v>
      </c>
      <c r="H552" s="364">
        <v>0</v>
      </c>
      <c r="I552" s="347">
        <v>16</v>
      </c>
      <c r="J552" s="362">
        <v>0</v>
      </c>
      <c r="K552" s="363">
        <v>0</v>
      </c>
      <c r="L552" s="405">
        <v>0</v>
      </c>
      <c r="M552" s="11"/>
      <c r="N552" s="11"/>
      <c r="O552" s="11"/>
      <c r="P552" s="11"/>
      <c r="Q552" s="11"/>
      <c r="R552" s="11"/>
      <c r="S552" s="11"/>
      <c r="T552" s="11"/>
      <c r="U552" s="11"/>
      <c r="V552" s="11"/>
      <c r="W552" s="11"/>
      <c r="X552" s="11"/>
      <c r="Y552" s="11"/>
      <c r="Z552" s="11"/>
    </row>
    <row r="553" spans="1:26">
      <c r="A553" s="11"/>
      <c r="B553" s="11"/>
      <c r="C553" s="1019"/>
      <c r="D553" s="264" t="s">
        <v>240</v>
      </c>
      <c r="E553" s="266">
        <v>5</v>
      </c>
      <c r="F553" s="295">
        <v>9</v>
      </c>
      <c r="G553" s="296">
        <v>15</v>
      </c>
      <c r="H553" s="309">
        <v>22</v>
      </c>
      <c r="I553" s="266">
        <v>21</v>
      </c>
      <c r="J553" s="295">
        <v>25</v>
      </c>
      <c r="K553" s="296">
        <v>18</v>
      </c>
      <c r="L553" s="344">
        <v>8</v>
      </c>
      <c r="M553" s="11"/>
      <c r="N553" s="11"/>
      <c r="O553" s="11"/>
      <c r="P553" s="11"/>
      <c r="Q553" s="11"/>
      <c r="R553" s="11"/>
      <c r="S553" s="11"/>
      <c r="T553" s="11"/>
      <c r="U553" s="11"/>
      <c r="V553" s="11"/>
      <c r="W553" s="11"/>
      <c r="X553" s="11"/>
      <c r="Y553" s="11"/>
      <c r="Z553" s="11"/>
    </row>
    <row r="554" spans="1:26">
      <c r="A554" s="11"/>
      <c r="B554" s="11"/>
      <c r="C554" s="1019"/>
      <c r="D554" s="346" t="s">
        <v>241</v>
      </c>
      <c r="E554" s="347">
        <v>0</v>
      </c>
      <c r="F554" s="362">
        <v>0</v>
      </c>
      <c r="G554" s="363">
        <v>8</v>
      </c>
      <c r="H554" s="364">
        <v>0</v>
      </c>
      <c r="I554" s="347">
        <v>18</v>
      </c>
      <c r="J554" s="362">
        <v>1</v>
      </c>
      <c r="K554" s="363">
        <v>41</v>
      </c>
      <c r="L554" s="405">
        <v>0</v>
      </c>
      <c r="M554" s="11"/>
      <c r="N554" s="11"/>
      <c r="O554" s="11"/>
      <c r="P554" s="11"/>
      <c r="Q554" s="11"/>
      <c r="R554" s="11"/>
      <c r="S554" s="11"/>
      <c r="T554" s="11"/>
      <c r="U554" s="11"/>
      <c r="V554" s="11"/>
      <c r="W554" s="11"/>
      <c r="X554" s="11"/>
      <c r="Y554" s="11"/>
      <c r="Z554" s="11"/>
    </row>
    <row r="555" spans="1:26">
      <c r="A555" s="11"/>
      <c r="B555" s="11"/>
      <c r="C555" s="1019"/>
      <c r="D555" s="264" t="s">
        <v>242</v>
      </c>
      <c r="E555" s="266">
        <v>0</v>
      </c>
      <c r="F555" s="295">
        <v>0</v>
      </c>
      <c r="G555" s="296">
        <v>7</v>
      </c>
      <c r="H555" s="309">
        <v>0</v>
      </c>
      <c r="I555" s="266">
        <v>16</v>
      </c>
      <c r="J555" s="295">
        <v>0</v>
      </c>
      <c r="K555" s="296">
        <v>14</v>
      </c>
      <c r="L555" s="344">
        <v>0</v>
      </c>
      <c r="M555" s="11"/>
      <c r="N555" s="11"/>
      <c r="O555" s="11"/>
      <c r="P555" s="11"/>
      <c r="Q555" s="11"/>
      <c r="R555" s="11"/>
      <c r="S555" s="11"/>
      <c r="T555" s="11"/>
      <c r="U555" s="11"/>
      <c r="V555" s="11"/>
      <c r="W555" s="11"/>
      <c r="X555" s="11"/>
      <c r="Y555" s="11"/>
      <c r="Z555" s="11"/>
    </row>
    <row r="556" spans="1:26">
      <c r="A556" s="11"/>
      <c r="B556" s="11"/>
      <c r="C556" s="1019"/>
      <c r="D556" s="346" t="s">
        <v>243</v>
      </c>
      <c r="E556" s="347">
        <v>0</v>
      </c>
      <c r="F556" s="362">
        <v>0</v>
      </c>
      <c r="G556" s="363">
        <v>2</v>
      </c>
      <c r="H556" s="364">
        <v>0</v>
      </c>
      <c r="I556" s="347">
        <v>7</v>
      </c>
      <c r="J556" s="362">
        <v>0</v>
      </c>
      <c r="K556" s="363">
        <v>0</v>
      </c>
      <c r="L556" s="405">
        <v>0</v>
      </c>
      <c r="M556" s="11"/>
      <c r="N556" s="11"/>
      <c r="O556" s="11"/>
      <c r="P556" s="11"/>
      <c r="Q556" s="11"/>
      <c r="R556" s="11"/>
      <c r="S556" s="11"/>
      <c r="T556" s="11"/>
      <c r="U556" s="11"/>
      <c r="V556" s="11"/>
      <c r="W556" s="11"/>
      <c r="X556" s="11"/>
      <c r="Y556" s="11"/>
      <c r="Z556" s="11"/>
    </row>
    <row r="557" spans="1:26" ht="15.75" customHeight="1">
      <c r="A557" s="11"/>
      <c r="B557" s="11"/>
      <c r="C557" s="1019"/>
      <c r="D557" s="408" t="s">
        <v>64</v>
      </c>
      <c r="E557" s="410">
        <f t="shared" ref="E557:L557" si="41">SUM(E548:E556)</f>
        <v>966</v>
      </c>
      <c r="F557" s="412">
        <f t="shared" si="41"/>
        <v>377</v>
      </c>
      <c r="G557" s="414">
        <f t="shared" si="41"/>
        <v>644</v>
      </c>
      <c r="H557" s="415">
        <f t="shared" si="41"/>
        <v>240</v>
      </c>
      <c r="I557" s="410">
        <f t="shared" si="41"/>
        <v>396</v>
      </c>
      <c r="J557" s="412">
        <f t="shared" si="41"/>
        <v>63</v>
      </c>
      <c r="K557" s="414">
        <f t="shared" si="41"/>
        <v>169</v>
      </c>
      <c r="L557" s="434">
        <f t="shared" si="41"/>
        <v>10</v>
      </c>
      <c r="M557" s="11"/>
      <c r="N557" s="11"/>
      <c r="O557" s="11"/>
      <c r="P557" s="11"/>
      <c r="Q557" s="11"/>
      <c r="R557" s="11"/>
      <c r="S557" s="11"/>
      <c r="T557" s="11"/>
      <c r="U557" s="11"/>
      <c r="V557" s="11"/>
      <c r="W557" s="11"/>
      <c r="X557" s="11"/>
      <c r="Y557" s="11"/>
      <c r="Z557" s="11"/>
    </row>
    <row r="558" spans="1:26" ht="15.75" customHeight="1">
      <c r="A558" s="11"/>
      <c r="B558" s="11"/>
      <c r="C558" s="1023"/>
      <c r="D558" s="435" t="s">
        <v>277</v>
      </c>
      <c r="E558" s="1148">
        <f>E557+F557</f>
        <v>1343</v>
      </c>
      <c r="F558" s="1118"/>
      <c r="G558" s="1148">
        <f>G557+H557</f>
        <v>884</v>
      </c>
      <c r="H558" s="1118"/>
      <c r="I558" s="1148">
        <f>I557+J557</f>
        <v>459</v>
      </c>
      <c r="J558" s="1118"/>
      <c r="K558" s="1148">
        <f>K557+L557</f>
        <v>179</v>
      </c>
      <c r="L558" s="1105"/>
      <c r="M558" s="11"/>
      <c r="N558" s="11"/>
      <c r="O558" s="11"/>
      <c r="P558" s="11"/>
      <c r="Q558" s="11"/>
      <c r="R558" s="11"/>
      <c r="S558" s="11"/>
      <c r="T558" s="11"/>
      <c r="U558" s="11"/>
      <c r="V558" s="11"/>
      <c r="W558" s="11"/>
      <c r="X558" s="11"/>
      <c r="Y558" s="11"/>
      <c r="Z558" s="11"/>
    </row>
    <row r="559" spans="1:26" ht="15.75" customHeight="1">
      <c r="A559" s="11"/>
      <c r="B559" s="11"/>
      <c r="C559" s="1156" t="s">
        <v>398</v>
      </c>
      <c r="D559" s="1154" t="s">
        <v>24</v>
      </c>
      <c r="E559" s="1133" t="s">
        <v>65</v>
      </c>
      <c r="F559" s="1072"/>
      <c r="G559" s="1149" t="s">
        <v>67</v>
      </c>
      <c r="H559" s="1150"/>
      <c r="I559" s="1133" t="s">
        <v>107</v>
      </c>
      <c r="J559" s="1072"/>
      <c r="K559" s="1149" t="s">
        <v>109</v>
      </c>
      <c r="L559" s="1153"/>
      <c r="M559" s="11"/>
      <c r="N559" s="11"/>
      <c r="O559" s="11"/>
      <c r="P559" s="11"/>
      <c r="Q559" s="11"/>
      <c r="R559" s="11"/>
      <c r="S559" s="11"/>
      <c r="T559" s="11"/>
      <c r="U559" s="11"/>
      <c r="V559" s="11"/>
      <c r="W559" s="11"/>
      <c r="X559" s="11"/>
      <c r="Y559" s="11"/>
      <c r="Z559" s="11"/>
    </row>
    <row r="560" spans="1:26" ht="15.75" customHeight="1">
      <c r="A560" s="11"/>
      <c r="B560" s="11"/>
      <c r="C560" s="1019"/>
      <c r="D560" s="1155"/>
      <c r="E560" s="191" t="s">
        <v>142</v>
      </c>
      <c r="F560" s="192" t="s">
        <v>143</v>
      </c>
      <c r="G560" s="221" t="s">
        <v>142</v>
      </c>
      <c r="H560" s="222" t="s">
        <v>143</v>
      </c>
      <c r="I560" s="191" t="s">
        <v>142</v>
      </c>
      <c r="J560" s="192" t="s">
        <v>143</v>
      </c>
      <c r="K560" s="221" t="s">
        <v>142</v>
      </c>
      <c r="L560" s="241" t="s">
        <v>143</v>
      </c>
      <c r="M560" s="11"/>
      <c r="N560" s="11"/>
      <c r="O560" s="11"/>
      <c r="P560" s="11"/>
      <c r="Q560" s="11"/>
      <c r="R560" s="11"/>
      <c r="S560" s="11"/>
      <c r="T560" s="11"/>
      <c r="U560" s="11"/>
      <c r="V560" s="11"/>
      <c r="W560" s="11"/>
      <c r="X560" s="11"/>
      <c r="Y560" s="11"/>
      <c r="Z560" s="11"/>
    </row>
    <row r="561" spans="1:26">
      <c r="A561" s="11"/>
      <c r="B561" s="11"/>
      <c r="C561" s="1019"/>
      <c r="D561" s="255" t="s">
        <v>167</v>
      </c>
      <c r="E561" s="256">
        <v>27</v>
      </c>
      <c r="F561" s="257">
        <v>23</v>
      </c>
      <c r="G561" s="258">
        <v>33</v>
      </c>
      <c r="H561" s="262">
        <v>23</v>
      </c>
      <c r="I561" s="256">
        <v>26</v>
      </c>
      <c r="J561" s="257">
        <v>2</v>
      </c>
      <c r="K561" s="258">
        <v>9</v>
      </c>
      <c r="L561" s="278">
        <v>0</v>
      </c>
      <c r="M561" s="11"/>
      <c r="N561" s="11"/>
      <c r="O561" s="11"/>
      <c r="P561" s="11"/>
      <c r="Q561" s="11"/>
      <c r="R561" s="11"/>
      <c r="S561" s="11"/>
      <c r="T561" s="11"/>
      <c r="U561" s="11"/>
      <c r="V561" s="11"/>
      <c r="W561" s="11"/>
      <c r="X561" s="11"/>
      <c r="Y561" s="11"/>
      <c r="Z561" s="11"/>
    </row>
    <row r="562" spans="1:26">
      <c r="A562" s="11"/>
      <c r="B562" s="11"/>
      <c r="C562" s="1019"/>
      <c r="D562" s="264" t="s">
        <v>171</v>
      </c>
      <c r="E562" s="266">
        <v>637</v>
      </c>
      <c r="F562" s="295">
        <v>186</v>
      </c>
      <c r="G562" s="296">
        <v>250</v>
      </c>
      <c r="H562" s="309">
        <v>91</v>
      </c>
      <c r="I562" s="266">
        <v>82</v>
      </c>
      <c r="J562" s="295">
        <v>16</v>
      </c>
      <c r="K562" s="296">
        <v>29</v>
      </c>
      <c r="L562" s="344">
        <v>2</v>
      </c>
      <c r="M562" s="11"/>
      <c r="N562" s="11"/>
      <c r="O562" s="11"/>
      <c r="P562" s="11"/>
      <c r="Q562" s="11"/>
      <c r="R562" s="11"/>
      <c r="S562" s="11"/>
      <c r="T562" s="11"/>
      <c r="U562" s="11"/>
      <c r="V562" s="11"/>
      <c r="W562" s="11"/>
      <c r="X562" s="11"/>
      <c r="Y562" s="11"/>
      <c r="Z562" s="11"/>
    </row>
    <row r="563" spans="1:26">
      <c r="A563" s="11"/>
      <c r="B563" s="11"/>
      <c r="C563" s="1019"/>
      <c r="D563" s="346" t="s">
        <v>190</v>
      </c>
      <c r="E563" s="347">
        <v>18</v>
      </c>
      <c r="F563" s="362">
        <v>1</v>
      </c>
      <c r="G563" s="363">
        <v>42</v>
      </c>
      <c r="H563" s="364">
        <v>0</v>
      </c>
      <c r="I563" s="347">
        <v>29</v>
      </c>
      <c r="J563" s="362">
        <v>0</v>
      </c>
      <c r="K563" s="363">
        <v>18</v>
      </c>
      <c r="L563" s="405">
        <v>0</v>
      </c>
      <c r="M563" s="11"/>
      <c r="N563" s="11"/>
      <c r="O563" s="11"/>
      <c r="P563" s="11"/>
      <c r="Q563" s="11"/>
      <c r="R563" s="11"/>
      <c r="S563" s="11"/>
      <c r="T563" s="11"/>
      <c r="U563" s="11"/>
      <c r="V563" s="11"/>
      <c r="W563" s="11"/>
      <c r="X563" s="11"/>
      <c r="Y563" s="11"/>
      <c r="Z563" s="11"/>
    </row>
    <row r="564" spans="1:26">
      <c r="A564" s="11"/>
      <c r="B564" s="11"/>
      <c r="C564" s="1019"/>
      <c r="D564" s="264" t="s">
        <v>238</v>
      </c>
      <c r="E564" s="266">
        <v>6</v>
      </c>
      <c r="F564" s="295">
        <v>0</v>
      </c>
      <c r="G564" s="296">
        <v>27</v>
      </c>
      <c r="H564" s="309">
        <v>0</v>
      </c>
      <c r="I564" s="266">
        <v>15</v>
      </c>
      <c r="J564" s="295">
        <v>0</v>
      </c>
      <c r="K564" s="296">
        <v>9</v>
      </c>
      <c r="L564" s="344">
        <v>0</v>
      </c>
      <c r="M564" s="11"/>
      <c r="N564" s="11"/>
      <c r="O564" s="11"/>
      <c r="P564" s="11"/>
      <c r="Q564" s="11"/>
      <c r="R564" s="11"/>
      <c r="S564" s="11"/>
      <c r="T564" s="11"/>
      <c r="U564" s="11"/>
      <c r="V564" s="11"/>
      <c r="W564" s="11"/>
      <c r="X564" s="11"/>
      <c r="Y564" s="11"/>
      <c r="Z564" s="11"/>
    </row>
    <row r="565" spans="1:26">
      <c r="A565" s="11"/>
      <c r="B565" s="11"/>
      <c r="C565" s="1019"/>
      <c r="D565" s="346" t="s">
        <v>239</v>
      </c>
      <c r="E565" s="347">
        <v>4</v>
      </c>
      <c r="F565" s="362">
        <v>0</v>
      </c>
      <c r="G565" s="363">
        <v>9</v>
      </c>
      <c r="H565" s="364">
        <v>0</v>
      </c>
      <c r="I565" s="347">
        <v>3</v>
      </c>
      <c r="J565" s="362">
        <v>0</v>
      </c>
      <c r="K565" s="363">
        <v>0</v>
      </c>
      <c r="L565" s="405">
        <v>0</v>
      </c>
      <c r="M565" s="11"/>
      <c r="N565" s="11"/>
      <c r="O565" s="11"/>
      <c r="P565" s="11"/>
      <c r="Q565" s="11"/>
      <c r="R565" s="11"/>
      <c r="S565" s="11"/>
      <c r="T565" s="11"/>
      <c r="U565" s="11"/>
      <c r="V565" s="11"/>
      <c r="W565" s="11"/>
      <c r="X565" s="11"/>
      <c r="Y565" s="11"/>
      <c r="Z565" s="11"/>
    </row>
    <row r="566" spans="1:26">
      <c r="A566" s="11"/>
      <c r="B566" s="11"/>
      <c r="C566" s="1019"/>
      <c r="D566" s="264" t="s">
        <v>240</v>
      </c>
      <c r="E566" s="266">
        <v>2</v>
      </c>
      <c r="F566" s="295">
        <v>5</v>
      </c>
      <c r="G566" s="296">
        <v>7</v>
      </c>
      <c r="H566" s="309">
        <v>7</v>
      </c>
      <c r="I566" s="266">
        <v>7</v>
      </c>
      <c r="J566" s="295">
        <v>9</v>
      </c>
      <c r="K566" s="296">
        <v>12</v>
      </c>
      <c r="L566" s="344">
        <v>7</v>
      </c>
      <c r="M566" s="11"/>
      <c r="N566" s="11"/>
      <c r="O566" s="11"/>
      <c r="P566" s="11"/>
      <c r="Q566" s="11"/>
      <c r="R566" s="11"/>
      <c r="S566" s="11"/>
      <c r="T566" s="11"/>
      <c r="U566" s="11"/>
      <c r="V566" s="11"/>
      <c r="W566" s="11"/>
      <c r="X566" s="11"/>
      <c r="Y566" s="11"/>
      <c r="Z566" s="11"/>
    </row>
    <row r="567" spans="1:26">
      <c r="A567" s="11"/>
      <c r="B567" s="11"/>
      <c r="C567" s="1019"/>
      <c r="D567" s="346" t="s">
        <v>241</v>
      </c>
      <c r="E567" s="347">
        <v>0</v>
      </c>
      <c r="F567" s="362">
        <v>0</v>
      </c>
      <c r="G567" s="363">
        <v>3</v>
      </c>
      <c r="H567" s="364">
        <v>0</v>
      </c>
      <c r="I567" s="347">
        <v>16</v>
      </c>
      <c r="J567" s="362">
        <v>0</v>
      </c>
      <c r="K567" s="363">
        <v>14</v>
      </c>
      <c r="L567" s="405">
        <v>0</v>
      </c>
      <c r="M567" s="11"/>
      <c r="N567" s="11"/>
      <c r="O567" s="11"/>
      <c r="P567" s="11"/>
      <c r="Q567" s="11"/>
      <c r="R567" s="11"/>
      <c r="S567" s="11"/>
      <c r="T567" s="11"/>
      <c r="U567" s="11"/>
      <c r="V567" s="11"/>
      <c r="W567" s="11"/>
      <c r="X567" s="11"/>
      <c r="Y567" s="11"/>
      <c r="Z567" s="11"/>
    </row>
    <row r="568" spans="1:26">
      <c r="A568" s="11"/>
      <c r="B568" s="11"/>
      <c r="C568" s="1019"/>
      <c r="D568" s="264" t="s">
        <v>242</v>
      </c>
      <c r="E568" s="266">
        <v>0</v>
      </c>
      <c r="F568" s="295">
        <v>0</v>
      </c>
      <c r="G568" s="296">
        <v>3</v>
      </c>
      <c r="H568" s="309">
        <v>0</v>
      </c>
      <c r="I568" s="266">
        <v>9</v>
      </c>
      <c r="J568" s="295">
        <v>0</v>
      </c>
      <c r="K568" s="296">
        <v>10</v>
      </c>
      <c r="L568" s="344">
        <v>0</v>
      </c>
      <c r="M568" s="11"/>
      <c r="N568" s="11"/>
      <c r="O568" s="11"/>
      <c r="P568" s="11"/>
      <c r="Q568" s="11"/>
      <c r="R568" s="11"/>
      <c r="S568" s="11"/>
      <c r="T568" s="11"/>
      <c r="U568" s="11"/>
      <c r="V568" s="11"/>
      <c r="W568" s="11"/>
      <c r="X568" s="11"/>
      <c r="Y568" s="11"/>
      <c r="Z568" s="11"/>
    </row>
    <row r="569" spans="1:26">
      <c r="A569" s="11"/>
      <c r="B569" s="11"/>
      <c r="C569" s="1019"/>
      <c r="D569" s="346" t="s">
        <v>243</v>
      </c>
      <c r="E569" s="347">
        <v>0</v>
      </c>
      <c r="F569" s="362">
        <v>0</v>
      </c>
      <c r="G569" s="363">
        <v>1</v>
      </c>
      <c r="H569" s="364">
        <v>0</v>
      </c>
      <c r="I569" s="347">
        <v>0</v>
      </c>
      <c r="J569" s="362">
        <v>0</v>
      </c>
      <c r="K569" s="363">
        <v>1</v>
      </c>
      <c r="L569" s="405">
        <v>0</v>
      </c>
      <c r="M569" s="11"/>
      <c r="N569" s="11"/>
      <c r="O569" s="11"/>
      <c r="P569" s="11"/>
      <c r="Q569" s="11"/>
      <c r="R569" s="11"/>
      <c r="S569" s="11"/>
      <c r="T569" s="11"/>
      <c r="U569" s="11"/>
      <c r="V569" s="11"/>
      <c r="W569" s="11"/>
      <c r="X569" s="11"/>
      <c r="Y569" s="11"/>
      <c r="Z569" s="11"/>
    </row>
    <row r="570" spans="1:26" ht="15.75" customHeight="1">
      <c r="A570" s="11"/>
      <c r="B570" s="11"/>
      <c r="C570" s="1019"/>
      <c r="D570" s="408" t="s">
        <v>64</v>
      </c>
      <c r="E570" s="410">
        <f t="shared" ref="E570:L570" si="42">SUM(E561:E569)</f>
        <v>694</v>
      </c>
      <c r="F570" s="412">
        <f t="shared" si="42"/>
        <v>215</v>
      </c>
      <c r="G570" s="414">
        <f t="shared" si="42"/>
        <v>375</v>
      </c>
      <c r="H570" s="415">
        <f t="shared" si="42"/>
        <v>121</v>
      </c>
      <c r="I570" s="410">
        <f t="shared" si="42"/>
        <v>187</v>
      </c>
      <c r="J570" s="412">
        <f t="shared" si="42"/>
        <v>27</v>
      </c>
      <c r="K570" s="414">
        <f t="shared" si="42"/>
        <v>102</v>
      </c>
      <c r="L570" s="434">
        <f t="shared" si="42"/>
        <v>9</v>
      </c>
      <c r="M570" s="11"/>
      <c r="N570" s="11"/>
      <c r="O570" s="11"/>
      <c r="P570" s="11"/>
      <c r="Q570" s="11"/>
      <c r="R570" s="11"/>
      <c r="S570" s="11"/>
      <c r="T570" s="11"/>
      <c r="U570" s="11"/>
      <c r="V570" s="11"/>
      <c r="W570" s="11"/>
      <c r="X570" s="11"/>
      <c r="Y570" s="11"/>
      <c r="Z570" s="11"/>
    </row>
    <row r="571" spans="1:26" ht="15.75" customHeight="1">
      <c r="A571" s="11"/>
      <c r="B571" s="11"/>
      <c r="C571" s="1023"/>
      <c r="D571" s="435" t="s">
        <v>277</v>
      </c>
      <c r="E571" s="1148">
        <f>E570+F570</f>
        <v>909</v>
      </c>
      <c r="F571" s="1118"/>
      <c r="G571" s="1148">
        <f>G570+H570</f>
        <v>496</v>
      </c>
      <c r="H571" s="1118"/>
      <c r="I571" s="1148">
        <f>I570+J570</f>
        <v>214</v>
      </c>
      <c r="J571" s="1118"/>
      <c r="K571" s="1148">
        <f>K570+L570</f>
        <v>111</v>
      </c>
      <c r="L571" s="1105"/>
      <c r="M571" s="11"/>
      <c r="N571" s="11"/>
      <c r="O571" s="11"/>
      <c r="P571" s="11"/>
      <c r="Q571" s="11"/>
      <c r="R571" s="11"/>
      <c r="S571" s="11"/>
      <c r="T571" s="11"/>
      <c r="U571" s="11"/>
      <c r="V571" s="11"/>
      <c r="W571" s="11"/>
      <c r="X571" s="11"/>
      <c r="Y571" s="11"/>
      <c r="Z571" s="11"/>
    </row>
    <row r="572" spans="1:26" ht="15.75" customHeight="1">
      <c r="A572" s="11"/>
      <c r="B572" s="11"/>
      <c r="C572" s="1156" t="s">
        <v>128</v>
      </c>
      <c r="D572" s="1154" t="s">
        <v>24</v>
      </c>
      <c r="E572" s="1133" t="s">
        <v>65</v>
      </c>
      <c r="F572" s="1072"/>
      <c r="G572" s="1149" t="s">
        <v>67</v>
      </c>
      <c r="H572" s="1150"/>
      <c r="I572" s="1133" t="s">
        <v>107</v>
      </c>
      <c r="J572" s="1072"/>
      <c r="K572" s="1149" t="s">
        <v>109</v>
      </c>
      <c r="L572" s="1153"/>
      <c r="M572" s="11"/>
      <c r="N572" s="11"/>
      <c r="O572" s="11"/>
      <c r="P572" s="11"/>
      <c r="Q572" s="11"/>
      <c r="R572" s="11"/>
      <c r="S572" s="11"/>
      <c r="T572" s="11"/>
      <c r="U572" s="11"/>
      <c r="V572" s="11"/>
      <c r="W572" s="11"/>
      <c r="X572" s="11"/>
      <c r="Y572" s="11"/>
      <c r="Z572" s="11"/>
    </row>
    <row r="573" spans="1:26" ht="15.75" customHeight="1">
      <c r="A573" s="11"/>
      <c r="B573" s="11"/>
      <c r="C573" s="1019"/>
      <c r="D573" s="1155"/>
      <c r="E573" s="191" t="s">
        <v>142</v>
      </c>
      <c r="F573" s="192" t="s">
        <v>143</v>
      </c>
      <c r="G573" s="221" t="s">
        <v>142</v>
      </c>
      <c r="H573" s="222" t="s">
        <v>143</v>
      </c>
      <c r="I573" s="191" t="s">
        <v>142</v>
      </c>
      <c r="J573" s="192" t="s">
        <v>143</v>
      </c>
      <c r="K573" s="221" t="s">
        <v>142</v>
      </c>
      <c r="L573" s="241" t="s">
        <v>143</v>
      </c>
      <c r="M573" s="11"/>
      <c r="N573" s="11"/>
      <c r="O573" s="11"/>
      <c r="P573" s="11"/>
      <c r="Q573" s="11"/>
      <c r="R573" s="11"/>
      <c r="S573" s="11"/>
      <c r="T573" s="11"/>
      <c r="U573" s="11"/>
      <c r="V573" s="11"/>
      <c r="W573" s="11"/>
      <c r="X573" s="11"/>
      <c r="Y573" s="11"/>
      <c r="Z573" s="11"/>
    </row>
    <row r="574" spans="1:26">
      <c r="A574" s="11"/>
      <c r="B574" s="11"/>
      <c r="C574" s="1019"/>
      <c r="D574" s="255" t="s">
        <v>167</v>
      </c>
      <c r="E574" s="256">
        <v>61</v>
      </c>
      <c r="F574" s="257">
        <v>19</v>
      </c>
      <c r="G574" s="258">
        <v>57</v>
      </c>
      <c r="H574" s="262">
        <v>25</v>
      </c>
      <c r="I574" s="256">
        <v>37</v>
      </c>
      <c r="J574" s="257">
        <v>11</v>
      </c>
      <c r="K574" s="258">
        <v>7</v>
      </c>
      <c r="L574" s="278">
        <v>1</v>
      </c>
      <c r="M574" s="11"/>
      <c r="N574" s="11"/>
      <c r="O574" s="11"/>
      <c r="P574" s="11"/>
      <c r="Q574" s="11"/>
      <c r="R574" s="11"/>
      <c r="S574" s="11"/>
      <c r="T574" s="11"/>
      <c r="U574" s="11"/>
      <c r="V574" s="11"/>
      <c r="W574" s="11"/>
      <c r="X574" s="11"/>
      <c r="Y574" s="11"/>
      <c r="Z574" s="11"/>
    </row>
    <row r="575" spans="1:26">
      <c r="A575" s="11"/>
      <c r="B575" s="11"/>
      <c r="C575" s="1019"/>
      <c r="D575" s="264" t="s">
        <v>171</v>
      </c>
      <c r="E575" s="266">
        <v>1304</v>
      </c>
      <c r="F575" s="295">
        <v>365</v>
      </c>
      <c r="G575" s="296">
        <v>674</v>
      </c>
      <c r="H575" s="309">
        <v>245</v>
      </c>
      <c r="I575" s="266">
        <v>227</v>
      </c>
      <c r="J575" s="295">
        <v>36</v>
      </c>
      <c r="K575" s="296">
        <v>34</v>
      </c>
      <c r="L575" s="344">
        <v>5</v>
      </c>
      <c r="M575" s="11"/>
      <c r="N575" s="11"/>
      <c r="O575" s="11"/>
      <c r="P575" s="11"/>
      <c r="Q575" s="11"/>
      <c r="R575" s="11"/>
      <c r="S575" s="11"/>
      <c r="T575" s="11"/>
      <c r="U575" s="11"/>
      <c r="V575" s="11"/>
      <c r="W575" s="11"/>
      <c r="X575" s="11"/>
      <c r="Y575" s="11"/>
      <c r="Z575" s="11"/>
    </row>
    <row r="576" spans="1:26">
      <c r="A576" s="11"/>
      <c r="B576" s="11"/>
      <c r="C576" s="1019"/>
      <c r="D576" s="346" t="s">
        <v>190</v>
      </c>
      <c r="E576" s="347">
        <v>37</v>
      </c>
      <c r="F576" s="362">
        <v>2</v>
      </c>
      <c r="G576" s="363">
        <v>105</v>
      </c>
      <c r="H576" s="364">
        <v>1</v>
      </c>
      <c r="I576" s="347">
        <v>88</v>
      </c>
      <c r="J576" s="362">
        <v>3</v>
      </c>
      <c r="K576" s="363">
        <v>31</v>
      </c>
      <c r="L576" s="405">
        <v>0</v>
      </c>
      <c r="M576" s="11"/>
      <c r="N576" s="11"/>
      <c r="O576" s="11"/>
      <c r="P576" s="11"/>
      <c r="Q576" s="11"/>
      <c r="R576" s="11"/>
      <c r="S576" s="11"/>
      <c r="T576" s="11"/>
      <c r="U576" s="11"/>
      <c r="V576" s="11"/>
      <c r="W576" s="11"/>
      <c r="X576" s="11"/>
      <c r="Y576" s="11"/>
      <c r="Z576" s="11"/>
    </row>
    <row r="577" spans="1:26">
      <c r="A577" s="11"/>
      <c r="B577" s="11"/>
      <c r="C577" s="1019"/>
      <c r="D577" s="264" t="s">
        <v>238</v>
      </c>
      <c r="E577" s="266">
        <v>20</v>
      </c>
      <c r="F577" s="295">
        <v>1</v>
      </c>
      <c r="G577" s="296">
        <v>72</v>
      </c>
      <c r="H577" s="309">
        <v>0</v>
      </c>
      <c r="I577" s="266">
        <v>46</v>
      </c>
      <c r="J577" s="295">
        <v>0</v>
      </c>
      <c r="K577" s="296">
        <v>15</v>
      </c>
      <c r="L577" s="344">
        <v>0</v>
      </c>
      <c r="M577" s="11"/>
      <c r="N577" s="11"/>
      <c r="O577" s="11"/>
      <c r="P577" s="11"/>
      <c r="Q577" s="11"/>
      <c r="R577" s="11"/>
      <c r="S577" s="11"/>
      <c r="T577" s="11"/>
      <c r="U577" s="11"/>
      <c r="V577" s="11"/>
      <c r="W577" s="11"/>
      <c r="X577" s="11"/>
      <c r="Y577" s="11"/>
      <c r="Z577" s="11"/>
    </row>
    <row r="578" spans="1:26">
      <c r="A578" s="11"/>
      <c r="B578" s="38" t="s">
        <v>20</v>
      </c>
      <c r="C578" s="1019"/>
      <c r="D578" s="346" t="s">
        <v>239</v>
      </c>
      <c r="E578" s="347">
        <v>5</v>
      </c>
      <c r="F578" s="362">
        <v>0</v>
      </c>
      <c r="G578" s="363">
        <v>22</v>
      </c>
      <c r="H578" s="364">
        <v>0</v>
      </c>
      <c r="I578" s="347">
        <v>16</v>
      </c>
      <c r="J578" s="362">
        <v>0</v>
      </c>
      <c r="K578" s="363">
        <v>4</v>
      </c>
      <c r="L578" s="405">
        <v>0</v>
      </c>
      <c r="M578" s="11"/>
      <c r="N578" s="11"/>
      <c r="O578" s="11"/>
      <c r="P578" s="11"/>
      <c r="Q578" s="11"/>
      <c r="R578" s="11"/>
      <c r="S578" s="11"/>
      <c r="T578" s="11"/>
      <c r="U578" s="11"/>
      <c r="V578" s="11"/>
      <c r="W578" s="11"/>
      <c r="X578" s="11"/>
      <c r="Y578" s="11"/>
      <c r="Z578" s="11"/>
    </row>
    <row r="579" spans="1:26">
      <c r="A579" s="11"/>
      <c r="B579" s="38" t="s">
        <v>21</v>
      </c>
      <c r="C579" s="1019"/>
      <c r="D579" s="264" t="s">
        <v>240</v>
      </c>
      <c r="E579" s="266">
        <v>13</v>
      </c>
      <c r="F579" s="295">
        <v>12</v>
      </c>
      <c r="G579" s="296">
        <v>18</v>
      </c>
      <c r="H579" s="309">
        <v>35</v>
      </c>
      <c r="I579" s="266">
        <v>34</v>
      </c>
      <c r="J579" s="295">
        <v>32</v>
      </c>
      <c r="K579" s="296">
        <v>32</v>
      </c>
      <c r="L579" s="344">
        <v>10</v>
      </c>
      <c r="M579" s="11"/>
      <c r="N579" s="11"/>
      <c r="O579" s="11"/>
      <c r="P579" s="11"/>
      <c r="Q579" s="11"/>
      <c r="R579" s="11"/>
      <c r="S579" s="11"/>
      <c r="T579" s="11"/>
      <c r="U579" s="11"/>
      <c r="V579" s="11"/>
      <c r="W579" s="11"/>
      <c r="X579" s="11"/>
      <c r="Y579" s="11"/>
      <c r="Z579" s="11"/>
    </row>
    <row r="580" spans="1:26">
      <c r="A580" s="11"/>
      <c r="B580" s="38" t="s">
        <v>43</v>
      </c>
      <c r="C580" s="1019"/>
      <c r="D580" s="346" t="s">
        <v>241</v>
      </c>
      <c r="E580" s="347">
        <v>3</v>
      </c>
      <c r="F580" s="362">
        <v>0</v>
      </c>
      <c r="G580" s="363">
        <v>25</v>
      </c>
      <c r="H580" s="364">
        <v>1</v>
      </c>
      <c r="I580" s="347">
        <v>39</v>
      </c>
      <c r="J580" s="362">
        <v>0</v>
      </c>
      <c r="K580" s="363">
        <v>41</v>
      </c>
      <c r="L580" s="405">
        <v>0</v>
      </c>
      <c r="M580" s="11"/>
      <c r="N580" s="11"/>
      <c r="O580" s="11"/>
      <c r="P580" s="11"/>
      <c r="Q580" s="11"/>
      <c r="R580" s="11"/>
      <c r="S580" s="11"/>
      <c r="T580" s="11"/>
      <c r="U580" s="11"/>
      <c r="V580" s="11"/>
      <c r="W580" s="11"/>
      <c r="X580" s="11"/>
      <c r="Y580" s="11"/>
      <c r="Z580" s="11"/>
    </row>
    <row r="581" spans="1:26">
      <c r="A581" s="11"/>
      <c r="B581" s="11"/>
      <c r="C581" s="1019"/>
      <c r="D581" s="264" t="s">
        <v>242</v>
      </c>
      <c r="E581" s="266">
        <v>1</v>
      </c>
      <c r="F581" s="295">
        <v>0</v>
      </c>
      <c r="G581" s="296">
        <v>9</v>
      </c>
      <c r="H581" s="309">
        <v>0</v>
      </c>
      <c r="I581" s="266">
        <v>16</v>
      </c>
      <c r="J581" s="295">
        <v>1</v>
      </c>
      <c r="K581" s="296">
        <v>21</v>
      </c>
      <c r="L581" s="344">
        <v>0</v>
      </c>
      <c r="M581" s="11"/>
      <c r="N581" s="11"/>
      <c r="O581" s="11"/>
      <c r="P581" s="11"/>
      <c r="Q581" s="11"/>
      <c r="R581" s="11"/>
      <c r="S581" s="11"/>
      <c r="T581" s="11"/>
      <c r="U581" s="11"/>
      <c r="V581" s="11"/>
      <c r="W581" s="11"/>
      <c r="X581" s="11"/>
      <c r="Y581" s="11"/>
      <c r="Z581" s="11"/>
    </row>
    <row r="582" spans="1:26">
      <c r="A582" s="11"/>
      <c r="B582" s="11"/>
      <c r="C582" s="1019"/>
      <c r="D582" s="346" t="s">
        <v>243</v>
      </c>
      <c r="E582" s="347">
        <v>1</v>
      </c>
      <c r="F582" s="362">
        <v>0</v>
      </c>
      <c r="G582" s="363">
        <v>4</v>
      </c>
      <c r="H582" s="364">
        <v>0</v>
      </c>
      <c r="I582" s="347">
        <v>6</v>
      </c>
      <c r="J582" s="362">
        <v>0</v>
      </c>
      <c r="K582" s="363">
        <v>5</v>
      </c>
      <c r="L582" s="405">
        <v>0</v>
      </c>
      <c r="M582" s="11"/>
      <c r="N582" s="11"/>
      <c r="O582" s="11"/>
      <c r="P582" s="11"/>
      <c r="Q582" s="11"/>
      <c r="R582" s="11"/>
      <c r="S582" s="11"/>
      <c r="T582" s="11"/>
      <c r="U582" s="11"/>
      <c r="V582" s="11"/>
      <c r="W582" s="11"/>
      <c r="X582" s="11"/>
      <c r="Y582" s="11"/>
      <c r="Z582" s="11"/>
    </row>
    <row r="583" spans="1:26" ht="15.75" customHeight="1">
      <c r="A583" s="11"/>
      <c r="B583" s="11"/>
      <c r="C583" s="1019"/>
      <c r="D583" s="408" t="s">
        <v>64</v>
      </c>
      <c r="E583" s="410">
        <f t="shared" ref="E583:L583" si="43">SUM(E574:E582)</f>
        <v>1445</v>
      </c>
      <c r="F583" s="412">
        <f t="shared" si="43"/>
        <v>399</v>
      </c>
      <c r="G583" s="414">
        <f t="shared" si="43"/>
        <v>986</v>
      </c>
      <c r="H583" s="415">
        <f t="shared" si="43"/>
        <v>307</v>
      </c>
      <c r="I583" s="410">
        <f t="shared" si="43"/>
        <v>509</v>
      </c>
      <c r="J583" s="412">
        <f t="shared" si="43"/>
        <v>83</v>
      </c>
      <c r="K583" s="414">
        <f t="shared" si="43"/>
        <v>190</v>
      </c>
      <c r="L583" s="434">
        <f t="shared" si="43"/>
        <v>16</v>
      </c>
      <c r="M583" s="11"/>
      <c r="N583" s="11"/>
      <c r="O583" s="11"/>
      <c r="P583" s="11"/>
      <c r="Q583" s="11"/>
      <c r="R583" s="11"/>
      <c r="S583" s="11"/>
      <c r="T583" s="11"/>
      <c r="U583" s="11"/>
      <c r="V583" s="11"/>
      <c r="W583" s="11"/>
      <c r="X583" s="11"/>
      <c r="Y583" s="11"/>
      <c r="Z583" s="11"/>
    </row>
    <row r="584" spans="1:26" ht="15.75" customHeight="1">
      <c r="A584" s="11"/>
      <c r="B584" s="11"/>
      <c r="C584" s="1023"/>
      <c r="D584" s="435" t="s">
        <v>277</v>
      </c>
      <c r="E584" s="1148">
        <f>E583+F583</f>
        <v>1844</v>
      </c>
      <c r="F584" s="1118"/>
      <c r="G584" s="1148">
        <f>G583+H583</f>
        <v>1293</v>
      </c>
      <c r="H584" s="1118"/>
      <c r="I584" s="1148">
        <f>I583+J583</f>
        <v>592</v>
      </c>
      <c r="J584" s="1118"/>
      <c r="K584" s="1148">
        <f>K583+L583</f>
        <v>206</v>
      </c>
      <c r="L584" s="1105"/>
      <c r="M584" s="11"/>
      <c r="N584" s="11"/>
      <c r="O584" s="11"/>
      <c r="P584" s="11"/>
      <c r="Q584" s="11"/>
      <c r="R584" s="11"/>
      <c r="S584" s="11"/>
      <c r="T584" s="11"/>
      <c r="U584" s="11"/>
      <c r="V584" s="11"/>
      <c r="W584" s="11"/>
      <c r="X584" s="11"/>
      <c r="Y584" s="11"/>
      <c r="Z584" s="11"/>
    </row>
    <row r="585" spans="1:26" ht="15.75" customHeight="1">
      <c r="A585" s="11"/>
      <c r="B585" s="11"/>
      <c r="C585" s="1156" t="s">
        <v>129</v>
      </c>
      <c r="D585" s="1154" t="s">
        <v>24</v>
      </c>
      <c r="E585" s="1133" t="s">
        <v>65</v>
      </c>
      <c r="F585" s="1072"/>
      <c r="G585" s="1149" t="s">
        <v>67</v>
      </c>
      <c r="H585" s="1150"/>
      <c r="I585" s="1133" t="s">
        <v>107</v>
      </c>
      <c r="J585" s="1072"/>
      <c r="K585" s="1149" t="s">
        <v>109</v>
      </c>
      <c r="L585" s="1153"/>
      <c r="M585" s="11"/>
      <c r="N585" s="11"/>
      <c r="O585" s="11"/>
      <c r="P585" s="11"/>
      <c r="Q585" s="11"/>
      <c r="R585" s="11"/>
      <c r="S585" s="11"/>
      <c r="T585" s="11"/>
      <c r="U585" s="11"/>
      <c r="V585" s="11"/>
      <c r="W585" s="11"/>
      <c r="X585" s="11"/>
      <c r="Y585" s="11"/>
      <c r="Z585" s="11"/>
    </row>
    <row r="586" spans="1:26" ht="15.75" customHeight="1">
      <c r="A586" s="11"/>
      <c r="B586" s="11"/>
      <c r="C586" s="1019"/>
      <c r="D586" s="1155"/>
      <c r="E586" s="191" t="s">
        <v>142</v>
      </c>
      <c r="F586" s="192" t="s">
        <v>143</v>
      </c>
      <c r="G586" s="221" t="s">
        <v>142</v>
      </c>
      <c r="H586" s="222" t="s">
        <v>143</v>
      </c>
      <c r="I586" s="191" t="s">
        <v>142</v>
      </c>
      <c r="J586" s="192" t="s">
        <v>143</v>
      </c>
      <c r="K586" s="221" t="s">
        <v>142</v>
      </c>
      <c r="L586" s="241" t="s">
        <v>143</v>
      </c>
      <c r="M586" s="11"/>
      <c r="N586" s="11"/>
      <c r="O586" s="11"/>
      <c r="P586" s="11"/>
      <c r="Q586" s="11"/>
      <c r="R586" s="11"/>
      <c r="S586" s="11"/>
      <c r="T586" s="11"/>
      <c r="U586" s="11"/>
      <c r="V586" s="11"/>
      <c r="W586" s="11"/>
      <c r="X586" s="11"/>
      <c r="Y586" s="11"/>
      <c r="Z586" s="11"/>
    </row>
    <row r="587" spans="1:26">
      <c r="A587" s="11"/>
      <c r="B587" s="11"/>
      <c r="C587" s="1019"/>
      <c r="D587" s="255" t="s">
        <v>167</v>
      </c>
      <c r="E587" s="256">
        <v>142</v>
      </c>
      <c r="F587" s="257">
        <v>46</v>
      </c>
      <c r="G587" s="258">
        <v>148</v>
      </c>
      <c r="H587" s="262">
        <v>69</v>
      </c>
      <c r="I587" s="256">
        <v>95</v>
      </c>
      <c r="J587" s="257">
        <v>33</v>
      </c>
      <c r="K587" s="258">
        <v>37</v>
      </c>
      <c r="L587" s="278">
        <v>4</v>
      </c>
      <c r="M587" s="11"/>
      <c r="N587" s="11"/>
      <c r="O587" s="11"/>
      <c r="P587" s="11"/>
      <c r="Q587" s="11"/>
      <c r="R587" s="11"/>
      <c r="S587" s="11"/>
      <c r="T587" s="11"/>
      <c r="U587" s="11"/>
      <c r="V587" s="11"/>
      <c r="W587" s="11"/>
      <c r="X587" s="11"/>
      <c r="Y587" s="11"/>
      <c r="Z587" s="11"/>
    </row>
    <row r="588" spans="1:26">
      <c r="A588" s="11"/>
      <c r="B588" s="11"/>
      <c r="C588" s="1019"/>
      <c r="D588" s="264" t="s">
        <v>171</v>
      </c>
      <c r="E588" s="266">
        <v>2280</v>
      </c>
      <c r="F588" s="295">
        <v>715</v>
      </c>
      <c r="G588" s="296">
        <v>1054</v>
      </c>
      <c r="H588" s="309">
        <v>409</v>
      </c>
      <c r="I588" s="266">
        <v>348</v>
      </c>
      <c r="J588" s="295">
        <v>54</v>
      </c>
      <c r="K588" s="296">
        <v>69</v>
      </c>
      <c r="L588" s="344">
        <v>3</v>
      </c>
      <c r="M588" s="11"/>
      <c r="N588" s="11"/>
      <c r="O588" s="11"/>
      <c r="P588" s="11"/>
      <c r="Q588" s="11"/>
      <c r="R588" s="11"/>
      <c r="S588" s="11"/>
      <c r="T588" s="11"/>
      <c r="U588" s="11"/>
      <c r="V588" s="11"/>
      <c r="W588" s="11"/>
      <c r="X588" s="11"/>
      <c r="Y588" s="11"/>
      <c r="Z588" s="11"/>
    </row>
    <row r="589" spans="1:26">
      <c r="A589" s="11"/>
      <c r="B589" s="11"/>
      <c r="C589" s="1019"/>
      <c r="D589" s="346" t="s">
        <v>190</v>
      </c>
      <c r="E589" s="347">
        <v>77</v>
      </c>
      <c r="F589" s="362">
        <v>1</v>
      </c>
      <c r="G589" s="363">
        <v>155</v>
      </c>
      <c r="H589" s="364">
        <v>10</v>
      </c>
      <c r="I589" s="347">
        <v>116</v>
      </c>
      <c r="J589" s="362">
        <v>2</v>
      </c>
      <c r="K589" s="363">
        <v>33</v>
      </c>
      <c r="L589" s="405">
        <v>0</v>
      </c>
      <c r="M589" s="11"/>
      <c r="N589" s="11"/>
      <c r="O589" s="11"/>
      <c r="P589" s="11"/>
      <c r="Q589" s="11"/>
      <c r="R589" s="11"/>
      <c r="S589" s="11"/>
      <c r="T589" s="11"/>
      <c r="U589" s="11"/>
      <c r="V589" s="11"/>
      <c r="W589" s="11"/>
      <c r="X589" s="11"/>
      <c r="Y589" s="11"/>
      <c r="Z589" s="11"/>
    </row>
    <row r="590" spans="1:26">
      <c r="A590" s="11"/>
      <c r="B590" s="11"/>
      <c r="C590" s="1019"/>
      <c r="D590" s="264" t="s">
        <v>238</v>
      </c>
      <c r="E590" s="266">
        <v>36</v>
      </c>
      <c r="F590" s="295">
        <v>0</v>
      </c>
      <c r="G590" s="296">
        <v>108</v>
      </c>
      <c r="H590" s="309">
        <v>0</v>
      </c>
      <c r="I590" s="266">
        <v>72</v>
      </c>
      <c r="J590" s="295">
        <v>1</v>
      </c>
      <c r="K590" s="296">
        <v>14</v>
      </c>
      <c r="L590" s="344">
        <v>0</v>
      </c>
      <c r="M590" s="11"/>
      <c r="N590" s="11"/>
      <c r="O590" s="11"/>
      <c r="P590" s="11"/>
      <c r="Q590" s="11"/>
      <c r="R590" s="11"/>
      <c r="S590" s="11"/>
      <c r="T590" s="11"/>
      <c r="U590" s="11"/>
      <c r="V590" s="11"/>
      <c r="W590" s="11"/>
      <c r="X590" s="11"/>
      <c r="Y590" s="11"/>
      <c r="Z590" s="11"/>
    </row>
    <row r="591" spans="1:26">
      <c r="A591" s="11"/>
      <c r="B591" s="11"/>
      <c r="C591" s="1019"/>
      <c r="D591" s="346" t="s">
        <v>239</v>
      </c>
      <c r="E591" s="347">
        <v>11</v>
      </c>
      <c r="F591" s="362">
        <v>0</v>
      </c>
      <c r="G591" s="363">
        <v>23</v>
      </c>
      <c r="H591" s="364">
        <v>0</v>
      </c>
      <c r="I591" s="347">
        <v>11</v>
      </c>
      <c r="J591" s="362">
        <v>0</v>
      </c>
      <c r="K591" s="363">
        <v>1</v>
      </c>
      <c r="L591" s="405">
        <v>16</v>
      </c>
      <c r="M591" s="11"/>
      <c r="N591" s="11"/>
      <c r="O591" s="11"/>
      <c r="P591" s="11"/>
      <c r="Q591" s="11"/>
      <c r="R591" s="11"/>
      <c r="S591" s="11"/>
      <c r="T591" s="11"/>
      <c r="U591" s="11"/>
      <c r="V591" s="11"/>
      <c r="W591" s="11"/>
      <c r="X591" s="11"/>
      <c r="Y591" s="11"/>
      <c r="Z591" s="11"/>
    </row>
    <row r="592" spans="1:26">
      <c r="A592" s="11"/>
      <c r="B592" s="11"/>
      <c r="C592" s="1019"/>
      <c r="D592" s="264" t="s">
        <v>240</v>
      </c>
      <c r="E592" s="266">
        <v>19</v>
      </c>
      <c r="F592" s="295">
        <v>23</v>
      </c>
      <c r="G592" s="296">
        <v>41</v>
      </c>
      <c r="H592" s="309">
        <v>52</v>
      </c>
      <c r="I592" s="266">
        <v>52</v>
      </c>
      <c r="J592" s="295">
        <v>33</v>
      </c>
      <c r="K592" s="296">
        <v>41</v>
      </c>
      <c r="L592" s="344">
        <v>0</v>
      </c>
      <c r="M592" s="11"/>
      <c r="N592" s="11"/>
      <c r="O592" s="11"/>
      <c r="P592" s="11"/>
      <c r="Q592" s="11"/>
      <c r="R592" s="11"/>
      <c r="S592" s="11"/>
      <c r="T592" s="11"/>
      <c r="U592" s="11"/>
      <c r="V592" s="11"/>
      <c r="W592" s="11"/>
      <c r="X592" s="11"/>
      <c r="Y592" s="11"/>
      <c r="Z592" s="11"/>
    </row>
    <row r="593" spans="1:26">
      <c r="A593" s="11"/>
      <c r="B593" s="11"/>
      <c r="C593" s="1019"/>
      <c r="D593" s="346" t="s">
        <v>241</v>
      </c>
      <c r="E593" s="347">
        <v>0</v>
      </c>
      <c r="F593" s="362">
        <v>0</v>
      </c>
      <c r="G593" s="363">
        <v>18</v>
      </c>
      <c r="H593" s="364">
        <v>0</v>
      </c>
      <c r="I593" s="347">
        <v>50</v>
      </c>
      <c r="J593" s="362">
        <v>1</v>
      </c>
      <c r="K593" s="363">
        <v>60</v>
      </c>
      <c r="L593" s="405">
        <v>0</v>
      </c>
      <c r="M593" s="11"/>
      <c r="N593" s="11"/>
      <c r="O593" s="11"/>
      <c r="P593" s="11"/>
      <c r="Q593" s="11"/>
      <c r="R593" s="11"/>
      <c r="S593" s="11"/>
      <c r="T593" s="11"/>
      <c r="U593" s="11"/>
      <c r="V593" s="11"/>
      <c r="W593" s="11"/>
      <c r="X593" s="11"/>
      <c r="Y593" s="11"/>
      <c r="Z593" s="11"/>
    </row>
    <row r="594" spans="1:26">
      <c r="A594" s="11"/>
      <c r="B594" s="11"/>
      <c r="C594" s="1019"/>
      <c r="D594" s="264" t="s">
        <v>242</v>
      </c>
      <c r="E594" s="266">
        <v>1</v>
      </c>
      <c r="F594" s="295">
        <v>0</v>
      </c>
      <c r="G594" s="296">
        <v>16</v>
      </c>
      <c r="H594" s="309">
        <v>0</v>
      </c>
      <c r="I594" s="266">
        <v>33</v>
      </c>
      <c r="J594" s="295">
        <v>0</v>
      </c>
      <c r="K594" s="296">
        <v>25</v>
      </c>
      <c r="L594" s="344">
        <v>0</v>
      </c>
      <c r="M594" s="11"/>
      <c r="N594" s="11"/>
      <c r="O594" s="11"/>
      <c r="P594" s="11"/>
      <c r="Q594" s="11"/>
      <c r="R594" s="11"/>
      <c r="S594" s="11"/>
      <c r="T594" s="11"/>
      <c r="U594" s="11"/>
      <c r="V594" s="11"/>
      <c r="W594" s="11"/>
      <c r="X594" s="11"/>
      <c r="Y594" s="11"/>
      <c r="Z594" s="11"/>
    </row>
    <row r="595" spans="1:26">
      <c r="A595" s="11"/>
      <c r="B595" s="11"/>
      <c r="C595" s="1019"/>
      <c r="D595" s="346" t="s">
        <v>243</v>
      </c>
      <c r="E595" s="347">
        <v>0</v>
      </c>
      <c r="F595" s="362">
        <v>0</v>
      </c>
      <c r="G595" s="363">
        <v>3</v>
      </c>
      <c r="H595" s="364">
        <v>0</v>
      </c>
      <c r="I595" s="347">
        <v>9</v>
      </c>
      <c r="J595" s="362">
        <v>0</v>
      </c>
      <c r="K595" s="363">
        <v>3</v>
      </c>
      <c r="L595" s="405">
        <v>0</v>
      </c>
      <c r="M595" s="11"/>
      <c r="N595" s="11"/>
      <c r="O595" s="11"/>
      <c r="P595" s="11"/>
      <c r="Q595" s="11"/>
      <c r="R595" s="11"/>
      <c r="S595" s="11"/>
      <c r="T595" s="11"/>
      <c r="U595" s="11"/>
      <c r="V595" s="11"/>
      <c r="W595" s="11"/>
      <c r="X595" s="11"/>
      <c r="Y595" s="11"/>
      <c r="Z595" s="11"/>
    </row>
    <row r="596" spans="1:26" ht="15.75" customHeight="1">
      <c r="A596" s="11"/>
      <c r="B596" s="11"/>
      <c r="C596" s="1019"/>
      <c r="D596" s="408" t="s">
        <v>64</v>
      </c>
      <c r="E596" s="410">
        <f t="shared" ref="E596:L596" si="44">SUM(E587:E595)</f>
        <v>2566</v>
      </c>
      <c r="F596" s="412">
        <f t="shared" si="44"/>
        <v>785</v>
      </c>
      <c r="G596" s="414">
        <f t="shared" si="44"/>
        <v>1566</v>
      </c>
      <c r="H596" s="415">
        <f t="shared" si="44"/>
        <v>540</v>
      </c>
      <c r="I596" s="410">
        <f t="shared" si="44"/>
        <v>786</v>
      </c>
      <c r="J596" s="412">
        <f t="shared" si="44"/>
        <v>124</v>
      </c>
      <c r="K596" s="414">
        <f t="shared" si="44"/>
        <v>283</v>
      </c>
      <c r="L596" s="434">
        <f t="shared" si="44"/>
        <v>23</v>
      </c>
      <c r="M596" s="268"/>
      <c r="N596" s="11"/>
      <c r="O596" s="11"/>
      <c r="P596" s="11"/>
      <c r="Q596" s="11"/>
      <c r="R596" s="11"/>
      <c r="S596" s="11"/>
      <c r="T596" s="11"/>
      <c r="U596" s="11"/>
      <c r="V596" s="11"/>
      <c r="W596" s="11"/>
      <c r="X596" s="11"/>
      <c r="Y596" s="11"/>
      <c r="Z596" s="11"/>
    </row>
    <row r="597" spans="1:26" ht="15.75" customHeight="1">
      <c r="A597" s="11"/>
      <c r="B597" s="11"/>
      <c r="C597" s="1023"/>
      <c r="D597" s="435" t="s">
        <v>277</v>
      </c>
      <c r="E597" s="1148">
        <f>E596+F596</f>
        <v>3351</v>
      </c>
      <c r="F597" s="1118"/>
      <c r="G597" s="1148">
        <f>G596+H596</f>
        <v>2106</v>
      </c>
      <c r="H597" s="1118"/>
      <c r="I597" s="1148">
        <f>I596+J596</f>
        <v>910</v>
      </c>
      <c r="J597" s="1118"/>
      <c r="K597" s="1148">
        <f>K596+L596</f>
        <v>306</v>
      </c>
      <c r="L597" s="1105"/>
      <c r="M597" s="11"/>
      <c r="N597" s="11"/>
      <c r="O597" s="11"/>
      <c r="P597" s="11"/>
      <c r="Q597" s="11"/>
      <c r="R597" s="11"/>
      <c r="S597" s="11"/>
      <c r="T597" s="11"/>
      <c r="U597" s="11"/>
      <c r="V597" s="11"/>
      <c r="W597" s="11"/>
      <c r="X597" s="11"/>
      <c r="Y597" s="11"/>
      <c r="Z597" s="11"/>
    </row>
    <row r="598" spans="1:26" ht="15.75" customHeight="1">
      <c r="A598" s="11"/>
      <c r="B598" s="11"/>
      <c r="C598" s="1156" t="s">
        <v>130</v>
      </c>
      <c r="D598" s="1154" t="s">
        <v>24</v>
      </c>
      <c r="E598" s="1133" t="s">
        <v>65</v>
      </c>
      <c r="F598" s="1072"/>
      <c r="G598" s="1149" t="s">
        <v>67</v>
      </c>
      <c r="H598" s="1150"/>
      <c r="I598" s="1133" t="s">
        <v>107</v>
      </c>
      <c r="J598" s="1072"/>
      <c r="K598" s="1149" t="s">
        <v>109</v>
      </c>
      <c r="L598" s="1153"/>
      <c r="M598" s="11"/>
      <c r="N598" s="11"/>
      <c r="O598" s="11"/>
      <c r="P598" s="11"/>
      <c r="Q598" s="11"/>
      <c r="R598" s="11"/>
      <c r="S598" s="11"/>
      <c r="T598" s="11"/>
      <c r="U598" s="11"/>
      <c r="V598" s="11"/>
      <c r="W598" s="11"/>
      <c r="X598" s="11"/>
      <c r="Y598" s="11"/>
      <c r="Z598" s="11"/>
    </row>
    <row r="599" spans="1:26" ht="15.75" customHeight="1">
      <c r="A599" s="11"/>
      <c r="B599" s="11"/>
      <c r="C599" s="1019"/>
      <c r="D599" s="1155"/>
      <c r="E599" s="191" t="s">
        <v>142</v>
      </c>
      <c r="F599" s="192" t="s">
        <v>143</v>
      </c>
      <c r="G599" s="221" t="s">
        <v>142</v>
      </c>
      <c r="H599" s="222" t="s">
        <v>143</v>
      </c>
      <c r="I599" s="191" t="s">
        <v>142</v>
      </c>
      <c r="J599" s="192" t="s">
        <v>143</v>
      </c>
      <c r="K599" s="221" t="s">
        <v>142</v>
      </c>
      <c r="L599" s="241" t="s">
        <v>143</v>
      </c>
      <c r="M599" s="11"/>
      <c r="N599" s="11"/>
      <c r="O599" s="11"/>
      <c r="P599" s="11"/>
      <c r="Q599" s="11"/>
      <c r="R599" s="11"/>
      <c r="S599" s="11"/>
      <c r="T599" s="11"/>
      <c r="U599" s="11"/>
      <c r="V599" s="11"/>
      <c r="W599" s="11"/>
      <c r="X599" s="11"/>
      <c r="Y599" s="11"/>
      <c r="Z599" s="11"/>
    </row>
    <row r="600" spans="1:26">
      <c r="A600" s="11"/>
      <c r="B600" s="11"/>
      <c r="C600" s="1019"/>
      <c r="D600" s="255" t="s">
        <v>167</v>
      </c>
      <c r="E600" s="256">
        <v>62</v>
      </c>
      <c r="F600" s="257">
        <v>24</v>
      </c>
      <c r="G600" s="258">
        <v>63</v>
      </c>
      <c r="H600" s="262">
        <v>25</v>
      </c>
      <c r="I600" s="256">
        <v>46</v>
      </c>
      <c r="J600" s="257">
        <v>13</v>
      </c>
      <c r="K600" s="258">
        <v>17</v>
      </c>
      <c r="L600" s="278">
        <v>4</v>
      </c>
      <c r="M600" s="11"/>
      <c r="N600" s="11"/>
      <c r="O600" s="11"/>
      <c r="P600" s="11"/>
      <c r="Q600" s="11"/>
      <c r="R600" s="11"/>
      <c r="S600" s="11"/>
      <c r="T600" s="11"/>
      <c r="U600" s="11"/>
      <c r="V600" s="11"/>
      <c r="W600" s="11"/>
      <c r="X600" s="11"/>
      <c r="Y600" s="11"/>
      <c r="Z600" s="11"/>
    </row>
    <row r="601" spans="1:26">
      <c r="A601" s="11"/>
      <c r="B601" s="11"/>
      <c r="C601" s="1019"/>
      <c r="D601" s="264" t="s">
        <v>171</v>
      </c>
      <c r="E601" s="266">
        <v>1017</v>
      </c>
      <c r="F601" s="295">
        <v>295</v>
      </c>
      <c r="G601" s="296">
        <v>542</v>
      </c>
      <c r="H601" s="309">
        <v>146</v>
      </c>
      <c r="I601" s="266">
        <v>181</v>
      </c>
      <c r="J601" s="295">
        <v>35</v>
      </c>
      <c r="K601" s="296">
        <v>36</v>
      </c>
      <c r="L601" s="344">
        <v>2</v>
      </c>
      <c r="M601" s="11"/>
      <c r="N601" s="11"/>
      <c r="O601" s="11"/>
      <c r="P601" s="11"/>
      <c r="Q601" s="11"/>
      <c r="R601" s="11"/>
      <c r="S601" s="11"/>
      <c r="T601" s="11"/>
      <c r="U601" s="11"/>
      <c r="V601" s="11"/>
      <c r="W601" s="11"/>
      <c r="X601" s="11"/>
      <c r="Y601" s="11"/>
      <c r="Z601" s="11"/>
    </row>
    <row r="602" spans="1:26">
      <c r="A602" s="11"/>
      <c r="B602" s="11"/>
      <c r="C602" s="1019"/>
      <c r="D602" s="346" t="s">
        <v>190</v>
      </c>
      <c r="E602" s="347">
        <v>30</v>
      </c>
      <c r="F602" s="362">
        <v>0</v>
      </c>
      <c r="G602" s="363">
        <v>68</v>
      </c>
      <c r="H602" s="364">
        <v>1</v>
      </c>
      <c r="I602" s="347">
        <v>61</v>
      </c>
      <c r="J602" s="362">
        <v>0</v>
      </c>
      <c r="K602" s="363">
        <v>21</v>
      </c>
      <c r="L602" s="405">
        <v>0</v>
      </c>
      <c r="M602" s="11"/>
      <c r="N602" s="11"/>
      <c r="O602" s="11"/>
      <c r="P602" s="11"/>
      <c r="Q602" s="11"/>
      <c r="R602" s="11"/>
      <c r="S602" s="11"/>
      <c r="T602" s="11"/>
      <c r="U602" s="11"/>
      <c r="V602" s="11"/>
      <c r="W602" s="11"/>
      <c r="X602" s="11"/>
      <c r="Y602" s="11"/>
      <c r="Z602" s="11"/>
    </row>
    <row r="603" spans="1:26">
      <c r="A603" s="11"/>
      <c r="B603" s="11"/>
      <c r="C603" s="1019"/>
      <c r="D603" s="264" t="s">
        <v>238</v>
      </c>
      <c r="E603" s="266">
        <v>7</v>
      </c>
      <c r="F603" s="295">
        <v>0</v>
      </c>
      <c r="G603" s="296">
        <v>36</v>
      </c>
      <c r="H603" s="309">
        <v>0</v>
      </c>
      <c r="I603" s="266">
        <v>43</v>
      </c>
      <c r="J603" s="295">
        <v>0</v>
      </c>
      <c r="K603" s="296">
        <v>11</v>
      </c>
      <c r="L603" s="344">
        <v>0</v>
      </c>
      <c r="M603" s="11"/>
      <c r="N603" s="11"/>
      <c r="O603" s="11"/>
      <c r="P603" s="11"/>
      <c r="Q603" s="11"/>
      <c r="R603" s="11"/>
      <c r="S603" s="11"/>
      <c r="T603" s="11"/>
      <c r="U603" s="11"/>
      <c r="V603" s="11"/>
      <c r="W603" s="11"/>
      <c r="X603" s="11"/>
      <c r="Y603" s="11"/>
      <c r="Z603" s="11"/>
    </row>
    <row r="604" spans="1:26">
      <c r="A604" s="11"/>
      <c r="B604" s="11"/>
      <c r="C604" s="1019"/>
      <c r="D604" s="346" t="s">
        <v>239</v>
      </c>
      <c r="E604" s="347">
        <v>6</v>
      </c>
      <c r="F604" s="362">
        <v>0</v>
      </c>
      <c r="G604" s="363">
        <v>22</v>
      </c>
      <c r="H604" s="364">
        <v>0</v>
      </c>
      <c r="I604" s="347">
        <v>8</v>
      </c>
      <c r="J604" s="362">
        <v>0</v>
      </c>
      <c r="K604" s="363">
        <v>2</v>
      </c>
      <c r="L604" s="405">
        <v>0</v>
      </c>
      <c r="M604" s="11"/>
      <c r="N604" s="11"/>
      <c r="O604" s="11"/>
      <c r="P604" s="11"/>
      <c r="Q604" s="11"/>
      <c r="R604" s="11"/>
      <c r="S604" s="11"/>
      <c r="T604" s="11"/>
      <c r="U604" s="11"/>
      <c r="V604" s="11"/>
      <c r="W604" s="11"/>
      <c r="X604" s="11"/>
      <c r="Y604" s="11"/>
      <c r="Z604" s="11"/>
    </row>
    <row r="605" spans="1:26">
      <c r="A605" s="11"/>
      <c r="B605" s="11"/>
      <c r="C605" s="1019"/>
      <c r="D605" s="264" t="s">
        <v>240</v>
      </c>
      <c r="E605" s="266">
        <v>11</v>
      </c>
      <c r="F605" s="295">
        <v>7</v>
      </c>
      <c r="G605" s="296">
        <v>17</v>
      </c>
      <c r="H605" s="309">
        <v>11</v>
      </c>
      <c r="I605" s="266">
        <v>15</v>
      </c>
      <c r="J605" s="295">
        <v>9</v>
      </c>
      <c r="K605" s="296">
        <v>22</v>
      </c>
      <c r="L605" s="344">
        <v>5</v>
      </c>
      <c r="M605" s="11"/>
      <c r="N605" s="11"/>
      <c r="O605" s="11"/>
      <c r="P605" s="11"/>
      <c r="Q605" s="11"/>
      <c r="R605" s="11"/>
      <c r="S605" s="11"/>
      <c r="T605" s="11"/>
      <c r="U605" s="11"/>
      <c r="V605" s="11"/>
      <c r="W605" s="11"/>
      <c r="X605" s="11"/>
      <c r="Y605" s="11"/>
      <c r="Z605" s="11"/>
    </row>
    <row r="606" spans="1:26">
      <c r="A606" s="11"/>
      <c r="B606" s="11"/>
      <c r="C606" s="1019"/>
      <c r="D606" s="346" t="s">
        <v>241</v>
      </c>
      <c r="E606" s="347">
        <v>0</v>
      </c>
      <c r="F606" s="362">
        <v>0</v>
      </c>
      <c r="G606" s="363">
        <v>9</v>
      </c>
      <c r="H606" s="364">
        <v>0</v>
      </c>
      <c r="I606" s="347">
        <v>29</v>
      </c>
      <c r="J606" s="362">
        <v>1</v>
      </c>
      <c r="K606" s="363">
        <v>21</v>
      </c>
      <c r="L606" s="405">
        <v>0</v>
      </c>
      <c r="M606" s="11"/>
      <c r="N606" s="11"/>
      <c r="O606" s="11"/>
      <c r="P606" s="11"/>
      <c r="Q606" s="11"/>
      <c r="R606" s="11"/>
      <c r="S606" s="11"/>
      <c r="T606" s="11"/>
      <c r="U606" s="11"/>
      <c r="V606" s="11"/>
      <c r="W606" s="11"/>
      <c r="X606" s="11"/>
      <c r="Y606" s="11"/>
      <c r="Z606" s="11"/>
    </row>
    <row r="607" spans="1:26">
      <c r="A607" s="11"/>
      <c r="B607" s="11"/>
      <c r="C607" s="1019"/>
      <c r="D607" s="264" t="s">
        <v>242</v>
      </c>
      <c r="E607" s="266">
        <v>2</v>
      </c>
      <c r="F607" s="295">
        <v>0</v>
      </c>
      <c r="G607" s="296">
        <v>7</v>
      </c>
      <c r="H607" s="309">
        <v>0</v>
      </c>
      <c r="I607" s="266">
        <v>13</v>
      </c>
      <c r="J607" s="295">
        <v>0</v>
      </c>
      <c r="K607" s="296">
        <v>10</v>
      </c>
      <c r="L607" s="344">
        <v>0</v>
      </c>
      <c r="M607" s="11"/>
      <c r="N607" s="11"/>
      <c r="O607" s="11"/>
      <c r="P607" s="11"/>
      <c r="Q607" s="11"/>
      <c r="R607" s="11"/>
      <c r="S607" s="11"/>
      <c r="T607" s="11"/>
      <c r="U607" s="11"/>
      <c r="V607" s="11"/>
      <c r="W607" s="11"/>
      <c r="X607" s="11"/>
      <c r="Y607" s="11"/>
      <c r="Z607" s="11"/>
    </row>
    <row r="608" spans="1:26">
      <c r="A608" s="11"/>
      <c r="B608" s="11"/>
      <c r="C608" s="1019"/>
      <c r="D608" s="346" t="s">
        <v>243</v>
      </c>
      <c r="E608" s="347">
        <v>0</v>
      </c>
      <c r="F608" s="362">
        <v>0</v>
      </c>
      <c r="G608" s="363">
        <v>3</v>
      </c>
      <c r="H608" s="364">
        <v>0</v>
      </c>
      <c r="I608" s="347">
        <v>4</v>
      </c>
      <c r="J608" s="362">
        <v>0</v>
      </c>
      <c r="K608" s="363">
        <v>4</v>
      </c>
      <c r="L608" s="405">
        <v>0</v>
      </c>
      <c r="M608" s="11"/>
      <c r="N608" s="11"/>
      <c r="O608" s="11"/>
      <c r="P608" s="11"/>
      <c r="Q608" s="11"/>
      <c r="R608" s="11"/>
      <c r="S608" s="11"/>
      <c r="T608" s="11"/>
      <c r="U608" s="11"/>
      <c r="V608" s="11"/>
      <c r="W608" s="11"/>
      <c r="X608" s="11"/>
      <c r="Y608" s="11"/>
      <c r="Z608" s="11"/>
    </row>
    <row r="609" spans="1:26" ht="15.75" customHeight="1">
      <c r="A609" s="11"/>
      <c r="B609" s="11"/>
      <c r="C609" s="1019"/>
      <c r="D609" s="408" t="s">
        <v>64</v>
      </c>
      <c r="E609" s="410">
        <f t="shared" ref="E609:L609" si="45">SUM(E600:E608)</f>
        <v>1135</v>
      </c>
      <c r="F609" s="412">
        <f t="shared" si="45"/>
        <v>326</v>
      </c>
      <c r="G609" s="414">
        <f t="shared" si="45"/>
        <v>767</v>
      </c>
      <c r="H609" s="415">
        <f t="shared" si="45"/>
        <v>183</v>
      </c>
      <c r="I609" s="410">
        <f t="shared" si="45"/>
        <v>400</v>
      </c>
      <c r="J609" s="412">
        <f t="shared" si="45"/>
        <v>58</v>
      </c>
      <c r="K609" s="414">
        <f t="shared" si="45"/>
        <v>144</v>
      </c>
      <c r="L609" s="434">
        <f t="shared" si="45"/>
        <v>11</v>
      </c>
      <c r="M609" s="11"/>
      <c r="N609" s="11"/>
      <c r="O609" s="11"/>
      <c r="P609" s="11"/>
      <c r="Q609" s="11"/>
      <c r="R609" s="11"/>
      <c r="S609" s="11"/>
      <c r="T609" s="11"/>
      <c r="U609" s="11"/>
      <c r="V609" s="11"/>
      <c r="W609" s="11"/>
      <c r="X609" s="11"/>
      <c r="Y609" s="11"/>
      <c r="Z609" s="11"/>
    </row>
    <row r="610" spans="1:26" ht="15.75" customHeight="1">
      <c r="A610" s="11"/>
      <c r="B610" s="11"/>
      <c r="C610" s="1023"/>
      <c r="D610" s="435" t="s">
        <v>277</v>
      </c>
      <c r="E610" s="1148">
        <f>E609+F609</f>
        <v>1461</v>
      </c>
      <c r="F610" s="1118"/>
      <c r="G610" s="1148">
        <f>G609+H609</f>
        <v>950</v>
      </c>
      <c r="H610" s="1118"/>
      <c r="I610" s="1148">
        <f>I609+J609</f>
        <v>458</v>
      </c>
      <c r="J610" s="1118"/>
      <c r="K610" s="1148">
        <f>K609+L609</f>
        <v>155</v>
      </c>
      <c r="L610" s="1105"/>
      <c r="M610" s="11"/>
      <c r="N610" s="11"/>
      <c r="O610" s="11"/>
      <c r="P610" s="11"/>
      <c r="Q610" s="11"/>
      <c r="R610" s="11"/>
      <c r="S610" s="11"/>
      <c r="T610" s="11"/>
      <c r="U610" s="11"/>
      <c r="V610" s="11"/>
      <c r="W610" s="11"/>
      <c r="X610" s="11"/>
      <c r="Y610" s="11"/>
      <c r="Z610" s="11"/>
    </row>
    <row r="611" spans="1:26" ht="15.75" customHeight="1">
      <c r="A611" s="11"/>
      <c r="B611" s="11"/>
      <c r="C611" s="1156" t="s">
        <v>132</v>
      </c>
      <c r="D611" s="1154" t="s">
        <v>24</v>
      </c>
      <c r="E611" s="1133" t="s">
        <v>65</v>
      </c>
      <c r="F611" s="1072"/>
      <c r="G611" s="1149" t="s">
        <v>67</v>
      </c>
      <c r="H611" s="1150"/>
      <c r="I611" s="1133" t="s">
        <v>107</v>
      </c>
      <c r="J611" s="1072"/>
      <c r="K611" s="1149" t="s">
        <v>109</v>
      </c>
      <c r="L611" s="1153"/>
      <c r="M611" s="11"/>
      <c r="N611" s="11"/>
      <c r="O611" s="11"/>
      <c r="P611" s="11"/>
      <c r="Q611" s="11"/>
      <c r="R611" s="11"/>
      <c r="S611" s="11"/>
      <c r="T611" s="11"/>
      <c r="U611" s="11"/>
      <c r="V611" s="11"/>
      <c r="W611" s="11"/>
      <c r="X611" s="11"/>
      <c r="Y611" s="11"/>
      <c r="Z611" s="11"/>
    </row>
    <row r="612" spans="1:26" ht="15.75" customHeight="1">
      <c r="A612" s="11"/>
      <c r="B612" s="11"/>
      <c r="C612" s="1019"/>
      <c r="D612" s="1155"/>
      <c r="E612" s="191" t="s">
        <v>142</v>
      </c>
      <c r="F612" s="192" t="s">
        <v>143</v>
      </c>
      <c r="G612" s="221" t="s">
        <v>142</v>
      </c>
      <c r="H612" s="222" t="s">
        <v>143</v>
      </c>
      <c r="I612" s="191" t="s">
        <v>142</v>
      </c>
      <c r="J612" s="192" t="s">
        <v>143</v>
      </c>
      <c r="K612" s="221" t="s">
        <v>142</v>
      </c>
      <c r="L612" s="241" t="s">
        <v>143</v>
      </c>
      <c r="M612" s="11"/>
      <c r="N612" s="11"/>
      <c r="O612" s="11"/>
      <c r="P612" s="11"/>
      <c r="Q612" s="11"/>
      <c r="R612" s="11"/>
      <c r="S612" s="11"/>
      <c r="T612" s="11"/>
      <c r="U612" s="11"/>
      <c r="V612" s="11"/>
      <c r="W612" s="11"/>
      <c r="X612" s="11"/>
      <c r="Y612" s="11"/>
      <c r="Z612" s="11"/>
    </row>
    <row r="613" spans="1:26">
      <c r="A613" s="11"/>
      <c r="B613" s="11"/>
      <c r="C613" s="1019"/>
      <c r="D613" s="255" t="s">
        <v>167</v>
      </c>
      <c r="E613" s="256">
        <v>24</v>
      </c>
      <c r="F613" s="257">
        <v>8</v>
      </c>
      <c r="G613" s="258">
        <v>37</v>
      </c>
      <c r="H613" s="262">
        <v>6</v>
      </c>
      <c r="I613" s="256">
        <v>17</v>
      </c>
      <c r="J613" s="257">
        <v>3</v>
      </c>
      <c r="K613" s="258">
        <v>4</v>
      </c>
      <c r="L613" s="278">
        <v>0</v>
      </c>
      <c r="M613" s="11"/>
      <c r="N613" s="11"/>
      <c r="O613" s="11"/>
      <c r="P613" s="11"/>
      <c r="Q613" s="11"/>
      <c r="R613" s="11"/>
      <c r="S613" s="11"/>
      <c r="T613" s="11"/>
      <c r="U613" s="11"/>
      <c r="V613" s="11"/>
      <c r="W613" s="11"/>
      <c r="X613" s="11"/>
      <c r="Y613" s="11"/>
      <c r="Z613" s="11"/>
    </row>
    <row r="614" spans="1:26">
      <c r="A614" s="11"/>
      <c r="B614" s="11"/>
      <c r="C614" s="1019"/>
      <c r="D614" s="264" t="s">
        <v>171</v>
      </c>
      <c r="E614" s="266">
        <v>367</v>
      </c>
      <c r="F614" s="295">
        <v>121</v>
      </c>
      <c r="G614" s="296">
        <v>146</v>
      </c>
      <c r="H614" s="309">
        <v>67</v>
      </c>
      <c r="I614" s="266">
        <v>56</v>
      </c>
      <c r="J614" s="295">
        <v>12</v>
      </c>
      <c r="K614" s="296">
        <v>25</v>
      </c>
      <c r="L614" s="344">
        <v>1</v>
      </c>
      <c r="M614" s="11"/>
      <c r="N614" s="11"/>
      <c r="O614" s="11"/>
      <c r="P614" s="11"/>
      <c r="Q614" s="11"/>
      <c r="R614" s="11"/>
      <c r="S614" s="11"/>
      <c r="T614" s="11"/>
      <c r="U614" s="11"/>
      <c r="V614" s="11"/>
      <c r="W614" s="11"/>
      <c r="X614" s="11"/>
      <c r="Y614" s="11"/>
      <c r="Z614" s="11"/>
    </row>
    <row r="615" spans="1:26">
      <c r="A615" s="11"/>
      <c r="B615" s="11"/>
      <c r="C615" s="1019"/>
      <c r="D615" s="346" t="s">
        <v>190</v>
      </c>
      <c r="E615" s="347">
        <v>13</v>
      </c>
      <c r="F615" s="362">
        <v>1</v>
      </c>
      <c r="G615" s="363">
        <v>30</v>
      </c>
      <c r="H615" s="364">
        <v>0</v>
      </c>
      <c r="I615" s="347">
        <v>21</v>
      </c>
      <c r="J615" s="362">
        <v>0</v>
      </c>
      <c r="K615" s="363">
        <v>6</v>
      </c>
      <c r="L615" s="405">
        <v>0</v>
      </c>
      <c r="M615" s="11"/>
      <c r="N615" s="11"/>
      <c r="O615" s="11"/>
      <c r="P615" s="11"/>
      <c r="Q615" s="11"/>
      <c r="R615" s="11"/>
      <c r="S615" s="11"/>
      <c r="T615" s="11"/>
      <c r="U615" s="11"/>
      <c r="V615" s="11"/>
      <c r="W615" s="11"/>
      <c r="X615" s="11"/>
      <c r="Y615" s="11"/>
      <c r="Z615" s="11"/>
    </row>
    <row r="616" spans="1:26">
      <c r="A616" s="11"/>
      <c r="B616" s="11"/>
      <c r="C616" s="1019"/>
      <c r="D616" s="264" t="s">
        <v>238</v>
      </c>
      <c r="E616" s="266">
        <v>5</v>
      </c>
      <c r="F616" s="295">
        <v>0</v>
      </c>
      <c r="G616" s="296">
        <v>22</v>
      </c>
      <c r="H616" s="309">
        <v>0</v>
      </c>
      <c r="I616" s="266">
        <v>21</v>
      </c>
      <c r="J616" s="295">
        <v>0</v>
      </c>
      <c r="K616" s="296">
        <v>6</v>
      </c>
      <c r="L616" s="344">
        <v>0</v>
      </c>
      <c r="M616" s="11"/>
      <c r="N616" s="11"/>
      <c r="O616" s="11"/>
      <c r="P616" s="11"/>
      <c r="Q616" s="11"/>
      <c r="R616" s="11"/>
      <c r="S616" s="11"/>
      <c r="T616" s="11"/>
      <c r="U616" s="11"/>
      <c r="V616" s="11"/>
      <c r="W616" s="11"/>
      <c r="X616" s="11"/>
      <c r="Y616" s="11"/>
      <c r="Z616" s="11"/>
    </row>
    <row r="617" spans="1:26">
      <c r="A617" s="11"/>
      <c r="B617" s="11"/>
      <c r="C617" s="1019"/>
      <c r="D617" s="346" t="s">
        <v>239</v>
      </c>
      <c r="E617" s="347">
        <v>0</v>
      </c>
      <c r="F617" s="362">
        <v>0</v>
      </c>
      <c r="G617" s="363">
        <v>3</v>
      </c>
      <c r="H617" s="364">
        <v>0</v>
      </c>
      <c r="I617" s="347"/>
      <c r="J617" s="362">
        <v>0</v>
      </c>
      <c r="K617" s="363">
        <v>0</v>
      </c>
      <c r="L617" s="405">
        <v>0</v>
      </c>
      <c r="M617" s="11"/>
      <c r="N617" s="11"/>
      <c r="O617" s="11"/>
      <c r="P617" s="11"/>
      <c r="Q617" s="11"/>
      <c r="R617" s="11"/>
      <c r="S617" s="11"/>
      <c r="T617" s="11"/>
      <c r="U617" s="11"/>
      <c r="V617" s="11"/>
      <c r="W617" s="11"/>
      <c r="X617" s="11"/>
      <c r="Y617" s="11"/>
      <c r="Z617" s="11"/>
    </row>
    <row r="618" spans="1:26">
      <c r="A618" s="11"/>
      <c r="B618" s="11"/>
      <c r="C618" s="1019"/>
      <c r="D618" s="264" t="s">
        <v>240</v>
      </c>
      <c r="E618" s="266">
        <v>1</v>
      </c>
      <c r="F618" s="295">
        <v>2</v>
      </c>
      <c r="G618" s="296">
        <v>3</v>
      </c>
      <c r="H618" s="309">
        <v>12</v>
      </c>
      <c r="I618" s="266">
        <v>2</v>
      </c>
      <c r="J618" s="295">
        <v>7</v>
      </c>
      <c r="K618" s="296">
        <v>7</v>
      </c>
      <c r="L618" s="344">
        <v>0</v>
      </c>
      <c r="M618" s="11"/>
      <c r="N618" s="11"/>
      <c r="O618" s="11"/>
      <c r="P618" s="11"/>
      <c r="Q618" s="11"/>
      <c r="R618" s="11"/>
      <c r="S618" s="11"/>
      <c r="T618" s="11"/>
      <c r="U618" s="11"/>
      <c r="V618" s="11"/>
      <c r="W618" s="11"/>
      <c r="X618" s="11"/>
      <c r="Y618" s="11"/>
      <c r="Z618" s="11"/>
    </row>
    <row r="619" spans="1:26">
      <c r="A619" s="11"/>
      <c r="B619" s="11"/>
      <c r="C619" s="1019"/>
      <c r="D619" s="346" t="s">
        <v>241</v>
      </c>
      <c r="E619" s="347">
        <v>0</v>
      </c>
      <c r="F619" s="362">
        <v>0</v>
      </c>
      <c r="G619" s="363">
        <v>4</v>
      </c>
      <c r="H619" s="364">
        <v>0</v>
      </c>
      <c r="I619" s="347">
        <v>3</v>
      </c>
      <c r="J619" s="362">
        <v>0</v>
      </c>
      <c r="K619" s="363">
        <v>7</v>
      </c>
      <c r="L619" s="405">
        <v>0</v>
      </c>
      <c r="M619" s="11"/>
      <c r="N619" s="11"/>
      <c r="O619" s="11"/>
      <c r="P619" s="11"/>
      <c r="Q619" s="11"/>
      <c r="R619" s="11"/>
      <c r="S619" s="11"/>
      <c r="T619" s="11"/>
      <c r="U619" s="11"/>
      <c r="V619" s="11"/>
      <c r="W619" s="11"/>
      <c r="X619" s="11"/>
      <c r="Y619" s="11"/>
      <c r="Z619" s="11"/>
    </row>
    <row r="620" spans="1:26">
      <c r="A620" s="11"/>
      <c r="B620" s="11"/>
      <c r="C620" s="1019"/>
      <c r="D620" s="264" t="s">
        <v>242</v>
      </c>
      <c r="E620" s="266">
        <v>0</v>
      </c>
      <c r="F620" s="295">
        <v>0</v>
      </c>
      <c r="G620" s="296">
        <v>1</v>
      </c>
      <c r="H620" s="309">
        <v>0</v>
      </c>
      <c r="I620" s="266">
        <v>4</v>
      </c>
      <c r="J620" s="295">
        <v>1</v>
      </c>
      <c r="K620" s="296">
        <v>5</v>
      </c>
      <c r="L620" s="344">
        <v>0</v>
      </c>
      <c r="M620" s="11"/>
      <c r="N620" s="11"/>
      <c r="O620" s="11"/>
      <c r="P620" s="11"/>
      <c r="Q620" s="11"/>
      <c r="R620" s="11"/>
      <c r="S620" s="11"/>
      <c r="T620" s="11"/>
      <c r="U620" s="11"/>
      <c r="V620" s="11"/>
      <c r="W620" s="11"/>
      <c r="X620" s="11"/>
      <c r="Y620" s="11"/>
      <c r="Z620" s="11"/>
    </row>
    <row r="621" spans="1:26">
      <c r="A621" s="11"/>
      <c r="B621" s="11"/>
      <c r="C621" s="1019"/>
      <c r="D621" s="346" t="s">
        <v>243</v>
      </c>
      <c r="E621" s="347">
        <v>0</v>
      </c>
      <c r="F621" s="362">
        <v>0</v>
      </c>
      <c r="G621" s="363">
        <v>0</v>
      </c>
      <c r="H621" s="364">
        <v>0</v>
      </c>
      <c r="I621" s="347">
        <v>1</v>
      </c>
      <c r="J621" s="362">
        <v>0</v>
      </c>
      <c r="K621" s="363">
        <v>0</v>
      </c>
      <c r="L621" s="405">
        <v>0</v>
      </c>
      <c r="M621" s="11"/>
      <c r="N621" s="11"/>
      <c r="O621" s="11"/>
      <c r="P621" s="11"/>
      <c r="Q621" s="11"/>
      <c r="R621" s="11"/>
      <c r="S621" s="11"/>
      <c r="T621" s="11"/>
      <c r="U621" s="11"/>
      <c r="V621" s="11"/>
      <c r="W621" s="11"/>
      <c r="X621" s="11"/>
      <c r="Y621" s="11"/>
      <c r="Z621" s="11"/>
    </row>
    <row r="622" spans="1:26" ht="15.75" customHeight="1">
      <c r="A622" s="11"/>
      <c r="B622" s="11"/>
      <c r="C622" s="1019"/>
      <c r="D622" s="408" t="s">
        <v>64</v>
      </c>
      <c r="E622" s="410">
        <f t="shared" ref="E622:L622" si="46">SUM(E613:E621)</f>
        <v>410</v>
      </c>
      <c r="F622" s="412">
        <f t="shared" si="46"/>
        <v>132</v>
      </c>
      <c r="G622" s="414">
        <f t="shared" si="46"/>
        <v>246</v>
      </c>
      <c r="H622" s="415">
        <f t="shared" si="46"/>
        <v>85</v>
      </c>
      <c r="I622" s="410">
        <f t="shared" si="46"/>
        <v>125</v>
      </c>
      <c r="J622" s="412">
        <f t="shared" si="46"/>
        <v>23</v>
      </c>
      <c r="K622" s="414">
        <f t="shared" si="46"/>
        <v>60</v>
      </c>
      <c r="L622" s="434">
        <f t="shared" si="46"/>
        <v>1</v>
      </c>
      <c r="M622" s="11"/>
      <c r="N622" s="11"/>
      <c r="O622" s="11"/>
      <c r="P622" s="11"/>
      <c r="Q622" s="11"/>
      <c r="R622" s="11"/>
      <c r="S622" s="11"/>
      <c r="T622" s="11"/>
      <c r="U622" s="11"/>
      <c r="V622" s="11"/>
      <c r="W622" s="11"/>
      <c r="X622" s="11"/>
      <c r="Y622" s="11"/>
      <c r="Z622" s="11"/>
    </row>
    <row r="623" spans="1:26" ht="15.75" customHeight="1">
      <c r="A623" s="11"/>
      <c r="B623" s="11"/>
      <c r="C623" s="1023"/>
      <c r="D623" s="435" t="s">
        <v>277</v>
      </c>
      <c r="E623" s="1148">
        <f>E622+F622</f>
        <v>542</v>
      </c>
      <c r="F623" s="1118"/>
      <c r="G623" s="1148">
        <f>G622+H622</f>
        <v>331</v>
      </c>
      <c r="H623" s="1118"/>
      <c r="I623" s="1148">
        <f>I622+J622</f>
        <v>148</v>
      </c>
      <c r="J623" s="1118"/>
      <c r="K623" s="1148">
        <f>K622+L622</f>
        <v>61</v>
      </c>
      <c r="L623" s="1105"/>
      <c r="M623" s="11"/>
      <c r="N623" s="11"/>
      <c r="O623" s="11"/>
      <c r="P623" s="11"/>
      <c r="Q623" s="11"/>
      <c r="R623" s="11"/>
      <c r="S623" s="11"/>
      <c r="T623" s="11"/>
      <c r="U623" s="11"/>
      <c r="V623" s="11"/>
      <c r="W623" s="11"/>
      <c r="X623" s="11"/>
      <c r="Y623" s="11"/>
      <c r="Z623" s="11"/>
    </row>
    <row r="624" spans="1:26" ht="15.75" customHeight="1">
      <c r="A624" s="11"/>
      <c r="B624" s="11"/>
      <c r="C624" s="1156" t="s">
        <v>133</v>
      </c>
      <c r="D624" s="1154" t="s">
        <v>24</v>
      </c>
      <c r="E624" s="1133" t="s">
        <v>65</v>
      </c>
      <c r="F624" s="1072"/>
      <c r="G624" s="1149" t="s">
        <v>67</v>
      </c>
      <c r="H624" s="1150"/>
      <c r="I624" s="1133" t="s">
        <v>107</v>
      </c>
      <c r="J624" s="1072"/>
      <c r="K624" s="1149" t="s">
        <v>109</v>
      </c>
      <c r="L624" s="1153"/>
      <c r="M624" s="11"/>
      <c r="N624" s="11"/>
      <c r="O624" s="11"/>
      <c r="P624" s="11"/>
      <c r="Q624" s="11"/>
      <c r="R624" s="11"/>
      <c r="S624" s="11"/>
      <c r="T624" s="11"/>
      <c r="U624" s="11"/>
      <c r="V624" s="11"/>
      <c r="W624" s="11"/>
      <c r="X624" s="11"/>
      <c r="Y624" s="11"/>
      <c r="Z624" s="11"/>
    </row>
    <row r="625" spans="1:26" ht="15.75" customHeight="1">
      <c r="A625" s="11"/>
      <c r="B625" s="11"/>
      <c r="C625" s="1019"/>
      <c r="D625" s="1155"/>
      <c r="E625" s="191" t="s">
        <v>142</v>
      </c>
      <c r="F625" s="192" t="s">
        <v>143</v>
      </c>
      <c r="G625" s="221" t="s">
        <v>142</v>
      </c>
      <c r="H625" s="222" t="s">
        <v>143</v>
      </c>
      <c r="I625" s="191" t="s">
        <v>142</v>
      </c>
      <c r="J625" s="192" t="s">
        <v>143</v>
      </c>
      <c r="K625" s="221" t="s">
        <v>142</v>
      </c>
      <c r="L625" s="241" t="s">
        <v>143</v>
      </c>
      <c r="M625" s="11"/>
      <c r="N625" s="11"/>
      <c r="O625" s="11"/>
      <c r="P625" s="11"/>
      <c r="Q625" s="11"/>
      <c r="R625" s="11"/>
      <c r="S625" s="11"/>
      <c r="T625" s="11"/>
      <c r="U625" s="11"/>
      <c r="V625" s="11"/>
      <c r="W625" s="11"/>
      <c r="X625" s="11"/>
      <c r="Y625" s="11"/>
      <c r="Z625" s="11"/>
    </row>
    <row r="626" spans="1:26">
      <c r="A626" s="11"/>
      <c r="B626" s="11"/>
      <c r="C626" s="1019"/>
      <c r="D626" s="255" t="s">
        <v>167</v>
      </c>
      <c r="E626" s="256">
        <v>33</v>
      </c>
      <c r="F626" s="257">
        <v>13</v>
      </c>
      <c r="G626" s="258">
        <v>39</v>
      </c>
      <c r="H626" s="262">
        <v>18</v>
      </c>
      <c r="I626" s="256">
        <v>20</v>
      </c>
      <c r="J626" s="257">
        <v>7</v>
      </c>
      <c r="K626" s="258">
        <v>9</v>
      </c>
      <c r="L626" s="278">
        <v>0</v>
      </c>
      <c r="M626" s="11"/>
      <c r="N626" s="11"/>
      <c r="O626" s="11"/>
      <c r="P626" s="11"/>
      <c r="Q626" s="11"/>
      <c r="R626" s="11"/>
      <c r="S626" s="11"/>
      <c r="T626" s="11"/>
      <c r="U626" s="11"/>
      <c r="V626" s="11"/>
      <c r="W626" s="11"/>
      <c r="X626" s="11"/>
      <c r="Y626" s="11"/>
      <c r="Z626" s="11"/>
    </row>
    <row r="627" spans="1:26">
      <c r="A627" s="11"/>
      <c r="B627" s="11"/>
      <c r="C627" s="1019"/>
      <c r="D627" s="264" t="s">
        <v>171</v>
      </c>
      <c r="E627" s="266">
        <v>671</v>
      </c>
      <c r="F627" s="295">
        <v>199</v>
      </c>
      <c r="G627" s="296">
        <v>381</v>
      </c>
      <c r="H627" s="309">
        <v>136</v>
      </c>
      <c r="I627" s="266">
        <v>142</v>
      </c>
      <c r="J627" s="295">
        <v>19</v>
      </c>
      <c r="K627" s="296">
        <v>30</v>
      </c>
      <c r="L627" s="344">
        <v>0</v>
      </c>
      <c r="M627" s="11"/>
      <c r="N627" s="11"/>
      <c r="O627" s="11"/>
      <c r="P627" s="11"/>
      <c r="Q627" s="11"/>
      <c r="R627" s="11"/>
      <c r="S627" s="11"/>
      <c r="T627" s="11"/>
      <c r="U627" s="11"/>
      <c r="V627" s="11"/>
      <c r="W627" s="11"/>
      <c r="X627" s="11"/>
      <c r="Y627" s="11"/>
      <c r="Z627" s="11"/>
    </row>
    <row r="628" spans="1:26">
      <c r="A628" s="11"/>
      <c r="B628" s="11"/>
      <c r="C628" s="1019"/>
      <c r="D628" s="346" t="s">
        <v>190</v>
      </c>
      <c r="E628" s="347">
        <v>19</v>
      </c>
      <c r="F628" s="362">
        <v>0</v>
      </c>
      <c r="G628" s="363">
        <v>35</v>
      </c>
      <c r="H628" s="364">
        <v>0</v>
      </c>
      <c r="I628" s="347">
        <v>36</v>
      </c>
      <c r="J628" s="362">
        <v>0</v>
      </c>
      <c r="K628" s="363">
        <v>6</v>
      </c>
      <c r="L628" s="405">
        <v>0</v>
      </c>
      <c r="M628" s="11"/>
      <c r="N628" s="11"/>
      <c r="O628" s="11"/>
      <c r="P628" s="11"/>
      <c r="Q628" s="11"/>
      <c r="R628" s="11"/>
      <c r="S628" s="11"/>
      <c r="T628" s="11"/>
      <c r="U628" s="11"/>
      <c r="V628" s="11"/>
      <c r="W628" s="11"/>
      <c r="X628" s="11"/>
      <c r="Y628" s="11"/>
      <c r="Z628" s="11"/>
    </row>
    <row r="629" spans="1:26">
      <c r="A629" s="11"/>
      <c r="B629" s="11"/>
      <c r="C629" s="1019"/>
      <c r="D629" s="264" t="s">
        <v>238</v>
      </c>
      <c r="E629" s="266">
        <v>10</v>
      </c>
      <c r="F629" s="295">
        <v>0</v>
      </c>
      <c r="G629" s="296">
        <v>27</v>
      </c>
      <c r="H629" s="309">
        <v>0</v>
      </c>
      <c r="I629" s="266">
        <v>21</v>
      </c>
      <c r="J629" s="295">
        <v>0</v>
      </c>
      <c r="K629" s="296">
        <v>6</v>
      </c>
      <c r="L629" s="344">
        <v>0</v>
      </c>
      <c r="M629" s="11"/>
      <c r="N629" s="11"/>
      <c r="O629" s="11"/>
      <c r="P629" s="11"/>
      <c r="Q629" s="11"/>
      <c r="R629" s="11"/>
      <c r="S629" s="11"/>
      <c r="T629" s="11"/>
      <c r="U629" s="11"/>
      <c r="V629" s="11"/>
      <c r="W629" s="11"/>
      <c r="X629" s="11"/>
      <c r="Y629" s="11"/>
      <c r="Z629" s="11"/>
    </row>
    <row r="630" spans="1:26">
      <c r="A630" s="11"/>
      <c r="B630" s="11"/>
      <c r="C630" s="1019"/>
      <c r="D630" s="346" t="s">
        <v>239</v>
      </c>
      <c r="E630" s="347">
        <v>5</v>
      </c>
      <c r="F630" s="362">
        <v>1</v>
      </c>
      <c r="G630" s="363">
        <v>18</v>
      </c>
      <c r="H630" s="364">
        <v>1</v>
      </c>
      <c r="I630" s="347">
        <v>4</v>
      </c>
      <c r="J630" s="362">
        <v>0</v>
      </c>
      <c r="K630" s="363">
        <v>2</v>
      </c>
      <c r="L630" s="405">
        <v>0</v>
      </c>
      <c r="M630" s="11"/>
      <c r="N630" s="11"/>
      <c r="O630" s="11"/>
      <c r="P630" s="11"/>
      <c r="Q630" s="11"/>
      <c r="R630" s="11"/>
      <c r="S630" s="11"/>
      <c r="T630" s="11"/>
      <c r="U630" s="11"/>
      <c r="V630" s="11"/>
      <c r="W630" s="11"/>
      <c r="X630" s="11"/>
      <c r="Y630" s="11"/>
      <c r="Z630" s="11"/>
    </row>
    <row r="631" spans="1:26">
      <c r="A631" s="11"/>
      <c r="B631" s="11"/>
      <c r="C631" s="1019"/>
      <c r="D631" s="264" t="s">
        <v>240</v>
      </c>
      <c r="E631" s="266">
        <v>3</v>
      </c>
      <c r="F631" s="295">
        <v>5</v>
      </c>
      <c r="G631" s="296">
        <v>13</v>
      </c>
      <c r="H631" s="309">
        <v>15</v>
      </c>
      <c r="I631" s="266">
        <v>10</v>
      </c>
      <c r="J631" s="295">
        <v>8</v>
      </c>
      <c r="K631" s="296">
        <v>25</v>
      </c>
      <c r="L631" s="344">
        <v>1</v>
      </c>
      <c r="M631" s="11"/>
      <c r="N631" s="11"/>
      <c r="O631" s="11"/>
      <c r="P631" s="11"/>
      <c r="Q631" s="11"/>
      <c r="R631" s="11"/>
      <c r="S631" s="11"/>
      <c r="T631" s="11"/>
      <c r="U631" s="11"/>
      <c r="V631" s="11"/>
      <c r="W631" s="11"/>
      <c r="X631" s="11"/>
      <c r="Y631" s="11"/>
      <c r="Z631" s="11"/>
    </row>
    <row r="632" spans="1:26">
      <c r="A632" s="11"/>
      <c r="B632" s="11"/>
      <c r="C632" s="1019"/>
      <c r="D632" s="346" t="s">
        <v>241</v>
      </c>
      <c r="E632" s="347">
        <v>2</v>
      </c>
      <c r="F632" s="362">
        <v>0</v>
      </c>
      <c r="G632" s="363">
        <v>3</v>
      </c>
      <c r="H632" s="364">
        <v>0</v>
      </c>
      <c r="I632" s="347">
        <v>17</v>
      </c>
      <c r="J632" s="362">
        <v>0</v>
      </c>
      <c r="K632" s="363">
        <v>20</v>
      </c>
      <c r="L632" s="405">
        <v>0</v>
      </c>
      <c r="M632" s="11"/>
      <c r="N632" s="11"/>
      <c r="O632" s="11"/>
      <c r="P632" s="11"/>
      <c r="Q632" s="11"/>
      <c r="R632" s="11"/>
      <c r="S632" s="11"/>
      <c r="T632" s="11"/>
      <c r="U632" s="11"/>
      <c r="V632" s="11"/>
      <c r="W632" s="11"/>
      <c r="X632" s="11"/>
      <c r="Y632" s="11"/>
      <c r="Z632" s="11"/>
    </row>
    <row r="633" spans="1:26">
      <c r="A633" s="11"/>
      <c r="B633" s="11"/>
      <c r="C633" s="1019"/>
      <c r="D633" s="264" t="s">
        <v>242</v>
      </c>
      <c r="E633" s="266">
        <v>0</v>
      </c>
      <c r="F633" s="295">
        <v>0</v>
      </c>
      <c r="G633" s="296">
        <v>3</v>
      </c>
      <c r="H633" s="309">
        <v>0</v>
      </c>
      <c r="I633" s="266">
        <v>11</v>
      </c>
      <c r="J633" s="295">
        <v>0</v>
      </c>
      <c r="K633" s="296">
        <v>10</v>
      </c>
      <c r="L633" s="344">
        <v>0</v>
      </c>
      <c r="M633" s="11"/>
      <c r="N633" s="11"/>
      <c r="O633" s="11"/>
      <c r="P633" s="11"/>
      <c r="Q633" s="11"/>
      <c r="R633" s="11"/>
      <c r="S633" s="11"/>
      <c r="T633" s="11"/>
      <c r="U633" s="11"/>
      <c r="V633" s="11"/>
      <c r="W633" s="11"/>
      <c r="X633" s="11"/>
      <c r="Y633" s="11"/>
      <c r="Z633" s="11"/>
    </row>
    <row r="634" spans="1:26">
      <c r="A634" s="11"/>
      <c r="B634" s="11"/>
      <c r="C634" s="1019"/>
      <c r="D634" s="346" t="s">
        <v>243</v>
      </c>
      <c r="E634" s="347">
        <v>2</v>
      </c>
      <c r="F634" s="362">
        <v>0</v>
      </c>
      <c r="G634" s="363">
        <v>1</v>
      </c>
      <c r="H634" s="364">
        <v>0</v>
      </c>
      <c r="I634" s="347">
        <v>3</v>
      </c>
      <c r="J634" s="362">
        <v>0</v>
      </c>
      <c r="K634" s="363">
        <v>2</v>
      </c>
      <c r="L634" s="405">
        <v>0</v>
      </c>
      <c r="M634" s="11"/>
      <c r="N634" s="11"/>
      <c r="O634" s="11"/>
      <c r="P634" s="11"/>
      <c r="Q634" s="11"/>
      <c r="R634" s="11"/>
      <c r="S634" s="11"/>
      <c r="T634" s="11"/>
      <c r="U634" s="11"/>
      <c r="V634" s="11"/>
      <c r="W634" s="11"/>
      <c r="X634" s="11"/>
      <c r="Y634" s="11"/>
      <c r="Z634" s="11"/>
    </row>
    <row r="635" spans="1:26" ht="15.75" customHeight="1">
      <c r="A635" s="11"/>
      <c r="B635" s="11"/>
      <c r="C635" s="1019"/>
      <c r="D635" s="408" t="s">
        <v>64</v>
      </c>
      <c r="E635" s="410">
        <f t="shared" ref="E635:L635" si="47">SUM(E626:E634)</f>
        <v>745</v>
      </c>
      <c r="F635" s="412">
        <f t="shared" si="47"/>
        <v>218</v>
      </c>
      <c r="G635" s="414">
        <f t="shared" si="47"/>
        <v>520</v>
      </c>
      <c r="H635" s="415">
        <f t="shared" si="47"/>
        <v>170</v>
      </c>
      <c r="I635" s="410">
        <f t="shared" si="47"/>
        <v>264</v>
      </c>
      <c r="J635" s="412">
        <f t="shared" si="47"/>
        <v>34</v>
      </c>
      <c r="K635" s="414">
        <f t="shared" si="47"/>
        <v>110</v>
      </c>
      <c r="L635" s="434">
        <f t="shared" si="47"/>
        <v>1</v>
      </c>
      <c r="M635" s="11"/>
      <c r="N635" s="11"/>
      <c r="O635" s="11"/>
      <c r="P635" s="11"/>
      <c r="Q635" s="11"/>
      <c r="R635" s="11"/>
      <c r="S635" s="11"/>
      <c r="T635" s="11"/>
      <c r="U635" s="11"/>
      <c r="V635" s="11"/>
      <c r="W635" s="11"/>
      <c r="X635" s="11"/>
      <c r="Y635" s="11"/>
      <c r="Z635" s="11"/>
    </row>
    <row r="636" spans="1:26" ht="15.75" customHeight="1">
      <c r="A636" s="11"/>
      <c r="B636" s="11"/>
      <c r="C636" s="1023"/>
      <c r="D636" s="435" t="s">
        <v>277</v>
      </c>
      <c r="E636" s="1148">
        <f>E635+F635</f>
        <v>963</v>
      </c>
      <c r="F636" s="1118"/>
      <c r="G636" s="1148">
        <f>G635+H635</f>
        <v>690</v>
      </c>
      <c r="H636" s="1118"/>
      <c r="I636" s="1148">
        <f>I635+J635</f>
        <v>298</v>
      </c>
      <c r="J636" s="1118"/>
      <c r="K636" s="1148">
        <f>K635+L635</f>
        <v>111</v>
      </c>
      <c r="L636" s="1105"/>
      <c r="M636" s="11"/>
      <c r="N636" s="11"/>
      <c r="O636" s="11"/>
      <c r="P636" s="11"/>
      <c r="Q636" s="11"/>
      <c r="R636" s="11"/>
      <c r="S636" s="11"/>
      <c r="T636" s="11"/>
      <c r="U636" s="11"/>
      <c r="V636" s="11"/>
      <c r="W636" s="11"/>
      <c r="X636" s="11"/>
      <c r="Y636" s="11"/>
      <c r="Z636" s="11"/>
    </row>
    <row r="637" spans="1:26" ht="15.75" customHeight="1">
      <c r="A637" s="11"/>
      <c r="B637" s="11"/>
      <c r="C637" s="1156" t="s">
        <v>134</v>
      </c>
      <c r="D637" s="1154" t="s">
        <v>24</v>
      </c>
      <c r="E637" s="1133" t="s">
        <v>65</v>
      </c>
      <c r="F637" s="1072"/>
      <c r="G637" s="1149" t="s">
        <v>67</v>
      </c>
      <c r="H637" s="1150"/>
      <c r="I637" s="1133" t="s">
        <v>107</v>
      </c>
      <c r="J637" s="1072"/>
      <c r="K637" s="1149" t="s">
        <v>109</v>
      </c>
      <c r="L637" s="1153"/>
      <c r="M637" s="11"/>
      <c r="N637" s="11"/>
      <c r="O637" s="11"/>
      <c r="P637" s="11"/>
      <c r="Q637" s="11"/>
      <c r="R637" s="11"/>
      <c r="S637" s="11"/>
      <c r="T637" s="11"/>
      <c r="U637" s="11"/>
      <c r="V637" s="11"/>
      <c r="W637" s="11"/>
      <c r="X637" s="11"/>
      <c r="Y637" s="11"/>
      <c r="Z637" s="11"/>
    </row>
    <row r="638" spans="1:26" ht="15.75" customHeight="1">
      <c r="A638" s="11"/>
      <c r="B638" s="11"/>
      <c r="C638" s="1019"/>
      <c r="D638" s="1155"/>
      <c r="E638" s="191" t="s">
        <v>142</v>
      </c>
      <c r="F638" s="192" t="s">
        <v>143</v>
      </c>
      <c r="G638" s="221" t="s">
        <v>142</v>
      </c>
      <c r="H638" s="222" t="s">
        <v>143</v>
      </c>
      <c r="I638" s="191" t="s">
        <v>142</v>
      </c>
      <c r="J638" s="192" t="s">
        <v>143</v>
      </c>
      <c r="K638" s="221" t="s">
        <v>142</v>
      </c>
      <c r="L638" s="241" t="s">
        <v>143</v>
      </c>
      <c r="M638" s="11"/>
      <c r="N638" s="11"/>
      <c r="O638" s="11"/>
      <c r="P638" s="11"/>
      <c r="Q638" s="11"/>
      <c r="R638" s="11"/>
      <c r="S638" s="11"/>
      <c r="T638" s="11"/>
      <c r="U638" s="11"/>
      <c r="V638" s="11"/>
      <c r="W638" s="11"/>
      <c r="X638" s="11"/>
      <c r="Y638" s="11"/>
      <c r="Z638" s="11"/>
    </row>
    <row r="639" spans="1:26">
      <c r="A639" s="11"/>
      <c r="B639" s="11"/>
      <c r="C639" s="1019"/>
      <c r="D639" s="255" t="s">
        <v>167</v>
      </c>
      <c r="E639" s="256">
        <v>71</v>
      </c>
      <c r="F639" s="257">
        <v>24</v>
      </c>
      <c r="G639" s="258">
        <v>137</v>
      </c>
      <c r="H639" s="262">
        <v>33</v>
      </c>
      <c r="I639" s="256">
        <v>91</v>
      </c>
      <c r="J639" s="257">
        <v>11</v>
      </c>
      <c r="K639" s="258">
        <v>30</v>
      </c>
      <c r="L639" s="278">
        <v>1</v>
      </c>
      <c r="M639" s="11"/>
      <c r="N639" s="11"/>
      <c r="O639" s="11"/>
      <c r="P639" s="11"/>
      <c r="Q639" s="11"/>
      <c r="R639" s="11"/>
      <c r="S639" s="11"/>
      <c r="T639" s="11"/>
      <c r="U639" s="11"/>
      <c r="V639" s="11"/>
      <c r="W639" s="11"/>
      <c r="X639" s="11"/>
      <c r="Y639" s="11"/>
      <c r="Z639" s="11"/>
    </row>
    <row r="640" spans="1:26">
      <c r="A640" s="11"/>
      <c r="B640" s="11"/>
      <c r="C640" s="1019"/>
      <c r="D640" s="264" t="s">
        <v>171</v>
      </c>
      <c r="E640" s="266">
        <v>1285</v>
      </c>
      <c r="F640" s="295">
        <v>400</v>
      </c>
      <c r="G640" s="296">
        <v>615</v>
      </c>
      <c r="H640" s="309">
        <v>211</v>
      </c>
      <c r="I640" s="266">
        <v>226</v>
      </c>
      <c r="J640" s="295">
        <v>40</v>
      </c>
      <c r="K640" s="296">
        <v>89</v>
      </c>
      <c r="L640" s="344">
        <v>6</v>
      </c>
      <c r="M640" s="11"/>
      <c r="N640" s="11"/>
      <c r="O640" s="11"/>
      <c r="P640" s="11"/>
      <c r="Q640" s="11"/>
      <c r="R640" s="11"/>
      <c r="S640" s="11"/>
      <c r="T640" s="11"/>
      <c r="U640" s="11"/>
      <c r="V640" s="11"/>
      <c r="W640" s="11"/>
      <c r="X640" s="11"/>
      <c r="Y640" s="11"/>
      <c r="Z640" s="11"/>
    </row>
    <row r="641" spans="1:26">
      <c r="A641" s="11"/>
      <c r="B641" s="11"/>
      <c r="C641" s="1019"/>
      <c r="D641" s="346" t="s">
        <v>190</v>
      </c>
      <c r="E641" s="347">
        <v>38</v>
      </c>
      <c r="F641" s="362">
        <v>0</v>
      </c>
      <c r="G641" s="363">
        <v>110</v>
      </c>
      <c r="H641" s="364">
        <v>3</v>
      </c>
      <c r="I641" s="347">
        <v>78</v>
      </c>
      <c r="J641" s="362">
        <v>0</v>
      </c>
      <c r="K641" s="363">
        <v>30</v>
      </c>
      <c r="L641" s="405">
        <v>0</v>
      </c>
      <c r="M641" s="11"/>
      <c r="N641" s="11"/>
      <c r="O641" s="11"/>
      <c r="P641" s="11"/>
      <c r="Q641" s="11"/>
      <c r="R641" s="11"/>
      <c r="S641" s="11"/>
      <c r="T641" s="11"/>
      <c r="U641" s="11"/>
      <c r="V641" s="11"/>
      <c r="W641" s="11"/>
      <c r="X641" s="11"/>
      <c r="Y641" s="11"/>
      <c r="Z641" s="11"/>
    </row>
    <row r="642" spans="1:26">
      <c r="A642" s="11"/>
      <c r="B642" s="11"/>
      <c r="C642" s="1019"/>
      <c r="D642" s="264" t="s">
        <v>238</v>
      </c>
      <c r="E642" s="266">
        <v>17</v>
      </c>
      <c r="F642" s="295">
        <v>0</v>
      </c>
      <c r="G642" s="296">
        <v>51</v>
      </c>
      <c r="H642" s="309">
        <v>1</v>
      </c>
      <c r="I642" s="266">
        <v>54</v>
      </c>
      <c r="J642" s="295">
        <v>0</v>
      </c>
      <c r="K642" s="296">
        <v>30</v>
      </c>
      <c r="L642" s="344">
        <v>0</v>
      </c>
      <c r="M642" s="11"/>
      <c r="N642" s="11"/>
      <c r="O642" s="11"/>
      <c r="P642" s="11"/>
      <c r="Q642" s="11"/>
      <c r="R642" s="11"/>
      <c r="S642" s="11"/>
      <c r="T642" s="11"/>
      <c r="U642" s="11"/>
      <c r="V642" s="11"/>
      <c r="W642" s="11"/>
      <c r="X642" s="11"/>
      <c r="Y642" s="11"/>
      <c r="Z642" s="11"/>
    </row>
    <row r="643" spans="1:26">
      <c r="A643" s="11"/>
      <c r="B643" s="11"/>
      <c r="C643" s="1019"/>
      <c r="D643" s="346" t="s">
        <v>239</v>
      </c>
      <c r="E643" s="347">
        <v>6</v>
      </c>
      <c r="F643" s="362">
        <v>0</v>
      </c>
      <c r="G643" s="363">
        <v>15</v>
      </c>
      <c r="H643" s="364">
        <v>0</v>
      </c>
      <c r="I643" s="347">
        <v>3</v>
      </c>
      <c r="J643" s="362">
        <v>0</v>
      </c>
      <c r="K643" s="363">
        <v>4</v>
      </c>
      <c r="L643" s="405">
        <v>0</v>
      </c>
      <c r="M643" s="11"/>
      <c r="N643" s="11"/>
      <c r="O643" s="11"/>
      <c r="P643" s="11"/>
      <c r="Q643" s="11"/>
      <c r="R643" s="11"/>
      <c r="S643" s="11"/>
      <c r="T643" s="11"/>
      <c r="U643" s="11"/>
      <c r="V643" s="11"/>
      <c r="W643" s="11"/>
      <c r="X643" s="11"/>
      <c r="Y643" s="11"/>
      <c r="Z643" s="11"/>
    </row>
    <row r="644" spans="1:26">
      <c r="A644" s="11"/>
      <c r="B644" s="11"/>
      <c r="C644" s="1019"/>
      <c r="D644" s="264" t="s">
        <v>240</v>
      </c>
      <c r="E644" s="266">
        <v>7</v>
      </c>
      <c r="F644" s="295">
        <v>11</v>
      </c>
      <c r="G644" s="296">
        <v>24</v>
      </c>
      <c r="H644" s="309">
        <v>28</v>
      </c>
      <c r="I644" s="266">
        <v>18</v>
      </c>
      <c r="J644" s="295">
        <v>19</v>
      </c>
      <c r="K644" s="296">
        <v>36</v>
      </c>
      <c r="L644" s="344">
        <v>6</v>
      </c>
      <c r="M644" s="11"/>
      <c r="N644" s="11"/>
      <c r="O644" s="11"/>
      <c r="P644" s="11"/>
      <c r="Q644" s="11"/>
      <c r="R644" s="11"/>
      <c r="S644" s="11"/>
      <c r="T644" s="11"/>
      <c r="U644" s="11"/>
      <c r="V644" s="11"/>
      <c r="W644" s="11"/>
      <c r="X644" s="11"/>
      <c r="Y644" s="11"/>
      <c r="Z644" s="11"/>
    </row>
    <row r="645" spans="1:26">
      <c r="A645" s="11"/>
      <c r="B645" s="11"/>
      <c r="C645" s="1019"/>
      <c r="D645" s="346" t="s">
        <v>241</v>
      </c>
      <c r="E645" s="347">
        <v>1</v>
      </c>
      <c r="F645" s="362">
        <v>0</v>
      </c>
      <c r="G645" s="363">
        <v>8</v>
      </c>
      <c r="H645" s="364">
        <v>0</v>
      </c>
      <c r="I645" s="347">
        <v>19</v>
      </c>
      <c r="J645" s="362">
        <v>0</v>
      </c>
      <c r="K645" s="363">
        <v>16</v>
      </c>
      <c r="L645" s="405">
        <v>0</v>
      </c>
      <c r="M645" s="11"/>
      <c r="N645" s="11"/>
      <c r="O645" s="11"/>
      <c r="P645" s="11"/>
      <c r="Q645" s="11"/>
      <c r="R645" s="11"/>
      <c r="S645" s="11"/>
      <c r="T645" s="11"/>
      <c r="U645" s="11"/>
      <c r="V645" s="11"/>
      <c r="W645" s="11"/>
      <c r="X645" s="11"/>
      <c r="Y645" s="11"/>
      <c r="Z645" s="11"/>
    </row>
    <row r="646" spans="1:26">
      <c r="A646" s="11"/>
      <c r="B646" s="11"/>
      <c r="C646" s="1019"/>
      <c r="D646" s="264" t="s">
        <v>242</v>
      </c>
      <c r="E646" s="266">
        <v>0</v>
      </c>
      <c r="F646" s="295">
        <v>0</v>
      </c>
      <c r="G646" s="296">
        <v>5</v>
      </c>
      <c r="H646" s="309">
        <v>0</v>
      </c>
      <c r="I646" s="266">
        <v>14</v>
      </c>
      <c r="J646" s="295">
        <v>0</v>
      </c>
      <c r="K646" s="296">
        <v>23</v>
      </c>
      <c r="L646" s="344">
        <v>0</v>
      </c>
      <c r="M646" s="11"/>
      <c r="N646" s="11"/>
      <c r="O646" s="11"/>
      <c r="P646" s="11"/>
      <c r="Q646" s="11"/>
      <c r="R646" s="11"/>
      <c r="S646" s="11"/>
      <c r="T646" s="11"/>
      <c r="U646" s="11"/>
      <c r="V646" s="11"/>
      <c r="W646" s="11"/>
      <c r="X646" s="11"/>
      <c r="Y646" s="11"/>
      <c r="Z646" s="11"/>
    </row>
    <row r="647" spans="1:26">
      <c r="A647" s="11"/>
      <c r="B647" s="11"/>
      <c r="C647" s="1019"/>
      <c r="D647" s="346" t="s">
        <v>243</v>
      </c>
      <c r="E647" s="347">
        <v>1</v>
      </c>
      <c r="F647" s="362">
        <v>0</v>
      </c>
      <c r="G647" s="363">
        <v>3</v>
      </c>
      <c r="H647" s="364">
        <v>0</v>
      </c>
      <c r="I647" s="347">
        <v>6</v>
      </c>
      <c r="J647" s="362">
        <v>0</v>
      </c>
      <c r="K647" s="363">
        <v>3</v>
      </c>
      <c r="L647" s="405">
        <v>0</v>
      </c>
      <c r="M647" s="11"/>
      <c r="N647" s="11"/>
      <c r="O647" s="11"/>
      <c r="P647" s="11"/>
      <c r="Q647" s="11"/>
      <c r="R647" s="11"/>
      <c r="S647" s="11"/>
      <c r="T647" s="11"/>
      <c r="U647" s="11"/>
      <c r="V647" s="11"/>
      <c r="W647" s="11"/>
      <c r="X647" s="11"/>
      <c r="Y647" s="11"/>
      <c r="Z647" s="11"/>
    </row>
    <row r="648" spans="1:26" ht="15.75" customHeight="1">
      <c r="A648" s="11"/>
      <c r="B648" s="11"/>
      <c r="C648" s="1019"/>
      <c r="D648" s="408" t="s">
        <v>64</v>
      </c>
      <c r="E648" s="410">
        <f t="shared" ref="E648:L648" si="48">SUM(E639:E647)</f>
        <v>1426</v>
      </c>
      <c r="F648" s="412">
        <f t="shared" si="48"/>
        <v>435</v>
      </c>
      <c r="G648" s="414">
        <f t="shared" si="48"/>
        <v>968</v>
      </c>
      <c r="H648" s="415">
        <f t="shared" si="48"/>
        <v>276</v>
      </c>
      <c r="I648" s="410">
        <f t="shared" si="48"/>
        <v>509</v>
      </c>
      <c r="J648" s="412">
        <f t="shared" si="48"/>
        <v>70</v>
      </c>
      <c r="K648" s="414">
        <f t="shared" si="48"/>
        <v>261</v>
      </c>
      <c r="L648" s="434">
        <f t="shared" si="48"/>
        <v>13</v>
      </c>
      <c r="M648" s="268"/>
      <c r="N648" s="11"/>
      <c r="O648" s="11"/>
      <c r="P648" s="11"/>
      <c r="Q648" s="11"/>
      <c r="R648" s="11"/>
      <c r="S648" s="11"/>
      <c r="T648" s="11"/>
      <c r="U648" s="11"/>
      <c r="V648" s="11"/>
      <c r="W648" s="11"/>
      <c r="X648" s="11"/>
      <c r="Y648" s="11"/>
      <c r="Z648" s="11"/>
    </row>
    <row r="649" spans="1:26" ht="15.75" customHeight="1">
      <c r="A649" s="11"/>
      <c r="B649" s="11"/>
      <c r="C649" s="1023"/>
      <c r="D649" s="435" t="s">
        <v>277</v>
      </c>
      <c r="E649" s="1148">
        <f>E648+F648</f>
        <v>1861</v>
      </c>
      <c r="F649" s="1118"/>
      <c r="G649" s="1148">
        <f>G648+H648</f>
        <v>1244</v>
      </c>
      <c r="H649" s="1118"/>
      <c r="I649" s="1148">
        <f>I648+J648</f>
        <v>579</v>
      </c>
      <c r="J649" s="1118"/>
      <c r="K649" s="1148">
        <f>K648+L648</f>
        <v>274</v>
      </c>
      <c r="L649" s="1105"/>
      <c r="M649" s="11"/>
      <c r="N649" s="11"/>
      <c r="O649" s="11"/>
      <c r="P649" s="11"/>
      <c r="Q649" s="11"/>
      <c r="R649" s="11"/>
      <c r="S649" s="11"/>
      <c r="T649" s="11"/>
      <c r="U649" s="11"/>
      <c r="V649" s="11"/>
      <c r="W649" s="11"/>
      <c r="X649" s="11"/>
      <c r="Y649" s="11"/>
      <c r="Z649" s="11"/>
    </row>
    <row r="650" spans="1:26" ht="15.75" customHeight="1">
      <c r="A650" s="11"/>
      <c r="B650" s="11"/>
      <c r="C650" s="1156" t="s">
        <v>156</v>
      </c>
      <c r="D650" s="1154" t="s">
        <v>24</v>
      </c>
      <c r="E650" s="1133" t="s">
        <v>65</v>
      </c>
      <c r="F650" s="1072"/>
      <c r="G650" s="1149" t="s">
        <v>67</v>
      </c>
      <c r="H650" s="1150"/>
      <c r="I650" s="1133" t="s">
        <v>107</v>
      </c>
      <c r="J650" s="1072"/>
      <c r="K650" s="1149" t="s">
        <v>109</v>
      </c>
      <c r="L650" s="1153"/>
      <c r="M650" s="11"/>
      <c r="N650" s="11"/>
      <c r="O650" s="11"/>
      <c r="P650" s="11"/>
      <c r="Q650" s="11"/>
      <c r="R650" s="11"/>
      <c r="S650" s="11"/>
      <c r="T650" s="11"/>
      <c r="U650" s="11"/>
      <c r="V650" s="11"/>
      <c r="W650" s="11"/>
      <c r="X650" s="11"/>
      <c r="Y650" s="11"/>
      <c r="Z650" s="11"/>
    </row>
    <row r="651" spans="1:26" ht="15.75" customHeight="1">
      <c r="A651" s="11"/>
      <c r="B651" s="11"/>
      <c r="C651" s="1019"/>
      <c r="D651" s="1155"/>
      <c r="E651" s="191" t="s">
        <v>142</v>
      </c>
      <c r="F651" s="192" t="s">
        <v>143</v>
      </c>
      <c r="G651" s="221" t="s">
        <v>142</v>
      </c>
      <c r="H651" s="222" t="s">
        <v>143</v>
      </c>
      <c r="I651" s="191" t="s">
        <v>142</v>
      </c>
      <c r="J651" s="192" t="s">
        <v>143</v>
      </c>
      <c r="K651" s="221" t="s">
        <v>142</v>
      </c>
      <c r="L651" s="241" t="s">
        <v>143</v>
      </c>
      <c r="M651" s="11"/>
      <c r="N651" s="11"/>
      <c r="O651" s="11"/>
      <c r="P651" s="11"/>
      <c r="Q651" s="11"/>
      <c r="R651" s="11"/>
      <c r="S651" s="11"/>
      <c r="T651" s="11"/>
      <c r="U651" s="11"/>
      <c r="V651" s="11"/>
      <c r="W651" s="11"/>
      <c r="X651" s="11"/>
      <c r="Y651" s="11"/>
      <c r="Z651" s="11"/>
    </row>
    <row r="652" spans="1:26">
      <c r="A652" s="11"/>
      <c r="B652" s="11"/>
      <c r="C652" s="1019"/>
      <c r="D652" s="255" t="s">
        <v>167</v>
      </c>
      <c r="E652" s="256">
        <v>27</v>
      </c>
      <c r="F652" s="257">
        <v>6</v>
      </c>
      <c r="G652" s="258">
        <v>42</v>
      </c>
      <c r="H652" s="262">
        <v>10</v>
      </c>
      <c r="I652" s="256">
        <v>31</v>
      </c>
      <c r="J652" s="257">
        <v>5</v>
      </c>
      <c r="K652" s="258">
        <v>7</v>
      </c>
      <c r="L652" s="278">
        <v>0</v>
      </c>
      <c r="M652" s="11"/>
      <c r="N652" s="11"/>
      <c r="O652" s="11"/>
      <c r="P652" s="11"/>
      <c r="Q652" s="11"/>
      <c r="R652" s="11"/>
      <c r="S652" s="11"/>
      <c r="T652" s="11"/>
      <c r="U652" s="11"/>
      <c r="V652" s="11"/>
      <c r="W652" s="11"/>
      <c r="X652" s="11"/>
      <c r="Y652" s="11"/>
      <c r="Z652" s="11"/>
    </row>
    <row r="653" spans="1:26">
      <c r="A653" s="11"/>
      <c r="B653" s="11"/>
      <c r="C653" s="1019"/>
      <c r="D653" s="264" t="s">
        <v>171</v>
      </c>
      <c r="E653" s="266">
        <v>603</v>
      </c>
      <c r="F653" s="295">
        <v>164</v>
      </c>
      <c r="G653" s="296">
        <v>335</v>
      </c>
      <c r="H653" s="309">
        <v>103</v>
      </c>
      <c r="I653" s="266">
        <v>112</v>
      </c>
      <c r="J653" s="295">
        <v>20</v>
      </c>
      <c r="K653" s="296">
        <v>18</v>
      </c>
      <c r="L653" s="344">
        <v>2</v>
      </c>
      <c r="M653" s="11"/>
      <c r="N653" s="11"/>
      <c r="O653" s="11"/>
      <c r="P653" s="11"/>
      <c r="Q653" s="11"/>
      <c r="R653" s="11"/>
      <c r="S653" s="11"/>
      <c r="T653" s="11"/>
      <c r="U653" s="11"/>
      <c r="V653" s="11"/>
      <c r="W653" s="11"/>
      <c r="X653" s="11"/>
      <c r="Y653" s="11"/>
      <c r="Z653" s="11"/>
    </row>
    <row r="654" spans="1:26">
      <c r="A654" s="11"/>
      <c r="B654" s="11"/>
      <c r="C654" s="1019"/>
      <c r="D654" s="346" t="s">
        <v>190</v>
      </c>
      <c r="E654" s="347">
        <v>12</v>
      </c>
      <c r="F654" s="362">
        <v>0</v>
      </c>
      <c r="G654" s="363">
        <v>33</v>
      </c>
      <c r="H654" s="364">
        <v>0</v>
      </c>
      <c r="I654" s="347">
        <v>26</v>
      </c>
      <c r="J654" s="362">
        <v>0</v>
      </c>
      <c r="K654" s="363">
        <v>3</v>
      </c>
      <c r="L654" s="405">
        <v>0</v>
      </c>
      <c r="M654" s="11"/>
      <c r="N654" s="11"/>
      <c r="O654" s="11"/>
      <c r="P654" s="11"/>
      <c r="Q654" s="11"/>
      <c r="R654" s="11"/>
      <c r="S654" s="11"/>
      <c r="T654" s="11"/>
      <c r="U654" s="11"/>
      <c r="V654" s="11"/>
      <c r="W654" s="11"/>
      <c r="X654" s="11"/>
      <c r="Y654" s="11"/>
      <c r="Z654" s="11"/>
    </row>
    <row r="655" spans="1:26">
      <c r="A655" s="11"/>
      <c r="B655" s="38" t="s">
        <v>20</v>
      </c>
      <c r="C655" s="1019"/>
      <c r="D655" s="264" t="s">
        <v>238</v>
      </c>
      <c r="E655" s="266">
        <v>11</v>
      </c>
      <c r="F655" s="295">
        <v>0</v>
      </c>
      <c r="G655" s="296">
        <v>14</v>
      </c>
      <c r="H655" s="309">
        <v>0</v>
      </c>
      <c r="I655" s="266">
        <v>16</v>
      </c>
      <c r="J655" s="295">
        <v>1</v>
      </c>
      <c r="K655" s="296">
        <v>1</v>
      </c>
      <c r="L655" s="344">
        <v>0</v>
      </c>
      <c r="M655" s="11"/>
      <c r="N655" s="11"/>
      <c r="O655" s="11"/>
      <c r="P655" s="11"/>
      <c r="Q655" s="11"/>
      <c r="R655" s="11"/>
      <c r="S655" s="11"/>
      <c r="T655" s="11"/>
      <c r="U655" s="11"/>
      <c r="V655" s="11"/>
      <c r="W655" s="11"/>
      <c r="X655" s="11"/>
      <c r="Y655" s="11"/>
      <c r="Z655" s="11"/>
    </row>
    <row r="656" spans="1:26">
      <c r="A656" s="11"/>
      <c r="B656" s="38" t="s">
        <v>21</v>
      </c>
      <c r="C656" s="1019"/>
      <c r="D656" s="346" t="s">
        <v>239</v>
      </c>
      <c r="E656" s="347">
        <v>1</v>
      </c>
      <c r="F656" s="362">
        <v>0</v>
      </c>
      <c r="G656" s="363">
        <v>4</v>
      </c>
      <c r="H656" s="364">
        <v>0</v>
      </c>
      <c r="I656" s="347">
        <v>6</v>
      </c>
      <c r="J656" s="362">
        <v>0</v>
      </c>
      <c r="K656" s="363">
        <v>0</v>
      </c>
      <c r="L656" s="405">
        <v>0</v>
      </c>
      <c r="M656" s="11"/>
      <c r="N656" s="11"/>
      <c r="O656" s="11"/>
      <c r="P656" s="11"/>
      <c r="Q656" s="11"/>
      <c r="R656" s="11"/>
      <c r="S656" s="11"/>
      <c r="T656" s="11"/>
      <c r="U656" s="11"/>
      <c r="V656" s="11"/>
      <c r="W656" s="11"/>
      <c r="X656" s="11"/>
      <c r="Y656" s="11"/>
      <c r="Z656" s="11"/>
    </row>
    <row r="657" spans="1:26">
      <c r="A657" s="11"/>
      <c r="B657" s="38" t="s">
        <v>43</v>
      </c>
      <c r="C657" s="1019"/>
      <c r="D657" s="264" t="s">
        <v>240</v>
      </c>
      <c r="E657" s="266">
        <v>3</v>
      </c>
      <c r="F657" s="295">
        <v>5</v>
      </c>
      <c r="G657" s="296">
        <v>16</v>
      </c>
      <c r="H657" s="309">
        <v>10</v>
      </c>
      <c r="I657" s="266">
        <v>14</v>
      </c>
      <c r="J657" s="295">
        <v>8</v>
      </c>
      <c r="K657" s="296">
        <v>5</v>
      </c>
      <c r="L657" s="344">
        <v>3</v>
      </c>
      <c r="M657" s="11"/>
      <c r="N657" s="11"/>
      <c r="O657" s="11"/>
      <c r="P657" s="11"/>
      <c r="Q657" s="11"/>
      <c r="R657" s="11"/>
      <c r="S657" s="11"/>
      <c r="T657" s="11"/>
      <c r="U657" s="11"/>
      <c r="V657" s="11"/>
      <c r="W657" s="11"/>
      <c r="X657" s="11"/>
      <c r="Y657" s="11"/>
      <c r="Z657" s="11"/>
    </row>
    <row r="658" spans="1:26">
      <c r="A658" s="11"/>
      <c r="B658" s="11"/>
      <c r="C658" s="1019"/>
      <c r="D658" s="346" t="s">
        <v>241</v>
      </c>
      <c r="E658" s="347">
        <v>0</v>
      </c>
      <c r="F658" s="362">
        <v>0</v>
      </c>
      <c r="G658" s="363">
        <v>5</v>
      </c>
      <c r="H658" s="364">
        <v>0</v>
      </c>
      <c r="I658" s="347">
        <v>17</v>
      </c>
      <c r="J658" s="362">
        <v>0</v>
      </c>
      <c r="K658" s="363">
        <v>6</v>
      </c>
      <c r="L658" s="405">
        <v>0</v>
      </c>
      <c r="M658" s="11"/>
      <c r="N658" s="11"/>
      <c r="O658" s="11"/>
      <c r="P658" s="11"/>
      <c r="Q658" s="11"/>
      <c r="R658" s="11"/>
      <c r="S658" s="11"/>
      <c r="T658" s="11"/>
      <c r="U658" s="11"/>
      <c r="V658" s="11"/>
      <c r="W658" s="11"/>
      <c r="X658" s="11"/>
      <c r="Y658" s="11"/>
      <c r="Z658" s="11"/>
    </row>
    <row r="659" spans="1:26">
      <c r="A659" s="11"/>
      <c r="B659" s="11"/>
      <c r="C659" s="1019"/>
      <c r="D659" s="264" t="s">
        <v>242</v>
      </c>
      <c r="E659" s="266">
        <v>1</v>
      </c>
      <c r="F659" s="295">
        <v>0</v>
      </c>
      <c r="G659" s="296">
        <v>7</v>
      </c>
      <c r="H659" s="309">
        <v>0</v>
      </c>
      <c r="I659" s="266">
        <v>15</v>
      </c>
      <c r="J659" s="295">
        <v>0</v>
      </c>
      <c r="K659" s="296">
        <v>6</v>
      </c>
      <c r="L659" s="344">
        <v>0</v>
      </c>
      <c r="M659" s="11"/>
      <c r="N659" s="11"/>
      <c r="O659" s="11"/>
      <c r="P659" s="11"/>
      <c r="Q659" s="11"/>
      <c r="R659" s="11"/>
      <c r="S659" s="11"/>
      <c r="T659" s="11"/>
      <c r="U659" s="11"/>
      <c r="V659" s="11"/>
      <c r="W659" s="11"/>
      <c r="X659" s="11"/>
      <c r="Y659" s="11"/>
      <c r="Z659" s="11"/>
    </row>
    <row r="660" spans="1:26">
      <c r="A660" s="11"/>
      <c r="B660" s="11"/>
      <c r="C660" s="1019"/>
      <c r="D660" s="346" t="s">
        <v>243</v>
      </c>
      <c r="E660" s="347">
        <v>0</v>
      </c>
      <c r="F660" s="362">
        <v>0</v>
      </c>
      <c r="G660" s="363">
        <v>6</v>
      </c>
      <c r="H660" s="364">
        <v>0</v>
      </c>
      <c r="I660" s="347">
        <v>3</v>
      </c>
      <c r="J660" s="362">
        <v>0</v>
      </c>
      <c r="K660" s="363">
        <v>1</v>
      </c>
      <c r="L660" s="405">
        <v>0</v>
      </c>
      <c r="M660" s="11"/>
      <c r="N660" s="11"/>
      <c r="O660" s="11"/>
      <c r="P660" s="11"/>
      <c r="Q660" s="11"/>
      <c r="R660" s="11"/>
      <c r="S660" s="11"/>
      <c r="T660" s="11"/>
      <c r="U660" s="11"/>
      <c r="V660" s="11"/>
      <c r="W660" s="11"/>
      <c r="X660" s="11"/>
      <c r="Y660" s="11"/>
      <c r="Z660" s="11"/>
    </row>
    <row r="661" spans="1:26" ht="15.75" customHeight="1">
      <c r="A661" s="11"/>
      <c r="B661" s="11"/>
      <c r="C661" s="1019"/>
      <c r="D661" s="408" t="s">
        <v>64</v>
      </c>
      <c r="E661" s="410">
        <f t="shared" ref="E661:L661" si="49">SUM(E652:E660)</f>
        <v>658</v>
      </c>
      <c r="F661" s="412">
        <f t="shared" si="49"/>
        <v>175</v>
      </c>
      <c r="G661" s="414">
        <f t="shared" si="49"/>
        <v>462</v>
      </c>
      <c r="H661" s="415">
        <f t="shared" si="49"/>
        <v>123</v>
      </c>
      <c r="I661" s="410">
        <f t="shared" si="49"/>
        <v>240</v>
      </c>
      <c r="J661" s="412">
        <f t="shared" si="49"/>
        <v>34</v>
      </c>
      <c r="K661" s="414">
        <f t="shared" si="49"/>
        <v>47</v>
      </c>
      <c r="L661" s="434">
        <f t="shared" si="49"/>
        <v>5</v>
      </c>
      <c r="M661" s="11"/>
      <c r="N661" s="11"/>
      <c r="O661" s="11"/>
      <c r="P661" s="11"/>
      <c r="Q661" s="11"/>
      <c r="R661" s="11"/>
      <c r="S661" s="11"/>
      <c r="T661" s="11"/>
      <c r="U661" s="11"/>
      <c r="V661" s="11"/>
      <c r="W661" s="11"/>
      <c r="X661" s="11"/>
      <c r="Y661" s="11"/>
      <c r="Z661" s="11"/>
    </row>
    <row r="662" spans="1:26" ht="15.75" customHeight="1">
      <c r="A662" s="11"/>
      <c r="B662" s="11"/>
      <c r="C662" s="1023"/>
      <c r="D662" s="435" t="s">
        <v>277</v>
      </c>
      <c r="E662" s="1148">
        <f>E661+F661</f>
        <v>833</v>
      </c>
      <c r="F662" s="1118"/>
      <c r="G662" s="1148">
        <f>G661+H661</f>
        <v>585</v>
      </c>
      <c r="H662" s="1118"/>
      <c r="I662" s="1148">
        <f>I661+J661</f>
        <v>274</v>
      </c>
      <c r="J662" s="1118"/>
      <c r="K662" s="1148">
        <f>K661+L661</f>
        <v>52</v>
      </c>
      <c r="L662" s="1105"/>
      <c r="M662" s="11"/>
      <c r="N662" s="11"/>
      <c r="O662" s="11"/>
      <c r="P662" s="11"/>
      <c r="Q662" s="11"/>
      <c r="R662" s="11"/>
      <c r="S662" s="11"/>
      <c r="T662" s="11"/>
      <c r="U662" s="11"/>
      <c r="V662" s="11"/>
      <c r="W662" s="11"/>
      <c r="X662" s="11"/>
      <c r="Y662" s="11"/>
      <c r="Z662" s="11"/>
    </row>
    <row r="663" spans="1:26" ht="15.75" customHeight="1">
      <c r="A663" s="11"/>
      <c r="B663" s="11"/>
      <c r="C663" s="1156" t="s">
        <v>421</v>
      </c>
      <c r="D663" s="1154" t="s">
        <v>24</v>
      </c>
      <c r="E663" s="1133" t="s">
        <v>65</v>
      </c>
      <c r="F663" s="1072"/>
      <c r="G663" s="1149" t="s">
        <v>67</v>
      </c>
      <c r="H663" s="1150"/>
      <c r="I663" s="1133" t="s">
        <v>107</v>
      </c>
      <c r="J663" s="1072"/>
      <c r="K663" s="1149" t="s">
        <v>109</v>
      </c>
      <c r="L663" s="1153"/>
      <c r="M663" s="11"/>
      <c r="N663" s="11"/>
      <c r="O663" s="11"/>
      <c r="P663" s="11"/>
      <c r="Q663" s="11"/>
      <c r="R663" s="11"/>
      <c r="S663" s="11"/>
      <c r="T663" s="11"/>
      <c r="U663" s="11"/>
      <c r="V663" s="11"/>
      <c r="W663" s="11"/>
      <c r="X663" s="11"/>
      <c r="Y663" s="11"/>
      <c r="Z663" s="11"/>
    </row>
    <row r="664" spans="1:26" ht="15.75" customHeight="1">
      <c r="A664" s="11"/>
      <c r="B664" s="11"/>
      <c r="C664" s="1019"/>
      <c r="D664" s="1155"/>
      <c r="E664" s="191" t="s">
        <v>142</v>
      </c>
      <c r="F664" s="192" t="s">
        <v>143</v>
      </c>
      <c r="G664" s="221" t="s">
        <v>142</v>
      </c>
      <c r="H664" s="222" t="s">
        <v>143</v>
      </c>
      <c r="I664" s="191" t="s">
        <v>142</v>
      </c>
      <c r="J664" s="192" t="s">
        <v>143</v>
      </c>
      <c r="K664" s="221" t="s">
        <v>142</v>
      </c>
      <c r="L664" s="241" t="s">
        <v>143</v>
      </c>
      <c r="M664" s="11"/>
      <c r="N664" s="11"/>
      <c r="O664" s="11"/>
      <c r="P664" s="11"/>
      <c r="Q664" s="11"/>
      <c r="R664" s="11"/>
      <c r="S664" s="11"/>
      <c r="T664" s="11"/>
      <c r="U664" s="11"/>
      <c r="V664" s="11"/>
      <c r="W664" s="11"/>
      <c r="X664" s="11"/>
      <c r="Y664" s="11"/>
      <c r="Z664" s="11"/>
    </row>
    <row r="665" spans="1:26">
      <c r="A665" s="11"/>
      <c r="B665" s="11"/>
      <c r="C665" s="1019"/>
      <c r="D665" s="255" t="s">
        <v>167</v>
      </c>
      <c r="E665" s="256">
        <v>43</v>
      </c>
      <c r="F665" s="257">
        <v>8</v>
      </c>
      <c r="G665" s="258">
        <v>52</v>
      </c>
      <c r="H665" s="262">
        <v>6</v>
      </c>
      <c r="I665" s="256">
        <v>26</v>
      </c>
      <c r="J665" s="257">
        <v>6</v>
      </c>
      <c r="K665" s="258">
        <v>6</v>
      </c>
      <c r="L665" s="278">
        <v>1</v>
      </c>
      <c r="M665" s="11"/>
      <c r="N665" s="11"/>
      <c r="O665" s="11"/>
      <c r="P665" s="11"/>
      <c r="Q665" s="11"/>
      <c r="R665" s="11"/>
      <c r="S665" s="11"/>
      <c r="T665" s="11"/>
      <c r="U665" s="11"/>
      <c r="V665" s="11"/>
      <c r="W665" s="11"/>
      <c r="X665" s="11"/>
      <c r="Y665" s="11"/>
      <c r="Z665" s="11"/>
    </row>
    <row r="666" spans="1:26">
      <c r="A666" s="11"/>
      <c r="B666" s="11"/>
      <c r="C666" s="1019"/>
      <c r="D666" s="264" t="s">
        <v>171</v>
      </c>
      <c r="E666" s="266">
        <v>449</v>
      </c>
      <c r="F666" s="295">
        <v>148</v>
      </c>
      <c r="G666" s="296">
        <v>220</v>
      </c>
      <c r="H666" s="309">
        <v>85</v>
      </c>
      <c r="I666" s="266">
        <v>59</v>
      </c>
      <c r="J666" s="295">
        <v>9</v>
      </c>
      <c r="K666" s="296">
        <v>14</v>
      </c>
      <c r="L666" s="344">
        <v>0</v>
      </c>
      <c r="M666" s="11"/>
      <c r="N666" s="11"/>
      <c r="O666" s="11"/>
      <c r="P666" s="11"/>
      <c r="Q666" s="11"/>
      <c r="R666" s="11"/>
      <c r="S666" s="11"/>
      <c r="T666" s="11"/>
      <c r="U666" s="11"/>
      <c r="V666" s="11"/>
      <c r="W666" s="11"/>
      <c r="X666" s="11"/>
      <c r="Y666" s="11"/>
      <c r="Z666" s="11"/>
    </row>
    <row r="667" spans="1:26">
      <c r="A667" s="11"/>
      <c r="B667" s="11"/>
      <c r="C667" s="1019"/>
      <c r="D667" s="346" t="s">
        <v>190</v>
      </c>
      <c r="E667" s="347">
        <v>7</v>
      </c>
      <c r="F667" s="362">
        <v>0</v>
      </c>
      <c r="G667" s="363">
        <v>48</v>
      </c>
      <c r="H667" s="364">
        <v>0</v>
      </c>
      <c r="I667" s="347">
        <v>41</v>
      </c>
      <c r="J667" s="362">
        <v>1</v>
      </c>
      <c r="K667" s="363">
        <v>7</v>
      </c>
      <c r="L667" s="405">
        <v>0</v>
      </c>
      <c r="M667" s="11"/>
      <c r="N667" s="11"/>
      <c r="O667" s="11"/>
      <c r="P667" s="11"/>
      <c r="Q667" s="11"/>
      <c r="R667" s="11"/>
      <c r="S667" s="11"/>
      <c r="T667" s="11"/>
      <c r="U667" s="11"/>
      <c r="V667" s="11"/>
      <c r="W667" s="11"/>
      <c r="X667" s="11"/>
      <c r="Y667" s="11"/>
      <c r="Z667" s="11"/>
    </row>
    <row r="668" spans="1:26">
      <c r="A668" s="11"/>
      <c r="B668" s="11"/>
      <c r="C668" s="1019"/>
      <c r="D668" s="264" t="s">
        <v>238</v>
      </c>
      <c r="E668" s="266">
        <v>4</v>
      </c>
      <c r="F668" s="295">
        <v>0</v>
      </c>
      <c r="G668" s="296">
        <v>9</v>
      </c>
      <c r="H668" s="309">
        <v>0</v>
      </c>
      <c r="I668" s="266">
        <v>17</v>
      </c>
      <c r="J668" s="295">
        <v>0</v>
      </c>
      <c r="K668" s="296">
        <v>5</v>
      </c>
      <c r="L668" s="344">
        <v>0</v>
      </c>
      <c r="M668" s="11"/>
      <c r="N668" s="11"/>
      <c r="O668" s="11"/>
      <c r="P668" s="11"/>
      <c r="Q668" s="11"/>
      <c r="R668" s="11"/>
      <c r="S668" s="11"/>
      <c r="T668" s="11"/>
      <c r="U668" s="11"/>
      <c r="V668" s="11"/>
      <c r="W668" s="11"/>
      <c r="X668" s="11"/>
      <c r="Y668" s="11"/>
      <c r="Z668" s="11"/>
    </row>
    <row r="669" spans="1:26">
      <c r="A669" s="11"/>
      <c r="B669" s="11"/>
      <c r="C669" s="1019"/>
      <c r="D669" s="346" t="s">
        <v>239</v>
      </c>
      <c r="E669" s="347">
        <v>0</v>
      </c>
      <c r="F669" s="362">
        <v>0</v>
      </c>
      <c r="G669" s="363">
        <v>3</v>
      </c>
      <c r="H669" s="364">
        <v>0</v>
      </c>
      <c r="I669" s="347">
        <v>3</v>
      </c>
      <c r="J669" s="362">
        <v>0</v>
      </c>
      <c r="K669" s="363">
        <v>2</v>
      </c>
      <c r="L669" s="405">
        <v>0</v>
      </c>
      <c r="M669" s="11"/>
      <c r="N669" s="11"/>
      <c r="O669" s="11"/>
      <c r="P669" s="11"/>
      <c r="Q669" s="11"/>
      <c r="R669" s="11"/>
      <c r="S669" s="11"/>
      <c r="T669" s="11"/>
      <c r="U669" s="11"/>
      <c r="V669" s="11"/>
      <c r="W669" s="11"/>
      <c r="X669" s="11"/>
      <c r="Y669" s="11"/>
      <c r="Z669" s="11"/>
    </row>
    <row r="670" spans="1:26">
      <c r="A670" s="11"/>
      <c r="B670" s="11"/>
      <c r="C670" s="1019"/>
      <c r="D670" s="264" t="s">
        <v>240</v>
      </c>
      <c r="E670" s="266">
        <v>2</v>
      </c>
      <c r="F670" s="295">
        <v>10</v>
      </c>
      <c r="G670" s="296">
        <v>7</v>
      </c>
      <c r="H670" s="309">
        <v>13</v>
      </c>
      <c r="I670" s="266">
        <v>10</v>
      </c>
      <c r="J670" s="295">
        <v>10</v>
      </c>
      <c r="K670" s="296">
        <v>11</v>
      </c>
      <c r="L670" s="344">
        <v>4</v>
      </c>
      <c r="M670" s="11"/>
      <c r="N670" s="11"/>
      <c r="O670" s="11"/>
      <c r="P670" s="11"/>
      <c r="Q670" s="11"/>
      <c r="R670" s="11"/>
      <c r="S670" s="11"/>
      <c r="T670" s="11"/>
      <c r="U670" s="11"/>
      <c r="V670" s="11"/>
      <c r="W670" s="11"/>
      <c r="X670" s="11"/>
      <c r="Y670" s="11"/>
      <c r="Z670" s="11"/>
    </row>
    <row r="671" spans="1:26">
      <c r="A671" s="11"/>
      <c r="B671" s="11"/>
      <c r="C671" s="1019"/>
      <c r="D671" s="346" t="s">
        <v>241</v>
      </c>
      <c r="E671" s="347">
        <v>1</v>
      </c>
      <c r="F671" s="362">
        <v>1</v>
      </c>
      <c r="G671" s="363">
        <v>8</v>
      </c>
      <c r="H671" s="364">
        <v>0</v>
      </c>
      <c r="I671" s="347">
        <v>11</v>
      </c>
      <c r="J671" s="362">
        <v>1</v>
      </c>
      <c r="K671" s="363">
        <v>6</v>
      </c>
      <c r="L671" s="405">
        <v>0</v>
      </c>
      <c r="M671" s="11"/>
      <c r="N671" s="11"/>
      <c r="O671" s="11"/>
      <c r="P671" s="11"/>
      <c r="Q671" s="11"/>
      <c r="R671" s="11"/>
      <c r="S671" s="11"/>
      <c r="T671" s="11"/>
      <c r="U671" s="11"/>
      <c r="V671" s="11"/>
      <c r="W671" s="11"/>
      <c r="X671" s="11"/>
      <c r="Y671" s="11"/>
      <c r="Z671" s="11"/>
    </row>
    <row r="672" spans="1:26">
      <c r="A672" s="11"/>
      <c r="B672" s="11"/>
      <c r="C672" s="1019"/>
      <c r="D672" s="264" t="s">
        <v>242</v>
      </c>
      <c r="E672" s="266">
        <v>0</v>
      </c>
      <c r="F672" s="295">
        <v>0</v>
      </c>
      <c r="G672" s="296">
        <v>4</v>
      </c>
      <c r="H672" s="309">
        <v>0</v>
      </c>
      <c r="I672" s="266">
        <v>6</v>
      </c>
      <c r="J672" s="295">
        <v>1</v>
      </c>
      <c r="K672" s="296">
        <v>8</v>
      </c>
      <c r="L672" s="344">
        <v>0</v>
      </c>
      <c r="M672" s="11"/>
      <c r="N672" s="11"/>
      <c r="O672" s="11"/>
      <c r="P672" s="11"/>
      <c r="Q672" s="11"/>
      <c r="R672" s="11"/>
      <c r="S672" s="11"/>
      <c r="T672" s="11"/>
      <c r="U672" s="11"/>
      <c r="V672" s="11"/>
      <c r="W672" s="11"/>
      <c r="X672" s="11"/>
      <c r="Y672" s="11"/>
      <c r="Z672" s="11"/>
    </row>
    <row r="673" spans="1:26">
      <c r="A673" s="11"/>
      <c r="B673" s="11"/>
      <c r="C673" s="1019"/>
      <c r="D673" s="346" t="s">
        <v>243</v>
      </c>
      <c r="E673" s="347">
        <v>0</v>
      </c>
      <c r="F673" s="362">
        <v>0</v>
      </c>
      <c r="G673" s="363">
        <v>1</v>
      </c>
      <c r="H673" s="364">
        <v>0</v>
      </c>
      <c r="I673" s="347">
        <v>3</v>
      </c>
      <c r="J673" s="362">
        <v>0</v>
      </c>
      <c r="K673" s="363">
        <v>1</v>
      </c>
      <c r="L673" s="405">
        <v>0</v>
      </c>
      <c r="M673" s="11"/>
      <c r="N673" s="11"/>
      <c r="O673" s="11"/>
      <c r="P673" s="11"/>
      <c r="Q673" s="11"/>
      <c r="R673" s="11"/>
      <c r="S673" s="11"/>
      <c r="T673" s="11"/>
      <c r="U673" s="11"/>
      <c r="V673" s="11"/>
      <c r="W673" s="11"/>
      <c r="X673" s="11"/>
      <c r="Y673" s="11"/>
      <c r="Z673" s="11"/>
    </row>
    <row r="674" spans="1:26" ht="15.75" customHeight="1">
      <c r="A674" s="11"/>
      <c r="B674" s="11"/>
      <c r="C674" s="1019"/>
      <c r="D674" s="408" t="s">
        <v>64</v>
      </c>
      <c r="E674" s="410">
        <f t="shared" ref="E674:L674" si="50">SUM(E665:E673)</f>
        <v>506</v>
      </c>
      <c r="F674" s="412">
        <f t="shared" si="50"/>
        <v>167</v>
      </c>
      <c r="G674" s="414">
        <f t="shared" si="50"/>
        <v>352</v>
      </c>
      <c r="H674" s="415">
        <f t="shared" si="50"/>
        <v>104</v>
      </c>
      <c r="I674" s="410">
        <f t="shared" si="50"/>
        <v>176</v>
      </c>
      <c r="J674" s="412">
        <f t="shared" si="50"/>
        <v>28</v>
      </c>
      <c r="K674" s="414">
        <f t="shared" si="50"/>
        <v>60</v>
      </c>
      <c r="L674" s="434">
        <f t="shared" si="50"/>
        <v>5</v>
      </c>
      <c r="M674" s="11"/>
      <c r="N674" s="11"/>
      <c r="O674" s="11"/>
      <c r="P674" s="11"/>
      <c r="Q674" s="11"/>
      <c r="R674" s="11"/>
      <c r="S674" s="11"/>
      <c r="T674" s="11"/>
      <c r="U674" s="11"/>
      <c r="V674" s="11"/>
      <c r="W674" s="11"/>
      <c r="X674" s="11"/>
      <c r="Y674" s="11"/>
      <c r="Z674" s="11"/>
    </row>
    <row r="675" spans="1:26" ht="15.75" customHeight="1">
      <c r="A675" s="11"/>
      <c r="B675" s="11"/>
      <c r="C675" s="1023"/>
      <c r="D675" s="435" t="s">
        <v>277</v>
      </c>
      <c r="E675" s="1148">
        <f>E674+F674</f>
        <v>673</v>
      </c>
      <c r="F675" s="1118"/>
      <c r="G675" s="1148">
        <f>G674+H674</f>
        <v>456</v>
      </c>
      <c r="H675" s="1118"/>
      <c r="I675" s="1148">
        <f>I674+J674</f>
        <v>204</v>
      </c>
      <c r="J675" s="1118"/>
      <c r="K675" s="1148">
        <f>K674+L674</f>
        <v>65</v>
      </c>
      <c r="L675" s="1105"/>
      <c r="M675" s="11"/>
      <c r="N675" s="11"/>
      <c r="O675" s="11"/>
      <c r="P675" s="11"/>
      <c r="Q675" s="11"/>
      <c r="R675" s="11"/>
      <c r="S675" s="11"/>
      <c r="T675" s="11"/>
      <c r="U675" s="11"/>
      <c r="V675" s="11"/>
      <c r="W675" s="11"/>
      <c r="X675" s="11"/>
      <c r="Y675" s="11"/>
      <c r="Z675" s="11"/>
    </row>
    <row r="676" spans="1:26" ht="15.75" customHeight="1">
      <c r="A676" s="11"/>
      <c r="B676" s="11"/>
      <c r="C676" s="1156" t="s">
        <v>158</v>
      </c>
      <c r="D676" s="1154" t="s">
        <v>24</v>
      </c>
      <c r="E676" s="1133" t="s">
        <v>65</v>
      </c>
      <c r="F676" s="1072"/>
      <c r="G676" s="1149" t="s">
        <v>67</v>
      </c>
      <c r="H676" s="1150"/>
      <c r="I676" s="1133" t="s">
        <v>107</v>
      </c>
      <c r="J676" s="1072"/>
      <c r="K676" s="1149" t="s">
        <v>109</v>
      </c>
      <c r="L676" s="1153"/>
      <c r="M676" s="11"/>
      <c r="N676" s="11"/>
      <c r="O676" s="11"/>
      <c r="P676" s="11"/>
      <c r="Q676" s="11"/>
      <c r="R676" s="11"/>
      <c r="S676" s="11"/>
      <c r="T676" s="11"/>
      <c r="U676" s="11"/>
      <c r="V676" s="11"/>
      <c r="W676" s="11"/>
      <c r="X676" s="11"/>
      <c r="Y676" s="11"/>
      <c r="Z676" s="11"/>
    </row>
    <row r="677" spans="1:26" ht="15.75" customHeight="1">
      <c r="A677" s="11"/>
      <c r="B677" s="11"/>
      <c r="C677" s="1019"/>
      <c r="D677" s="1155"/>
      <c r="E677" s="191" t="s">
        <v>142</v>
      </c>
      <c r="F677" s="192" t="s">
        <v>143</v>
      </c>
      <c r="G677" s="221" t="s">
        <v>142</v>
      </c>
      <c r="H677" s="222" t="s">
        <v>143</v>
      </c>
      <c r="I677" s="191" t="s">
        <v>142</v>
      </c>
      <c r="J677" s="192" t="s">
        <v>143</v>
      </c>
      <c r="K677" s="221" t="s">
        <v>142</v>
      </c>
      <c r="L677" s="241" t="s">
        <v>143</v>
      </c>
      <c r="M677" s="11"/>
      <c r="N677" s="11"/>
      <c r="O677" s="11"/>
      <c r="P677" s="11"/>
      <c r="Q677" s="11"/>
      <c r="R677" s="11"/>
      <c r="S677" s="11"/>
      <c r="T677" s="11"/>
      <c r="U677" s="11"/>
      <c r="V677" s="11"/>
      <c r="W677" s="11"/>
      <c r="X677" s="11"/>
      <c r="Y677" s="11"/>
      <c r="Z677" s="11"/>
    </row>
    <row r="678" spans="1:26">
      <c r="A678" s="11"/>
      <c r="B678" s="11"/>
      <c r="C678" s="1019"/>
      <c r="D678" s="255" t="s">
        <v>167</v>
      </c>
      <c r="E678" s="256">
        <v>241</v>
      </c>
      <c r="F678" s="257">
        <v>400</v>
      </c>
      <c r="G678" s="258">
        <v>199</v>
      </c>
      <c r="H678" s="262">
        <v>378</v>
      </c>
      <c r="I678" s="256">
        <v>93</v>
      </c>
      <c r="J678" s="257">
        <v>148</v>
      </c>
      <c r="K678" s="258">
        <v>26</v>
      </c>
      <c r="L678" s="278">
        <v>9</v>
      </c>
      <c r="M678" s="11"/>
      <c r="N678" s="11"/>
      <c r="O678" s="11"/>
      <c r="P678" s="11"/>
      <c r="Q678" s="11"/>
      <c r="R678" s="11"/>
      <c r="S678" s="11"/>
      <c r="T678" s="11"/>
      <c r="U678" s="11"/>
      <c r="V678" s="11"/>
      <c r="W678" s="11"/>
      <c r="X678" s="11"/>
      <c r="Y678" s="11"/>
      <c r="Z678" s="11"/>
    </row>
    <row r="679" spans="1:26">
      <c r="A679" s="11"/>
      <c r="B679" s="11"/>
      <c r="C679" s="1019"/>
      <c r="D679" s="264" t="s">
        <v>171</v>
      </c>
      <c r="E679" s="266">
        <v>8343</v>
      </c>
      <c r="F679" s="295">
        <v>4565</v>
      </c>
      <c r="G679" s="296">
        <v>3021</v>
      </c>
      <c r="H679" s="309">
        <v>2109</v>
      </c>
      <c r="I679" s="266">
        <v>778</v>
      </c>
      <c r="J679" s="295">
        <v>420</v>
      </c>
      <c r="K679" s="296">
        <v>159</v>
      </c>
      <c r="L679" s="344">
        <v>29</v>
      </c>
      <c r="M679" s="11"/>
      <c r="N679" s="11"/>
      <c r="O679" s="11"/>
      <c r="P679" s="11"/>
      <c r="Q679" s="11"/>
      <c r="R679" s="11"/>
      <c r="S679" s="11"/>
      <c r="T679" s="11"/>
      <c r="U679" s="11"/>
      <c r="V679" s="11"/>
      <c r="W679" s="11"/>
      <c r="X679" s="11"/>
      <c r="Y679" s="11"/>
      <c r="Z679" s="11"/>
    </row>
    <row r="680" spans="1:26">
      <c r="A680" s="11"/>
      <c r="B680" s="11"/>
      <c r="C680" s="1019"/>
      <c r="D680" s="346" t="s">
        <v>190</v>
      </c>
      <c r="E680" s="347">
        <v>312</v>
      </c>
      <c r="F680" s="362">
        <v>2</v>
      </c>
      <c r="G680" s="363">
        <v>653</v>
      </c>
      <c r="H680" s="364">
        <v>15</v>
      </c>
      <c r="I680" s="347">
        <v>482</v>
      </c>
      <c r="J680" s="362">
        <v>11</v>
      </c>
      <c r="K680" s="363">
        <v>86</v>
      </c>
      <c r="L680" s="405">
        <v>1</v>
      </c>
      <c r="M680" s="11"/>
      <c r="N680" s="11"/>
      <c r="O680" s="11"/>
      <c r="P680" s="11"/>
      <c r="Q680" s="11"/>
      <c r="R680" s="11"/>
      <c r="S680" s="11"/>
      <c r="T680" s="11"/>
      <c r="U680" s="11"/>
      <c r="V680" s="11"/>
      <c r="W680" s="11"/>
      <c r="X680" s="11"/>
      <c r="Y680" s="11"/>
      <c r="Z680" s="11"/>
    </row>
    <row r="681" spans="1:26">
      <c r="A681" s="11"/>
      <c r="B681" s="11"/>
      <c r="C681" s="1019"/>
      <c r="D681" s="264" t="s">
        <v>238</v>
      </c>
      <c r="E681" s="266">
        <v>212</v>
      </c>
      <c r="F681" s="295">
        <v>3</v>
      </c>
      <c r="G681" s="296">
        <v>423</v>
      </c>
      <c r="H681" s="309">
        <v>10</v>
      </c>
      <c r="I681" s="266">
        <v>284</v>
      </c>
      <c r="J681" s="295">
        <v>9</v>
      </c>
      <c r="K681" s="296">
        <v>63</v>
      </c>
      <c r="L681" s="344">
        <v>0</v>
      </c>
      <c r="M681" s="11"/>
      <c r="N681" s="11"/>
      <c r="O681" s="11"/>
      <c r="P681" s="11"/>
      <c r="Q681" s="11"/>
      <c r="R681" s="11"/>
      <c r="S681" s="11"/>
      <c r="T681" s="11"/>
      <c r="U681" s="11"/>
      <c r="V681" s="11"/>
      <c r="W681" s="11"/>
      <c r="X681" s="11"/>
      <c r="Y681" s="11"/>
      <c r="Z681" s="11"/>
    </row>
    <row r="682" spans="1:26">
      <c r="A682" s="11"/>
      <c r="B682" s="11"/>
      <c r="C682" s="1019"/>
      <c r="D682" s="346" t="s">
        <v>239</v>
      </c>
      <c r="E682" s="347">
        <v>173</v>
      </c>
      <c r="F682" s="362">
        <v>1</v>
      </c>
      <c r="G682" s="363">
        <v>574</v>
      </c>
      <c r="H682" s="364">
        <v>4</v>
      </c>
      <c r="I682" s="347">
        <v>282</v>
      </c>
      <c r="J682" s="362">
        <v>1</v>
      </c>
      <c r="K682" s="363">
        <v>35</v>
      </c>
      <c r="L682" s="405">
        <v>1</v>
      </c>
      <c r="M682" s="11"/>
      <c r="N682" s="11"/>
      <c r="O682" s="11"/>
      <c r="P682" s="11"/>
      <c r="Q682" s="11"/>
      <c r="R682" s="11"/>
      <c r="S682" s="11"/>
      <c r="T682" s="11"/>
      <c r="U682" s="11"/>
      <c r="V682" s="11"/>
      <c r="W682" s="11"/>
      <c r="X682" s="11"/>
      <c r="Y682" s="11"/>
      <c r="Z682" s="11"/>
    </row>
    <row r="683" spans="1:26">
      <c r="A683" s="11"/>
      <c r="B683" s="11"/>
      <c r="C683" s="1019"/>
      <c r="D683" s="264" t="s">
        <v>240</v>
      </c>
      <c r="E683" s="266">
        <v>372</v>
      </c>
      <c r="F683" s="295">
        <v>559</v>
      </c>
      <c r="G683" s="296">
        <v>522</v>
      </c>
      <c r="H683" s="309">
        <v>1004</v>
      </c>
      <c r="I683" s="266">
        <v>503</v>
      </c>
      <c r="J683" s="295">
        <v>810</v>
      </c>
      <c r="K683" s="296">
        <v>403</v>
      </c>
      <c r="L683" s="344">
        <v>262</v>
      </c>
      <c r="M683" s="11"/>
      <c r="N683" s="11"/>
      <c r="O683" s="11"/>
      <c r="P683" s="11"/>
      <c r="Q683" s="11"/>
      <c r="R683" s="11"/>
      <c r="S683" s="11"/>
      <c r="T683" s="11"/>
      <c r="U683" s="11"/>
      <c r="V683" s="11"/>
      <c r="W683" s="11"/>
      <c r="X683" s="11"/>
      <c r="Y683" s="11"/>
      <c r="Z683" s="11"/>
    </row>
    <row r="684" spans="1:26">
      <c r="A684" s="11"/>
      <c r="B684" s="11"/>
      <c r="C684" s="1019"/>
      <c r="D684" s="346" t="s">
        <v>241</v>
      </c>
      <c r="E684" s="347">
        <v>38</v>
      </c>
      <c r="F684" s="362">
        <v>1</v>
      </c>
      <c r="G684" s="363">
        <v>182</v>
      </c>
      <c r="H684" s="364">
        <v>9</v>
      </c>
      <c r="I684" s="347">
        <v>488</v>
      </c>
      <c r="J684" s="362">
        <v>21</v>
      </c>
      <c r="K684" s="363">
        <v>408</v>
      </c>
      <c r="L684" s="405">
        <v>8</v>
      </c>
      <c r="M684" s="11"/>
      <c r="N684" s="11"/>
      <c r="O684" s="11"/>
      <c r="P684" s="11"/>
      <c r="Q684" s="11"/>
      <c r="R684" s="11"/>
      <c r="S684" s="11"/>
      <c r="T684" s="11"/>
      <c r="U684" s="11"/>
      <c r="V684" s="11"/>
      <c r="W684" s="11"/>
      <c r="X684" s="11"/>
      <c r="Y684" s="11"/>
      <c r="Z684" s="11"/>
    </row>
    <row r="685" spans="1:26">
      <c r="A685" s="11"/>
      <c r="B685" s="11"/>
      <c r="C685" s="1019"/>
      <c r="D685" s="264" t="s">
        <v>242</v>
      </c>
      <c r="E685" s="266">
        <v>13</v>
      </c>
      <c r="F685" s="295">
        <v>0</v>
      </c>
      <c r="G685" s="296">
        <v>122</v>
      </c>
      <c r="H685" s="309">
        <v>4</v>
      </c>
      <c r="I685" s="266">
        <v>224</v>
      </c>
      <c r="J685" s="295">
        <v>6</v>
      </c>
      <c r="K685" s="296">
        <v>221</v>
      </c>
      <c r="L685" s="344">
        <v>0</v>
      </c>
      <c r="M685" s="11"/>
      <c r="N685" s="11"/>
      <c r="O685" s="11"/>
      <c r="P685" s="11"/>
      <c r="Q685" s="11"/>
      <c r="R685" s="11"/>
      <c r="S685" s="11"/>
      <c r="T685" s="11"/>
      <c r="U685" s="11"/>
      <c r="V685" s="11"/>
      <c r="W685" s="11"/>
      <c r="X685" s="11"/>
      <c r="Y685" s="11"/>
      <c r="Z685" s="11"/>
    </row>
    <row r="686" spans="1:26">
      <c r="A686" s="11"/>
      <c r="B686" s="11"/>
      <c r="C686" s="1019"/>
      <c r="D686" s="346" t="s">
        <v>243</v>
      </c>
      <c r="E686" s="347">
        <v>39</v>
      </c>
      <c r="F686" s="362">
        <v>0</v>
      </c>
      <c r="G686" s="363">
        <v>228</v>
      </c>
      <c r="H686" s="364">
        <v>3</v>
      </c>
      <c r="I686" s="347">
        <v>312</v>
      </c>
      <c r="J686" s="362">
        <v>5</v>
      </c>
      <c r="K686" s="363">
        <v>105</v>
      </c>
      <c r="L686" s="405">
        <v>0</v>
      </c>
      <c r="M686" s="11"/>
      <c r="N686" s="11"/>
      <c r="O686" s="11"/>
      <c r="P686" s="11"/>
      <c r="Q686" s="11"/>
      <c r="R686" s="11"/>
      <c r="S686" s="11"/>
      <c r="T686" s="11"/>
      <c r="U686" s="11"/>
      <c r="V686" s="11"/>
      <c r="W686" s="11"/>
      <c r="X686" s="11"/>
      <c r="Y686" s="11"/>
      <c r="Z686" s="11"/>
    </row>
    <row r="687" spans="1:26" ht="15.75" customHeight="1">
      <c r="A687" s="11"/>
      <c r="B687" s="11"/>
      <c r="C687" s="1019"/>
      <c r="D687" s="408" t="s">
        <v>64</v>
      </c>
      <c r="E687" s="410">
        <f t="shared" ref="E687:L687" si="51">SUM(E678:E686)</f>
        <v>9743</v>
      </c>
      <c r="F687" s="412">
        <f t="shared" si="51"/>
        <v>5531</v>
      </c>
      <c r="G687" s="414">
        <f t="shared" si="51"/>
        <v>5924</v>
      </c>
      <c r="H687" s="415">
        <f t="shared" si="51"/>
        <v>3536</v>
      </c>
      <c r="I687" s="410">
        <f t="shared" si="51"/>
        <v>3446</v>
      </c>
      <c r="J687" s="412">
        <f t="shared" si="51"/>
        <v>1431</v>
      </c>
      <c r="K687" s="414">
        <f t="shared" si="51"/>
        <v>1506</v>
      </c>
      <c r="L687" s="434">
        <f t="shared" si="51"/>
        <v>310</v>
      </c>
      <c r="M687" s="11"/>
      <c r="N687" s="11"/>
      <c r="O687" s="11"/>
      <c r="P687" s="11"/>
      <c r="Q687" s="11"/>
      <c r="R687" s="11"/>
      <c r="S687" s="11"/>
      <c r="T687" s="11"/>
      <c r="U687" s="11"/>
      <c r="V687" s="11"/>
      <c r="W687" s="11"/>
      <c r="X687" s="11"/>
      <c r="Y687" s="11"/>
      <c r="Z687" s="11"/>
    </row>
    <row r="688" spans="1:26" ht="15.75" customHeight="1">
      <c r="A688" s="11"/>
      <c r="B688" s="11"/>
      <c r="C688" s="1109"/>
      <c r="D688" s="807" t="s">
        <v>277</v>
      </c>
      <c r="E688" s="1147">
        <f>E687+F687</f>
        <v>15274</v>
      </c>
      <c r="F688" s="1076"/>
      <c r="G688" s="1147">
        <f>G687+H687</f>
        <v>9460</v>
      </c>
      <c r="H688" s="1076"/>
      <c r="I688" s="1147">
        <f>I687+J687</f>
        <v>4877</v>
      </c>
      <c r="J688" s="1076"/>
      <c r="K688" s="1147">
        <f>K687+L687</f>
        <v>1816</v>
      </c>
      <c r="L688" s="1144"/>
      <c r="M688" s="11"/>
      <c r="N688" s="11"/>
      <c r="O688" s="11"/>
      <c r="P688" s="11"/>
      <c r="Q688" s="11"/>
      <c r="R688" s="11"/>
      <c r="S688" s="11"/>
      <c r="T688" s="11"/>
      <c r="U688" s="11"/>
      <c r="V688" s="11"/>
      <c r="W688" s="11"/>
      <c r="X688" s="11"/>
      <c r="Y688" s="11"/>
      <c r="Z688" s="11"/>
    </row>
    <row r="689" spans="1:26" ht="15" customHeight="1">
      <c r="A689" s="11"/>
      <c r="B689" s="11"/>
      <c r="C689" s="833"/>
      <c r="D689" s="787"/>
      <c r="E689" s="845"/>
      <c r="F689" s="845"/>
      <c r="G689" s="845"/>
      <c r="H689" s="845"/>
      <c r="I689" s="845"/>
      <c r="J689" s="845"/>
      <c r="K689" s="845"/>
      <c r="L689" s="845"/>
      <c r="M689" s="11"/>
      <c r="N689" s="11"/>
      <c r="O689" s="11"/>
      <c r="P689" s="11"/>
      <c r="Q689" s="11"/>
      <c r="R689" s="11"/>
      <c r="S689" s="11"/>
      <c r="T689" s="11"/>
      <c r="U689" s="11"/>
      <c r="V689" s="11"/>
      <c r="W689" s="11"/>
      <c r="X689" s="11"/>
      <c r="Y689" s="11"/>
      <c r="Z689" s="11"/>
    </row>
    <row r="690" spans="1:26" ht="11.25" customHeight="1">
      <c r="A690" s="11"/>
      <c r="B690" s="11"/>
      <c r="C690" s="849"/>
      <c r="D690" s="850"/>
      <c r="E690" s="851"/>
      <c r="F690" s="851"/>
      <c r="G690" s="851"/>
      <c r="H690" s="851"/>
      <c r="I690" s="851"/>
      <c r="J690" s="851"/>
      <c r="K690" s="851"/>
      <c r="L690" s="851"/>
      <c r="M690" s="11"/>
      <c r="N690" s="11"/>
      <c r="O690" s="11"/>
      <c r="P690" s="11"/>
      <c r="Q690" s="11"/>
      <c r="R690" s="11"/>
      <c r="S690" s="11"/>
      <c r="T690" s="11"/>
      <c r="U690" s="11"/>
      <c r="V690" s="11"/>
      <c r="W690" s="11"/>
      <c r="X690" s="11"/>
      <c r="Y690" s="11"/>
      <c r="Z690" s="11"/>
    </row>
    <row r="691" spans="1:26" ht="12.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6.5" customHeight="1">
      <c r="A692" s="11"/>
      <c r="B692" s="11"/>
      <c r="C692" s="1158" t="s">
        <v>277</v>
      </c>
      <c r="D692" s="1141" t="s">
        <v>24</v>
      </c>
      <c r="E692" s="1125" t="s">
        <v>65</v>
      </c>
      <c r="F692" s="1052"/>
      <c r="G692" s="1127" t="s">
        <v>67</v>
      </c>
      <c r="H692" s="1128"/>
      <c r="I692" s="1125" t="s">
        <v>107</v>
      </c>
      <c r="J692" s="1052"/>
      <c r="K692" s="1127" t="s">
        <v>109</v>
      </c>
      <c r="L692" s="1145"/>
      <c r="M692" s="11"/>
      <c r="N692" s="11"/>
      <c r="O692" s="11"/>
      <c r="P692" s="11"/>
      <c r="Q692" s="11"/>
      <c r="R692" s="11"/>
      <c r="S692" s="11"/>
      <c r="T692" s="11"/>
      <c r="U692" s="11"/>
      <c r="V692" s="11"/>
      <c r="W692" s="11"/>
      <c r="X692" s="11"/>
      <c r="Y692" s="11"/>
      <c r="Z692" s="11"/>
    </row>
    <row r="693" spans="1:26" ht="15.75" customHeight="1">
      <c r="A693" s="11"/>
      <c r="B693" s="11"/>
      <c r="C693" s="1019"/>
      <c r="D693" s="1155"/>
      <c r="E693" s="191" t="s">
        <v>142</v>
      </c>
      <c r="F693" s="192" t="s">
        <v>143</v>
      </c>
      <c r="G693" s="221" t="s">
        <v>142</v>
      </c>
      <c r="H693" s="222" t="s">
        <v>143</v>
      </c>
      <c r="I693" s="191" t="s">
        <v>142</v>
      </c>
      <c r="J693" s="192" t="s">
        <v>143</v>
      </c>
      <c r="K693" s="221" t="s">
        <v>142</v>
      </c>
      <c r="L693" s="241" t="s">
        <v>143</v>
      </c>
      <c r="M693" s="11"/>
      <c r="N693" s="11"/>
      <c r="O693" s="11"/>
      <c r="P693" s="11"/>
      <c r="Q693" s="11"/>
      <c r="R693" s="11"/>
      <c r="S693" s="11"/>
      <c r="T693" s="11"/>
      <c r="U693" s="11"/>
      <c r="V693" s="11"/>
      <c r="W693" s="11"/>
      <c r="X693" s="11"/>
      <c r="Y693" s="11"/>
      <c r="Z693" s="11"/>
    </row>
    <row r="694" spans="1:26">
      <c r="A694" s="11"/>
      <c r="B694" s="11"/>
      <c r="C694" s="1019"/>
      <c r="D694" s="255" t="s">
        <v>167</v>
      </c>
      <c r="E694" s="857">
        <f t="shared" ref="E694:L694" si="52">E15+E28+E41+E54+E67+E80+E93+E106+E119+E132+E145+E158+E171+E184+E197+E210+E223+E236+E249+E262+E275+E288+E301+E314+E327+E340+E353+E366+E379+E392+E405+E418+E431+E444+E457+E470+E483+E496+E509+E522+E535+E548+E561+E574+E587+E600+E613+E626+E639+E652+E665+E678</f>
        <v>7823</v>
      </c>
      <c r="F694" s="859">
        <f t="shared" si="52"/>
        <v>4987</v>
      </c>
      <c r="G694" s="857">
        <f t="shared" si="52"/>
        <v>7023</v>
      </c>
      <c r="H694" s="868">
        <f t="shared" si="52"/>
        <v>5090</v>
      </c>
      <c r="I694" s="871">
        <f t="shared" si="52"/>
        <v>3143</v>
      </c>
      <c r="J694" s="859">
        <f t="shared" si="52"/>
        <v>1480</v>
      </c>
      <c r="K694" s="857">
        <f t="shared" si="52"/>
        <v>965</v>
      </c>
      <c r="L694" s="885">
        <f t="shared" si="52"/>
        <v>177</v>
      </c>
      <c r="M694" s="11"/>
      <c r="N694" s="11"/>
      <c r="O694" s="11"/>
      <c r="P694" s="11"/>
      <c r="Q694" s="11"/>
      <c r="R694" s="11"/>
      <c r="S694" s="11"/>
      <c r="T694" s="11"/>
      <c r="U694" s="11"/>
      <c r="V694" s="11"/>
      <c r="W694" s="11"/>
      <c r="X694" s="11"/>
      <c r="Y694" s="11"/>
      <c r="Z694" s="11"/>
    </row>
    <row r="695" spans="1:26">
      <c r="A695" s="11"/>
      <c r="B695" s="11"/>
      <c r="C695" s="1019"/>
      <c r="D695" s="264" t="s">
        <v>171</v>
      </c>
      <c r="E695" s="889">
        <f t="shared" ref="E695:L695" si="53">E16+E29+E42+E55+E68+E81+E94+E107+E120+E133+E146+E159+E172+E185+E198+E211+E224+E237+E250+E263+E276+E289+E302+E315+E328+E341+E354+E367+E380+E393+E406+E419+E432+E445+E458+E471+E484+E497+E510+E523+E536+E549+E562+E575+E588+E601+E614+E627+E640+E653+E666+E679</f>
        <v>143186</v>
      </c>
      <c r="F695" s="914">
        <f t="shared" si="53"/>
        <v>59432</v>
      </c>
      <c r="G695" s="889">
        <f t="shared" si="53"/>
        <v>59856</v>
      </c>
      <c r="H695" s="917">
        <f t="shared" si="53"/>
        <v>30343</v>
      </c>
      <c r="I695" s="919">
        <f t="shared" si="53"/>
        <v>18802</v>
      </c>
      <c r="J695" s="914">
        <f t="shared" si="53"/>
        <v>6025</v>
      </c>
      <c r="K695" s="889">
        <f t="shared" si="53"/>
        <v>3959</v>
      </c>
      <c r="L695" s="922">
        <f t="shared" si="53"/>
        <v>459</v>
      </c>
      <c r="M695" s="11"/>
      <c r="N695" s="11"/>
      <c r="O695" s="11"/>
      <c r="P695" s="11"/>
      <c r="Q695" s="11"/>
      <c r="R695" s="11"/>
      <c r="S695" s="11"/>
      <c r="T695" s="11"/>
      <c r="U695" s="11"/>
      <c r="V695" s="11"/>
      <c r="W695" s="11"/>
      <c r="X695" s="11"/>
      <c r="Y695" s="11"/>
      <c r="Z695" s="11"/>
    </row>
    <row r="696" spans="1:26">
      <c r="A696" s="11"/>
      <c r="B696" s="11"/>
      <c r="C696" s="1019"/>
      <c r="D696" s="346" t="s">
        <v>190</v>
      </c>
      <c r="E696" s="923">
        <f t="shared" ref="E696:L696" si="54">E17+E30+E43+E56+E69+E82+E95+E108+E121+E134+E147+E160+E173+E186+E199+E212+E225+E238+E251+E264+E277+E290+E303+E316+E329+E342+E355+E368+E381+E394+E407+E420+E433+E446+E459+E472+E485+E498+E511+E524+E537+E550+E563+E576+E589+E602+E615+E628+E641+E654+E667+E680</f>
        <v>5191</v>
      </c>
      <c r="F696" s="924">
        <f t="shared" si="54"/>
        <v>114</v>
      </c>
      <c r="G696" s="923">
        <f t="shared" si="54"/>
        <v>13401</v>
      </c>
      <c r="H696" s="925">
        <f t="shared" si="54"/>
        <v>547</v>
      </c>
      <c r="I696" s="926">
        <f t="shared" si="54"/>
        <v>9427</v>
      </c>
      <c r="J696" s="924">
        <f t="shared" si="54"/>
        <v>261</v>
      </c>
      <c r="K696" s="923">
        <f t="shared" si="54"/>
        <v>2486</v>
      </c>
      <c r="L696" s="927">
        <f t="shared" si="54"/>
        <v>28</v>
      </c>
      <c r="M696" s="11"/>
      <c r="N696" s="11"/>
      <c r="O696" s="11"/>
      <c r="P696" s="11"/>
      <c r="Q696" s="11"/>
      <c r="R696" s="11"/>
      <c r="S696" s="11"/>
      <c r="T696" s="11"/>
      <c r="U696" s="11"/>
      <c r="V696" s="11"/>
      <c r="W696" s="11"/>
      <c r="X696" s="11"/>
      <c r="Y696" s="11"/>
      <c r="Z696" s="11"/>
    </row>
    <row r="697" spans="1:26">
      <c r="A697" s="11"/>
      <c r="B697" s="11"/>
      <c r="C697" s="1019"/>
      <c r="D697" s="264" t="s">
        <v>238</v>
      </c>
      <c r="E697" s="889">
        <f t="shared" ref="E697:L697" si="55">E18+E31+E44+E57+E70+E83+E96+E109+E122+E135+E148+E161+E174+E187+E200+E213+E226+E239+E252+E265+E278+E291+E304+E317+E330+E343+E356+E369+E382+E395+E408+E421+E434+E447+E460+E473+E486+E499+E512+E525+E538+E551+E564+E577+E590+E603+E616+E629+E642+E655+E668+E681</f>
        <v>3110</v>
      </c>
      <c r="F697" s="914">
        <f t="shared" si="55"/>
        <v>60</v>
      </c>
      <c r="G697" s="889">
        <f t="shared" si="55"/>
        <v>8969</v>
      </c>
      <c r="H697" s="917">
        <f t="shared" si="55"/>
        <v>180</v>
      </c>
      <c r="I697" s="919">
        <f t="shared" si="55"/>
        <v>6721</v>
      </c>
      <c r="J697" s="914">
        <f t="shared" si="55"/>
        <v>93</v>
      </c>
      <c r="K697" s="889">
        <f t="shared" si="55"/>
        <v>1796</v>
      </c>
      <c r="L697" s="922">
        <f t="shared" si="55"/>
        <v>7</v>
      </c>
      <c r="M697" s="11"/>
      <c r="N697" s="11"/>
      <c r="O697" s="11"/>
      <c r="P697" s="11"/>
      <c r="Q697" s="11"/>
      <c r="R697" s="11"/>
      <c r="S697" s="11"/>
      <c r="T697" s="11"/>
      <c r="U697" s="11"/>
      <c r="V697" s="11"/>
      <c r="W697" s="11"/>
      <c r="X697" s="11"/>
      <c r="Y697" s="11"/>
      <c r="Z697" s="11"/>
    </row>
    <row r="698" spans="1:26">
      <c r="A698" s="11"/>
      <c r="B698" s="11"/>
      <c r="C698" s="1019"/>
      <c r="D698" s="346" t="s">
        <v>239</v>
      </c>
      <c r="E698" s="923">
        <f t="shared" ref="E698:L698" si="56">E19+E32+E45+E58+E71+E84+E97+E110+E123+E136+E149+E162+E175+E188+E201+E214+E227+E240+E253+E266+E279+E292+E305+E318+E331+E344+E357+E370+E383+E396+E409+E422+E435+E448+E461+E474+E487+E500+E513+E526+E539+E552+E565+E578+E591+E604+E617+E630+E643+E656+E669+E682</f>
        <v>1392</v>
      </c>
      <c r="F698" s="924">
        <f t="shared" si="56"/>
        <v>9</v>
      </c>
      <c r="G698" s="923">
        <f t="shared" si="56"/>
        <v>5625</v>
      </c>
      <c r="H698" s="925">
        <f t="shared" si="56"/>
        <v>55</v>
      </c>
      <c r="I698" s="926">
        <f t="shared" si="56"/>
        <v>3229</v>
      </c>
      <c r="J698" s="924">
        <f t="shared" si="56"/>
        <v>23</v>
      </c>
      <c r="K698" s="923">
        <f t="shared" si="56"/>
        <v>492</v>
      </c>
      <c r="L698" s="927">
        <f t="shared" si="56"/>
        <v>18</v>
      </c>
      <c r="M698" s="11"/>
      <c r="N698" s="11"/>
      <c r="O698" s="11"/>
      <c r="P698" s="11"/>
      <c r="Q698" s="11"/>
      <c r="R698" s="11"/>
      <c r="S698" s="11"/>
      <c r="T698" s="11"/>
      <c r="U698" s="11"/>
      <c r="V698" s="11"/>
      <c r="W698" s="11"/>
      <c r="X698" s="11"/>
      <c r="Y698" s="11"/>
      <c r="Z698" s="11"/>
    </row>
    <row r="699" spans="1:26">
      <c r="A699" s="11"/>
      <c r="B699" s="11"/>
      <c r="C699" s="1019"/>
      <c r="D699" s="264" t="s">
        <v>240</v>
      </c>
      <c r="E699" s="889">
        <f t="shared" ref="E699:L699" si="57">E20+E33+E46+E59+E72+E85+E98+E111+E124+E137+E150+E163+E176+E189+E202+E215+E228+E241+E254+E267+E280+E293+E306+E319+E332+E345+E358+E371+E384+E397+E410+E423+E436+E449+E462+E475+E488+E501+E514+E527+E540+E553+E566+E579+E592+E605+E618+E631+E644+E657+E670+E683</f>
        <v>11417</v>
      </c>
      <c r="F699" s="914">
        <f t="shared" si="57"/>
        <v>14191</v>
      </c>
      <c r="G699" s="889">
        <f t="shared" si="57"/>
        <v>10774</v>
      </c>
      <c r="H699" s="917">
        <f t="shared" si="57"/>
        <v>16104</v>
      </c>
      <c r="I699" s="919">
        <f t="shared" si="57"/>
        <v>9734</v>
      </c>
      <c r="J699" s="914">
        <f t="shared" si="57"/>
        <v>11299</v>
      </c>
      <c r="K699" s="889">
        <f t="shared" si="57"/>
        <v>6859</v>
      </c>
      <c r="L699" s="922">
        <f t="shared" si="57"/>
        <v>3103</v>
      </c>
      <c r="M699" s="11"/>
      <c r="N699" s="11"/>
      <c r="O699" s="11"/>
      <c r="P699" s="11"/>
      <c r="Q699" s="11"/>
      <c r="R699" s="11"/>
      <c r="S699" s="11"/>
      <c r="T699" s="11"/>
      <c r="U699" s="11"/>
      <c r="V699" s="11"/>
      <c r="W699" s="11"/>
      <c r="X699" s="11"/>
      <c r="Y699" s="11"/>
      <c r="Z699" s="11"/>
    </row>
    <row r="700" spans="1:26">
      <c r="A700" s="11"/>
      <c r="B700" s="11"/>
      <c r="C700" s="1019"/>
      <c r="D700" s="346" t="s">
        <v>241</v>
      </c>
      <c r="E700" s="923">
        <f t="shared" ref="E700:L700" si="58">E21+E34+E47+E60+E73+E86+E99+E112+E125+E138+E151+E164+E177+E190+E203+E216+E229+E242+E255+E268+E281+E294+E307+E320+E333+E346+E359+E372+E385+E398+E411+E424+E437+E450+E463+E476+E489+E502+E515+E528+E541+E554+E567+E580+E593+E606+E619+E632+E645+E658+E671+E684</f>
        <v>412</v>
      </c>
      <c r="F700" s="924">
        <f t="shared" si="58"/>
        <v>13</v>
      </c>
      <c r="G700" s="923">
        <f t="shared" si="58"/>
        <v>2665</v>
      </c>
      <c r="H700" s="925">
        <f t="shared" si="58"/>
        <v>172</v>
      </c>
      <c r="I700" s="926">
        <f t="shared" si="58"/>
        <v>6102</v>
      </c>
      <c r="J700" s="924">
        <f t="shared" si="58"/>
        <v>225</v>
      </c>
      <c r="K700" s="923">
        <f t="shared" si="58"/>
        <v>5071</v>
      </c>
      <c r="L700" s="927">
        <f t="shared" si="58"/>
        <v>74</v>
      </c>
      <c r="M700" s="11"/>
      <c r="N700" s="11"/>
      <c r="O700" s="11"/>
      <c r="P700" s="11"/>
      <c r="Q700" s="11"/>
      <c r="R700" s="11"/>
      <c r="S700" s="11"/>
      <c r="T700" s="11"/>
      <c r="U700" s="11"/>
      <c r="V700" s="11"/>
      <c r="W700" s="11"/>
      <c r="X700" s="11"/>
      <c r="Y700" s="11"/>
      <c r="Z700" s="11"/>
    </row>
    <row r="701" spans="1:26">
      <c r="A701" s="11"/>
      <c r="B701" s="11"/>
      <c r="C701" s="1019"/>
      <c r="D701" s="264" t="s">
        <v>242</v>
      </c>
      <c r="E701" s="889">
        <f t="shared" ref="E701:L701" si="59">E22+E35+E48+E61+E74+E87+E100+E113+E126+E139+E152+E165+E178+E191+E204+E217+E230+E243+E256+E269+E282+E295+E308+E321+E334+E347+E360+E373+E386+E399+E412+E425+E438+E451+E464+E477+E490+E503+E516+E529+E542+E555+E568+E581+E594+E607+E620+E633+E646+E659+E672+E685</f>
        <v>325</v>
      </c>
      <c r="F701" s="914">
        <f t="shared" si="59"/>
        <v>8</v>
      </c>
      <c r="G701" s="889">
        <f t="shared" si="59"/>
        <v>2026</v>
      </c>
      <c r="H701" s="917">
        <f t="shared" si="59"/>
        <v>63</v>
      </c>
      <c r="I701" s="919">
        <f t="shared" si="59"/>
        <v>4403</v>
      </c>
      <c r="J701" s="914">
        <f t="shared" si="59"/>
        <v>86</v>
      </c>
      <c r="K701" s="889">
        <f t="shared" si="59"/>
        <v>3379</v>
      </c>
      <c r="L701" s="922">
        <f t="shared" si="59"/>
        <v>21</v>
      </c>
      <c r="M701" s="11"/>
      <c r="N701" s="11"/>
      <c r="O701" s="11"/>
      <c r="P701" s="11"/>
      <c r="Q701" s="11"/>
      <c r="R701" s="11"/>
      <c r="S701" s="11"/>
      <c r="T701" s="11"/>
      <c r="U701" s="11"/>
      <c r="V701" s="11"/>
      <c r="W701" s="11"/>
      <c r="X701" s="11"/>
      <c r="Y701" s="11"/>
      <c r="Z701" s="11"/>
    </row>
    <row r="702" spans="1:26">
      <c r="A702" s="11"/>
      <c r="B702" s="11"/>
      <c r="C702" s="1019"/>
      <c r="D702" s="346" t="s">
        <v>243</v>
      </c>
      <c r="E702" s="923">
        <f t="shared" ref="E702:L702" si="60">E23+E36+E49+E62+E75+E88+E101+E114+E127+E140+E153+E166+E179+E192+E205+E218+E231+E244+E257+E270+E283+E296+E309+E322+E335+E348+E361+E374+E387+E400+E413+E426+E439+E452+E465+E478+E491+E504+E517+E530+E543+E556+E569+E582+E595+E608+E621+E634+E647+E660+E673+E686</f>
        <v>238</v>
      </c>
      <c r="F702" s="924">
        <f t="shared" si="60"/>
        <v>1</v>
      </c>
      <c r="G702" s="923">
        <f t="shared" si="60"/>
        <v>1750</v>
      </c>
      <c r="H702" s="925">
        <f t="shared" si="60"/>
        <v>19</v>
      </c>
      <c r="I702" s="926">
        <f t="shared" si="60"/>
        <v>2905</v>
      </c>
      <c r="J702" s="924">
        <f t="shared" si="60"/>
        <v>19</v>
      </c>
      <c r="K702" s="923">
        <f t="shared" si="60"/>
        <v>1160</v>
      </c>
      <c r="L702" s="927">
        <f t="shared" si="60"/>
        <v>4</v>
      </c>
      <c r="M702" s="11"/>
      <c r="N702" s="11"/>
      <c r="O702" s="11"/>
      <c r="P702" s="11"/>
      <c r="Q702" s="11"/>
      <c r="R702" s="11"/>
      <c r="S702" s="11"/>
      <c r="T702" s="11"/>
      <c r="U702" s="11"/>
      <c r="V702" s="11"/>
      <c r="W702" s="11"/>
      <c r="X702" s="11"/>
      <c r="Y702" s="11"/>
      <c r="Z702" s="11"/>
    </row>
    <row r="703" spans="1:26" ht="22.5" customHeight="1">
      <c r="A703" s="11"/>
      <c r="B703" s="11"/>
      <c r="C703" s="1019"/>
      <c r="D703" s="408" t="s">
        <v>64</v>
      </c>
      <c r="E703" s="928">
        <f t="shared" ref="E703:L703" si="61">SUM(E694:E702)</f>
        <v>173094</v>
      </c>
      <c r="F703" s="929">
        <f t="shared" si="61"/>
        <v>78815</v>
      </c>
      <c r="G703" s="928">
        <f t="shared" si="61"/>
        <v>112089</v>
      </c>
      <c r="H703" s="930">
        <f t="shared" si="61"/>
        <v>52573</v>
      </c>
      <c r="I703" s="931">
        <f t="shared" si="61"/>
        <v>64466</v>
      </c>
      <c r="J703" s="929">
        <f t="shared" si="61"/>
        <v>19511</v>
      </c>
      <c r="K703" s="928">
        <f t="shared" si="61"/>
        <v>26167</v>
      </c>
      <c r="L703" s="932">
        <f t="shared" si="61"/>
        <v>3891</v>
      </c>
      <c r="M703" s="11"/>
      <c r="N703" s="11"/>
      <c r="O703" s="11"/>
      <c r="P703" s="11"/>
      <c r="Q703" s="11"/>
      <c r="R703" s="11"/>
      <c r="S703" s="11"/>
      <c r="T703" s="11"/>
      <c r="U703" s="11"/>
      <c r="V703" s="11"/>
      <c r="W703" s="11"/>
      <c r="X703" s="11"/>
      <c r="Y703" s="11"/>
      <c r="Z703" s="11"/>
    </row>
    <row r="704" spans="1:26" ht="23.25" customHeight="1">
      <c r="A704" s="11"/>
      <c r="B704" s="11"/>
      <c r="C704" s="1109"/>
      <c r="D704" s="933" t="s">
        <v>277</v>
      </c>
      <c r="E704" s="1146">
        <f>E703+F703</f>
        <v>251909</v>
      </c>
      <c r="F704" s="1049"/>
      <c r="G704" s="1146">
        <f>G703+H703</f>
        <v>164662</v>
      </c>
      <c r="H704" s="1049"/>
      <c r="I704" s="1146">
        <f>I703+J703</f>
        <v>83977</v>
      </c>
      <c r="J704" s="1049"/>
      <c r="K704" s="1146">
        <f>K703+L703</f>
        <v>30058</v>
      </c>
      <c r="L704" s="1030"/>
      <c r="M704" s="11"/>
      <c r="N704" s="11"/>
      <c r="O704" s="506">
        <f>E704+G704+I704+K704</f>
        <v>530606</v>
      </c>
      <c r="P704" s="11"/>
      <c r="Q704" s="11"/>
      <c r="R704" s="11"/>
      <c r="S704" s="11"/>
      <c r="T704" s="11"/>
      <c r="U704" s="11"/>
      <c r="V704" s="11"/>
      <c r="W704" s="11"/>
      <c r="X704" s="11"/>
      <c r="Y704" s="11"/>
      <c r="Z704" s="11"/>
    </row>
    <row r="705" spans="1:26" ht="20.25" customHeight="1">
      <c r="A705" s="11"/>
      <c r="B705" s="11"/>
      <c r="C705" s="934" t="s">
        <v>483</v>
      </c>
      <c r="D705" s="24"/>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9.75" customHeight="1">
      <c r="A706" s="11"/>
      <c r="B706" s="11"/>
      <c r="C706" s="849"/>
      <c r="D706" s="935"/>
      <c r="E706" s="936"/>
      <c r="F706" s="936"/>
      <c r="G706" s="936"/>
      <c r="H706" s="936"/>
      <c r="I706" s="936"/>
      <c r="J706" s="936"/>
      <c r="K706" s="936"/>
      <c r="L706" s="936"/>
      <c r="M706" s="11"/>
      <c r="N706" s="11"/>
      <c r="O706" s="11"/>
      <c r="P706" s="11"/>
      <c r="Q706" s="11"/>
      <c r="R706" s="11"/>
      <c r="S706" s="11"/>
      <c r="T706" s="11"/>
      <c r="U706" s="11"/>
      <c r="V706" s="11"/>
      <c r="W706" s="11"/>
      <c r="X706" s="11"/>
      <c r="Y706" s="11"/>
      <c r="Z706" s="11"/>
    </row>
    <row r="707" spans="1:26" ht="14.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6.5" customHeight="1">
      <c r="A708" s="11"/>
      <c r="B708" s="11"/>
      <c r="C708" s="1158" t="s">
        <v>484</v>
      </c>
      <c r="D708" s="1141" t="s">
        <v>24</v>
      </c>
      <c r="E708" s="1125" t="s">
        <v>65</v>
      </c>
      <c r="F708" s="1052"/>
      <c r="G708" s="1127" t="s">
        <v>67</v>
      </c>
      <c r="H708" s="1128"/>
      <c r="I708" s="1125" t="s">
        <v>107</v>
      </c>
      <c r="J708" s="1052"/>
      <c r="K708" s="1127" t="s">
        <v>109</v>
      </c>
      <c r="L708" s="1145"/>
      <c r="M708" s="11"/>
      <c r="N708" s="11"/>
      <c r="O708" s="11"/>
      <c r="P708" s="11"/>
      <c r="Q708" s="11"/>
      <c r="R708" s="11"/>
      <c r="S708" s="11"/>
      <c r="T708" s="11"/>
      <c r="U708" s="11"/>
      <c r="V708" s="11"/>
      <c r="W708" s="11"/>
      <c r="X708" s="11"/>
      <c r="Y708" s="11"/>
      <c r="Z708" s="11"/>
    </row>
    <row r="709" spans="1:26" ht="15.75" customHeight="1">
      <c r="A709" s="11"/>
      <c r="B709" s="11"/>
      <c r="C709" s="1019"/>
      <c r="D709" s="1155"/>
      <c r="E709" s="191" t="s">
        <v>142</v>
      </c>
      <c r="F709" s="192" t="s">
        <v>143</v>
      </c>
      <c r="G709" s="221" t="s">
        <v>142</v>
      </c>
      <c r="H709" s="222" t="s">
        <v>143</v>
      </c>
      <c r="I709" s="191" t="s">
        <v>142</v>
      </c>
      <c r="J709" s="192" t="s">
        <v>143</v>
      </c>
      <c r="K709" s="221" t="s">
        <v>142</v>
      </c>
      <c r="L709" s="241" t="s">
        <v>143</v>
      </c>
      <c r="M709" s="11"/>
      <c r="N709" s="11"/>
      <c r="O709" s="11"/>
      <c r="P709" s="11"/>
      <c r="Q709" s="11"/>
      <c r="R709" s="11"/>
      <c r="S709" s="11"/>
      <c r="T709" s="11"/>
      <c r="U709" s="11"/>
      <c r="V709" s="11"/>
      <c r="W709" s="11"/>
      <c r="X709" s="11"/>
      <c r="Y709" s="11"/>
      <c r="Z709" s="11"/>
    </row>
    <row r="710" spans="1:26">
      <c r="A710" s="11"/>
      <c r="B710" s="11"/>
      <c r="C710" s="1019"/>
      <c r="D710" s="255" t="s">
        <v>167</v>
      </c>
      <c r="E710" s="937">
        <f t="shared" ref="E710:F710" si="62">E694/240341</f>
        <v>3.2549585796846983E-2</v>
      </c>
      <c r="F710" s="938">
        <f t="shared" si="62"/>
        <v>2.0749684822814252E-2</v>
      </c>
      <c r="G710" s="937">
        <f t="shared" ref="G710:H710" si="63">G694/271605</f>
        <v>2.5857403214226544E-2</v>
      </c>
      <c r="H710" s="939">
        <f t="shared" si="63"/>
        <v>1.8740450286261298E-2</v>
      </c>
      <c r="I710" s="940">
        <f t="shared" ref="I710:J710" si="64">I694/307669</f>
        <v>1.0215523825929815E-2</v>
      </c>
      <c r="J710" s="938">
        <f t="shared" si="64"/>
        <v>4.8103643851021716E-3</v>
      </c>
      <c r="K710" s="937">
        <f t="shared" ref="K710:L710" si="65">K694/346819</f>
        <v>2.7824311816826643E-3</v>
      </c>
      <c r="L710" s="941">
        <f t="shared" si="65"/>
        <v>5.1035266233972186E-4</v>
      </c>
      <c r="M710" s="11"/>
      <c r="N710" s="11"/>
      <c r="O710" s="11"/>
      <c r="P710" s="11"/>
      <c r="Q710" s="11"/>
      <c r="R710" s="11"/>
      <c r="S710" s="11"/>
      <c r="T710" s="11"/>
      <c r="U710" s="11"/>
      <c r="V710" s="11"/>
      <c r="W710" s="11"/>
      <c r="X710" s="11"/>
      <c r="Y710" s="11"/>
      <c r="Z710" s="11"/>
    </row>
    <row r="711" spans="1:26">
      <c r="A711" s="11"/>
      <c r="B711" s="11"/>
      <c r="C711" s="1019"/>
      <c r="D711" s="264" t="s">
        <v>171</v>
      </c>
      <c r="E711" s="942">
        <f t="shared" ref="E711:F711" si="66">E695/240341</f>
        <v>0.59576185503097678</v>
      </c>
      <c r="F711" s="943">
        <f t="shared" si="66"/>
        <v>0.24728198684369293</v>
      </c>
      <c r="G711" s="942">
        <f t="shared" ref="G711:H711" si="67">G695/271605</f>
        <v>0.22037885900480478</v>
      </c>
      <c r="H711" s="944">
        <f t="shared" si="67"/>
        <v>0.11171738370059461</v>
      </c>
      <c r="I711" s="945">
        <f t="shared" ref="I711:J711" si="68">I695/307669</f>
        <v>6.1111129168034475E-2</v>
      </c>
      <c r="J711" s="943">
        <f t="shared" si="68"/>
        <v>1.9582733392054449E-2</v>
      </c>
      <c r="K711" s="942">
        <f t="shared" ref="K711:L711" si="69">K695/346819</f>
        <v>1.1415176215835926E-2</v>
      </c>
      <c r="L711" s="946">
        <f t="shared" si="69"/>
        <v>1.323456904033516E-3</v>
      </c>
      <c r="M711" s="11"/>
      <c r="N711" s="11"/>
      <c r="O711" s="11"/>
      <c r="P711" s="11"/>
      <c r="Q711" s="11"/>
      <c r="R711" s="11"/>
      <c r="S711" s="11"/>
      <c r="T711" s="11"/>
      <c r="U711" s="11"/>
      <c r="V711" s="11"/>
      <c r="W711" s="11"/>
      <c r="X711" s="11"/>
      <c r="Y711" s="11"/>
      <c r="Z711" s="11"/>
    </row>
    <row r="712" spans="1:26">
      <c r="A712" s="11"/>
      <c r="B712" s="11"/>
      <c r="C712" s="1019"/>
      <c r="D712" s="346" t="s">
        <v>190</v>
      </c>
      <c r="E712" s="947">
        <f t="shared" ref="E712:F712" si="70">E696/240341</f>
        <v>2.1598478827998552E-2</v>
      </c>
      <c r="F712" s="948">
        <f t="shared" si="70"/>
        <v>4.7432606172063859E-4</v>
      </c>
      <c r="G712" s="947">
        <f t="shared" ref="G712:H712" si="71">G696/271605</f>
        <v>4.9340034240901311E-2</v>
      </c>
      <c r="H712" s="949">
        <f t="shared" si="71"/>
        <v>2.0139540877377074E-3</v>
      </c>
      <c r="I712" s="950">
        <f t="shared" ref="I712:J712" si="72">I696/307669</f>
        <v>3.0640070985377143E-2</v>
      </c>
      <c r="J712" s="948">
        <f t="shared" si="72"/>
        <v>8.4831425980518027E-4</v>
      </c>
      <c r="K712" s="947">
        <f t="shared" ref="K712:L712" si="73">K696/346819</f>
        <v>7.1680040597545116E-3</v>
      </c>
      <c r="L712" s="951">
        <f t="shared" si="73"/>
        <v>8.0733754494419281E-5</v>
      </c>
      <c r="M712" s="11"/>
      <c r="N712" s="11"/>
      <c r="O712" s="11"/>
      <c r="P712" s="11"/>
      <c r="Q712" s="11"/>
      <c r="R712" s="11"/>
      <c r="S712" s="11"/>
      <c r="T712" s="11"/>
      <c r="U712" s="11"/>
      <c r="V712" s="11"/>
      <c r="W712" s="11"/>
      <c r="X712" s="11"/>
      <c r="Y712" s="11"/>
      <c r="Z712" s="11"/>
    </row>
    <row r="713" spans="1:26">
      <c r="A713" s="11"/>
      <c r="B713" s="11"/>
      <c r="C713" s="1019"/>
      <c r="D713" s="264" t="s">
        <v>238</v>
      </c>
      <c r="E713" s="942">
        <f t="shared" ref="E713:F713" si="74">E697/240341</f>
        <v>1.2939947824133212E-2</v>
      </c>
      <c r="F713" s="943">
        <f t="shared" si="74"/>
        <v>2.4964529564244135E-4</v>
      </c>
      <c r="G713" s="942">
        <f t="shared" ref="G713:H713" si="75">G697/271605</f>
        <v>3.3022219767677323E-2</v>
      </c>
      <c r="H713" s="944">
        <f t="shared" si="75"/>
        <v>6.6272712210747224E-4</v>
      </c>
      <c r="I713" s="945">
        <f t="shared" ref="I713:J713" si="76">I697/307669</f>
        <v>2.184490475153493E-2</v>
      </c>
      <c r="J713" s="943">
        <f t="shared" si="76"/>
        <v>3.0227289717196077E-4</v>
      </c>
      <c r="K713" s="942">
        <f t="shared" ref="K713:L713" si="77">K697/346819</f>
        <v>5.178493681142037E-3</v>
      </c>
      <c r="L713" s="946">
        <f t="shared" si="77"/>
        <v>2.018343862360482E-5</v>
      </c>
      <c r="M713" s="11"/>
      <c r="N713" s="11"/>
      <c r="O713" s="11"/>
      <c r="P713" s="11"/>
      <c r="Q713" s="11"/>
      <c r="R713" s="11"/>
      <c r="S713" s="11"/>
      <c r="T713" s="11"/>
      <c r="U713" s="11"/>
      <c r="V713" s="11"/>
      <c r="W713" s="11"/>
      <c r="X713" s="11"/>
      <c r="Y713" s="11"/>
      <c r="Z713" s="11"/>
    </row>
    <row r="714" spans="1:26">
      <c r="A714" s="11"/>
      <c r="B714" s="11"/>
      <c r="C714" s="1019"/>
      <c r="D714" s="346" t="s">
        <v>239</v>
      </c>
      <c r="E714" s="947">
        <f t="shared" ref="E714:F714" si="78">E698/240341</f>
        <v>5.79177085890464E-3</v>
      </c>
      <c r="F714" s="948">
        <f t="shared" si="78"/>
        <v>3.7446794346366204E-5</v>
      </c>
      <c r="G714" s="947">
        <f t="shared" ref="G714:H714" si="79">G698/271605</f>
        <v>2.0710222565858506E-2</v>
      </c>
      <c r="H714" s="949">
        <f t="shared" si="79"/>
        <v>2.0249995397728318E-4</v>
      </c>
      <c r="I714" s="950">
        <f t="shared" ref="I714:J714" si="80">I698/307669</f>
        <v>1.0495044999658724E-2</v>
      </c>
      <c r="J714" s="948">
        <f t="shared" si="80"/>
        <v>7.4755662741452671E-5</v>
      </c>
      <c r="K714" s="947">
        <f t="shared" ref="K714:L714" si="81">K698/346819</f>
        <v>1.4186074004019387E-3</v>
      </c>
      <c r="L714" s="951">
        <f t="shared" si="81"/>
        <v>5.1900270746412392E-5</v>
      </c>
      <c r="M714" s="11"/>
      <c r="N714" s="11"/>
      <c r="O714" s="11"/>
      <c r="P714" s="11"/>
      <c r="Q714" s="11"/>
      <c r="R714" s="11"/>
      <c r="S714" s="11"/>
      <c r="T714" s="11"/>
      <c r="U714" s="11"/>
      <c r="V714" s="11"/>
      <c r="W714" s="11"/>
      <c r="X714" s="11"/>
      <c r="Y714" s="11"/>
      <c r="Z714" s="11"/>
    </row>
    <row r="715" spans="1:26">
      <c r="A715" s="11"/>
      <c r="B715" s="11"/>
      <c r="C715" s="1019"/>
      <c r="D715" s="264" t="s">
        <v>240</v>
      </c>
      <c r="E715" s="942">
        <f t="shared" ref="E715:F715" si="82">E699/240341</f>
        <v>4.7503339005829218E-2</v>
      </c>
      <c r="F715" s="943">
        <f t="shared" si="82"/>
        <v>5.9045273174364754E-2</v>
      </c>
      <c r="G715" s="942">
        <f t="shared" ref="G715:H715" si="83">G699/271605</f>
        <v>3.9667900075477255E-2</v>
      </c>
      <c r="H715" s="944">
        <f t="shared" si="83"/>
        <v>5.9291986524548521E-2</v>
      </c>
      <c r="I715" s="945">
        <f t="shared" ref="I715:J715" si="84">I699/307669</f>
        <v>3.1637896570665229E-2</v>
      </c>
      <c r="J715" s="943">
        <f t="shared" si="84"/>
        <v>3.6724531883290161E-2</v>
      </c>
      <c r="K715" s="942">
        <f t="shared" ref="K715:L715" si="85">K699/346819</f>
        <v>1.9776886502757923E-2</v>
      </c>
      <c r="L715" s="946">
        <f t="shared" si="85"/>
        <v>8.9470300070065359E-3</v>
      </c>
      <c r="M715" s="11"/>
      <c r="N715" s="11"/>
      <c r="O715" s="11"/>
      <c r="P715" s="11"/>
      <c r="Q715" s="11"/>
      <c r="R715" s="11"/>
      <c r="S715" s="11"/>
      <c r="T715" s="11"/>
      <c r="U715" s="11"/>
      <c r="V715" s="11"/>
      <c r="W715" s="11"/>
      <c r="X715" s="11"/>
      <c r="Y715" s="11"/>
      <c r="Z715" s="11"/>
    </row>
    <row r="716" spans="1:26">
      <c r="A716" s="11"/>
      <c r="B716" s="11"/>
      <c r="C716" s="1019"/>
      <c r="D716" s="346" t="s">
        <v>241</v>
      </c>
      <c r="E716" s="947">
        <f t="shared" ref="E716:F716" si="86">E700/240341</f>
        <v>1.7142310300780974E-3</v>
      </c>
      <c r="F716" s="948">
        <f t="shared" si="86"/>
        <v>5.4089814055862294E-5</v>
      </c>
      <c r="G716" s="947">
        <f t="shared" ref="G716:H716" si="87">G700/271605</f>
        <v>9.8120432245356309E-3</v>
      </c>
      <c r="H716" s="949">
        <f t="shared" si="87"/>
        <v>6.3327258334714017E-4</v>
      </c>
      <c r="I716" s="950">
        <f t="shared" ref="I716:J716" si="88">I700/307669</f>
        <v>1.9833002349928006E-2</v>
      </c>
      <c r="J716" s="948">
        <f t="shared" si="88"/>
        <v>7.3130539638377608E-4</v>
      </c>
      <c r="K716" s="947">
        <f t="shared" ref="K716:L716" si="89">K700/346819</f>
        <v>1.4621459608614291E-2</v>
      </c>
      <c r="L716" s="951">
        <f t="shared" si="89"/>
        <v>2.1336777973525095E-4</v>
      </c>
      <c r="M716" s="11"/>
      <c r="N716" s="11"/>
      <c r="O716" s="11"/>
      <c r="P716" s="11"/>
      <c r="Q716" s="11"/>
      <c r="R716" s="11"/>
      <c r="S716" s="11"/>
      <c r="T716" s="11"/>
      <c r="U716" s="11"/>
      <c r="V716" s="11"/>
      <c r="W716" s="11"/>
      <c r="X716" s="11"/>
      <c r="Y716" s="11"/>
      <c r="Z716" s="11"/>
    </row>
    <row r="717" spans="1:26">
      <c r="A717" s="11"/>
      <c r="B717" s="11"/>
      <c r="C717" s="1019"/>
      <c r="D717" s="264" t="s">
        <v>242</v>
      </c>
      <c r="E717" s="942">
        <f t="shared" ref="E717:F717" si="90">E701/240341</f>
        <v>1.3522453513965574E-3</v>
      </c>
      <c r="F717" s="943">
        <f t="shared" si="90"/>
        <v>3.3286039418992179E-5</v>
      </c>
      <c r="G717" s="942">
        <f t="shared" ref="G717:H717" si="91">G701/271605</f>
        <v>7.4593619410541047E-3</v>
      </c>
      <c r="H717" s="944">
        <f t="shared" si="91"/>
        <v>2.3195449273761529E-4</v>
      </c>
      <c r="I717" s="945">
        <f t="shared" ref="I717:J717" si="92">I701/307669</f>
        <v>1.431083404567896E-2</v>
      </c>
      <c r="J717" s="943">
        <f t="shared" si="92"/>
        <v>2.7952117372890997E-4</v>
      </c>
      <c r="K717" s="942">
        <f t="shared" ref="K717:L717" si="93">K701/346819</f>
        <v>9.7428341584515268E-3</v>
      </c>
      <c r="L717" s="946">
        <f t="shared" si="93"/>
        <v>6.0550315870814457E-5</v>
      </c>
      <c r="M717" s="11"/>
      <c r="N717" s="11"/>
      <c r="O717" s="11"/>
      <c r="P717" s="11"/>
      <c r="Q717" s="11"/>
      <c r="R717" s="11"/>
      <c r="S717" s="11"/>
      <c r="T717" s="11"/>
      <c r="U717" s="11"/>
      <c r="V717" s="11"/>
      <c r="W717" s="11"/>
      <c r="X717" s="11"/>
      <c r="Y717" s="11"/>
      <c r="Z717" s="11"/>
    </row>
    <row r="718" spans="1:26">
      <c r="A718" s="11"/>
      <c r="B718" s="11"/>
      <c r="C718" s="1019"/>
      <c r="D718" s="346" t="s">
        <v>243</v>
      </c>
      <c r="E718" s="947">
        <f t="shared" ref="E718:F718" si="94">E702/240341</f>
        <v>9.9025967271501743E-4</v>
      </c>
      <c r="F718" s="948">
        <f t="shared" si="94"/>
        <v>4.1607549273740223E-6</v>
      </c>
      <c r="G718" s="947">
        <f t="shared" ref="G718:H718" si="95">G702/271605</f>
        <v>6.4431803538226471E-3</v>
      </c>
      <c r="H718" s="949">
        <f t="shared" si="95"/>
        <v>6.9954529555788734E-5</v>
      </c>
      <c r="I718" s="950">
        <f t="shared" ref="I718:J718" si="96">I702/307669</f>
        <v>9.4419652288660859E-3</v>
      </c>
      <c r="J718" s="948">
        <f t="shared" si="96"/>
        <v>6.1754677916852203E-5</v>
      </c>
      <c r="K718" s="947">
        <f t="shared" ref="K718:L718" si="97">K702/346819</f>
        <v>3.3446841147687987E-3</v>
      </c>
      <c r="L718" s="951">
        <f t="shared" si="97"/>
        <v>1.1533393499202755E-5</v>
      </c>
      <c r="M718" s="11"/>
      <c r="N718" s="11"/>
      <c r="O718" s="11"/>
      <c r="P718" s="11"/>
      <c r="Q718" s="11"/>
      <c r="R718" s="11"/>
      <c r="S718" s="11"/>
      <c r="T718" s="11"/>
      <c r="U718" s="11"/>
      <c r="V718" s="11"/>
      <c r="W718" s="11"/>
      <c r="X718" s="11"/>
      <c r="Y718" s="11"/>
      <c r="Z718" s="11"/>
    </row>
    <row r="719" spans="1:26" ht="21" customHeight="1">
      <c r="A719" s="11"/>
      <c r="B719" s="11"/>
      <c r="C719" s="1019"/>
      <c r="D719" s="408" t="s">
        <v>64</v>
      </c>
      <c r="E719" s="952">
        <f t="shared" ref="E719:L719" si="98">SUM(E710:E718)</f>
        <v>0.72020171339887906</v>
      </c>
      <c r="F719" s="953">
        <f t="shared" si="98"/>
        <v>0.32792989960098362</v>
      </c>
      <c r="G719" s="952">
        <f t="shared" si="98"/>
        <v>0.41269122438835815</v>
      </c>
      <c r="H719" s="954">
        <f t="shared" si="98"/>
        <v>0.19356418328086744</v>
      </c>
      <c r="I719" s="955">
        <f t="shared" si="98"/>
        <v>0.20953037192567336</v>
      </c>
      <c r="J719" s="953">
        <f t="shared" si="98"/>
        <v>6.3415553728194921E-2</v>
      </c>
      <c r="K719" s="952">
        <f t="shared" si="98"/>
        <v>7.5448576923409602E-2</v>
      </c>
      <c r="L719" s="956">
        <f t="shared" si="98"/>
        <v>1.121910852634948E-2</v>
      </c>
      <c r="M719" s="11"/>
      <c r="N719" s="11"/>
      <c r="O719" s="11"/>
      <c r="P719" s="11"/>
      <c r="Q719" s="11"/>
      <c r="R719" s="11"/>
      <c r="S719" s="11"/>
      <c r="T719" s="11"/>
      <c r="U719" s="11"/>
      <c r="V719" s="11"/>
      <c r="W719" s="11"/>
      <c r="X719" s="11"/>
      <c r="Y719" s="11"/>
      <c r="Z719" s="11"/>
    </row>
    <row r="720" spans="1:26" ht="23.25" customHeight="1">
      <c r="A720" s="11"/>
      <c r="B720" s="11"/>
      <c r="C720" s="1109"/>
      <c r="D720" s="933" t="s">
        <v>277</v>
      </c>
      <c r="E720" s="1159">
        <f>E704/O704</f>
        <v>0.47475716444970467</v>
      </c>
      <c r="F720" s="1011"/>
      <c r="G720" s="1152">
        <f>G704/O704</f>
        <v>0.31032819078563001</v>
      </c>
      <c r="H720" s="1076"/>
      <c r="I720" s="1151">
        <f>I704/O704</f>
        <v>0.15826620882538078</v>
      </c>
      <c r="J720" s="1011"/>
      <c r="K720" s="1152">
        <f>K704/O704</f>
        <v>5.6648435939284515E-2</v>
      </c>
      <c r="L720" s="1144"/>
      <c r="M720" s="11"/>
      <c r="N720" s="11"/>
      <c r="O720" s="11"/>
      <c r="P720" s="11"/>
      <c r="Q720" s="11"/>
      <c r="R720" s="11"/>
      <c r="S720" s="11"/>
      <c r="T720" s="11"/>
      <c r="U720" s="11"/>
      <c r="V720" s="11"/>
      <c r="W720" s="11"/>
      <c r="X720" s="11"/>
      <c r="Y720" s="11"/>
      <c r="Z720" s="11"/>
    </row>
    <row r="721" spans="1:26" ht="15.75" customHeight="1">
      <c r="A721" s="11"/>
      <c r="B721" s="11"/>
      <c r="C721" s="934" t="s">
        <v>483</v>
      </c>
      <c r="D721" s="787"/>
      <c r="E721" s="957"/>
      <c r="F721" s="957"/>
      <c r="G721" s="957"/>
      <c r="H721" s="957"/>
      <c r="I721" s="957"/>
      <c r="J721" s="957"/>
      <c r="K721" s="957"/>
      <c r="L721" s="957"/>
      <c r="M721" s="11"/>
      <c r="N721" s="11"/>
      <c r="O721" s="11"/>
      <c r="P721" s="11"/>
      <c r="Q721" s="11"/>
      <c r="R721" s="11"/>
      <c r="S721" s="11"/>
      <c r="T721" s="11"/>
      <c r="U721" s="11"/>
      <c r="V721" s="11"/>
      <c r="W721" s="11"/>
      <c r="X721" s="11"/>
      <c r="Y721" s="11"/>
      <c r="Z721" s="11"/>
    </row>
    <row r="722" spans="1:26" ht="11.25" customHeight="1">
      <c r="A722" s="11"/>
      <c r="B722" s="11"/>
      <c r="C722" s="833"/>
      <c r="D722" s="787"/>
      <c r="E722" s="957"/>
      <c r="F722" s="957"/>
      <c r="G722" s="957"/>
      <c r="H722" s="957"/>
      <c r="I722" s="957"/>
      <c r="J722" s="957"/>
      <c r="K722" s="957"/>
      <c r="L722" s="957"/>
      <c r="M722" s="11"/>
      <c r="N722" s="457"/>
      <c r="O722" s="457"/>
      <c r="P722" s="457"/>
      <c r="Q722" s="11"/>
      <c r="R722" s="11"/>
      <c r="S722" s="11"/>
      <c r="T722" s="11"/>
      <c r="U722" s="11"/>
      <c r="V722" s="11"/>
      <c r="W722" s="11"/>
      <c r="X722" s="11"/>
      <c r="Y722" s="11"/>
      <c r="Z722" s="11"/>
    </row>
    <row r="723" spans="1:26">
      <c r="A723" s="11"/>
      <c r="B723" s="11"/>
      <c r="C723" s="11"/>
      <c r="D723" s="11"/>
      <c r="E723" s="11"/>
      <c r="F723" s="11"/>
      <c r="G723" s="11"/>
      <c r="H723" s="11"/>
      <c r="I723" s="11"/>
      <c r="J723" s="11"/>
      <c r="K723" s="11"/>
      <c r="L723" s="11"/>
      <c r="M723" s="958" t="str">
        <f>E708</f>
        <v>18 À 29</v>
      </c>
      <c r="N723" s="958" t="str">
        <f>G708</f>
        <v>30 À 41</v>
      </c>
      <c r="O723" s="958" t="str">
        <f>I708</f>
        <v>42 À 53</v>
      </c>
      <c r="P723" s="958" t="str">
        <f>K708</f>
        <v>54 OU MAIS</v>
      </c>
      <c r="Q723" s="11"/>
      <c r="R723" s="11"/>
      <c r="S723" s="11"/>
      <c r="T723" s="11"/>
      <c r="U723" s="11"/>
      <c r="V723" s="11"/>
      <c r="W723" s="11"/>
      <c r="X723" s="11"/>
      <c r="Y723" s="11"/>
      <c r="Z723" s="11"/>
    </row>
    <row r="724" spans="1:26">
      <c r="A724" s="11"/>
      <c r="B724" s="11"/>
      <c r="C724" s="11"/>
      <c r="D724" s="11"/>
      <c r="E724" s="11"/>
      <c r="F724" s="11"/>
      <c r="G724" s="11"/>
      <c r="H724" s="11"/>
      <c r="I724" s="11"/>
      <c r="J724" s="11"/>
      <c r="K724" s="11"/>
      <c r="L724" s="11"/>
      <c r="M724" s="959">
        <f>E720</f>
        <v>0.47475716444970467</v>
      </c>
      <c r="N724" s="959">
        <f>G720</f>
        <v>0.31032819078563001</v>
      </c>
      <c r="O724" s="959">
        <f>I720</f>
        <v>0.15826620882538078</v>
      </c>
      <c r="P724" s="959">
        <f>K720</f>
        <v>5.6648435939284515E-2</v>
      </c>
      <c r="Q724" s="11"/>
      <c r="R724" s="11"/>
      <c r="S724" s="11"/>
      <c r="T724" s="11"/>
      <c r="U724" s="11"/>
      <c r="V724" s="11"/>
      <c r="W724" s="11"/>
      <c r="X724" s="11"/>
      <c r="Y724" s="11"/>
      <c r="Z724" s="11"/>
    </row>
    <row r="725" spans="1:26">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c r="A729" s="11"/>
      <c r="B729" s="11"/>
      <c r="C729" s="11"/>
      <c r="D729" s="11"/>
      <c r="E729" s="11"/>
      <c r="F729" s="11"/>
      <c r="G729" s="11"/>
      <c r="H729" s="11"/>
      <c r="I729" s="11"/>
      <c r="J729" s="11"/>
      <c r="K729" s="11"/>
      <c r="L729" s="11"/>
      <c r="M729" s="11"/>
      <c r="N729" s="11"/>
      <c r="O729" s="457"/>
      <c r="P729" s="958" t="str">
        <f>E708</f>
        <v>18 À 29</v>
      </c>
      <c r="Q729" s="958" t="str">
        <f>G708</f>
        <v>30 À 41</v>
      </c>
      <c r="R729" s="958" t="str">
        <f>I708</f>
        <v>42 À 53</v>
      </c>
      <c r="S729" s="958" t="str">
        <f>K708</f>
        <v>54 OU MAIS</v>
      </c>
      <c r="T729" s="11"/>
      <c r="U729" s="11"/>
      <c r="V729" s="11"/>
      <c r="W729" s="11"/>
      <c r="X729" s="11"/>
      <c r="Y729" s="11"/>
      <c r="Z729" s="11"/>
    </row>
    <row r="730" spans="1:26">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c r="A757" s="11"/>
      <c r="B757" s="11"/>
      <c r="C757" s="11"/>
      <c r="D757" s="11"/>
      <c r="E757" s="11"/>
      <c r="F757" s="11"/>
      <c r="G757" s="38" t="s">
        <v>20</v>
      </c>
      <c r="H757" s="38"/>
      <c r="I757" s="11"/>
      <c r="J757" s="11"/>
      <c r="K757" s="11"/>
      <c r="L757" s="11"/>
      <c r="M757" s="11"/>
      <c r="N757" s="11"/>
      <c r="O757" s="11"/>
      <c r="P757" s="11"/>
      <c r="Q757" s="11"/>
      <c r="R757" s="11"/>
      <c r="S757" s="11"/>
      <c r="T757" s="11"/>
      <c r="U757" s="11"/>
      <c r="V757" s="11"/>
      <c r="W757" s="11"/>
      <c r="X757" s="11"/>
      <c r="Y757" s="11"/>
      <c r="Z757" s="11"/>
    </row>
    <row r="758" spans="1:26">
      <c r="A758" s="11"/>
      <c r="B758" s="11"/>
      <c r="C758" s="11"/>
      <c r="D758" s="11"/>
      <c r="E758" s="11"/>
      <c r="F758" s="11"/>
      <c r="G758" s="38" t="s">
        <v>21</v>
      </c>
      <c r="H758" s="38"/>
      <c r="I758" s="11"/>
      <c r="J758" s="11"/>
      <c r="K758" s="11"/>
      <c r="L758" s="11"/>
      <c r="M758" s="11"/>
      <c r="N758" s="11"/>
      <c r="O758" s="11"/>
      <c r="P758" s="11"/>
      <c r="Q758" s="11"/>
      <c r="R758" s="11"/>
      <c r="S758" s="11"/>
      <c r="T758" s="11"/>
      <c r="U758" s="11"/>
      <c r="V758" s="11"/>
      <c r="W758" s="11"/>
      <c r="X758" s="11"/>
      <c r="Y758" s="11"/>
      <c r="Z758" s="11"/>
    </row>
    <row r="759" spans="1:26">
      <c r="A759" s="11"/>
      <c r="B759" s="11"/>
      <c r="C759" s="11"/>
      <c r="D759" s="11"/>
      <c r="E759" s="11"/>
      <c r="F759" s="11"/>
      <c r="G759" s="38" t="s">
        <v>43</v>
      </c>
      <c r="H759" s="130"/>
      <c r="I759" s="11"/>
      <c r="J759" s="11"/>
      <c r="K759" s="11"/>
      <c r="L759" s="11"/>
      <c r="M759" s="11"/>
      <c r="N759" s="11"/>
      <c r="O759" s="11"/>
      <c r="P759" s="11"/>
      <c r="Q759" s="11"/>
      <c r="R759" s="11"/>
      <c r="S759" s="11"/>
      <c r="T759" s="11"/>
      <c r="U759" s="11"/>
      <c r="V759" s="11"/>
      <c r="W759" s="11"/>
      <c r="X759" s="11"/>
      <c r="Y759" s="11"/>
      <c r="Z759" s="11"/>
    </row>
    <row r="760" spans="1:26">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545">
    <mergeCell ref="G416:H416"/>
    <mergeCell ref="K91:L91"/>
    <mergeCell ref="K103:L103"/>
    <mergeCell ref="K117:L117"/>
    <mergeCell ref="K155:L155"/>
    <mergeCell ref="K234:L234"/>
    <mergeCell ref="K298:L298"/>
    <mergeCell ref="D247:D248"/>
    <mergeCell ref="E286:F286"/>
    <mergeCell ref="E285:F285"/>
    <mergeCell ref="E221:F221"/>
    <mergeCell ref="G221:H221"/>
    <mergeCell ref="I221:J221"/>
    <mergeCell ref="K221:L221"/>
    <mergeCell ref="K233:L233"/>
    <mergeCell ref="E311:F311"/>
    <mergeCell ref="E273:F273"/>
    <mergeCell ref="E247:F247"/>
    <mergeCell ref="K311:L311"/>
    <mergeCell ref="G311:H311"/>
    <mergeCell ref="G299:H299"/>
    <mergeCell ref="E299:F299"/>
    <mergeCell ref="G298:H298"/>
    <mergeCell ref="E298:F298"/>
    <mergeCell ref="D299:D300"/>
    <mergeCell ref="D273:D274"/>
    <mergeCell ref="D286:D287"/>
    <mergeCell ref="K325:L325"/>
    <mergeCell ref="K337:L337"/>
    <mergeCell ref="I337:J337"/>
    <mergeCell ref="G324:H324"/>
    <mergeCell ref="I324:J324"/>
    <mergeCell ref="K324:L324"/>
    <mergeCell ref="G312:H312"/>
    <mergeCell ref="I312:J312"/>
    <mergeCell ref="K312:L312"/>
    <mergeCell ref="D312:D313"/>
    <mergeCell ref="E312:F312"/>
    <mergeCell ref="E337:F337"/>
    <mergeCell ref="D338:D339"/>
    <mergeCell ref="E338:F338"/>
    <mergeCell ref="C351:C363"/>
    <mergeCell ref="D325:D326"/>
    <mergeCell ref="E325:F325"/>
    <mergeCell ref="E324:F324"/>
    <mergeCell ref="C325:C337"/>
    <mergeCell ref="C312:C324"/>
    <mergeCell ref="C338:C350"/>
    <mergeCell ref="K363:L363"/>
    <mergeCell ref="K403:L403"/>
    <mergeCell ref="G402:H402"/>
    <mergeCell ref="K402:L402"/>
    <mergeCell ref="G376:H376"/>
    <mergeCell ref="I376:J376"/>
    <mergeCell ref="E350:F350"/>
    <mergeCell ref="D351:D352"/>
    <mergeCell ref="E351:F351"/>
    <mergeCell ref="E377:F377"/>
    <mergeCell ref="E376:F376"/>
    <mergeCell ref="K376:L376"/>
    <mergeCell ref="I351:J351"/>
    <mergeCell ref="I350:J350"/>
    <mergeCell ref="E364:F364"/>
    <mergeCell ref="G350:H350"/>
    <mergeCell ref="E363:F363"/>
    <mergeCell ref="G351:H351"/>
    <mergeCell ref="K260:L260"/>
    <mergeCell ref="G259:H259"/>
    <mergeCell ref="I259:J259"/>
    <mergeCell ref="K259:L259"/>
    <mergeCell ref="G247:H247"/>
    <mergeCell ref="C390:C402"/>
    <mergeCell ref="D390:D391"/>
    <mergeCell ref="E390:F390"/>
    <mergeCell ref="E415:F415"/>
    <mergeCell ref="D403:D404"/>
    <mergeCell ref="E403:F403"/>
    <mergeCell ref="C403:C415"/>
    <mergeCell ref="E402:F402"/>
    <mergeCell ref="I415:J415"/>
    <mergeCell ref="K415:L415"/>
    <mergeCell ref="G403:H403"/>
    <mergeCell ref="I403:J403"/>
    <mergeCell ref="I377:J377"/>
    <mergeCell ref="I402:J402"/>
    <mergeCell ref="K377:L377"/>
    <mergeCell ref="K390:L390"/>
    <mergeCell ref="K389:L389"/>
    <mergeCell ref="K364:L364"/>
    <mergeCell ref="K351:L351"/>
    <mergeCell ref="I428:J428"/>
    <mergeCell ref="K416:L416"/>
    <mergeCell ref="I299:J299"/>
    <mergeCell ref="K299:L299"/>
    <mergeCell ref="C299:C311"/>
    <mergeCell ref="C286:C298"/>
    <mergeCell ref="C273:C285"/>
    <mergeCell ref="K350:L350"/>
    <mergeCell ref="G338:H338"/>
    <mergeCell ref="I338:J338"/>
    <mergeCell ref="K338:L338"/>
    <mergeCell ref="I298:J298"/>
    <mergeCell ref="G286:H286"/>
    <mergeCell ref="I286:J286"/>
    <mergeCell ref="K286:L286"/>
    <mergeCell ref="G285:H285"/>
    <mergeCell ref="I285:J285"/>
    <mergeCell ref="K285:L285"/>
    <mergeCell ref="G273:H273"/>
    <mergeCell ref="I273:J273"/>
    <mergeCell ref="K273:L273"/>
    <mergeCell ref="D416:D417"/>
    <mergeCell ref="E416:F416"/>
    <mergeCell ref="I416:J416"/>
    <mergeCell ref="C104:C116"/>
    <mergeCell ref="D104:D105"/>
    <mergeCell ref="G103:H103"/>
    <mergeCell ref="I103:J103"/>
    <mergeCell ref="E90:F90"/>
    <mergeCell ref="G90:H90"/>
    <mergeCell ref="C91:C103"/>
    <mergeCell ref="D91:D92"/>
    <mergeCell ref="E103:F103"/>
    <mergeCell ref="I91:J91"/>
    <mergeCell ref="I116:J116"/>
    <mergeCell ref="K428:L428"/>
    <mergeCell ref="K429:L429"/>
    <mergeCell ref="G390:H390"/>
    <mergeCell ref="I390:J390"/>
    <mergeCell ref="G389:H389"/>
    <mergeCell ref="I389:J389"/>
    <mergeCell ref="E389:F389"/>
    <mergeCell ref="I25:J25"/>
    <mergeCell ref="I26:J26"/>
    <mergeCell ref="I78:J78"/>
    <mergeCell ref="K78:L78"/>
    <mergeCell ref="I77:J77"/>
    <mergeCell ref="K77:L77"/>
    <mergeCell ref="E104:F104"/>
    <mergeCell ref="G104:H104"/>
    <mergeCell ref="I104:J104"/>
    <mergeCell ref="K104:L104"/>
    <mergeCell ref="E116:F116"/>
    <mergeCell ref="E117:F117"/>
    <mergeCell ref="E428:F428"/>
    <mergeCell ref="E429:F429"/>
    <mergeCell ref="G429:H429"/>
    <mergeCell ref="I429:J429"/>
    <mergeCell ref="G428:H428"/>
    <mergeCell ref="G480:H480"/>
    <mergeCell ref="E480:F480"/>
    <mergeCell ref="I441:J441"/>
    <mergeCell ref="K441:L441"/>
    <mergeCell ref="G454:H454"/>
    <mergeCell ref="E454:F454"/>
    <mergeCell ref="G455:H455"/>
    <mergeCell ref="I454:J454"/>
    <mergeCell ref="E455:F455"/>
    <mergeCell ref="E442:F442"/>
    <mergeCell ref="G442:H442"/>
    <mergeCell ref="I442:J442"/>
    <mergeCell ref="K442:L442"/>
    <mergeCell ref="G441:H441"/>
    <mergeCell ref="E441:F441"/>
    <mergeCell ref="K454:L454"/>
    <mergeCell ref="I64:J64"/>
    <mergeCell ref="K64:L64"/>
    <mergeCell ref="C676:C688"/>
    <mergeCell ref="C663:C675"/>
    <mergeCell ref="D533:D534"/>
    <mergeCell ref="D692:D693"/>
    <mergeCell ref="D708:D709"/>
    <mergeCell ref="C708:C720"/>
    <mergeCell ref="C692:C704"/>
    <mergeCell ref="E720:F720"/>
    <mergeCell ref="G720:H720"/>
    <mergeCell ref="D429:D430"/>
    <mergeCell ref="D377:D378"/>
    <mergeCell ref="C377:C389"/>
    <mergeCell ref="C364:C376"/>
    <mergeCell ref="D364:D365"/>
    <mergeCell ref="C455:C467"/>
    <mergeCell ref="C481:C493"/>
    <mergeCell ref="C468:C480"/>
    <mergeCell ref="C429:C441"/>
    <mergeCell ref="C442:C454"/>
    <mergeCell ref="D442:D443"/>
    <mergeCell ref="C416:C428"/>
    <mergeCell ref="G468:H468"/>
    <mergeCell ref="C13:C25"/>
    <mergeCell ref="G13:H13"/>
    <mergeCell ref="K13:L13"/>
    <mergeCell ref="I13:J13"/>
    <mergeCell ref="E25:F25"/>
    <mergeCell ref="I39:J39"/>
    <mergeCell ref="K39:L39"/>
    <mergeCell ref="K38:L38"/>
    <mergeCell ref="C4:N4"/>
    <mergeCell ref="C5:N5"/>
    <mergeCell ref="K26:L26"/>
    <mergeCell ref="D11:L11"/>
    <mergeCell ref="I38:J38"/>
    <mergeCell ref="C26:C38"/>
    <mergeCell ref="C6:N6"/>
    <mergeCell ref="C8:N8"/>
    <mergeCell ref="I455:J455"/>
    <mergeCell ref="K455:L455"/>
    <mergeCell ref="K481:L481"/>
    <mergeCell ref="I481:J481"/>
    <mergeCell ref="D481:D482"/>
    <mergeCell ref="E481:F481"/>
    <mergeCell ref="G481:H481"/>
    <mergeCell ref="K493:L493"/>
    <mergeCell ref="D494:D495"/>
    <mergeCell ref="I493:J493"/>
    <mergeCell ref="K480:L480"/>
    <mergeCell ref="G467:H467"/>
    <mergeCell ref="I468:J468"/>
    <mergeCell ref="K468:L468"/>
    <mergeCell ref="I467:J467"/>
    <mergeCell ref="K467:L467"/>
    <mergeCell ref="G494:H494"/>
    <mergeCell ref="I494:J494"/>
    <mergeCell ref="G493:H493"/>
    <mergeCell ref="D455:D456"/>
    <mergeCell ref="D468:D469"/>
    <mergeCell ref="E467:F467"/>
    <mergeCell ref="I480:J480"/>
    <mergeCell ref="E468:F468"/>
    <mergeCell ref="K272:L272"/>
    <mergeCell ref="K247:L247"/>
    <mergeCell ref="D182:D183"/>
    <mergeCell ref="D169:D170"/>
    <mergeCell ref="C260:C272"/>
    <mergeCell ref="D260:D261"/>
    <mergeCell ref="D234:D235"/>
    <mergeCell ref="D39:D40"/>
    <mergeCell ref="D195:D196"/>
    <mergeCell ref="E195:F195"/>
    <mergeCell ref="E207:F207"/>
    <mergeCell ref="C195:C207"/>
    <mergeCell ref="C182:C194"/>
    <mergeCell ref="E130:F130"/>
    <mergeCell ref="E194:F194"/>
    <mergeCell ref="G207:H207"/>
    <mergeCell ref="I207:J207"/>
    <mergeCell ref="I194:J194"/>
    <mergeCell ref="K194:L194"/>
    <mergeCell ref="G260:H260"/>
    <mergeCell ref="I260:J260"/>
    <mergeCell ref="G233:H233"/>
    <mergeCell ref="I233:J233"/>
    <mergeCell ref="G234:H234"/>
    <mergeCell ref="D13:D14"/>
    <mergeCell ref="D52:D53"/>
    <mergeCell ref="G52:H52"/>
    <mergeCell ref="G51:H51"/>
    <mergeCell ref="D221:D222"/>
    <mergeCell ref="C221:C233"/>
    <mergeCell ref="E272:F272"/>
    <mergeCell ref="E259:F259"/>
    <mergeCell ref="E246:F246"/>
    <mergeCell ref="C247:C259"/>
    <mergeCell ref="C234:C246"/>
    <mergeCell ref="E220:F220"/>
    <mergeCell ref="C208:C220"/>
    <mergeCell ref="D208:D209"/>
    <mergeCell ref="E208:F208"/>
    <mergeCell ref="G77:H77"/>
    <mergeCell ref="G78:H78"/>
    <mergeCell ref="C65:C77"/>
    <mergeCell ref="C78:C90"/>
    <mergeCell ref="C52:C64"/>
    <mergeCell ref="C39:C51"/>
    <mergeCell ref="E233:F233"/>
    <mergeCell ref="E260:F260"/>
    <mergeCell ref="E234:F234"/>
    <mergeCell ref="D78:D79"/>
    <mergeCell ref="G65:H65"/>
    <mergeCell ref="E65:F65"/>
    <mergeCell ref="E39:F39"/>
    <mergeCell ref="E38:F38"/>
    <mergeCell ref="G25:H25"/>
    <mergeCell ref="D26:D27"/>
    <mergeCell ref="E26:F26"/>
    <mergeCell ref="G26:H26"/>
    <mergeCell ref="D65:D66"/>
    <mergeCell ref="E64:F64"/>
    <mergeCell ref="K246:L246"/>
    <mergeCell ref="K220:L220"/>
    <mergeCell ref="K208:L208"/>
    <mergeCell ref="E52:F52"/>
    <mergeCell ref="E51:F51"/>
    <mergeCell ref="G91:H91"/>
    <mergeCell ref="E91:F91"/>
    <mergeCell ref="E13:F13"/>
    <mergeCell ref="E77:F77"/>
    <mergeCell ref="G39:H39"/>
    <mergeCell ref="G38:H38"/>
    <mergeCell ref="G64:H64"/>
    <mergeCell ref="E78:F78"/>
    <mergeCell ref="E169:F169"/>
    <mergeCell ref="E168:F168"/>
    <mergeCell ref="G194:H194"/>
    <mergeCell ref="I234:J234"/>
    <mergeCell ref="K25:L25"/>
    <mergeCell ref="I65:J65"/>
    <mergeCell ref="K65:L65"/>
    <mergeCell ref="I52:J52"/>
    <mergeCell ref="I51:J51"/>
    <mergeCell ref="K51:L51"/>
    <mergeCell ref="K52:L52"/>
    <mergeCell ref="G415:H415"/>
    <mergeCell ref="G220:H220"/>
    <mergeCell ref="G246:H246"/>
    <mergeCell ref="G208:H208"/>
    <mergeCell ref="I220:J220"/>
    <mergeCell ref="I208:J208"/>
    <mergeCell ref="I155:J155"/>
    <mergeCell ref="I142:J142"/>
    <mergeCell ref="I143:J143"/>
    <mergeCell ref="I247:J247"/>
    <mergeCell ref="I246:J246"/>
    <mergeCell ref="G272:H272"/>
    <mergeCell ref="I272:J272"/>
    <mergeCell ref="G377:H377"/>
    <mergeCell ref="G364:H364"/>
    <mergeCell ref="I364:J364"/>
    <mergeCell ref="G363:H363"/>
    <mergeCell ref="I363:J363"/>
    <mergeCell ref="G325:H325"/>
    <mergeCell ref="G337:H337"/>
    <mergeCell ref="I325:J325"/>
    <mergeCell ref="I311:J311"/>
    <mergeCell ref="G195:H195"/>
    <mergeCell ref="I195:J195"/>
    <mergeCell ref="C130:C142"/>
    <mergeCell ref="C117:C129"/>
    <mergeCell ref="C143:C155"/>
    <mergeCell ref="D130:D131"/>
    <mergeCell ref="C169:C181"/>
    <mergeCell ref="C156:C168"/>
    <mergeCell ref="D156:D157"/>
    <mergeCell ref="D143:D144"/>
    <mergeCell ref="D117:D118"/>
    <mergeCell ref="E156:F156"/>
    <mergeCell ref="E155:F155"/>
    <mergeCell ref="E182:F182"/>
    <mergeCell ref="E181:F181"/>
    <mergeCell ref="E129:F129"/>
    <mergeCell ref="I168:J168"/>
    <mergeCell ref="K168:L168"/>
    <mergeCell ref="G156:H156"/>
    <mergeCell ref="E143:F143"/>
    <mergeCell ref="E142:F142"/>
    <mergeCell ref="G181:H181"/>
    <mergeCell ref="G155:H155"/>
    <mergeCell ref="G129:H129"/>
    <mergeCell ref="I129:J129"/>
    <mergeCell ref="K142:L142"/>
    <mergeCell ref="G143:H143"/>
    <mergeCell ref="K143:L143"/>
    <mergeCell ref="G182:H182"/>
    <mergeCell ref="I182:J182"/>
    <mergeCell ref="I181:J181"/>
    <mergeCell ref="G142:H142"/>
    <mergeCell ref="K195:L195"/>
    <mergeCell ref="K207:L207"/>
    <mergeCell ref="K182:L182"/>
    <mergeCell ref="K181:L181"/>
    <mergeCell ref="G169:H169"/>
    <mergeCell ref="I169:J169"/>
    <mergeCell ref="K90:L90"/>
    <mergeCell ref="I90:J90"/>
    <mergeCell ref="G130:H130"/>
    <mergeCell ref="I130:J130"/>
    <mergeCell ref="K169:L169"/>
    <mergeCell ref="G168:H168"/>
    <mergeCell ref="K130:L130"/>
    <mergeCell ref="K129:L129"/>
    <mergeCell ref="I156:J156"/>
    <mergeCell ref="K156:L156"/>
    <mergeCell ref="K116:L116"/>
    <mergeCell ref="G116:H116"/>
    <mergeCell ref="G117:H117"/>
    <mergeCell ref="I117:J117"/>
    <mergeCell ref="I545:J545"/>
    <mergeCell ref="K545:L545"/>
    <mergeCell ref="G533:H533"/>
    <mergeCell ref="I533:J533"/>
    <mergeCell ref="E545:F545"/>
    <mergeCell ref="K533:L533"/>
    <mergeCell ref="I637:J637"/>
    <mergeCell ref="K637:L637"/>
    <mergeCell ref="G623:H623"/>
    <mergeCell ref="K623:L623"/>
    <mergeCell ref="K624:L624"/>
    <mergeCell ref="K636:L636"/>
    <mergeCell ref="I571:J571"/>
    <mergeCell ref="K571:L571"/>
    <mergeCell ref="I558:J558"/>
    <mergeCell ref="E558:F558"/>
    <mergeCell ref="G558:H558"/>
    <mergeCell ref="I572:J572"/>
    <mergeCell ref="K572:L572"/>
    <mergeCell ref="K584:L584"/>
    <mergeCell ref="K585:L585"/>
    <mergeCell ref="K611:L611"/>
    <mergeCell ref="K610:L610"/>
    <mergeCell ref="K597:L597"/>
    <mergeCell ref="K519:L519"/>
    <mergeCell ref="I520:J520"/>
    <mergeCell ref="K520:L520"/>
    <mergeCell ref="I519:J519"/>
    <mergeCell ref="K494:L494"/>
    <mergeCell ref="E533:F533"/>
    <mergeCell ref="E532:F532"/>
    <mergeCell ref="G532:H532"/>
    <mergeCell ref="I532:J532"/>
    <mergeCell ref="K532:L532"/>
    <mergeCell ref="I506:J506"/>
    <mergeCell ref="K506:L506"/>
    <mergeCell ref="E507:F507"/>
    <mergeCell ref="G507:H507"/>
    <mergeCell ref="I507:J507"/>
    <mergeCell ref="K507:L507"/>
    <mergeCell ref="E506:F506"/>
    <mergeCell ref="G506:H506"/>
    <mergeCell ref="D676:D677"/>
    <mergeCell ref="D611:D612"/>
    <mergeCell ref="C611:C623"/>
    <mergeCell ref="D624:D625"/>
    <mergeCell ref="D663:D664"/>
    <mergeCell ref="D637:D638"/>
    <mergeCell ref="D585:D586"/>
    <mergeCell ref="D598:D599"/>
    <mergeCell ref="G519:H519"/>
    <mergeCell ref="E519:F519"/>
    <mergeCell ref="G545:H545"/>
    <mergeCell ref="G611:H611"/>
    <mergeCell ref="E598:F598"/>
    <mergeCell ref="G598:H598"/>
    <mergeCell ref="D520:D521"/>
    <mergeCell ref="C507:C519"/>
    <mergeCell ref="C559:C571"/>
    <mergeCell ref="C546:C558"/>
    <mergeCell ref="C533:C545"/>
    <mergeCell ref="C520:C532"/>
    <mergeCell ref="C494:C506"/>
    <mergeCell ref="D572:D573"/>
    <mergeCell ref="D650:D651"/>
    <mergeCell ref="C650:C662"/>
    <mergeCell ref="C624:C636"/>
    <mergeCell ref="C637:C649"/>
    <mergeCell ref="C598:C610"/>
    <mergeCell ref="C585:C597"/>
    <mergeCell ref="C572:C584"/>
    <mergeCell ref="D507:D508"/>
    <mergeCell ref="E559:F559"/>
    <mergeCell ref="G559:H559"/>
    <mergeCell ref="K558:L558"/>
    <mergeCell ref="D546:D547"/>
    <mergeCell ref="E546:F546"/>
    <mergeCell ref="G546:H546"/>
    <mergeCell ref="I546:J546"/>
    <mergeCell ref="K546:L546"/>
    <mergeCell ref="D559:D560"/>
    <mergeCell ref="K559:L559"/>
    <mergeCell ref="E520:F520"/>
    <mergeCell ref="E597:F597"/>
    <mergeCell ref="E493:F493"/>
    <mergeCell ref="E494:F494"/>
    <mergeCell ref="G520:H520"/>
    <mergeCell ref="I708:J708"/>
    <mergeCell ref="I559:J559"/>
    <mergeCell ref="I624:J624"/>
    <mergeCell ref="I636:J636"/>
    <mergeCell ref="I676:J676"/>
    <mergeCell ref="I650:J650"/>
    <mergeCell ref="I663:J663"/>
    <mergeCell ref="E708:F708"/>
    <mergeCell ref="E704:F704"/>
    <mergeCell ref="E572:F572"/>
    <mergeCell ref="G572:H572"/>
    <mergeCell ref="G597:H597"/>
    <mergeCell ref="I597:J597"/>
    <mergeCell ref="E584:F584"/>
    <mergeCell ref="G584:H584"/>
    <mergeCell ref="E571:F571"/>
    <mergeCell ref="E585:F585"/>
    <mergeCell ref="G585:H585"/>
    <mergeCell ref="I585:J585"/>
    <mergeCell ref="K649:L649"/>
    <mergeCell ref="I584:J584"/>
    <mergeCell ref="G571:H571"/>
    <mergeCell ref="E610:F610"/>
    <mergeCell ref="E611:F611"/>
    <mergeCell ref="E624:F624"/>
    <mergeCell ref="G624:H624"/>
    <mergeCell ref="E623:F623"/>
    <mergeCell ref="I623:J623"/>
    <mergeCell ref="G610:H610"/>
    <mergeCell ref="I610:J610"/>
    <mergeCell ref="E636:F636"/>
    <mergeCell ref="G636:H636"/>
    <mergeCell ref="I611:J611"/>
    <mergeCell ref="I598:J598"/>
    <mergeCell ref="K598:L598"/>
    <mergeCell ref="K688:L688"/>
    <mergeCell ref="K692:L692"/>
    <mergeCell ref="K704:L704"/>
    <mergeCell ref="K708:L708"/>
    <mergeCell ref="I720:J720"/>
    <mergeCell ref="K720:L720"/>
    <mergeCell ref="K675:L675"/>
    <mergeCell ref="K676:L676"/>
    <mergeCell ref="K650:L650"/>
    <mergeCell ref="K663:L663"/>
    <mergeCell ref="K662:L662"/>
    <mergeCell ref="G663:H663"/>
    <mergeCell ref="G662:H662"/>
    <mergeCell ref="I662:J662"/>
    <mergeCell ref="E662:F662"/>
    <mergeCell ref="E663:F663"/>
    <mergeCell ref="G688:H688"/>
    <mergeCell ref="I688:J688"/>
    <mergeCell ref="E637:F637"/>
    <mergeCell ref="G637:H637"/>
    <mergeCell ref="E650:F650"/>
    <mergeCell ref="G650:H650"/>
    <mergeCell ref="E649:F649"/>
    <mergeCell ref="G649:H649"/>
    <mergeCell ref="I649:J649"/>
    <mergeCell ref="G708:H708"/>
    <mergeCell ref="G704:H704"/>
    <mergeCell ref="I704:J704"/>
    <mergeCell ref="G692:H692"/>
    <mergeCell ref="I692:J692"/>
    <mergeCell ref="E692:F692"/>
    <mergeCell ref="E688:F688"/>
    <mergeCell ref="G675:H675"/>
    <mergeCell ref="I675:J675"/>
    <mergeCell ref="E675:F675"/>
    <mergeCell ref="G676:H676"/>
    <mergeCell ref="E676:F676"/>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5.140625" defaultRowHeight="15" customHeight="1"/>
  <cols>
    <col min="1" max="1" width="6.42578125" customWidth="1"/>
    <col min="2" max="2" width="20.42578125" customWidth="1"/>
    <col min="3" max="3" width="16" customWidth="1"/>
    <col min="4" max="12" width="6.140625" customWidth="1"/>
    <col min="13" max="14" width="6.42578125" customWidth="1"/>
    <col min="15" max="15" width="2" customWidth="1"/>
    <col min="16" max="26" width="7.5703125" customWidth="1"/>
  </cols>
  <sheetData>
    <row r="1" spans="1:15" ht="15.75" customHeight="1">
      <c r="A1" s="1"/>
      <c r="B1" s="1"/>
      <c r="C1" s="1"/>
      <c r="D1" s="1"/>
      <c r="E1" s="1"/>
      <c r="F1" s="1"/>
      <c r="G1" s="1"/>
      <c r="H1" s="1"/>
      <c r="I1" s="1"/>
      <c r="J1" s="1"/>
      <c r="K1" s="1"/>
      <c r="L1" s="1"/>
      <c r="M1" s="1"/>
      <c r="N1" s="1"/>
      <c r="O1" s="1"/>
    </row>
    <row r="2" spans="1:15" ht="15.75" customHeight="1">
      <c r="A2" s="1"/>
      <c r="B2" s="1"/>
      <c r="C2" s="1168"/>
      <c r="D2" s="1079"/>
      <c r="E2" s="1079"/>
      <c r="F2" s="1079"/>
      <c r="G2" s="1079"/>
      <c r="H2" s="1079"/>
      <c r="I2" s="1079"/>
      <c r="J2" s="1079"/>
      <c r="K2" s="1079"/>
      <c r="L2" s="1079"/>
      <c r="M2" s="1079"/>
      <c r="N2" s="1107"/>
      <c r="O2" s="1"/>
    </row>
    <row r="3" spans="1:15" ht="15" customHeight="1">
      <c r="A3" s="1"/>
      <c r="B3" s="1"/>
      <c r="C3" s="1056" t="s">
        <v>0</v>
      </c>
      <c r="D3" s="992"/>
      <c r="E3" s="992"/>
      <c r="F3" s="992"/>
      <c r="G3" s="992"/>
      <c r="H3" s="992"/>
      <c r="I3" s="992"/>
      <c r="J3" s="992"/>
      <c r="K3" s="992"/>
      <c r="L3" s="992"/>
      <c r="M3" s="992"/>
      <c r="N3" s="1014"/>
      <c r="O3" s="1"/>
    </row>
    <row r="4" spans="1:15" ht="15.75" customHeight="1">
      <c r="A4" s="1"/>
      <c r="B4" s="1"/>
      <c r="C4" s="1056" t="s">
        <v>1</v>
      </c>
      <c r="D4" s="992"/>
      <c r="E4" s="992"/>
      <c r="F4" s="992"/>
      <c r="G4" s="992"/>
      <c r="H4" s="992"/>
      <c r="I4" s="992"/>
      <c r="J4" s="992"/>
      <c r="K4" s="992"/>
      <c r="L4" s="992"/>
      <c r="M4" s="992"/>
      <c r="N4" s="1014"/>
      <c r="O4" s="70"/>
    </row>
    <row r="5" spans="1:15" ht="15.75" customHeight="1">
      <c r="A5" s="1"/>
      <c r="B5" s="1"/>
      <c r="C5" s="1056" t="s">
        <v>2</v>
      </c>
      <c r="D5" s="992"/>
      <c r="E5" s="992"/>
      <c r="F5" s="992"/>
      <c r="G5" s="992"/>
      <c r="H5" s="992"/>
      <c r="I5" s="992"/>
      <c r="J5" s="992"/>
      <c r="K5" s="992"/>
      <c r="L5" s="992"/>
      <c r="M5" s="992"/>
      <c r="N5" s="1014"/>
      <c r="O5" s="70"/>
    </row>
    <row r="6" spans="1:15" ht="15.75" customHeight="1">
      <c r="A6" s="1"/>
      <c r="B6" s="1"/>
      <c r="C6" s="1033"/>
      <c r="D6" s="992"/>
      <c r="E6" s="992"/>
      <c r="F6" s="15"/>
      <c r="G6" s="15"/>
      <c r="H6" s="15"/>
      <c r="I6" s="15"/>
      <c r="J6" s="15"/>
      <c r="K6" s="15"/>
      <c r="L6" s="17"/>
      <c r="M6" s="17"/>
      <c r="N6" s="18"/>
      <c r="O6" s="70"/>
    </row>
    <row r="7" spans="1:15" ht="15" customHeight="1">
      <c r="A7" s="1"/>
      <c r="B7" s="1"/>
      <c r="C7" s="1057" t="s">
        <v>26</v>
      </c>
      <c r="D7" s="992"/>
      <c r="E7" s="992"/>
      <c r="F7" s="992"/>
      <c r="G7" s="992"/>
      <c r="H7" s="992"/>
      <c r="I7" s="992"/>
      <c r="J7" s="992"/>
      <c r="K7" s="992"/>
      <c r="L7" s="992"/>
      <c r="M7" s="992"/>
      <c r="N7" s="1014"/>
      <c r="O7" s="70"/>
    </row>
    <row r="8" spans="1:15" ht="24.75" customHeight="1">
      <c r="A8" s="1"/>
      <c r="B8" s="1"/>
      <c r="C8" s="1109"/>
      <c r="D8" s="1011"/>
      <c r="E8" s="1011"/>
      <c r="F8" s="1011"/>
      <c r="G8" s="1011"/>
      <c r="H8" s="1011"/>
      <c r="I8" s="1011"/>
      <c r="J8" s="1011"/>
      <c r="K8" s="1011"/>
      <c r="L8" s="1011"/>
      <c r="M8" s="1011"/>
      <c r="N8" s="1030"/>
      <c r="O8" s="70"/>
    </row>
    <row r="9" spans="1:15" ht="15" customHeight="1">
      <c r="A9" s="1"/>
      <c r="B9" s="1"/>
      <c r="C9" s="70"/>
      <c r="D9" s="70"/>
      <c r="E9" s="70"/>
      <c r="F9" s="70"/>
      <c r="G9" s="70"/>
      <c r="H9" s="70"/>
      <c r="I9" s="70"/>
      <c r="J9" s="70"/>
      <c r="K9" s="70"/>
      <c r="L9" s="70"/>
      <c r="M9" s="70"/>
      <c r="N9" s="70"/>
      <c r="O9" s="70"/>
    </row>
    <row r="10" spans="1:15" ht="11.25" customHeight="1">
      <c r="A10" s="1"/>
      <c r="B10" s="1"/>
      <c r="C10" s="70"/>
      <c r="D10" s="70"/>
      <c r="E10" s="70"/>
      <c r="F10" s="70"/>
      <c r="G10" s="70"/>
      <c r="H10" s="70"/>
      <c r="I10" s="70"/>
      <c r="J10" s="70"/>
      <c r="K10" s="70"/>
      <c r="L10" s="70"/>
      <c r="M10" s="70"/>
      <c r="N10" s="70"/>
      <c r="O10" s="70"/>
    </row>
    <row r="11" spans="1:15" ht="19.5" customHeight="1">
      <c r="A11" s="1"/>
      <c r="B11" s="1"/>
      <c r="C11" s="1016" t="s">
        <v>144</v>
      </c>
      <c r="D11" s="992"/>
      <c r="E11" s="992"/>
      <c r="F11" s="992"/>
      <c r="G11" s="992"/>
      <c r="H11" s="992"/>
      <c r="I11" s="992"/>
      <c r="J11" s="992"/>
      <c r="K11" s="992"/>
      <c r="L11" s="992"/>
      <c r="M11" s="992"/>
      <c r="N11" s="194"/>
      <c r="O11" s="1"/>
    </row>
    <row r="12" spans="1:15" ht="5.25" customHeight="1">
      <c r="A12" s="1"/>
      <c r="B12" s="1"/>
      <c r="C12" s="11"/>
      <c r="D12" s="11"/>
      <c r="E12" s="11"/>
      <c r="F12" s="11"/>
      <c r="G12" s="11"/>
      <c r="H12" s="196"/>
      <c r="I12" s="11"/>
      <c r="J12" s="11"/>
      <c r="K12" s="11"/>
      <c r="L12" s="11"/>
      <c r="M12" s="11"/>
      <c r="N12" s="11"/>
      <c r="O12" s="1"/>
    </row>
    <row r="13" spans="1:15" ht="15.75" customHeight="1">
      <c r="A13" s="1"/>
      <c r="B13" s="1"/>
      <c r="C13" s="1163" t="s">
        <v>145</v>
      </c>
      <c r="D13" s="81" t="s">
        <v>31</v>
      </c>
      <c r="E13" s="198" t="s">
        <v>31</v>
      </c>
      <c r="F13" s="198" t="s">
        <v>31</v>
      </c>
      <c r="G13" s="198" t="s">
        <v>31</v>
      </c>
      <c r="H13" s="198" t="s">
        <v>31</v>
      </c>
      <c r="I13" s="198" t="s">
        <v>31</v>
      </c>
      <c r="J13" s="198" t="s">
        <v>31</v>
      </c>
      <c r="K13" s="198" t="s">
        <v>31</v>
      </c>
      <c r="L13" s="198" t="s">
        <v>31</v>
      </c>
      <c r="M13" s="198" t="s">
        <v>31</v>
      </c>
      <c r="N13" s="249" t="s">
        <v>31</v>
      </c>
      <c r="O13" s="1"/>
    </row>
    <row r="14" spans="1:15" ht="15.75" customHeight="1">
      <c r="A14" s="1"/>
      <c r="B14" s="1"/>
      <c r="C14" s="1027"/>
      <c r="D14" s="115">
        <v>2001</v>
      </c>
      <c r="E14" s="119">
        <v>2002</v>
      </c>
      <c r="F14" s="119">
        <v>2003</v>
      </c>
      <c r="G14" s="119">
        <v>2004</v>
      </c>
      <c r="H14" s="119">
        <v>2005</v>
      </c>
      <c r="I14" s="119">
        <v>2006</v>
      </c>
      <c r="J14" s="119">
        <v>2007</v>
      </c>
      <c r="K14" s="119">
        <v>2008</v>
      </c>
      <c r="L14" s="119">
        <v>2009</v>
      </c>
      <c r="M14" s="119">
        <v>2010</v>
      </c>
      <c r="N14" s="250">
        <v>2011</v>
      </c>
      <c r="O14" s="1"/>
    </row>
    <row r="15" spans="1:15">
      <c r="A15" s="1"/>
      <c r="B15" s="38" t="s">
        <v>20</v>
      </c>
      <c r="C15" s="252" t="s">
        <v>170</v>
      </c>
      <c r="D15" s="128">
        <v>2309</v>
      </c>
      <c r="E15" s="254">
        <v>2659</v>
      </c>
      <c r="F15" s="254">
        <v>4087</v>
      </c>
      <c r="G15" s="254">
        <v>5192</v>
      </c>
      <c r="H15" s="254">
        <v>4853</v>
      </c>
      <c r="I15" s="254">
        <v>5254</v>
      </c>
      <c r="J15" s="254">
        <v>8488</v>
      </c>
      <c r="K15" s="254">
        <v>8450</v>
      </c>
      <c r="L15" s="254">
        <v>10047</v>
      </c>
      <c r="M15" s="254">
        <v>13730</v>
      </c>
      <c r="N15" s="269">
        <v>17519</v>
      </c>
      <c r="O15" s="1"/>
    </row>
    <row r="16" spans="1:15">
      <c r="A16" s="1"/>
      <c r="B16" s="38" t="s">
        <v>21</v>
      </c>
      <c r="C16" s="305" t="s">
        <v>173</v>
      </c>
      <c r="D16" s="140">
        <v>784</v>
      </c>
      <c r="E16" s="310">
        <v>557</v>
      </c>
      <c r="F16" s="310">
        <v>1025</v>
      </c>
      <c r="G16" s="310">
        <v>1632</v>
      </c>
      <c r="H16" s="310">
        <v>1961</v>
      </c>
      <c r="I16" s="310">
        <v>3075</v>
      </c>
      <c r="J16" s="310">
        <v>7074</v>
      </c>
      <c r="K16" s="310">
        <v>9290</v>
      </c>
      <c r="L16" s="310">
        <v>6622</v>
      </c>
      <c r="M16" s="310">
        <v>14812</v>
      </c>
      <c r="N16" s="312">
        <v>20643</v>
      </c>
      <c r="O16" s="1"/>
    </row>
    <row r="17" spans="1:15">
      <c r="A17" s="1"/>
      <c r="B17" s="38" t="s">
        <v>43</v>
      </c>
      <c r="C17" s="356" t="s">
        <v>191</v>
      </c>
      <c r="D17" s="219">
        <v>3380</v>
      </c>
      <c r="E17" s="357">
        <v>3138</v>
      </c>
      <c r="F17" s="357">
        <v>4551</v>
      </c>
      <c r="G17" s="357">
        <v>6364</v>
      </c>
      <c r="H17" s="357">
        <v>7509</v>
      </c>
      <c r="I17" s="357">
        <v>9586</v>
      </c>
      <c r="J17" s="357">
        <v>15205</v>
      </c>
      <c r="K17" s="357">
        <v>17503</v>
      </c>
      <c r="L17" s="357">
        <v>16286</v>
      </c>
      <c r="M17" s="357">
        <v>26437</v>
      </c>
      <c r="N17" s="372">
        <v>38667</v>
      </c>
      <c r="O17" s="1"/>
    </row>
    <row r="18" spans="1:15" ht="15.75" customHeight="1">
      <c r="A18" s="1"/>
      <c r="B18" s="1"/>
      <c r="C18" s="373" t="s">
        <v>245</v>
      </c>
      <c r="D18" s="225">
        <v>12329</v>
      </c>
      <c r="E18" s="375">
        <v>12431</v>
      </c>
      <c r="F18" s="375">
        <v>16060</v>
      </c>
      <c r="G18" s="375">
        <v>19168</v>
      </c>
      <c r="H18" s="375">
        <v>17709</v>
      </c>
      <c r="I18" s="375">
        <v>23393</v>
      </c>
      <c r="J18" s="375">
        <v>40519</v>
      </c>
      <c r="K18" s="375">
        <v>37360</v>
      </c>
      <c r="L18" s="375">
        <v>43072</v>
      </c>
      <c r="M18" s="375">
        <v>55132</v>
      </c>
      <c r="N18" s="419">
        <v>70520</v>
      </c>
      <c r="O18" s="1"/>
    </row>
    <row r="19" spans="1:15" ht="21.75" customHeight="1">
      <c r="A19" s="1"/>
      <c r="B19" s="1"/>
      <c r="C19" s="420" t="s">
        <v>64</v>
      </c>
      <c r="D19" s="422">
        <f t="shared" ref="D19:N19" si="0">SUM(D15:D18)</f>
        <v>18802</v>
      </c>
      <c r="E19" s="423">
        <f t="shared" si="0"/>
        <v>18785</v>
      </c>
      <c r="F19" s="423">
        <f t="shared" si="0"/>
        <v>25723</v>
      </c>
      <c r="G19" s="423">
        <f t="shared" si="0"/>
        <v>32356</v>
      </c>
      <c r="H19" s="423">
        <f t="shared" si="0"/>
        <v>32032</v>
      </c>
      <c r="I19" s="423">
        <f t="shared" si="0"/>
        <v>41308</v>
      </c>
      <c r="J19" s="423">
        <f t="shared" si="0"/>
        <v>71286</v>
      </c>
      <c r="K19" s="423">
        <f t="shared" si="0"/>
        <v>72603</v>
      </c>
      <c r="L19" s="423">
        <f t="shared" si="0"/>
        <v>76027</v>
      </c>
      <c r="M19" s="423">
        <f t="shared" si="0"/>
        <v>110111</v>
      </c>
      <c r="N19" s="429">
        <f t="shared" si="0"/>
        <v>147349</v>
      </c>
      <c r="O19" s="1"/>
    </row>
    <row r="20" spans="1:15" ht="15.75" customHeight="1">
      <c r="A20" s="1"/>
      <c r="B20" s="1"/>
      <c r="C20" s="486" t="s">
        <v>274</v>
      </c>
      <c r="D20" s="1"/>
      <c r="E20" s="1"/>
      <c r="F20" s="1"/>
      <c r="G20" s="1"/>
      <c r="H20" s="1"/>
      <c r="I20" s="1"/>
      <c r="J20" s="1"/>
      <c r="K20" s="1"/>
      <c r="L20" s="1"/>
      <c r="M20" s="1"/>
      <c r="N20" s="1"/>
      <c r="O20" s="1"/>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ht="20.25" customHeight="1">
      <c r="A23" s="1"/>
      <c r="B23" s="1"/>
      <c r="C23" s="1016" t="s">
        <v>303</v>
      </c>
      <c r="D23" s="992"/>
      <c r="E23" s="992"/>
      <c r="F23" s="992"/>
      <c r="G23" s="992"/>
      <c r="H23" s="992"/>
      <c r="I23" s="992"/>
      <c r="J23" s="992"/>
      <c r="K23" s="992"/>
      <c r="L23" s="992"/>
      <c r="M23" s="992"/>
      <c r="N23" s="194"/>
      <c r="O23" s="1"/>
    </row>
    <row r="24" spans="1:15" ht="6.75" customHeight="1">
      <c r="A24" s="1"/>
      <c r="B24" s="1"/>
      <c r="C24" s="11"/>
      <c r="D24" s="11"/>
      <c r="E24" s="11"/>
      <c r="F24" s="11"/>
      <c r="G24" s="11"/>
      <c r="H24" s="196"/>
      <c r="I24" s="11"/>
      <c r="J24" s="11"/>
      <c r="K24" s="11"/>
      <c r="L24" s="11"/>
      <c r="M24" s="11"/>
      <c r="N24" s="11"/>
      <c r="O24" s="1"/>
    </row>
    <row r="25" spans="1:15" ht="12.75" customHeight="1">
      <c r="A25" s="1"/>
      <c r="B25" s="1"/>
      <c r="C25" s="1163" t="s">
        <v>145</v>
      </c>
      <c r="D25" s="81" t="s">
        <v>31</v>
      </c>
      <c r="E25" s="198" t="s">
        <v>31</v>
      </c>
      <c r="F25" s="198" t="s">
        <v>31</v>
      </c>
      <c r="G25" s="198" t="s">
        <v>31</v>
      </c>
      <c r="H25" s="198" t="s">
        <v>31</v>
      </c>
      <c r="I25" s="198" t="s">
        <v>31</v>
      </c>
      <c r="J25" s="198" t="s">
        <v>31</v>
      </c>
      <c r="K25" s="198" t="s">
        <v>31</v>
      </c>
      <c r="L25" s="198" t="s">
        <v>31</v>
      </c>
      <c r="M25" s="198" t="s">
        <v>31</v>
      </c>
      <c r="N25" s="249" t="s">
        <v>31</v>
      </c>
      <c r="O25" s="1"/>
    </row>
    <row r="26" spans="1:15" ht="12.75" customHeight="1">
      <c r="A26" s="1"/>
      <c r="B26" s="1"/>
      <c r="C26" s="1027"/>
      <c r="D26" s="280">
        <v>2001</v>
      </c>
      <c r="E26" s="445">
        <v>2002</v>
      </c>
      <c r="F26" s="445">
        <v>2003</v>
      </c>
      <c r="G26" s="445">
        <v>2004</v>
      </c>
      <c r="H26" s="445">
        <v>2005</v>
      </c>
      <c r="I26" s="445">
        <v>2006</v>
      </c>
      <c r="J26" s="445">
        <v>2007</v>
      </c>
      <c r="K26" s="445">
        <v>2008</v>
      </c>
      <c r="L26" s="445">
        <v>2009</v>
      </c>
      <c r="M26" s="445">
        <v>2010</v>
      </c>
      <c r="N26" s="491">
        <v>2011</v>
      </c>
      <c r="O26" s="1"/>
    </row>
    <row r="27" spans="1:15">
      <c r="A27" s="1"/>
      <c r="B27" s="1"/>
      <c r="C27" s="252" t="s">
        <v>170</v>
      </c>
      <c r="D27" s="493">
        <f t="shared" ref="D27:N27" si="1">D15/D19</f>
        <v>0.1228060844591001</v>
      </c>
      <c r="E27" s="529">
        <f t="shared" si="1"/>
        <v>0.14154910833111525</v>
      </c>
      <c r="F27" s="529">
        <f t="shared" si="1"/>
        <v>0.15888504451269292</v>
      </c>
      <c r="G27" s="529">
        <f t="shared" si="1"/>
        <v>0.16046482877982446</v>
      </c>
      <c r="H27" s="529">
        <f t="shared" si="1"/>
        <v>0.15150474525474525</v>
      </c>
      <c r="I27" s="529">
        <f t="shared" si="1"/>
        <v>0.12719085891352763</v>
      </c>
      <c r="J27" s="529">
        <f t="shared" si="1"/>
        <v>0.11906966304744269</v>
      </c>
      <c r="K27" s="529">
        <f t="shared" si="1"/>
        <v>0.11638637521865487</v>
      </c>
      <c r="L27" s="529">
        <f t="shared" si="1"/>
        <v>0.13215042024543913</v>
      </c>
      <c r="M27" s="529">
        <f t="shared" si="1"/>
        <v>0.12469235589541462</v>
      </c>
      <c r="N27" s="532">
        <f t="shared" si="1"/>
        <v>0.11889459718084276</v>
      </c>
      <c r="O27" s="1"/>
    </row>
    <row r="28" spans="1:15">
      <c r="A28" s="1"/>
      <c r="B28" s="1"/>
      <c r="C28" s="305" t="s">
        <v>173</v>
      </c>
      <c r="D28" s="533">
        <f t="shared" ref="D28:N28" si="2">D16/D19</f>
        <v>4.169769173492182E-2</v>
      </c>
      <c r="E28" s="568">
        <f t="shared" si="2"/>
        <v>2.9651317540590898E-2</v>
      </c>
      <c r="F28" s="568">
        <f t="shared" si="2"/>
        <v>3.9847607199782295E-2</v>
      </c>
      <c r="G28" s="568">
        <f t="shared" si="2"/>
        <v>5.0438867597972559E-2</v>
      </c>
      <c r="H28" s="568">
        <f t="shared" si="2"/>
        <v>6.1220029970029968E-2</v>
      </c>
      <c r="I28" s="568">
        <f t="shared" si="2"/>
        <v>7.4440786288370295E-2</v>
      </c>
      <c r="J28" s="568">
        <f t="shared" si="2"/>
        <v>9.9234071206127428E-2</v>
      </c>
      <c r="K28" s="568">
        <f t="shared" si="2"/>
        <v>0.1279561450628762</v>
      </c>
      <c r="L28" s="568">
        <f t="shared" si="2"/>
        <v>8.7100635300616888E-2</v>
      </c>
      <c r="M28" s="568">
        <f t="shared" si="2"/>
        <v>0.13451880375257694</v>
      </c>
      <c r="N28" s="569">
        <f t="shared" si="2"/>
        <v>0.14009596264650592</v>
      </c>
      <c r="O28" s="1"/>
    </row>
    <row r="29" spans="1:15">
      <c r="A29" s="1"/>
      <c r="B29" s="1"/>
      <c r="C29" s="356" t="s">
        <v>191</v>
      </c>
      <c r="D29" s="571">
        <f t="shared" ref="D29:N29" si="3">D17/D19</f>
        <v>0.1797681097755558</v>
      </c>
      <c r="E29" s="597">
        <f t="shared" si="3"/>
        <v>0.16704817673675806</v>
      </c>
      <c r="F29" s="597">
        <f t="shared" si="3"/>
        <v>0.17692337596703339</v>
      </c>
      <c r="G29" s="597">
        <f t="shared" si="3"/>
        <v>0.19668685869699593</v>
      </c>
      <c r="H29" s="597">
        <f t="shared" si="3"/>
        <v>0.23442182817182816</v>
      </c>
      <c r="I29" s="597">
        <f t="shared" si="3"/>
        <v>0.23206158613343661</v>
      </c>
      <c r="J29" s="597">
        <f t="shared" si="3"/>
        <v>0.2132957382936341</v>
      </c>
      <c r="K29" s="597">
        <f t="shared" si="3"/>
        <v>0.24107819236119721</v>
      </c>
      <c r="L29" s="597">
        <f t="shared" si="3"/>
        <v>0.21421337156536494</v>
      </c>
      <c r="M29" s="597">
        <f t="shared" si="3"/>
        <v>0.24009408687597061</v>
      </c>
      <c r="N29" s="636">
        <f t="shared" si="3"/>
        <v>0.26241779720255992</v>
      </c>
      <c r="O29" s="1"/>
    </row>
    <row r="30" spans="1:15" ht="15.75" customHeight="1">
      <c r="A30" s="1"/>
      <c r="B30" s="1"/>
      <c r="C30" s="673" t="s">
        <v>245</v>
      </c>
      <c r="D30" s="675">
        <f t="shared" ref="D30:N30" si="4">D18/D19</f>
        <v>0.6557281140304223</v>
      </c>
      <c r="E30" s="697">
        <f t="shared" si="4"/>
        <v>0.66175139739153577</v>
      </c>
      <c r="F30" s="697">
        <f t="shared" si="4"/>
        <v>0.62434397232049144</v>
      </c>
      <c r="G30" s="697">
        <f t="shared" si="4"/>
        <v>0.59240944492520708</v>
      </c>
      <c r="H30" s="697">
        <f t="shared" si="4"/>
        <v>0.55285339660339661</v>
      </c>
      <c r="I30" s="697">
        <f t="shared" si="4"/>
        <v>0.56630676866466545</v>
      </c>
      <c r="J30" s="697">
        <f t="shared" si="4"/>
        <v>0.56840052745279579</v>
      </c>
      <c r="K30" s="697">
        <f t="shared" si="4"/>
        <v>0.51457928735727176</v>
      </c>
      <c r="L30" s="697">
        <f t="shared" si="4"/>
        <v>0.56653557288857903</v>
      </c>
      <c r="M30" s="697">
        <f t="shared" si="4"/>
        <v>0.50069475347603787</v>
      </c>
      <c r="N30" s="617">
        <f t="shared" si="4"/>
        <v>0.47859164297009144</v>
      </c>
      <c r="O30" s="1"/>
    </row>
    <row r="31" spans="1:15" ht="21.75" customHeight="1">
      <c r="A31" s="1"/>
      <c r="B31" s="1"/>
      <c r="C31" s="719" t="s">
        <v>64</v>
      </c>
      <c r="D31" s="740">
        <f t="shared" ref="D31:N31" si="5">SUM(D27:D30)</f>
        <v>1</v>
      </c>
      <c r="E31" s="742">
        <f t="shared" si="5"/>
        <v>1</v>
      </c>
      <c r="F31" s="742">
        <f t="shared" si="5"/>
        <v>1</v>
      </c>
      <c r="G31" s="742">
        <f t="shared" si="5"/>
        <v>1</v>
      </c>
      <c r="H31" s="742">
        <f t="shared" si="5"/>
        <v>1</v>
      </c>
      <c r="I31" s="742">
        <f t="shared" si="5"/>
        <v>1</v>
      </c>
      <c r="J31" s="742">
        <f t="shared" si="5"/>
        <v>1</v>
      </c>
      <c r="K31" s="742">
        <f t="shared" si="5"/>
        <v>1</v>
      </c>
      <c r="L31" s="742">
        <f t="shared" si="5"/>
        <v>1</v>
      </c>
      <c r="M31" s="742">
        <f t="shared" si="5"/>
        <v>1</v>
      </c>
      <c r="N31" s="744">
        <f t="shared" si="5"/>
        <v>1</v>
      </c>
      <c r="O31" s="1"/>
    </row>
    <row r="32" spans="1:15" ht="15.75" customHeight="1">
      <c r="A32" s="1"/>
      <c r="B32" s="1"/>
      <c r="C32" s="486" t="s">
        <v>274</v>
      </c>
      <c r="D32" s="1"/>
      <c r="E32" s="1"/>
      <c r="F32" s="1"/>
      <c r="G32" s="1"/>
      <c r="H32" s="1"/>
      <c r="I32" s="1"/>
      <c r="J32" s="1"/>
      <c r="K32" s="1"/>
      <c r="L32" s="1"/>
      <c r="M32" s="1"/>
      <c r="N32" s="1"/>
      <c r="O32" s="1"/>
    </row>
    <row r="33" spans="1:15">
      <c r="A33" s="1"/>
      <c r="B33" s="1"/>
      <c r="C33" s="1"/>
      <c r="D33" s="1"/>
      <c r="E33" s="1"/>
      <c r="F33" s="1"/>
      <c r="G33" s="1"/>
      <c r="H33" s="1"/>
      <c r="I33" s="1"/>
      <c r="J33" s="1"/>
      <c r="K33" s="1"/>
      <c r="L33" s="1"/>
      <c r="M33" s="1"/>
      <c r="N33" s="1"/>
      <c r="O33" s="1"/>
    </row>
    <row r="34" spans="1:15">
      <c r="A34" s="1"/>
      <c r="B34" s="1"/>
      <c r="C34" s="1"/>
      <c r="D34" s="1"/>
      <c r="E34" s="1"/>
      <c r="F34" s="1"/>
      <c r="G34" s="1"/>
      <c r="H34" s="1"/>
      <c r="I34" s="1"/>
      <c r="J34" s="1"/>
      <c r="K34" s="1"/>
      <c r="L34" s="1"/>
      <c r="M34" s="1"/>
      <c r="N34" s="1"/>
      <c r="O34" s="1"/>
    </row>
    <row r="35" spans="1:15" ht="21.75" customHeight="1">
      <c r="A35" s="1"/>
      <c r="B35" s="1"/>
      <c r="C35" s="1016" t="s">
        <v>401</v>
      </c>
      <c r="D35" s="992"/>
      <c r="E35" s="992"/>
      <c r="F35" s="992"/>
      <c r="G35" s="992"/>
      <c r="H35" s="992"/>
      <c r="I35" s="992"/>
      <c r="J35" s="992"/>
      <c r="K35" s="992"/>
      <c r="L35" s="992"/>
      <c r="M35" s="992"/>
      <c r="N35" s="194"/>
      <c r="O35" s="1"/>
    </row>
    <row r="36" spans="1:15" ht="6" customHeight="1">
      <c r="A36" s="1"/>
      <c r="B36" s="1"/>
      <c r="C36" s="11"/>
      <c r="D36" s="11"/>
      <c r="E36" s="11"/>
      <c r="F36" s="11"/>
      <c r="G36" s="11"/>
      <c r="H36" s="11"/>
      <c r="I36" s="11"/>
      <c r="J36" s="11"/>
      <c r="K36" s="11"/>
      <c r="L36" s="11"/>
      <c r="M36" s="11"/>
      <c r="N36" s="11"/>
      <c r="O36" s="1"/>
    </row>
    <row r="37" spans="1:15" ht="40.5" customHeight="1">
      <c r="A37" s="1"/>
      <c r="B37" s="1"/>
      <c r="C37" s="747" t="s">
        <v>145</v>
      </c>
      <c r="D37" s="748" t="s">
        <v>403</v>
      </c>
      <c r="E37" s="748" t="s">
        <v>404</v>
      </c>
      <c r="F37" s="748" t="s">
        <v>405</v>
      </c>
      <c r="G37" s="748" t="s">
        <v>406</v>
      </c>
      <c r="H37" s="748" t="s">
        <v>324</v>
      </c>
      <c r="I37" s="748" t="s">
        <v>407</v>
      </c>
      <c r="J37" s="748" t="s">
        <v>408</v>
      </c>
      <c r="K37" s="748" t="s">
        <v>409</v>
      </c>
      <c r="L37" s="757" t="s">
        <v>410</v>
      </c>
      <c r="M37" s="758" t="s">
        <v>412</v>
      </c>
      <c r="N37" s="11"/>
      <c r="O37" s="1"/>
    </row>
    <row r="38" spans="1:15">
      <c r="A38" s="1"/>
      <c r="B38" s="1"/>
      <c r="C38" s="252" t="s">
        <v>170</v>
      </c>
      <c r="D38" s="760">
        <f t="shared" ref="D38:M38" si="6">(E15-D15)/D15</f>
        <v>0.151580770896492</v>
      </c>
      <c r="E38" s="760">
        <f t="shared" si="6"/>
        <v>0.53704400150432496</v>
      </c>
      <c r="F38" s="760">
        <f t="shared" si="6"/>
        <v>0.27036946415463664</v>
      </c>
      <c r="G38" s="760">
        <f t="shared" si="6"/>
        <v>-6.5292758089368255E-2</v>
      </c>
      <c r="H38" s="760">
        <f t="shared" si="6"/>
        <v>8.2629301463012575E-2</v>
      </c>
      <c r="I38" s="760">
        <f t="shared" si="6"/>
        <v>0.61553102398172821</v>
      </c>
      <c r="J38" s="760">
        <f t="shared" si="6"/>
        <v>-4.4769085768143263E-3</v>
      </c>
      <c r="K38" s="760">
        <f t="shared" si="6"/>
        <v>0.18899408284023669</v>
      </c>
      <c r="L38" s="762">
        <f t="shared" si="6"/>
        <v>0.36657708768786701</v>
      </c>
      <c r="M38" s="768">
        <f t="shared" si="6"/>
        <v>0.27596504005826655</v>
      </c>
      <c r="N38" s="11"/>
      <c r="O38" s="1"/>
    </row>
    <row r="39" spans="1:15" ht="25.5">
      <c r="A39" s="1"/>
      <c r="B39" s="1"/>
      <c r="C39" s="305" t="s">
        <v>173</v>
      </c>
      <c r="D39" s="770">
        <f t="shared" ref="D39:D42" si="7">(E16-D16)/D16</f>
        <v>-0.28954081632653061</v>
      </c>
      <c r="E39" s="770">
        <f t="shared" ref="E39:M39" si="8">(F30-E30)/E30</f>
        <v>-5.6527912473619803E-2</v>
      </c>
      <c r="F39" s="770">
        <f t="shared" si="8"/>
        <v>-5.114893201674342E-2</v>
      </c>
      <c r="G39" s="770">
        <f t="shared" si="8"/>
        <v>-6.6771468045727242E-2</v>
      </c>
      <c r="H39" s="770">
        <f t="shared" si="8"/>
        <v>2.4334429604526711E-2</v>
      </c>
      <c r="I39" s="770">
        <f t="shared" si="8"/>
        <v>3.6972166041161067E-3</v>
      </c>
      <c r="J39" s="770">
        <f t="shared" si="8"/>
        <v>-9.468893411608198E-2</v>
      </c>
      <c r="K39" s="770">
        <f t="shared" si="8"/>
        <v>0.10096847426203162</v>
      </c>
      <c r="L39" s="773">
        <f t="shared" si="8"/>
        <v>-0.11621656708481769</v>
      </c>
      <c r="M39" s="775">
        <f t="shared" si="8"/>
        <v>-4.4144881392299704E-2</v>
      </c>
      <c r="N39" s="11"/>
      <c r="O39" s="1"/>
    </row>
    <row r="40" spans="1:15">
      <c r="A40" s="1"/>
      <c r="B40" s="1"/>
      <c r="C40" s="356" t="s">
        <v>191</v>
      </c>
      <c r="D40" s="777">
        <f t="shared" si="7"/>
        <v>-7.1597633136094671E-2</v>
      </c>
      <c r="E40" s="777">
        <f t="shared" ref="E40:M40" si="9">(F17-E17)/E17</f>
        <v>0.4502868068833652</v>
      </c>
      <c r="F40" s="777">
        <f t="shared" si="9"/>
        <v>0.3983739837398374</v>
      </c>
      <c r="G40" s="777">
        <f t="shared" si="9"/>
        <v>0.17991829038340668</v>
      </c>
      <c r="H40" s="777">
        <f t="shared" si="9"/>
        <v>0.27660141163936608</v>
      </c>
      <c r="I40" s="777">
        <f t="shared" si="9"/>
        <v>0.58616732735238886</v>
      </c>
      <c r="J40" s="777">
        <f t="shared" si="9"/>
        <v>0.15113449523183164</v>
      </c>
      <c r="K40" s="777">
        <f t="shared" si="9"/>
        <v>-6.9530937553562253E-2</v>
      </c>
      <c r="L40" s="779">
        <f t="shared" si="9"/>
        <v>0.62329608252486801</v>
      </c>
      <c r="M40" s="780">
        <f t="shared" si="9"/>
        <v>0.46260922192381887</v>
      </c>
      <c r="N40" s="11"/>
      <c r="O40" s="1"/>
    </row>
    <row r="41" spans="1:15" ht="15.75" customHeight="1">
      <c r="A41" s="1"/>
      <c r="B41" s="1"/>
      <c r="C41" s="373" t="s">
        <v>245</v>
      </c>
      <c r="D41" s="781">
        <f t="shared" si="7"/>
        <v>8.2731770622110467E-3</v>
      </c>
      <c r="E41" s="781">
        <f t="shared" ref="E41:M41" si="10">(F18-E18)/E18</f>
        <v>0.29193146166840961</v>
      </c>
      <c r="F41" s="781">
        <f t="shared" si="10"/>
        <v>0.19352428393524285</v>
      </c>
      <c r="G41" s="781">
        <f t="shared" si="10"/>
        <v>-7.6116444073455761E-2</v>
      </c>
      <c r="H41" s="781">
        <f t="shared" si="10"/>
        <v>0.32096674007566772</v>
      </c>
      <c r="I41" s="781">
        <f t="shared" si="10"/>
        <v>0.73209934595819259</v>
      </c>
      <c r="J41" s="781">
        <f t="shared" si="10"/>
        <v>-7.7963424566252867E-2</v>
      </c>
      <c r="K41" s="781">
        <f t="shared" si="10"/>
        <v>0.15289079229122055</v>
      </c>
      <c r="L41" s="794">
        <f t="shared" si="10"/>
        <v>0.2799962852897474</v>
      </c>
      <c r="M41" s="796">
        <f t="shared" si="10"/>
        <v>0.27911194950301094</v>
      </c>
      <c r="N41" s="11"/>
      <c r="O41" s="1"/>
    </row>
    <row r="42" spans="1:15" ht="21.75" customHeight="1">
      <c r="A42" s="1"/>
      <c r="B42" s="1"/>
      <c r="C42" s="420" t="s">
        <v>422</v>
      </c>
      <c r="D42" s="803">
        <f t="shared" si="7"/>
        <v>-9.0415913200723324E-4</v>
      </c>
      <c r="E42" s="803">
        <f t="shared" ref="E42:M42" si="11">(F19-E19)/E19</f>
        <v>0.36933723715730638</v>
      </c>
      <c r="F42" s="803">
        <f t="shared" si="11"/>
        <v>0.25786261322551801</v>
      </c>
      <c r="G42" s="803">
        <f t="shared" si="11"/>
        <v>-1.0013598714303375E-2</v>
      </c>
      <c r="H42" s="803">
        <f t="shared" si="11"/>
        <v>0.28958541458541459</v>
      </c>
      <c r="I42" s="803">
        <f t="shared" si="11"/>
        <v>0.72571898905780963</v>
      </c>
      <c r="J42" s="803">
        <f t="shared" si="11"/>
        <v>1.8474875852200992E-2</v>
      </c>
      <c r="K42" s="803">
        <f t="shared" si="11"/>
        <v>4.7160585650730689E-2</v>
      </c>
      <c r="L42" s="806">
        <f t="shared" si="11"/>
        <v>0.44831441461586014</v>
      </c>
      <c r="M42" s="809">
        <f t="shared" si="11"/>
        <v>0.33818601229668244</v>
      </c>
      <c r="N42" s="11"/>
      <c r="O42" s="1"/>
    </row>
    <row r="43" spans="1:15" ht="15.75" customHeight="1">
      <c r="A43" s="1"/>
      <c r="B43" s="1"/>
      <c r="C43" s="486" t="s">
        <v>274</v>
      </c>
      <c r="D43" s="11"/>
      <c r="E43" s="11"/>
      <c r="F43" s="11"/>
      <c r="G43" s="11"/>
      <c r="H43" s="11"/>
      <c r="I43" s="11"/>
      <c r="J43" s="11"/>
      <c r="K43" s="11"/>
      <c r="L43" s="11"/>
      <c r="M43" s="11"/>
      <c r="N43" s="11"/>
      <c r="O43" s="1"/>
    </row>
    <row r="44" spans="1:15">
      <c r="A44" s="1"/>
      <c r="B44" s="1"/>
      <c r="C44" s="1"/>
      <c r="D44" s="1"/>
      <c r="E44" s="1"/>
      <c r="F44" s="1"/>
      <c r="G44" s="1"/>
      <c r="H44" s="1"/>
      <c r="I44" s="1"/>
      <c r="J44" s="1"/>
      <c r="K44" s="1"/>
      <c r="L44" s="1"/>
      <c r="M44" s="1"/>
      <c r="N44" s="1"/>
      <c r="O44" s="1"/>
    </row>
    <row r="45" spans="1:15">
      <c r="A45" s="1"/>
      <c r="B45" s="1"/>
      <c r="C45" s="1"/>
      <c r="D45" s="1"/>
      <c r="E45" s="1"/>
      <c r="F45" s="1"/>
      <c r="G45" s="1"/>
      <c r="H45" s="1"/>
      <c r="I45" s="1"/>
      <c r="J45" s="1"/>
      <c r="K45" s="1"/>
      <c r="L45" s="1"/>
      <c r="M45" s="1"/>
      <c r="N45" s="1"/>
      <c r="O45" s="1"/>
    </row>
    <row r="46" spans="1:15" ht="25.5" customHeight="1">
      <c r="A46" s="1"/>
      <c r="B46" s="1"/>
      <c r="C46" s="1016" t="s">
        <v>430</v>
      </c>
      <c r="D46" s="992"/>
      <c r="E46" s="992"/>
      <c r="F46" s="992"/>
      <c r="G46" s="992"/>
      <c r="H46" s="992"/>
      <c r="I46" s="992"/>
      <c r="J46" s="992"/>
      <c r="K46" s="992"/>
      <c r="L46" s="992"/>
      <c r="M46" s="992"/>
      <c r="N46" s="194"/>
      <c r="O46" s="1"/>
    </row>
    <row r="47" spans="1:15" ht="16.5" customHeight="1">
      <c r="A47" s="1"/>
      <c r="B47" s="1"/>
      <c r="C47" s="1"/>
      <c r="D47" s="1"/>
      <c r="E47" s="1"/>
      <c r="F47" s="1"/>
      <c r="G47" s="1"/>
      <c r="H47" s="1"/>
      <c r="I47" s="1"/>
      <c r="J47" s="1"/>
      <c r="K47" s="1"/>
      <c r="L47" s="1"/>
      <c r="M47" s="1"/>
      <c r="N47" s="1"/>
      <c r="O47" s="1"/>
    </row>
    <row r="48" spans="1:15">
      <c r="A48" s="1"/>
      <c r="B48" s="1"/>
      <c r="C48" s="1"/>
      <c r="D48" s="1"/>
      <c r="E48" s="1"/>
      <c r="F48" s="1"/>
      <c r="G48" s="1"/>
      <c r="H48" s="1"/>
      <c r="I48" s="1"/>
      <c r="J48" s="1"/>
      <c r="K48" s="1"/>
      <c r="L48" s="1"/>
      <c r="M48" s="1"/>
      <c r="N48" s="1"/>
      <c r="O48" s="1"/>
    </row>
    <row r="49" spans="1:15">
      <c r="A49" s="1"/>
      <c r="B49" s="1"/>
      <c r="C49" s="1"/>
      <c r="D49" s="1"/>
      <c r="E49" s="1"/>
      <c r="F49" s="1"/>
      <c r="G49" s="1"/>
      <c r="H49" s="1"/>
      <c r="I49" s="1"/>
      <c r="J49" s="1"/>
      <c r="K49" s="1"/>
      <c r="L49" s="1"/>
      <c r="M49" s="1"/>
      <c r="N49" s="1"/>
      <c r="O49" s="1"/>
    </row>
    <row r="50" spans="1:15">
      <c r="A50" s="1"/>
      <c r="B50" s="1"/>
      <c r="C50" s="1"/>
      <c r="D50" s="1"/>
      <c r="E50" s="1"/>
      <c r="F50" s="1"/>
      <c r="G50" s="1"/>
      <c r="H50" s="1"/>
      <c r="I50" s="1"/>
      <c r="J50" s="1"/>
      <c r="K50" s="1"/>
      <c r="L50" s="1"/>
      <c r="M50" s="1"/>
      <c r="N50" s="1"/>
      <c r="O50" s="1"/>
    </row>
    <row r="51" spans="1:15">
      <c r="A51" s="1"/>
      <c r="B51" s="1"/>
      <c r="C51" s="1"/>
      <c r="D51" s="1"/>
      <c r="E51" s="1"/>
      <c r="F51" s="1"/>
      <c r="G51" s="1"/>
      <c r="H51" s="1"/>
      <c r="I51" s="1"/>
      <c r="J51" s="1"/>
      <c r="K51" s="1"/>
      <c r="L51" s="1"/>
      <c r="M51" s="1"/>
      <c r="N51" s="1"/>
      <c r="O51" s="1"/>
    </row>
    <row r="52" spans="1:15">
      <c r="A52" s="1"/>
      <c r="B52" s="1"/>
      <c r="C52" s="1"/>
      <c r="D52" s="1"/>
      <c r="E52" s="1"/>
      <c r="F52" s="1"/>
      <c r="G52" s="1"/>
      <c r="H52" s="1"/>
      <c r="I52" s="1"/>
      <c r="J52" s="1"/>
      <c r="K52" s="1"/>
      <c r="L52" s="1"/>
      <c r="M52" s="1"/>
      <c r="N52" s="1"/>
      <c r="O52" s="1"/>
    </row>
    <row r="53" spans="1:15">
      <c r="A53" s="1"/>
      <c r="B53" s="1"/>
      <c r="C53" s="1"/>
      <c r="D53" s="1"/>
      <c r="E53" s="1"/>
      <c r="F53" s="1"/>
      <c r="G53" s="1"/>
      <c r="H53" s="1"/>
      <c r="I53" s="1"/>
      <c r="J53" s="1"/>
      <c r="K53" s="1"/>
      <c r="L53" s="1"/>
      <c r="M53" s="1"/>
      <c r="N53" s="1"/>
      <c r="O53" s="1"/>
    </row>
    <row r="54" spans="1:15">
      <c r="A54" s="1"/>
      <c r="B54" s="1"/>
      <c r="C54" s="1"/>
      <c r="D54" s="1"/>
      <c r="E54" s="1"/>
      <c r="F54" s="1"/>
      <c r="G54" s="1"/>
      <c r="H54" s="1"/>
      <c r="I54" s="1"/>
      <c r="J54" s="1"/>
      <c r="K54" s="1"/>
      <c r="L54" s="1"/>
      <c r="M54" s="1"/>
      <c r="N54" s="1"/>
      <c r="O54" s="1"/>
    </row>
    <row r="55" spans="1:15">
      <c r="A55" s="1"/>
      <c r="B55" s="1"/>
      <c r="C55" s="1"/>
      <c r="D55" s="1"/>
      <c r="E55" s="1"/>
      <c r="F55" s="1"/>
      <c r="G55" s="1"/>
      <c r="H55" s="1"/>
      <c r="I55" s="1"/>
      <c r="J55" s="1"/>
      <c r="K55" s="1"/>
      <c r="L55" s="1"/>
      <c r="M55" s="1"/>
      <c r="N55" s="1"/>
      <c r="O55" s="1"/>
    </row>
    <row r="56" spans="1:15">
      <c r="A56" s="1"/>
      <c r="B56" s="1"/>
      <c r="C56" s="1"/>
      <c r="D56" s="1"/>
      <c r="E56" s="1"/>
      <c r="F56" s="1"/>
      <c r="G56" s="1"/>
      <c r="H56" s="1"/>
      <c r="I56" s="1"/>
      <c r="J56" s="1"/>
      <c r="K56" s="1"/>
      <c r="L56" s="1"/>
      <c r="M56" s="1"/>
      <c r="N56" s="1"/>
      <c r="O56" s="1"/>
    </row>
    <row r="57" spans="1:15">
      <c r="A57" s="1"/>
      <c r="B57" s="1"/>
      <c r="C57" s="1"/>
      <c r="D57" s="1"/>
      <c r="E57" s="1"/>
      <c r="F57" s="1"/>
      <c r="G57" s="1"/>
      <c r="H57" s="1"/>
      <c r="I57" s="1"/>
      <c r="J57" s="1"/>
      <c r="K57" s="1"/>
      <c r="L57" s="1"/>
      <c r="M57" s="1"/>
      <c r="N57" s="1"/>
      <c r="O57" s="1"/>
    </row>
    <row r="58" spans="1:15">
      <c r="A58" s="1"/>
      <c r="B58" s="1"/>
      <c r="C58" s="1"/>
      <c r="D58" s="1"/>
      <c r="E58" s="1"/>
      <c r="F58" s="1"/>
      <c r="G58" s="1"/>
      <c r="H58" s="1"/>
      <c r="I58" s="1"/>
      <c r="J58" s="1"/>
      <c r="K58" s="1"/>
      <c r="L58" s="1"/>
      <c r="M58" s="1"/>
      <c r="N58" s="1"/>
      <c r="O58" s="1"/>
    </row>
    <row r="59" spans="1:15">
      <c r="A59" s="1"/>
      <c r="B59" s="1"/>
      <c r="C59" s="1"/>
      <c r="D59" s="1"/>
      <c r="E59" s="1"/>
      <c r="F59" s="1"/>
      <c r="G59" s="1"/>
      <c r="H59" s="1"/>
      <c r="I59" s="1"/>
      <c r="J59" s="1"/>
      <c r="K59" s="1"/>
      <c r="L59" s="1"/>
      <c r="M59" s="1"/>
      <c r="N59" s="1"/>
      <c r="O59" s="1"/>
    </row>
    <row r="60" spans="1:15">
      <c r="A60" s="1"/>
      <c r="B60" s="1"/>
      <c r="C60" s="1"/>
      <c r="D60" s="1"/>
      <c r="E60" s="1"/>
      <c r="F60" s="1"/>
      <c r="G60" s="1"/>
      <c r="H60" s="1"/>
      <c r="I60" s="1"/>
      <c r="J60" s="1"/>
      <c r="K60" s="1"/>
      <c r="L60" s="1"/>
      <c r="M60" s="1"/>
      <c r="N60" s="1"/>
      <c r="O60" s="1"/>
    </row>
    <row r="61" spans="1:15">
      <c r="A61" s="1"/>
      <c r="B61" s="1"/>
      <c r="C61" s="1"/>
      <c r="D61" s="1"/>
      <c r="E61" s="1"/>
      <c r="F61" s="1"/>
      <c r="G61" s="1"/>
      <c r="H61" s="1"/>
      <c r="I61" s="1"/>
      <c r="J61" s="1"/>
      <c r="K61" s="1"/>
      <c r="L61" s="1"/>
      <c r="M61" s="1"/>
      <c r="N61" s="1"/>
      <c r="O61" s="1"/>
    </row>
    <row r="62" spans="1:15" ht="18.75" customHeight="1">
      <c r="A62" s="1"/>
      <c r="B62" s="1"/>
      <c r="C62" s="1016" t="s">
        <v>431</v>
      </c>
      <c r="D62" s="992"/>
      <c r="E62" s="992"/>
      <c r="F62" s="992"/>
      <c r="G62" s="992"/>
      <c r="H62" s="992"/>
      <c r="I62" s="992"/>
      <c r="J62" s="992"/>
      <c r="K62" s="992"/>
      <c r="L62" s="992"/>
      <c r="M62" s="992"/>
      <c r="N62" s="194"/>
      <c r="O62" s="1"/>
    </row>
    <row r="63" spans="1:15" ht="9" customHeight="1">
      <c r="A63" s="1"/>
      <c r="B63" s="1"/>
      <c r="C63" s="1"/>
      <c r="D63" s="1"/>
      <c r="E63" s="1"/>
      <c r="F63" s="1"/>
      <c r="G63" s="1"/>
      <c r="H63" s="1"/>
      <c r="I63" s="1"/>
      <c r="J63" s="1"/>
      <c r="K63" s="1"/>
      <c r="L63" s="1"/>
      <c r="M63" s="1"/>
      <c r="N63" s="1"/>
      <c r="O63" s="1"/>
    </row>
    <row r="64" spans="1:15">
      <c r="A64" s="1"/>
      <c r="B64" s="1"/>
      <c r="C64" s="1"/>
      <c r="D64" s="1"/>
      <c r="E64" s="1"/>
      <c r="F64" s="1"/>
      <c r="G64" s="1"/>
      <c r="H64" s="1"/>
      <c r="I64" s="1"/>
      <c r="J64" s="1"/>
      <c r="K64" s="1"/>
      <c r="L64" s="1"/>
      <c r="M64" s="1"/>
      <c r="N64" s="1"/>
      <c r="O64" s="1"/>
    </row>
    <row r="65" spans="1:16">
      <c r="A65" s="1"/>
      <c r="B65" s="1"/>
      <c r="C65" s="1"/>
      <c r="D65" s="1"/>
      <c r="E65" s="1"/>
      <c r="F65" s="1"/>
      <c r="G65" s="1"/>
      <c r="H65" s="1"/>
      <c r="I65" s="1"/>
      <c r="J65" s="1"/>
      <c r="K65" s="1"/>
      <c r="L65" s="1"/>
      <c r="M65" s="1"/>
      <c r="N65" s="1"/>
      <c r="O65" s="1"/>
    </row>
    <row r="66" spans="1:16">
      <c r="A66" s="1"/>
      <c r="B66" s="1"/>
      <c r="C66" s="1"/>
      <c r="D66" s="1"/>
      <c r="E66" s="1"/>
      <c r="F66" s="1"/>
      <c r="G66" s="1"/>
      <c r="H66" s="1"/>
      <c r="I66" s="1"/>
      <c r="J66" s="1"/>
      <c r="K66" s="1"/>
      <c r="L66" s="1"/>
      <c r="M66" s="1"/>
      <c r="N66" s="1"/>
      <c r="O66" s="1"/>
    </row>
    <row r="67" spans="1:16">
      <c r="A67" s="1"/>
      <c r="B67" s="1"/>
      <c r="C67" s="1"/>
      <c r="D67" s="1"/>
      <c r="E67" s="1"/>
      <c r="F67" s="1"/>
      <c r="G67" s="1"/>
      <c r="H67" s="1"/>
      <c r="I67" s="1"/>
      <c r="J67" s="1"/>
      <c r="K67" s="1"/>
      <c r="L67" s="1"/>
      <c r="M67" s="1"/>
      <c r="N67" s="1"/>
      <c r="O67" s="1"/>
    </row>
    <row r="68" spans="1:16">
      <c r="A68" s="1"/>
      <c r="B68" s="1"/>
      <c r="C68" s="1"/>
      <c r="D68" s="1"/>
      <c r="E68" s="1"/>
      <c r="F68" s="1"/>
      <c r="G68" s="1"/>
      <c r="H68" s="1"/>
      <c r="I68" s="1"/>
      <c r="J68" s="1"/>
      <c r="K68" s="1"/>
      <c r="L68" s="1"/>
      <c r="M68" s="1"/>
      <c r="N68" s="1"/>
      <c r="O68" s="1"/>
    </row>
    <row r="69" spans="1:16">
      <c r="A69" s="1"/>
      <c r="B69" s="1"/>
      <c r="C69" s="1"/>
      <c r="D69" s="1"/>
      <c r="E69" s="1"/>
      <c r="F69" s="1"/>
      <c r="G69" s="1"/>
      <c r="H69" s="1"/>
      <c r="I69" s="1"/>
      <c r="J69" s="1"/>
      <c r="K69" s="1"/>
      <c r="L69" s="1"/>
      <c r="M69" s="1"/>
      <c r="N69" s="1"/>
      <c r="O69" s="1"/>
    </row>
    <row r="70" spans="1:16">
      <c r="A70" s="1"/>
      <c r="B70" s="1"/>
      <c r="C70" s="1"/>
      <c r="D70" s="1"/>
      <c r="E70" s="1"/>
      <c r="F70" s="1"/>
      <c r="G70" s="1"/>
      <c r="H70" s="1"/>
      <c r="I70" s="1"/>
      <c r="J70" s="1"/>
      <c r="K70" s="1"/>
      <c r="L70" s="1"/>
      <c r="M70" s="1"/>
      <c r="N70" s="1"/>
      <c r="O70" s="1"/>
    </row>
    <row r="71" spans="1:16">
      <c r="A71" s="1"/>
      <c r="B71" s="1"/>
      <c r="C71" s="1"/>
      <c r="D71" s="1"/>
      <c r="E71" s="1"/>
      <c r="F71" s="1"/>
      <c r="G71" s="1"/>
      <c r="H71" s="1"/>
      <c r="I71" s="1"/>
      <c r="J71" s="1"/>
      <c r="K71" s="1"/>
      <c r="L71" s="1"/>
      <c r="M71" s="1"/>
      <c r="N71" s="1"/>
      <c r="O71" s="1"/>
    </row>
    <row r="72" spans="1:16">
      <c r="A72" s="1"/>
      <c r="B72" s="1"/>
      <c r="C72" s="1"/>
      <c r="D72" s="1"/>
      <c r="E72" s="1"/>
      <c r="F72" s="1"/>
      <c r="G72" s="1"/>
      <c r="H72" s="1"/>
      <c r="I72" s="1"/>
      <c r="J72" s="1"/>
      <c r="K72" s="1"/>
      <c r="L72" s="1"/>
      <c r="M72" s="1"/>
      <c r="N72" s="1"/>
      <c r="O72" s="1"/>
    </row>
    <row r="73" spans="1:16">
      <c r="A73" s="1"/>
      <c r="B73" s="1"/>
      <c r="C73" s="1"/>
      <c r="D73" s="1"/>
      <c r="E73" s="1"/>
      <c r="F73" s="1"/>
      <c r="G73" s="1"/>
      <c r="H73" s="1"/>
      <c r="I73" s="1"/>
      <c r="J73" s="1"/>
      <c r="K73" s="1"/>
      <c r="L73" s="1"/>
      <c r="M73" s="1"/>
      <c r="N73" s="1"/>
      <c r="O73" s="1"/>
      <c r="P73" s="34"/>
    </row>
    <row r="74" spans="1:16">
      <c r="A74" s="1"/>
      <c r="B74" s="1"/>
      <c r="C74" s="1"/>
      <c r="D74" s="1"/>
      <c r="E74" s="1"/>
      <c r="F74" s="1"/>
      <c r="G74" s="1"/>
      <c r="H74" s="1"/>
      <c r="I74" s="1"/>
      <c r="J74" s="1"/>
      <c r="K74" s="1"/>
      <c r="L74" s="1"/>
      <c r="M74" s="1"/>
      <c r="N74" s="1"/>
      <c r="O74" s="1"/>
    </row>
    <row r="75" spans="1:16">
      <c r="A75" s="1"/>
      <c r="B75" s="1"/>
      <c r="C75" s="1"/>
      <c r="D75" s="1"/>
      <c r="E75" s="1"/>
      <c r="F75" s="1"/>
      <c r="G75" s="1"/>
      <c r="H75" s="1"/>
      <c r="I75" s="1"/>
      <c r="J75" s="1"/>
      <c r="K75" s="1"/>
      <c r="L75" s="1"/>
      <c r="M75" s="1"/>
      <c r="N75" s="1"/>
      <c r="O75" s="1"/>
    </row>
    <row r="76" spans="1:16">
      <c r="A76" s="1"/>
      <c r="B76" s="1"/>
      <c r="C76" s="1"/>
      <c r="D76" s="1"/>
      <c r="E76" s="1"/>
      <c r="F76" s="1"/>
      <c r="G76" s="1"/>
      <c r="H76" s="1"/>
      <c r="I76" s="1"/>
      <c r="J76" s="1"/>
      <c r="K76" s="1"/>
      <c r="L76" s="1"/>
      <c r="M76" s="1"/>
      <c r="N76" s="1"/>
      <c r="O76" s="1"/>
    </row>
    <row r="77" spans="1:16">
      <c r="A77" s="1"/>
      <c r="B77" s="1"/>
      <c r="C77" s="1"/>
      <c r="D77" s="1"/>
      <c r="E77" s="1"/>
      <c r="F77" s="1"/>
      <c r="G77" s="1"/>
      <c r="H77" s="1"/>
      <c r="I77" s="1"/>
      <c r="J77" s="1"/>
      <c r="K77" s="1"/>
      <c r="L77" s="1"/>
      <c r="M77" s="1"/>
      <c r="N77" s="1"/>
      <c r="O77" s="1"/>
    </row>
    <row r="78" spans="1:16">
      <c r="A78" s="1"/>
      <c r="B78" s="1"/>
      <c r="C78" s="1"/>
      <c r="D78" s="268"/>
      <c r="E78" s="4"/>
      <c r="F78" s="4"/>
      <c r="G78" s="4"/>
      <c r="H78" s="4"/>
      <c r="I78" s="4"/>
      <c r="J78" s="4"/>
      <c r="K78" s="4"/>
      <c r="L78" s="4"/>
      <c r="M78" s="4"/>
      <c r="N78" s="4"/>
      <c r="O78" s="1"/>
    </row>
    <row r="79" spans="1:16">
      <c r="A79" s="1"/>
      <c r="B79" s="1"/>
      <c r="C79" s="1"/>
      <c r="D79" s="1"/>
      <c r="E79" s="1"/>
      <c r="F79" s="1"/>
      <c r="G79" s="1"/>
      <c r="H79" s="1"/>
      <c r="I79" s="1"/>
      <c r="J79" s="1"/>
      <c r="K79" s="1"/>
      <c r="L79" s="1"/>
      <c r="M79" s="1"/>
      <c r="N79" s="1"/>
      <c r="O79" s="1"/>
    </row>
    <row r="80" spans="1:16" ht="24" customHeight="1">
      <c r="A80" s="1"/>
      <c r="B80" s="1"/>
      <c r="C80" s="1103" t="s">
        <v>432</v>
      </c>
      <c r="D80" s="992"/>
      <c r="E80" s="992"/>
      <c r="F80" s="992"/>
      <c r="G80" s="992"/>
      <c r="H80" s="992"/>
      <c r="I80" s="992"/>
      <c r="J80" s="992"/>
      <c r="K80" s="992"/>
      <c r="L80" s="992"/>
      <c r="M80" s="992"/>
      <c r="N80" s="992"/>
      <c r="O80" s="1"/>
    </row>
    <row r="81" spans="1:26" ht="4.5" customHeight="1">
      <c r="A81" s="1"/>
      <c r="B81" s="1"/>
      <c r="C81" s="1"/>
      <c r="D81" s="1"/>
      <c r="E81" s="1"/>
      <c r="F81" s="1"/>
      <c r="G81" s="1"/>
      <c r="H81" s="1"/>
      <c r="I81" s="1"/>
      <c r="J81" s="1"/>
      <c r="K81" s="1"/>
      <c r="L81" s="1"/>
      <c r="M81" s="1"/>
      <c r="N81" s="1"/>
      <c r="O81" s="1"/>
    </row>
    <row r="82" spans="1:26" ht="29.25" customHeight="1">
      <c r="A82" s="1"/>
      <c r="B82" s="1"/>
      <c r="C82" s="817" t="s">
        <v>433</v>
      </c>
      <c r="D82" s="1165" t="s">
        <v>436</v>
      </c>
      <c r="E82" s="1128"/>
      <c r="F82" s="1128"/>
      <c r="G82" s="1128"/>
      <c r="H82" s="1128"/>
      <c r="I82" s="1128"/>
      <c r="J82" s="1128"/>
      <c r="K82" s="1128"/>
      <c r="L82" s="1128"/>
      <c r="M82" s="1128"/>
      <c r="N82" s="821"/>
      <c r="O82" s="1"/>
    </row>
    <row r="83" spans="1:26" ht="29.25" customHeight="1">
      <c r="A83" s="1"/>
      <c r="B83" s="1"/>
      <c r="C83" s="822" t="s">
        <v>438</v>
      </c>
      <c r="D83" s="1164" t="s">
        <v>439</v>
      </c>
      <c r="E83" s="1150"/>
      <c r="F83" s="1150"/>
      <c r="G83" s="1150"/>
      <c r="H83" s="1150"/>
      <c r="I83" s="1150"/>
      <c r="J83" s="1150"/>
      <c r="K83" s="1150"/>
      <c r="L83" s="1150"/>
      <c r="M83" s="1150"/>
      <c r="N83" s="1153"/>
      <c r="O83" s="1"/>
    </row>
    <row r="84" spans="1:26" ht="29.25" customHeight="1">
      <c r="A84" s="1"/>
      <c r="B84" s="1"/>
      <c r="C84" s="827" t="s">
        <v>440</v>
      </c>
      <c r="D84" s="1162" t="s">
        <v>441</v>
      </c>
      <c r="E84" s="1150"/>
      <c r="F84" s="1150"/>
      <c r="G84" s="1150"/>
      <c r="H84" s="1150"/>
      <c r="I84" s="1150"/>
      <c r="J84" s="1150"/>
      <c r="K84" s="1150"/>
      <c r="L84" s="1150"/>
      <c r="M84" s="1150"/>
      <c r="N84" s="1153"/>
      <c r="O84" s="1"/>
    </row>
    <row r="85" spans="1:26" ht="29.25" customHeight="1">
      <c r="A85" s="1"/>
      <c r="B85" s="1"/>
      <c r="C85" s="822" t="s">
        <v>446</v>
      </c>
      <c r="D85" s="1166" t="s">
        <v>447</v>
      </c>
      <c r="E85" s="1150"/>
      <c r="F85" s="1150"/>
      <c r="G85" s="1150"/>
      <c r="H85" s="1150"/>
      <c r="I85" s="1150"/>
      <c r="J85" s="1150"/>
      <c r="K85" s="1150"/>
      <c r="L85" s="1150"/>
      <c r="M85" s="1150"/>
      <c r="N85" s="1153"/>
      <c r="O85" s="1"/>
    </row>
    <row r="86" spans="1:26" ht="33" customHeight="1">
      <c r="A86" s="1"/>
      <c r="B86" s="1"/>
      <c r="C86" s="827" t="s">
        <v>448</v>
      </c>
      <c r="D86" s="1162" t="s">
        <v>449</v>
      </c>
      <c r="E86" s="1150"/>
      <c r="F86" s="1150"/>
      <c r="G86" s="1150"/>
      <c r="H86" s="1150"/>
      <c r="I86" s="1150"/>
      <c r="J86" s="1150"/>
      <c r="K86" s="1150"/>
      <c r="L86" s="1150"/>
      <c r="M86" s="1150"/>
      <c r="N86" s="1153"/>
      <c r="O86" s="11"/>
      <c r="P86" s="833"/>
      <c r="Q86" s="846"/>
    </row>
    <row r="87" spans="1:26" ht="33.75" customHeight="1">
      <c r="A87" s="1"/>
      <c r="B87" s="1"/>
      <c r="C87" s="822" t="s">
        <v>450</v>
      </c>
      <c r="D87" s="1164" t="s">
        <v>451</v>
      </c>
      <c r="E87" s="1150"/>
      <c r="F87" s="1150"/>
      <c r="G87" s="1150"/>
      <c r="H87" s="1150"/>
      <c r="I87" s="1150"/>
      <c r="J87" s="1150"/>
      <c r="K87" s="1150"/>
      <c r="L87" s="1150"/>
      <c r="M87" s="1150"/>
      <c r="N87" s="1153"/>
      <c r="O87" s="1"/>
    </row>
    <row r="88" spans="1:26" ht="35.25" customHeight="1">
      <c r="A88" s="1"/>
      <c r="B88" s="1"/>
      <c r="C88" s="827" t="s">
        <v>452</v>
      </c>
      <c r="D88" s="1162" t="s">
        <v>453</v>
      </c>
      <c r="E88" s="1150"/>
      <c r="F88" s="1150"/>
      <c r="G88" s="1150"/>
      <c r="H88" s="1150"/>
      <c r="I88" s="1150"/>
      <c r="J88" s="1150"/>
      <c r="K88" s="1150"/>
      <c r="L88" s="1150"/>
      <c r="M88" s="1150"/>
      <c r="N88" s="1153"/>
      <c r="O88" s="1"/>
    </row>
    <row r="89" spans="1:26" ht="34.5" customHeight="1">
      <c r="A89" s="1"/>
      <c r="B89" s="1"/>
      <c r="C89" s="822" t="s">
        <v>454</v>
      </c>
      <c r="D89" s="1164" t="s">
        <v>455</v>
      </c>
      <c r="E89" s="1150"/>
      <c r="F89" s="1150"/>
      <c r="G89" s="1150"/>
      <c r="H89" s="1150"/>
      <c r="I89" s="1150"/>
      <c r="J89" s="1150"/>
      <c r="K89" s="1150"/>
      <c r="L89" s="1150"/>
      <c r="M89" s="1150"/>
      <c r="N89" s="1153"/>
      <c r="O89" s="1"/>
    </row>
    <row r="90" spans="1:26" ht="30.75" customHeight="1">
      <c r="A90" s="1"/>
      <c r="B90" s="1"/>
      <c r="C90" s="827" t="s">
        <v>457</v>
      </c>
      <c r="D90" s="1162" t="s">
        <v>458</v>
      </c>
      <c r="E90" s="1150"/>
      <c r="F90" s="1150"/>
      <c r="G90" s="1150"/>
      <c r="H90" s="1150"/>
      <c r="I90" s="1150"/>
      <c r="J90" s="1150"/>
      <c r="K90" s="1150"/>
      <c r="L90" s="1150"/>
      <c r="M90" s="1150"/>
      <c r="N90" s="1153"/>
      <c r="O90" s="1"/>
    </row>
    <row r="91" spans="1:26" ht="29.25" customHeight="1">
      <c r="A91" s="1"/>
      <c r="B91" s="1"/>
      <c r="C91" s="822" t="s">
        <v>460</v>
      </c>
      <c r="D91" s="1161" t="s">
        <v>461</v>
      </c>
      <c r="E91" s="1150"/>
      <c r="F91" s="1150"/>
      <c r="G91" s="1150"/>
      <c r="H91" s="1150"/>
      <c r="I91" s="1150"/>
      <c r="J91" s="1150"/>
      <c r="K91" s="1150"/>
      <c r="L91" s="1150"/>
      <c r="M91" s="1150"/>
      <c r="N91" s="1153"/>
      <c r="O91" s="1"/>
    </row>
    <row r="92" spans="1:26" ht="45" customHeight="1">
      <c r="A92" s="1"/>
      <c r="B92" s="1"/>
      <c r="C92" s="864" t="s">
        <v>462</v>
      </c>
      <c r="D92" s="1167" t="s">
        <v>464</v>
      </c>
      <c r="E92" s="1084"/>
      <c r="F92" s="1084"/>
      <c r="G92" s="1084"/>
      <c r="H92" s="1084"/>
      <c r="I92" s="1084"/>
      <c r="J92" s="1084"/>
      <c r="K92" s="1084"/>
      <c r="L92" s="1084"/>
      <c r="M92" s="1084"/>
      <c r="N92" s="1144"/>
      <c r="O92" s="1"/>
    </row>
    <row r="93" spans="1:26" ht="15.75" customHeight="1">
      <c r="A93" s="1"/>
      <c r="B93" s="1"/>
      <c r="C93" s="486" t="s">
        <v>274</v>
      </c>
      <c r="D93" s="1"/>
      <c r="E93" s="1"/>
      <c r="F93" s="1"/>
      <c r="G93" s="1"/>
      <c r="H93" s="1"/>
      <c r="I93" s="1"/>
      <c r="J93" s="1"/>
      <c r="K93" s="1"/>
      <c r="L93" s="1"/>
      <c r="M93" s="1"/>
      <c r="N93" s="1"/>
      <c r="O93" s="1"/>
    </row>
    <row r="94" spans="1:26">
      <c r="A94" s="1"/>
      <c r="B94" s="1"/>
      <c r="C94" s="462"/>
      <c r="D94" s="1"/>
      <c r="E94" s="1"/>
      <c r="F94" s="1"/>
      <c r="G94" s="1"/>
      <c r="H94" s="1"/>
      <c r="I94" s="1"/>
      <c r="J94" s="1"/>
      <c r="K94" s="1"/>
      <c r="L94" s="1"/>
      <c r="M94" s="1"/>
      <c r="N94" s="1"/>
      <c r="O94" s="1"/>
    </row>
    <row r="95" spans="1:26">
      <c r="A95" s="11"/>
      <c r="B95" s="11"/>
      <c r="C95" s="462"/>
      <c r="D95" s="11"/>
      <c r="E95" s="11"/>
      <c r="F95" s="11"/>
      <c r="G95" s="11"/>
      <c r="H95" s="11"/>
      <c r="I95" s="11"/>
      <c r="J95" s="11"/>
      <c r="K95" s="11"/>
      <c r="L95" s="11"/>
      <c r="M95" s="11"/>
      <c r="N95" s="11"/>
      <c r="O95" s="11"/>
      <c r="P95" s="11"/>
      <c r="Q95" s="11"/>
      <c r="R95" s="11"/>
      <c r="S95" s="11"/>
      <c r="T95" s="11"/>
      <c r="U95" s="11"/>
      <c r="V95" s="11"/>
      <c r="W95" s="11"/>
      <c r="X95" s="11"/>
      <c r="Y95" s="11"/>
      <c r="Z95" s="11"/>
    </row>
    <row r="96" spans="1:26">
      <c r="A96" s="1"/>
      <c r="B96" s="1"/>
      <c r="C96" s="1"/>
      <c r="D96" s="1"/>
      <c r="E96" s="38"/>
      <c r="F96" s="38"/>
      <c r="G96" s="1"/>
      <c r="H96" s="38" t="s">
        <v>20</v>
      </c>
      <c r="I96" s="1"/>
      <c r="J96" s="1"/>
      <c r="K96" s="1"/>
      <c r="L96" s="1"/>
      <c r="M96" s="1"/>
      <c r="N96" s="1"/>
      <c r="O96" s="1"/>
    </row>
    <row r="97" spans="1:15">
      <c r="A97" s="1"/>
      <c r="B97" s="1"/>
      <c r="C97" s="1"/>
      <c r="D97" s="1"/>
      <c r="E97" s="38"/>
      <c r="F97" s="38"/>
      <c r="G97" s="1"/>
      <c r="H97" s="38" t="s">
        <v>21</v>
      </c>
      <c r="I97" s="1"/>
      <c r="J97" s="1"/>
      <c r="K97" s="1"/>
      <c r="L97" s="1"/>
      <c r="M97" s="1"/>
      <c r="N97" s="1"/>
      <c r="O97" s="1"/>
    </row>
    <row r="98" spans="1:15">
      <c r="A98" s="1"/>
      <c r="B98" s="1"/>
      <c r="C98" s="1"/>
      <c r="D98" s="1"/>
      <c r="E98" s="38"/>
      <c r="F98" s="130"/>
      <c r="G98" s="1"/>
      <c r="H98" s="38" t="s">
        <v>43</v>
      </c>
      <c r="I98" s="1"/>
      <c r="J98" s="1"/>
      <c r="K98" s="1"/>
      <c r="L98" s="1"/>
      <c r="M98" s="1"/>
      <c r="N98" s="1"/>
      <c r="O98" s="1"/>
    </row>
    <row r="99" spans="1:15">
      <c r="A99" s="1"/>
      <c r="B99" s="1"/>
      <c r="C99" s="1"/>
      <c r="D99" s="1"/>
      <c r="E99" s="1"/>
      <c r="F99" s="1"/>
      <c r="G99" s="1"/>
      <c r="H99" s="1"/>
      <c r="I99" s="1"/>
      <c r="J99" s="1"/>
      <c r="K99" s="1"/>
      <c r="L99" s="1"/>
      <c r="M99" s="1"/>
      <c r="N99" s="1"/>
      <c r="O99" s="1"/>
    </row>
    <row r="100" spans="1:15">
      <c r="A100" s="1"/>
      <c r="B100" s="1"/>
      <c r="C100" s="1"/>
      <c r="D100" s="1"/>
      <c r="E100" s="1"/>
      <c r="F100" s="1"/>
      <c r="G100" s="1"/>
      <c r="H100" s="1"/>
      <c r="I100" s="1"/>
      <c r="J100" s="1"/>
      <c r="K100" s="1"/>
      <c r="L100" s="1"/>
      <c r="M100" s="1"/>
      <c r="N100" s="1"/>
      <c r="O100" s="1"/>
    </row>
    <row r="101" spans="1:15">
      <c r="A101" s="1"/>
      <c r="B101" s="1"/>
      <c r="C101" s="1"/>
      <c r="D101" s="1"/>
      <c r="E101" s="1"/>
      <c r="F101" s="1"/>
      <c r="G101" s="1"/>
      <c r="H101" s="1"/>
      <c r="I101" s="1"/>
      <c r="J101" s="1"/>
      <c r="K101" s="1"/>
      <c r="L101" s="1"/>
      <c r="M101" s="1"/>
      <c r="N101" s="1"/>
      <c r="O101" s="1"/>
    </row>
    <row r="102" spans="1:15">
      <c r="A102" s="1"/>
      <c r="B102" s="1"/>
      <c r="C102" s="1"/>
      <c r="D102" s="1"/>
      <c r="E102" s="1"/>
      <c r="F102" s="1"/>
      <c r="G102" s="1"/>
      <c r="H102" s="1"/>
      <c r="I102" s="1"/>
      <c r="J102" s="1"/>
      <c r="K102" s="1"/>
      <c r="L102" s="1"/>
      <c r="M102" s="1"/>
      <c r="N102" s="1"/>
      <c r="O102" s="1"/>
    </row>
    <row r="103" spans="1:15">
      <c r="A103" s="1"/>
      <c r="B103" s="1"/>
      <c r="C103" s="1"/>
      <c r="D103" s="1"/>
      <c r="E103" s="1"/>
      <c r="F103" s="1"/>
      <c r="G103" s="1"/>
      <c r="H103" s="1"/>
      <c r="I103" s="1"/>
      <c r="J103" s="1"/>
      <c r="K103" s="1"/>
      <c r="L103" s="1"/>
      <c r="M103" s="1"/>
      <c r="N103" s="1"/>
      <c r="O103" s="1"/>
    </row>
    <row r="104" spans="1:15">
      <c r="A104" s="1"/>
      <c r="B104" s="1"/>
      <c r="C104" s="1"/>
      <c r="D104" s="1"/>
      <c r="E104" s="1"/>
      <c r="F104" s="1"/>
      <c r="G104" s="1"/>
      <c r="H104" s="1"/>
      <c r="I104" s="1"/>
      <c r="J104" s="1"/>
      <c r="K104" s="1"/>
      <c r="L104" s="1"/>
      <c r="M104" s="1"/>
      <c r="N104" s="1"/>
      <c r="O104" s="1"/>
    </row>
    <row r="105" spans="1:15">
      <c r="A105" s="1"/>
      <c r="B105" s="1"/>
      <c r="C105" s="1"/>
      <c r="D105" s="1"/>
      <c r="E105" s="1"/>
      <c r="F105" s="1"/>
      <c r="G105" s="1"/>
      <c r="H105" s="1"/>
      <c r="I105" s="1"/>
      <c r="J105" s="1"/>
      <c r="K105" s="1"/>
      <c r="L105" s="1"/>
      <c r="M105" s="1"/>
      <c r="N105" s="1"/>
      <c r="O105" s="1"/>
    </row>
    <row r="106" spans="1:15">
      <c r="A106" s="1"/>
      <c r="B106" s="1"/>
      <c r="C106" s="1"/>
      <c r="D106" s="1"/>
      <c r="E106" s="1"/>
      <c r="F106" s="1"/>
      <c r="G106" s="1"/>
      <c r="H106" s="1"/>
      <c r="I106" s="1"/>
      <c r="J106" s="1"/>
      <c r="K106" s="1"/>
      <c r="L106" s="1"/>
      <c r="M106" s="1"/>
      <c r="N106" s="1"/>
      <c r="O106" s="1"/>
    </row>
    <row r="107" spans="1:15">
      <c r="A107" s="1"/>
      <c r="B107" s="1"/>
      <c r="C107" s="1"/>
      <c r="D107" s="1"/>
      <c r="E107" s="1"/>
      <c r="F107" s="1"/>
      <c r="G107" s="1"/>
      <c r="H107" s="1"/>
      <c r="I107" s="1"/>
      <c r="J107" s="1"/>
      <c r="K107" s="1"/>
      <c r="L107" s="1"/>
      <c r="M107" s="1"/>
      <c r="N107" s="1"/>
      <c r="O107" s="1"/>
    </row>
    <row r="108" spans="1:15">
      <c r="A108" s="1"/>
      <c r="B108" s="1"/>
      <c r="C108" s="1"/>
      <c r="D108" s="1"/>
      <c r="E108" s="1"/>
      <c r="F108" s="1"/>
      <c r="G108" s="1"/>
      <c r="H108" s="1"/>
      <c r="I108" s="1"/>
      <c r="J108" s="1"/>
      <c r="K108" s="1"/>
      <c r="L108" s="1"/>
      <c r="M108" s="1"/>
      <c r="N108" s="1"/>
      <c r="O108" s="1"/>
    </row>
    <row r="109" spans="1:15">
      <c r="A109" s="1"/>
      <c r="B109" s="1"/>
      <c r="C109" s="1"/>
      <c r="D109" s="1"/>
      <c r="E109" s="1"/>
      <c r="F109" s="1"/>
      <c r="G109" s="1"/>
      <c r="H109" s="1"/>
      <c r="I109" s="1"/>
      <c r="J109" s="1"/>
      <c r="K109" s="1"/>
      <c r="L109" s="1"/>
      <c r="M109" s="1"/>
      <c r="N109" s="1"/>
      <c r="O109" s="1"/>
    </row>
    <row r="110" spans="1:15">
      <c r="A110" s="1"/>
      <c r="B110" s="1"/>
      <c r="C110" s="1"/>
      <c r="D110" s="1"/>
      <c r="E110" s="1"/>
      <c r="F110" s="1"/>
      <c r="G110" s="1"/>
      <c r="H110" s="1"/>
      <c r="I110" s="1"/>
      <c r="J110" s="1"/>
      <c r="K110" s="1"/>
      <c r="L110" s="1"/>
      <c r="M110" s="1"/>
      <c r="N110" s="1"/>
      <c r="O110" s="1"/>
    </row>
    <row r="111" spans="1:15">
      <c r="A111" s="1"/>
      <c r="B111" s="1"/>
      <c r="C111" s="1"/>
      <c r="D111" s="1"/>
      <c r="E111" s="1"/>
      <c r="F111" s="1"/>
      <c r="G111" s="1"/>
      <c r="H111" s="1"/>
      <c r="I111" s="1"/>
      <c r="J111" s="1"/>
      <c r="K111" s="1"/>
      <c r="L111" s="1"/>
      <c r="M111" s="1"/>
      <c r="N111" s="1"/>
      <c r="O111" s="1"/>
    </row>
    <row r="112" spans="1:15">
      <c r="A112" s="1"/>
      <c r="B112" s="1"/>
      <c r="C112" s="1"/>
      <c r="D112" s="1"/>
      <c r="E112" s="1"/>
      <c r="F112" s="1"/>
      <c r="G112" s="1"/>
      <c r="H112" s="1"/>
      <c r="I112" s="1"/>
      <c r="J112" s="1"/>
      <c r="K112" s="1"/>
      <c r="L112" s="1"/>
      <c r="M112" s="1"/>
      <c r="N112" s="1"/>
      <c r="O112" s="1"/>
    </row>
    <row r="113" spans="1:15">
      <c r="A113" s="1"/>
      <c r="B113" s="1"/>
      <c r="C113" s="1"/>
      <c r="D113" s="1"/>
      <c r="E113" s="1"/>
      <c r="F113" s="1"/>
      <c r="G113" s="1"/>
      <c r="H113" s="1"/>
      <c r="I113" s="1"/>
      <c r="J113" s="1"/>
      <c r="K113" s="1"/>
      <c r="L113" s="1"/>
      <c r="M113" s="1"/>
      <c r="N113" s="1"/>
      <c r="O113" s="1"/>
    </row>
    <row r="114" spans="1:15">
      <c r="A114" s="1"/>
      <c r="B114" s="1"/>
      <c r="C114" s="1"/>
      <c r="D114" s="1"/>
      <c r="E114" s="1"/>
      <c r="F114" s="1"/>
      <c r="G114" s="1"/>
      <c r="H114" s="1"/>
      <c r="I114" s="1"/>
      <c r="J114" s="1"/>
      <c r="K114" s="1"/>
      <c r="L114" s="1"/>
      <c r="M114" s="1"/>
      <c r="N114" s="1"/>
      <c r="O114" s="1"/>
    </row>
    <row r="115" spans="1:15">
      <c r="A115" s="1"/>
      <c r="B115" s="1"/>
      <c r="C115" s="1"/>
      <c r="D115" s="1"/>
      <c r="E115" s="1"/>
      <c r="F115" s="1"/>
      <c r="G115" s="1"/>
      <c r="H115" s="1"/>
      <c r="I115" s="1"/>
      <c r="J115" s="1"/>
      <c r="K115" s="1"/>
      <c r="L115" s="1"/>
      <c r="M115" s="1"/>
      <c r="N115" s="1"/>
      <c r="O115" s="1"/>
    </row>
    <row r="116" spans="1:15">
      <c r="A116" s="1"/>
      <c r="B116" s="1"/>
      <c r="C116" s="1"/>
      <c r="D116" s="1"/>
      <c r="E116" s="1"/>
      <c r="F116" s="1"/>
      <c r="G116" s="1"/>
      <c r="H116" s="1"/>
      <c r="I116" s="1"/>
      <c r="J116" s="1"/>
      <c r="K116" s="1"/>
      <c r="L116" s="1"/>
      <c r="M116" s="1"/>
      <c r="N116" s="1"/>
      <c r="O116" s="1"/>
    </row>
    <row r="117" spans="1:15">
      <c r="A117" s="1"/>
      <c r="B117" s="1"/>
      <c r="C117" s="1"/>
      <c r="D117" s="1"/>
      <c r="E117" s="1"/>
      <c r="F117" s="1"/>
      <c r="G117" s="1"/>
      <c r="H117" s="1"/>
      <c r="I117" s="1"/>
      <c r="J117" s="1"/>
      <c r="K117" s="1"/>
      <c r="L117" s="1"/>
      <c r="M117" s="1"/>
      <c r="N117" s="1"/>
      <c r="O117" s="1"/>
    </row>
    <row r="118" spans="1:15">
      <c r="A118" s="1"/>
      <c r="B118" s="1"/>
      <c r="C118" s="1"/>
      <c r="D118" s="1"/>
      <c r="E118" s="1"/>
      <c r="F118" s="1"/>
      <c r="G118" s="1"/>
      <c r="H118" s="1"/>
      <c r="I118" s="1"/>
      <c r="J118" s="1"/>
      <c r="K118" s="1"/>
      <c r="L118" s="1"/>
      <c r="M118" s="1"/>
      <c r="N118" s="1"/>
      <c r="O118" s="1"/>
    </row>
    <row r="119" spans="1:15">
      <c r="A119" s="1"/>
      <c r="B119" s="1"/>
      <c r="C119" s="1"/>
      <c r="D119" s="1"/>
      <c r="E119" s="1"/>
      <c r="F119" s="1"/>
      <c r="G119" s="1"/>
      <c r="H119" s="1"/>
      <c r="I119" s="1"/>
      <c r="J119" s="1"/>
      <c r="K119" s="1"/>
      <c r="L119" s="1"/>
      <c r="M119" s="1"/>
      <c r="N119" s="1"/>
      <c r="O119" s="1"/>
    </row>
    <row r="120" spans="1:15">
      <c r="A120" s="1"/>
      <c r="B120" s="1"/>
      <c r="C120" s="1"/>
      <c r="D120" s="1"/>
      <c r="E120" s="1"/>
      <c r="F120" s="1"/>
      <c r="G120" s="1"/>
      <c r="H120" s="1"/>
      <c r="I120" s="1"/>
      <c r="J120" s="1"/>
      <c r="K120" s="1"/>
      <c r="L120" s="1"/>
      <c r="M120" s="1"/>
      <c r="N120" s="1"/>
      <c r="O120" s="1"/>
    </row>
    <row r="121" spans="1:15">
      <c r="A121" s="1"/>
      <c r="B121" s="1"/>
      <c r="C121" s="1"/>
      <c r="D121" s="1"/>
      <c r="E121" s="1"/>
      <c r="F121" s="1"/>
      <c r="G121" s="1"/>
      <c r="H121" s="1"/>
      <c r="I121" s="1"/>
      <c r="J121" s="1"/>
      <c r="K121" s="1"/>
      <c r="L121" s="1"/>
      <c r="M121" s="1"/>
      <c r="N121" s="1"/>
      <c r="O121" s="1"/>
    </row>
    <row r="122" spans="1:15">
      <c r="A122" s="1"/>
      <c r="B122" s="1"/>
      <c r="C122" s="1"/>
      <c r="D122" s="1"/>
      <c r="E122" s="1"/>
      <c r="F122" s="1"/>
      <c r="G122" s="1"/>
      <c r="H122" s="1"/>
      <c r="I122" s="1"/>
      <c r="J122" s="1"/>
      <c r="K122" s="1"/>
      <c r="L122" s="1"/>
      <c r="M122" s="1"/>
      <c r="N122" s="1"/>
      <c r="O122" s="1"/>
    </row>
    <row r="123" spans="1:15">
      <c r="A123" s="1"/>
      <c r="B123" s="1"/>
      <c r="C123" s="1"/>
      <c r="D123" s="1"/>
      <c r="E123" s="1"/>
      <c r="F123" s="1"/>
      <c r="G123" s="1"/>
      <c r="H123" s="1"/>
      <c r="I123" s="1"/>
      <c r="J123" s="1"/>
      <c r="K123" s="1"/>
      <c r="L123" s="1"/>
      <c r="M123" s="1"/>
      <c r="N123" s="1"/>
      <c r="O123" s="1"/>
    </row>
    <row r="124" spans="1:15">
      <c r="A124" s="1"/>
      <c r="B124" s="1"/>
      <c r="C124" s="1"/>
      <c r="D124" s="1"/>
      <c r="E124" s="1"/>
      <c r="F124" s="1"/>
      <c r="G124" s="1"/>
      <c r="H124" s="1"/>
      <c r="I124" s="1"/>
      <c r="J124" s="1"/>
      <c r="K124" s="1"/>
      <c r="L124" s="1"/>
      <c r="M124" s="1"/>
      <c r="N124" s="1"/>
      <c r="O124" s="1"/>
    </row>
    <row r="125" spans="1:15">
      <c r="A125" s="1"/>
      <c r="B125" s="1"/>
      <c r="C125" s="1"/>
      <c r="D125" s="1"/>
      <c r="E125" s="1"/>
      <c r="F125" s="1"/>
      <c r="G125" s="1"/>
      <c r="H125" s="1"/>
      <c r="I125" s="1"/>
      <c r="J125" s="1"/>
      <c r="K125" s="1"/>
      <c r="L125" s="1"/>
      <c r="M125" s="1"/>
      <c r="N125" s="1"/>
      <c r="O125" s="1"/>
    </row>
    <row r="126" spans="1:15">
      <c r="A126" s="1"/>
      <c r="B126" s="1"/>
      <c r="C126" s="1"/>
      <c r="D126" s="1"/>
      <c r="E126" s="1"/>
      <c r="F126" s="1"/>
      <c r="G126" s="1"/>
      <c r="H126" s="1"/>
      <c r="I126" s="1"/>
      <c r="J126" s="1"/>
      <c r="K126" s="1"/>
      <c r="L126" s="1"/>
      <c r="M126" s="1"/>
      <c r="N126" s="1"/>
      <c r="O126" s="1"/>
    </row>
    <row r="127" spans="1:15">
      <c r="A127" s="1"/>
      <c r="B127" s="1"/>
      <c r="C127" s="1"/>
      <c r="D127" s="1"/>
      <c r="E127" s="1"/>
      <c r="F127" s="1"/>
      <c r="G127" s="1"/>
      <c r="H127" s="1"/>
      <c r="I127" s="1"/>
      <c r="J127" s="1"/>
      <c r="K127" s="1"/>
      <c r="L127" s="1"/>
      <c r="M127" s="1"/>
      <c r="N127" s="1"/>
      <c r="O127" s="1"/>
    </row>
    <row r="128" spans="1:15">
      <c r="A128" s="1"/>
      <c r="B128" s="1"/>
      <c r="C128" s="1"/>
      <c r="D128" s="1"/>
      <c r="E128" s="1"/>
      <c r="F128" s="1"/>
      <c r="G128" s="1"/>
      <c r="H128" s="1"/>
      <c r="I128" s="1"/>
      <c r="J128" s="1"/>
      <c r="K128" s="1"/>
      <c r="L128" s="1"/>
      <c r="M128" s="1"/>
      <c r="N128" s="1"/>
      <c r="O128" s="1"/>
    </row>
    <row r="129" spans="1:15">
      <c r="A129" s="1"/>
      <c r="B129" s="1"/>
      <c r="C129" s="1"/>
      <c r="D129" s="1"/>
      <c r="E129" s="1"/>
      <c r="F129" s="1"/>
      <c r="G129" s="1"/>
      <c r="H129" s="1"/>
      <c r="I129" s="1"/>
      <c r="J129" s="1"/>
      <c r="K129" s="1"/>
      <c r="L129" s="1"/>
      <c r="M129" s="1"/>
      <c r="N129" s="1"/>
      <c r="O129" s="1"/>
    </row>
    <row r="130" spans="1:15">
      <c r="A130" s="1"/>
      <c r="B130" s="1"/>
      <c r="C130" s="1"/>
      <c r="D130" s="1"/>
      <c r="E130" s="1"/>
      <c r="F130" s="1"/>
      <c r="G130" s="1"/>
      <c r="H130" s="1"/>
      <c r="I130" s="1"/>
      <c r="J130" s="1"/>
      <c r="K130" s="1"/>
      <c r="L130" s="1"/>
      <c r="M130" s="1"/>
      <c r="N130" s="1"/>
      <c r="O130" s="1"/>
    </row>
    <row r="131" spans="1:15">
      <c r="A131" s="1"/>
      <c r="B131" s="1"/>
      <c r="C131" s="1"/>
      <c r="D131" s="1"/>
      <c r="E131" s="1"/>
      <c r="F131" s="1"/>
      <c r="G131" s="1"/>
      <c r="H131" s="1"/>
      <c r="I131" s="1"/>
      <c r="J131" s="1"/>
      <c r="K131" s="1"/>
      <c r="L131" s="1"/>
      <c r="M131" s="1"/>
      <c r="N131" s="1"/>
      <c r="O131" s="1"/>
    </row>
    <row r="132" spans="1:15">
      <c r="A132" s="1"/>
      <c r="B132" s="1"/>
      <c r="C132" s="1"/>
      <c r="D132" s="1"/>
      <c r="E132" s="1"/>
      <c r="F132" s="1"/>
      <c r="G132" s="1"/>
      <c r="H132" s="1"/>
      <c r="I132" s="1"/>
      <c r="J132" s="1"/>
      <c r="K132" s="1"/>
      <c r="L132" s="1"/>
      <c r="M132" s="1"/>
      <c r="N132" s="1"/>
      <c r="O132" s="1"/>
    </row>
    <row r="133" spans="1:15">
      <c r="A133" s="1"/>
      <c r="B133" s="1"/>
      <c r="C133" s="1"/>
      <c r="D133" s="1"/>
      <c r="E133" s="1"/>
      <c r="F133" s="1"/>
      <c r="G133" s="1"/>
      <c r="H133" s="1"/>
      <c r="I133" s="1"/>
      <c r="J133" s="1"/>
      <c r="K133" s="1"/>
      <c r="L133" s="1"/>
      <c r="M133" s="1"/>
      <c r="N133" s="1"/>
      <c r="O133" s="1"/>
    </row>
    <row r="134" spans="1:15">
      <c r="A134" s="1"/>
      <c r="B134" s="1"/>
      <c r="C134" s="1"/>
      <c r="D134" s="1"/>
      <c r="E134" s="1"/>
      <c r="F134" s="1"/>
      <c r="G134" s="1"/>
      <c r="H134" s="1"/>
      <c r="I134" s="1"/>
      <c r="J134" s="1"/>
      <c r="K134" s="1"/>
      <c r="L134" s="1"/>
      <c r="M134" s="1"/>
      <c r="N134" s="1"/>
      <c r="O134" s="1"/>
    </row>
    <row r="135" spans="1:15">
      <c r="A135" s="1"/>
      <c r="B135" s="1"/>
      <c r="C135" s="1"/>
      <c r="D135" s="1"/>
      <c r="E135" s="1"/>
      <c r="F135" s="1"/>
      <c r="G135" s="1"/>
      <c r="H135" s="1"/>
      <c r="I135" s="1"/>
      <c r="J135" s="1"/>
      <c r="K135" s="1"/>
      <c r="L135" s="1"/>
      <c r="M135" s="1"/>
      <c r="N135" s="1"/>
      <c r="O135" s="1"/>
    </row>
    <row r="136" spans="1:15">
      <c r="A136" s="1"/>
      <c r="B136" s="1"/>
      <c r="C136" s="1"/>
      <c r="D136" s="1"/>
      <c r="E136" s="1"/>
      <c r="F136" s="1"/>
      <c r="G136" s="1"/>
      <c r="H136" s="1"/>
      <c r="I136" s="1"/>
      <c r="J136" s="1"/>
      <c r="K136" s="1"/>
      <c r="L136" s="1"/>
      <c r="M136" s="1"/>
      <c r="N136" s="1"/>
      <c r="O136" s="1"/>
    </row>
    <row r="137" spans="1:15">
      <c r="A137" s="1"/>
      <c r="B137" s="1"/>
      <c r="C137" s="1"/>
      <c r="D137" s="1"/>
      <c r="E137" s="1"/>
      <c r="F137" s="1"/>
      <c r="G137" s="1"/>
      <c r="H137" s="1"/>
      <c r="I137" s="1"/>
      <c r="J137" s="1"/>
      <c r="K137" s="1"/>
      <c r="L137" s="1"/>
      <c r="M137" s="1"/>
      <c r="N137" s="1"/>
      <c r="O137" s="1"/>
    </row>
    <row r="138" spans="1:15">
      <c r="A138" s="1"/>
      <c r="B138" s="1"/>
      <c r="C138" s="1"/>
      <c r="D138" s="1"/>
      <c r="E138" s="1"/>
      <c r="F138" s="1"/>
      <c r="G138" s="1"/>
      <c r="H138" s="1"/>
      <c r="I138" s="1"/>
      <c r="J138" s="1"/>
      <c r="K138" s="1"/>
      <c r="L138" s="1"/>
      <c r="M138" s="1"/>
      <c r="N138" s="1"/>
      <c r="O138" s="1"/>
    </row>
    <row r="139" spans="1:15">
      <c r="A139" s="1"/>
      <c r="B139" s="1"/>
      <c r="C139" s="1"/>
      <c r="D139" s="1"/>
      <c r="E139" s="1"/>
      <c r="F139" s="1"/>
      <c r="G139" s="1"/>
      <c r="H139" s="1"/>
      <c r="I139" s="1"/>
      <c r="J139" s="1"/>
      <c r="K139" s="1"/>
      <c r="L139" s="1"/>
      <c r="M139" s="1"/>
      <c r="N139" s="1"/>
      <c r="O139" s="1"/>
    </row>
    <row r="140" spans="1:15">
      <c r="A140" s="1"/>
      <c r="B140" s="1"/>
      <c r="C140" s="1"/>
      <c r="D140" s="1"/>
      <c r="E140" s="1"/>
      <c r="F140" s="1"/>
      <c r="G140" s="1"/>
      <c r="H140" s="1"/>
      <c r="I140" s="1"/>
      <c r="J140" s="1"/>
      <c r="K140" s="1"/>
      <c r="L140" s="1"/>
      <c r="M140" s="1"/>
      <c r="N140" s="1"/>
      <c r="O140" s="1"/>
    </row>
    <row r="141" spans="1:15">
      <c r="A141" s="1"/>
      <c r="B141" s="1"/>
      <c r="C141" s="1"/>
      <c r="D141" s="1"/>
      <c r="E141" s="1"/>
      <c r="F141" s="1"/>
      <c r="G141" s="1"/>
      <c r="H141" s="1"/>
      <c r="I141" s="1"/>
      <c r="J141" s="1"/>
      <c r="K141" s="1"/>
      <c r="L141" s="1"/>
      <c r="M141" s="1"/>
      <c r="N141" s="1"/>
      <c r="O141" s="1"/>
    </row>
    <row r="142" spans="1:15">
      <c r="A142" s="1"/>
      <c r="B142" s="1"/>
      <c r="C142" s="1"/>
      <c r="D142" s="1"/>
      <c r="E142" s="1"/>
      <c r="F142" s="1"/>
      <c r="G142" s="1"/>
      <c r="H142" s="1"/>
      <c r="I142" s="1"/>
      <c r="J142" s="1"/>
      <c r="K142" s="1"/>
      <c r="L142" s="1"/>
      <c r="M142" s="1"/>
      <c r="N142" s="1"/>
      <c r="O142" s="1"/>
    </row>
    <row r="143" spans="1:15">
      <c r="A143" s="1"/>
      <c r="B143" s="1"/>
      <c r="C143" s="1"/>
      <c r="D143" s="1"/>
      <c r="E143" s="1"/>
      <c r="F143" s="1"/>
      <c r="G143" s="1"/>
      <c r="H143" s="1"/>
      <c r="I143" s="1"/>
      <c r="J143" s="1"/>
      <c r="K143" s="1"/>
      <c r="L143" s="1"/>
      <c r="M143" s="1"/>
      <c r="N143" s="1"/>
      <c r="O143" s="1"/>
    </row>
    <row r="144" spans="1:15">
      <c r="A144" s="1"/>
      <c r="B144" s="1"/>
      <c r="C144" s="1"/>
      <c r="D144" s="1"/>
      <c r="E144" s="1"/>
      <c r="F144" s="1"/>
      <c r="G144" s="1"/>
      <c r="H144" s="1"/>
      <c r="I144" s="1"/>
      <c r="J144" s="1"/>
      <c r="K144" s="1"/>
      <c r="L144" s="1"/>
      <c r="M144" s="1"/>
      <c r="N144" s="1"/>
      <c r="O144" s="1"/>
    </row>
    <row r="145" spans="1:15">
      <c r="A145" s="1"/>
      <c r="B145" s="1"/>
      <c r="C145" s="1"/>
      <c r="D145" s="1"/>
      <c r="E145" s="1"/>
      <c r="F145" s="1"/>
      <c r="G145" s="1"/>
      <c r="H145" s="1"/>
      <c r="I145" s="1"/>
      <c r="J145" s="1"/>
      <c r="K145" s="1"/>
      <c r="L145" s="1"/>
      <c r="M145" s="1"/>
      <c r="N145" s="1"/>
      <c r="O145" s="1"/>
    </row>
    <row r="146" spans="1:15">
      <c r="A146" s="1"/>
      <c r="B146" s="1"/>
      <c r="C146" s="1"/>
      <c r="D146" s="1"/>
      <c r="E146" s="1"/>
      <c r="F146" s="1"/>
      <c r="G146" s="1"/>
      <c r="H146" s="1"/>
      <c r="I146" s="1"/>
      <c r="J146" s="1"/>
      <c r="K146" s="1"/>
      <c r="L146" s="1"/>
      <c r="M146" s="1"/>
      <c r="N146" s="1"/>
      <c r="O146" s="1"/>
    </row>
    <row r="147" spans="1:15">
      <c r="A147" s="1"/>
      <c r="B147" s="1"/>
      <c r="C147" s="1"/>
      <c r="D147" s="1"/>
      <c r="E147" s="1"/>
      <c r="F147" s="1"/>
      <c r="G147" s="1"/>
      <c r="H147" s="1"/>
      <c r="I147" s="1"/>
      <c r="J147" s="1"/>
      <c r="K147" s="1"/>
      <c r="L147" s="1"/>
      <c r="M147" s="1"/>
      <c r="N147" s="1"/>
      <c r="O147" s="1"/>
    </row>
    <row r="148" spans="1:15">
      <c r="A148" s="1"/>
      <c r="B148" s="1"/>
      <c r="C148" s="1"/>
      <c r="D148" s="1"/>
      <c r="E148" s="1"/>
      <c r="F148" s="1"/>
      <c r="G148" s="1"/>
      <c r="H148" s="1"/>
      <c r="I148" s="1"/>
      <c r="J148" s="1"/>
      <c r="K148" s="1"/>
      <c r="L148" s="1"/>
      <c r="M148" s="1"/>
      <c r="N148" s="1"/>
      <c r="O148" s="1"/>
    </row>
    <row r="149" spans="1:15">
      <c r="A149" s="1"/>
      <c r="B149" s="1"/>
      <c r="C149" s="1"/>
      <c r="D149" s="1"/>
      <c r="E149" s="1"/>
      <c r="F149" s="1"/>
      <c r="G149" s="1"/>
      <c r="H149" s="1"/>
      <c r="I149" s="1"/>
      <c r="J149" s="1"/>
      <c r="K149" s="1"/>
      <c r="L149" s="1"/>
      <c r="M149" s="1"/>
      <c r="N149" s="1"/>
      <c r="O149" s="1"/>
    </row>
    <row r="150" spans="1:15">
      <c r="A150" s="1"/>
      <c r="B150" s="1"/>
      <c r="C150" s="1"/>
      <c r="D150" s="1"/>
      <c r="E150" s="1"/>
      <c r="F150" s="1"/>
      <c r="G150" s="1"/>
      <c r="H150" s="1"/>
      <c r="I150" s="1"/>
      <c r="J150" s="1"/>
      <c r="K150" s="1"/>
      <c r="L150" s="1"/>
      <c r="M150" s="1"/>
      <c r="N150" s="1"/>
      <c r="O150" s="1"/>
    </row>
    <row r="151" spans="1:15">
      <c r="A151" s="1"/>
      <c r="B151" s="1"/>
      <c r="C151" s="1"/>
      <c r="D151" s="1"/>
      <c r="E151" s="1"/>
      <c r="F151" s="1"/>
      <c r="G151" s="1"/>
      <c r="H151" s="1"/>
      <c r="I151" s="1"/>
      <c r="J151" s="1"/>
      <c r="K151" s="1"/>
      <c r="L151" s="1"/>
      <c r="M151" s="1"/>
      <c r="N151" s="1"/>
      <c r="O151" s="1"/>
    </row>
    <row r="152" spans="1:15">
      <c r="A152" s="1"/>
      <c r="B152" s="1"/>
      <c r="C152" s="1"/>
      <c r="D152" s="1"/>
      <c r="E152" s="1"/>
      <c r="F152" s="1"/>
      <c r="G152" s="1"/>
      <c r="H152" s="1"/>
      <c r="I152" s="1"/>
      <c r="J152" s="1"/>
      <c r="K152" s="1"/>
      <c r="L152" s="1"/>
      <c r="M152" s="1"/>
      <c r="N152" s="1"/>
      <c r="O152" s="1"/>
    </row>
    <row r="153" spans="1:15">
      <c r="A153" s="1"/>
      <c r="B153" s="1"/>
      <c r="C153" s="1"/>
      <c r="D153" s="1"/>
      <c r="E153" s="1"/>
      <c r="F153" s="1"/>
      <c r="G153" s="1"/>
      <c r="H153" s="1"/>
      <c r="I153" s="1"/>
      <c r="J153" s="1"/>
      <c r="K153" s="1"/>
      <c r="L153" s="1"/>
      <c r="M153" s="1"/>
      <c r="N153" s="1"/>
      <c r="O153" s="1"/>
    </row>
    <row r="154" spans="1:15">
      <c r="A154" s="1"/>
      <c r="B154" s="1"/>
      <c r="C154" s="1"/>
      <c r="D154" s="1"/>
      <c r="E154" s="1"/>
      <c r="F154" s="1"/>
      <c r="G154" s="1"/>
      <c r="H154" s="1"/>
      <c r="I154" s="1"/>
      <c r="J154" s="1"/>
      <c r="K154" s="1"/>
      <c r="L154" s="1"/>
      <c r="M154" s="1"/>
      <c r="N154" s="1"/>
      <c r="O154" s="1"/>
    </row>
    <row r="155" spans="1:15">
      <c r="A155" s="1"/>
      <c r="B155" s="1"/>
      <c r="C155" s="1"/>
      <c r="D155" s="1"/>
      <c r="E155" s="1"/>
      <c r="F155" s="1"/>
      <c r="G155" s="1"/>
      <c r="H155" s="1"/>
      <c r="I155" s="1"/>
      <c r="J155" s="1"/>
      <c r="K155" s="1"/>
      <c r="L155" s="1"/>
      <c r="M155" s="1"/>
      <c r="N155" s="1"/>
      <c r="O155" s="1"/>
    </row>
    <row r="156" spans="1:15">
      <c r="A156" s="1"/>
      <c r="B156" s="1"/>
      <c r="C156" s="1"/>
      <c r="D156" s="1"/>
      <c r="E156" s="1"/>
      <c r="F156" s="1"/>
      <c r="G156" s="1"/>
      <c r="H156" s="1"/>
      <c r="I156" s="1"/>
      <c r="J156" s="1"/>
      <c r="K156" s="1"/>
      <c r="L156" s="1"/>
      <c r="M156" s="1"/>
      <c r="N156" s="1"/>
      <c r="O156" s="1"/>
    </row>
    <row r="157" spans="1:15">
      <c r="A157" s="1"/>
      <c r="B157" s="1"/>
      <c r="C157" s="1"/>
      <c r="D157" s="1"/>
      <c r="E157" s="1"/>
      <c r="F157" s="1"/>
      <c r="G157" s="1"/>
      <c r="H157" s="1"/>
      <c r="I157" s="1"/>
      <c r="J157" s="1"/>
      <c r="K157" s="1"/>
      <c r="L157" s="1"/>
      <c r="M157" s="1"/>
      <c r="N157" s="1"/>
      <c r="O157" s="1"/>
    </row>
    <row r="158" spans="1:15">
      <c r="A158" s="1"/>
      <c r="B158" s="1"/>
      <c r="C158" s="1"/>
      <c r="D158" s="1"/>
      <c r="E158" s="1"/>
      <c r="F158" s="1"/>
      <c r="G158" s="1"/>
      <c r="H158" s="1"/>
      <c r="I158" s="1"/>
      <c r="J158" s="1"/>
      <c r="K158" s="1"/>
      <c r="L158" s="1"/>
      <c r="M158" s="1"/>
      <c r="N158" s="1"/>
      <c r="O158" s="1"/>
    </row>
    <row r="159" spans="1:15">
      <c r="A159" s="1"/>
      <c r="B159" s="1"/>
      <c r="C159" s="1"/>
      <c r="D159" s="1"/>
      <c r="E159" s="1"/>
      <c r="F159" s="1"/>
      <c r="G159" s="1"/>
      <c r="H159" s="1"/>
      <c r="I159" s="1"/>
      <c r="J159" s="1"/>
      <c r="K159" s="1"/>
      <c r="L159" s="1"/>
      <c r="M159" s="1"/>
      <c r="N159" s="1"/>
      <c r="O159" s="1"/>
    </row>
    <row r="160" spans="1:15">
      <c r="A160" s="1"/>
      <c r="B160" s="1"/>
      <c r="C160" s="1"/>
      <c r="D160" s="1"/>
      <c r="E160" s="1"/>
      <c r="F160" s="1"/>
      <c r="G160" s="1"/>
      <c r="H160" s="1"/>
      <c r="I160" s="1"/>
      <c r="J160" s="1"/>
      <c r="K160" s="1"/>
      <c r="L160" s="1"/>
      <c r="M160" s="1"/>
      <c r="N160" s="1"/>
      <c r="O160" s="1"/>
    </row>
    <row r="161" spans="1:15">
      <c r="A161" s="1"/>
      <c r="B161" s="1"/>
      <c r="C161" s="1"/>
      <c r="D161" s="1"/>
      <c r="E161" s="1"/>
      <c r="F161" s="1"/>
      <c r="G161" s="1"/>
      <c r="H161" s="1"/>
      <c r="I161" s="1"/>
      <c r="J161" s="1"/>
      <c r="K161" s="1"/>
      <c r="L161" s="1"/>
      <c r="M161" s="1"/>
      <c r="N161" s="1"/>
      <c r="O161" s="1"/>
    </row>
    <row r="162" spans="1:15">
      <c r="A162" s="1"/>
      <c r="B162" s="1"/>
      <c r="C162" s="1"/>
      <c r="D162" s="1"/>
      <c r="E162" s="1"/>
      <c r="F162" s="1"/>
      <c r="G162" s="1"/>
      <c r="H162" s="1"/>
      <c r="I162" s="1"/>
      <c r="J162" s="1"/>
      <c r="K162" s="1"/>
      <c r="L162" s="1"/>
      <c r="M162" s="1"/>
      <c r="N162" s="1"/>
      <c r="O162" s="1"/>
    </row>
    <row r="163" spans="1:15">
      <c r="A163" s="1"/>
      <c r="B163" s="1"/>
      <c r="C163" s="1"/>
      <c r="D163" s="1"/>
      <c r="E163" s="1"/>
      <c r="F163" s="1"/>
      <c r="G163" s="1"/>
      <c r="H163" s="1"/>
      <c r="I163" s="1"/>
      <c r="J163" s="1"/>
      <c r="K163" s="1"/>
      <c r="L163" s="1"/>
      <c r="M163" s="1"/>
      <c r="N163" s="1"/>
      <c r="O163" s="1"/>
    </row>
    <row r="164" spans="1:15">
      <c r="A164" s="1"/>
      <c r="B164" s="1"/>
      <c r="C164" s="1"/>
      <c r="D164" s="1"/>
      <c r="E164" s="1"/>
      <c r="F164" s="1"/>
      <c r="G164" s="1"/>
      <c r="H164" s="1"/>
      <c r="I164" s="1"/>
      <c r="J164" s="1"/>
      <c r="K164" s="1"/>
      <c r="L164" s="1"/>
      <c r="M164" s="1"/>
      <c r="N164" s="1"/>
      <c r="O164" s="1"/>
    </row>
    <row r="165" spans="1:15">
      <c r="A165" s="1"/>
      <c r="B165" s="1"/>
      <c r="C165" s="1"/>
      <c r="D165" s="1"/>
      <c r="E165" s="1"/>
      <c r="F165" s="1"/>
      <c r="G165" s="1"/>
      <c r="H165" s="1"/>
      <c r="I165" s="1"/>
      <c r="J165" s="1"/>
      <c r="K165" s="1"/>
      <c r="L165" s="1"/>
      <c r="M165" s="1"/>
      <c r="N165" s="1"/>
      <c r="O165" s="1"/>
    </row>
    <row r="166" spans="1:15">
      <c r="A166" s="1"/>
      <c r="B166" s="1"/>
      <c r="C166" s="1"/>
      <c r="D166" s="1"/>
      <c r="E166" s="1"/>
      <c r="F166" s="1"/>
      <c r="G166" s="1"/>
      <c r="H166" s="1"/>
      <c r="I166" s="1"/>
      <c r="J166" s="1"/>
      <c r="K166" s="1"/>
      <c r="L166" s="1"/>
      <c r="M166" s="1"/>
      <c r="N166" s="1"/>
      <c r="O166" s="1"/>
    </row>
    <row r="167" spans="1:15">
      <c r="A167" s="1"/>
      <c r="B167" s="1"/>
      <c r="C167" s="1"/>
      <c r="D167" s="1"/>
      <c r="E167" s="1"/>
      <c r="F167" s="1"/>
      <c r="G167" s="1"/>
      <c r="H167" s="1"/>
      <c r="I167" s="1"/>
      <c r="J167" s="1"/>
      <c r="K167" s="1"/>
      <c r="L167" s="1"/>
      <c r="M167" s="1"/>
      <c r="N167" s="1"/>
      <c r="O167" s="1"/>
    </row>
    <row r="168" spans="1:15">
      <c r="A168" s="1"/>
      <c r="B168" s="1"/>
      <c r="C168" s="1"/>
      <c r="D168" s="1"/>
      <c r="E168" s="1"/>
      <c r="F168" s="1"/>
      <c r="G168" s="1"/>
      <c r="H168" s="1"/>
      <c r="I168" s="1"/>
      <c r="J168" s="1"/>
      <c r="K168" s="1"/>
      <c r="L168" s="1"/>
      <c r="M168" s="1"/>
      <c r="N168" s="1"/>
      <c r="O168" s="1"/>
    </row>
    <row r="169" spans="1:15">
      <c r="A169" s="1"/>
      <c r="B169" s="1"/>
      <c r="C169" s="1"/>
      <c r="D169" s="1"/>
      <c r="E169" s="1"/>
      <c r="F169" s="1"/>
      <c r="G169" s="1"/>
      <c r="H169" s="1"/>
      <c r="I169" s="1"/>
      <c r="J169" s="1"/>
      <c r="K169" s="1"/>
      <c r="L169" s="1"/>
      <c r="M169" s="1"/>
      <c r="N169" s="1"/>
      <c r="O169" s="1"/>
    </row>
    <row r="170" spans="1:15">
      <c r="A170" s="1"/>
      <c r="B170" s="1"/>
      <c r="C170" s="1"/>
      <c r="D170" s="1"/>
      <c r="E170" s="1"/>
      <c r="F170" s="1"/>
      <c r="G170" s="1"/>
      <c r="H170" s="1"/>
      <c r="I170" s="1"/>
      <c r="J170" s="1"/>
      <c r="K170" s="1"/>
      <c r="L170" s="1"/>
      <c r="M170" s="1"/>
      <c r="N170" s="1"/>
      <c r="O170" s="1"/>
    </row>
    <row r="171" spans="1:15">
      <c r="A171" s="1"/>
      <c r="B171" s="1"/>
      <c r="C171" s="1"/>
      <c r="D171" s="1"/>
      <c r="E171" s="1"/>
      <c r="F171" s="1"/>
      <c r="G171" s="1"/>
      <c r="H171" s="1"/>
      <c r="I171" s="1"/>
      <c r="J171" s="1"/>
      <c r="K171" s="1"/>
      <c r="L171" s="1"/>
      <c r="M171" s="1"/>
      <c r="N171" s="1"/>
      <c r="O171" s="1"/>
    </row>
    <row r="172" spans="1:15">
      <c r="A172" s="1"/>
      <c r="B172" s="1"/>
      <c r="C172" s="1"/>
      <c r="D172" s="1"/>
      <c r="E172" s="1"/>
      <c r="F172" s="1"/>
      <c r="G172" s="1"/>
      <c r="H172" s="1"/>
      <c r="I172" s="1"/>
      <c r="J172" s="1"/>
      <c r="K172" s="1"/>
      <c r="L172" s="1"/>
      <c r="M172" s="1"/>
      <c r="N172" s="1"/>
      <c r="O172" s="1"/>
    </row>
    <row r="173" spans="1:15">
      <c r="A173" s="1"/>
      <c r="B173" s="1"/>
      <c r="C173" s="1"/>
      <c r="D173" s="1"/>
      <c r="E173" s="1"/>
      <c r="F173" s="1"/>
      <c r="G173" s="1"/>
      <c r="H173" s="1"/>
      <c r="I173" s="1"/>
      <c r="J173" s="1"/>
      <c r="K173" s="1"/>
      <c r="L173" s="1"/>
      <c r="M173" s="1"/>
      <c r="N173" s="1"/>
      <c r="O173" s="1"/>
    </row>
    <row r="174" spans="1:15">
      <c r="A174" s="1"/>
      <c r="B174" s="1"/>
      <c r="C174" s="1"/>
      <c r="D174" s="1"/>
      <c r="E174" s="1"/>
      <c r="F174" s="1"/>
      <c r="G174" s="1"/>
      <c r="H174" s="1"/>
      <c r="I174" s="1"/>
      <c r="J174" s="1"/>
      <c r="K174" s="1"/>
      <c r="L174" s="1"/>
      <c r="M174" s="1"/>
      <c r="N174" s="1"/>
      <c r="O174" s="1"/>
    </row>
    <row r="175" spans="1:15">
      <c r="A175" s="1"/>
      <c r="B175" s="1"/>
      <c r="C175" s="1"/>
      <c r="D175" s="1"/>
      <c r="E175" s="1"/>
      <c r="F175" s="1"/>
      <c r="G175" s="1"/>
      <c r="H175" s="1"/>
      <c r="I175" s="1"/>
      <c r="J175" s="1"/>
      <c r="K175" s="1"/>
      <c r="L175" s="1"/>
      <c r="M175" s="1"/>
      <c r="N175" s="1"/>
      <c r="O175" s="1"/>
    </row>
    <row r="176" spans="1:15">
      <c r="A176" s="1"/>
      <c r="B176" s="1"/>
      <c r="C176" s="1"/>
      <c r="D176" s="1"/>
      <c r="E176" s="1"/>
      <c r="F176" s="1"/>
      <c r="G176" s="1"/>
      <c r="H176" s="1"/>
      <c r="I176" s="1"/>
      <c r="J176" s="1"/>
      <c r="K176" s="1"/>
      <c r="L176" s="1"/>
      <c r="M176" s="1"/>
      <c r="N176" s="1"/>
      <c r="O176" s="1"/>
    </row>
    <row r="177" spans="1:15">
      <c r="A177" s="1"/>
      <c r="B177" s="1"/>
      <c r="C177" s="1"/>
      <c r="D177" s="1"/>
      <c r="E177" s="1"/>
      <c r="F177" s="1"/>
      <c r="G177" s="1"/>
      <c r="H177" s="1"/>
      <c r="I177" s="1"/>
      <c r="J177" s="1"/>
      <c r="K177" s="1"/>
      <c r="L177" s="1"/>
      <c r="M177" s="1"/>
      <c r="N177" s="1"/>
      <c r="O177" s="1"/>
    </row>
    <row r="178" spans="1:15">
      <c r="A178" s="1"/>
      <c r="B178" s="1"/>
      <c r="C178" s="1"/>
      <c r="D178" s="1"/>
      <c r="E178" s="1"/>
      <c r="F178" s="1"/>
      <c r="G178" s="1"/>
      <c r="H178" s="1"/>
      <c r="I178" s="1"/>
      <c r="J178" s="1"/>
      <c r="K178" s="1"/>
      <c r="L178" s="1"/>
      <c r="M178" s="1"/>
      <c r="N178" s="1"/>
      <c r="O178" s="1"/>
    </row>
    <row r="179" spans="1:15">
      <c r="A179" s="1"/>
      <c r="B179" s="1"/>
      <c r="C179" s="1"/>
      <c r="D179" s="1"/>
      <c r="E179" s="1"/>
      <c r="F179" s="1"/>
      <c r="G179" s="1"/>
      <c r="H179" s="1"/>
      <c r="I179" s="1"/>
      <c r="J179" s="1"/>
      <c r="K179" s="1"/>
      <c r="L179" s="1"/>
      <c r="M179" s="1"/>
      <c r="N179" s="1"/>
      <c r="O179" s="1"/>
    </row>
    <row r="180" spans="1:15">
      <c r="A180" s="1"/>
      <c r="B180" s="1"/>
      <c r="C180" s="1"/>
      <c r="D180" s="1"/>
      <c r="E180" s="1"/>
      <c r="F180" s="1"/>
      <c r="G180" s="1"/>
      <c r="H180" s="1"/>
      <c r="I180" s="1"/>
      <c r="J180" s="1"/>
      <c r="K180" s="1"/>
      <c r="L180" s="1"/>
      <c r="M180" s="1"/>
      <c r="N180" s="1"/>
      <c r="O180" s="1"/>
    </row>
    <row r="181" spans="1:15">
      <c r="A181" s="1"/>
      <c r="B181" s="1"/>
      <c r="C181" s="1"/>
      <c r="D181" s="1"/>
      <c r="E181" s="1"/>
      <c r="F181" s="1"/>
      <c r="G181" s="1"/>
      <c r="H181" s="1"/>
      <c r="I181" s="1"/>
      <c r="J181" s="1"/>
      <c r="K181" s="1"/>
      <c r="L181" s="1"/>
      <c r="M181" s="1"/>
      <c r="N181" s="1"/>
      <c r="O181" s="1"/>
    </row>
    <row r="182" spans="1:15">
      <c r="A182" s="1"/>
      <c r="B182" s="1"/>
      <c r="C182" s="1"/>
      <c r="D182" s="1"/>
      <c r="E182" s="1"/>
      <c r="F182" s="1"/>
      <c r="G182" s="1"/>
      <c r="H182" s="1"/>
      <c r="I182" s="1"/>
      <c r="J182" s="1"/>
      <c r="K182" s="1"/>
      <c r="L182" s="1"/>
      <c r="M182" s="1"/>
      <c r="N182" s="1"/>
      <c r="O182" s="1"/>
    </row>
    <row r="183" spans="1:15">
      <c r="A183" s="1"/>
      <c r="B183" s="1"/>
      <c r="C183" s="1"/>
      <c r="D183" s="1"/>
      <c r="E183" s="1"/>
      <c r="F183" s="1"/>
      <c r="G183" s="1"/>
      <c r="H183" s="1"/>
      <c r="I183" s="1"/>
      <c r="J183" s="1"/>
      <c r="K183" s="1"/>
      <c r="L183" s="1"/>
      <c r="M183" s="1"/>
      <c r="N183" s="1"/>
      <c r="O183" s="1"/>
    </row>
    <row r="184" spans="1:15">
      <c r="A184" s="1"/>
      <c r="B184" s="1"/>
      <c r="C184" s="1"/>
      <c r="D184" s="1"/>
      <c r="E184" s="1"/>
      <c r="F184" s="1"/>
      <c r="G184" s="1"/>
      <c r="H184" s="1"/>
      <c r="I184" s="1"/>
      <c r="J184" s="1"/>
      <c r="K184" s="1"/>
      <c r="L184" s="1"/>
      <c r="M184" s="1"/>
      <c r="N184" s="1"/>
      <c r="O184" s="1"/>
    </row>
    <row r="185" spans="1:15">
      <c r="A185" s="1"/>
      <c r="B185" s="1"/>
      <c r="C185" s="1"/>
      <c r="D185" s="1"/>
      <c r="E185" s="1"/>
      <c r="F185" s="1"/>
      <c r="G185" s="1"/>
      <c r="H185" s="1"/>
      <c r="I185" s="1"/>
      <c r="J185" s="1"/>
      <c r="K185" s="1"/>
      <c r="L185" s="1"/>
      <c r="M185" s="1"/>
      <c r="N185" s="1"/>
      <c r="O185" s="1"/>
    </row>
    <row r="186" spans="1:15">
      <c r="A186" s="1"/>
      <c r="B186" s="1"/>
      <c r="C186" s="1"/>
      <c r="D186" s="1"/>
      <c r="E186" s="1"/>
      <c r="F186" s="1"/>
      <c r="G186" s="1"/>
      <c r="H186" s="1"/>
      <c r="I186" s="1"/>
      <c r="J186" s="1"/>
      <c r="K186" s="1"/>
      <c r="L186" s="1"/>
      <c r="M186" s="1"/>
      <c r="N186" s="1"/>
      <c r="O186" s="1"/>
    </row>
    <row r="187" spans="1:15">
      <c r="A187" s="1"/>
      <c r="B187" s="1"/>
      <c r="C187" s="1"/>
      <c r="D187" s="1"/>
      <c r="E187" s="1"/>
      <c r="F187" s="1"/>
      <c r="G187" s="1"/>
      <c r="H187" s="1"/>
      <c r="I187" s="1"/>
      <c r="J187" s="1"/>
      <c r="K187" s="1"/>
      <c r="L187" s="1"/>
      <c r="M187" s="1"/>
      <c r="N187" s="1"/>
      <c r="O187" s="1"/>
    </row>
    <row r="188" spans="1:15">
      <c r="A188" s="1"/>
      <c r="B188" s="1"/>
      <c r="C188" s="1"/>
      <c r="D188" s="1"/>
      <c r="E188" s="1"/>
      <c r="F188" s="1"/>
      <c r="G188" s="1"/>
      <c r="H188" s="1"/>
      <c r="I188" s="1"/>
      <c r="J188" s="1"/>
      <c r="K188" s="1"/>
      <c r="L188" s="1"/>
      <c r="M188" s="1"/>
      <c r="N188" s="1"/>
      <c r="O188" s="1"/>
    </row>
    <row r="189" spans="1:15">
      <c r="A189" s="1"/>
      <c r="B189" s="1"/>
      <c r="C189" s="1"/>
      <c r="D189" s="1"/>
      <c r="E189" s="1"/>
      <c r="F189" s="1"/>
      <c r="G189" s="1"/>
      <c r="H189" s="1"/>
      <c r="I189" s="1"/>
      <c r="J189" s="1"/>
      <c r="K189" s="1"/>
      <c r="L189" s="1"/>
      <c r="M189" s="1"/>
      <c r="N189" s="1"/>
      <c r="O189" s="1"/>
    </row>
    <row r="190" spans="1:15">
      <c r="A190" s="1"/>
      <c r="B190" s="1"/>
      <c r="C190" s="1"/>
      <c r="D190" s="1"/>
      <c r="E190" s="1"/>
      <c r="F190" s="1"/>
      <c r="G190" s="1"/>
      <c r="H190" s="1"/>
      <c r="I190" s="1"/>
      <c r="J190" s="1"/>
      <c r="K190" s="1"/>
      <c r="L190" s="1"/>
      <c r="M190" s="1"/>
      <c r="N190" s="1"/>
      <c r="O190" s="1"/>
    </row>
    <row r="191" spans="1:15">
      <c r="A191" s="1"/>
      <c r="B191" s="1"/>
      <c r="C191" s="1"/>
      <c r="D191" s="1"/>
      <c r="E191" s="1"/>
      <c r="F191" s="1"/>
      <c r="G191" s="1"/>
      <c r="H191" s="1"/>
      <c r="I191" s="1"/>
      <c r="J191" s="1"/>
      <c r="K191" s="1"/>
      <c r="L191" s="1"/>
      <c r="M191" s="1"/>
      <c r="N191" s="1"/>
      <c r="O191" s="1"/>
    </row>
    <row r="192" spans="1:15">
      <c r="A192" s="1"/>
      <c r="B192" s="1"/>
      <c r="C192" s="1"/>
      <c r="D192" s="1"/>
      <c r="E192" s="1"/>
      <c r="F192" s="1"/>
      <c r="G192" s="1"/>
      <c r="H192" s="1"/>
      <c r="I192" s="1"/>
      <c r="J192" s="1"/>
      <c r="K192" s="1"/>
      <c r="L192" s="1"/>
      <c r="M192" s="1"/>
      <c r="N192" s="1"/>
      <c r="O192" s="1"/>
    </row>
    <row r="193" spans="1:15">
      <c r="A193" s="1"/>
      <c r="B193" s="1"/>
      <c r="C193" s="1"/>
      <c r="D193" s="1"/>
      <c r="E193" s="1"/>
      <c r="F193" s="1"/>
      <c r="G193" s="1"/>
      <c r="H193" s="1"/>
      <c r="I193" s="1"/>
      <c r="J193" s="1"/>
      <c r="K193" s="1"/>
      <c r="L193" s="1"/>
      <c r="M193" s="1"/>
      <c r="N193" s="1"/>
      <c r="O193" s="1"/>
    </row>
    <row r="194" spans="1:15">
      <c r="A194" s="1"/>
      <c r="B194" s="1"/>
      <c r="C194" s="1"/>
      <c r="D194" s="1"/>
      <c r="E194" s="1"/>
      <c r="F194" s="1"/>
      <c r="G194" s="1"/>
      <c r="H194" s="1"/>
      <c r="I194" s="1"/>
      <c r="J194" s="1"/>
      <c r="K194" s="1"/>
      <c r="L194" s="1"/>
      <c r="M194" s="1"/>
      <c r="N194" s="1"/>
      <c r="O194" s="1"/>
    </row>
    <row r="195" spans="1:15">
      <c r="A195" s="1"/>
      <c r="B195" s="1"/>
      <c r="C195" s="1"/>
      <c r="D195" s="1"/>
      <c r="E195" s="1"/>
      <c r="F195" s="1"/>
      <c r="G195" s="1"/>
      <c r="H195" s="1"/>
      <c r="I195" s="1"/>
      <c r="J195" s="1"/>
      <c r="K195" s="1"/>
      <c r="L195" s="1"/>
      <c r="M195" s="1"/>
      <c r="N195" s="1"/>
      <c r="O195" s="1"/>
    </row>
    <row r="196" spans="1:15">
      <c r="A196" s="1"/>
      <c r="B196" s="1"/>
      <c r="C196" s="1"/>
      <c r="D196" s="1"/>
      <c r="E196" s="1"/>
      <c r="F196" s="1"/>
      <c r="G196" s="1"/>
      <c r="H196" s="1"/>
      <c r="I196" s="1"/>
      <c r="J196" s="1"/>
      <c r="K196" s="1"/>
      <c r="L196" s="1"/>
      <c r="M196" s="1"/>
      <c r="N196" s="1"/>
      <c r="O196" s="1"/>
    </row>
    <row r="197" spans="1:15">
      <c r="A197" s="1"/>
      <c r="B197" s="1"/>
      <c r="C197" s="1"/>
      <c r="D197" s="1"/>
      <c r="E197" s="1"/>
      <c r="F197" s="1"/>
      <c r="G197" s="1"/>
      <c r="H197" s="1"/>
      <c r="I197" s="1"/>
      <c r="J197" s="1"/>
      <c r="K197" s="1"/>
      <c r="L197" s="1"/>
      <c r="M197" s="1"/>
      <c r="N197" s="1"/>
      <c r="O197" s="1"/>
    </row>
    <row r="198" spans="1:15">
      <c r="A198" s="1"/>
      <c r="B198" s="1"/>
      <c r="C198" s="1"/>
      <c r="D198" s="1"/>
      <c r="E198" s="1"/>
      <c r="F198" s="1"/>
      <c r="G198" s="1"/>
      <c r="H198" s="1"/>
      <c r="I198" s="1"/>
      <c r="J198" s="1"/>
      <c r="K198" s="1"/>
      <c r="L198" s="1"/>
      <c r="M198" s="1"/>
      <c r="N198" s="1"/>
      <c r="O198" s="1"/>
    </row>
    <row r="199" spans="1:15">
      <c r="A199" s="1"/>
      <c r="B199" s="1"/>
      <c r="C199" s="1"/>
      <c r="D199" s="1"/>
      <c r="E199" s="1"/>
      <c r="F199" s="1"/>
      <c r="G199" s="1"/>
      <c r="H199" s="1"/>
      <c r="I199" s="1"/>
      <c r="J199" s="1"/>
      <c r="K199" s="1"/>
      <c r="L199" s="1"/>
      <c r="M199" s="1"/>
      <c r="N199" s="1"/>
      <c r="O199" s="1"/>
    </row>
    <row r="200" spans="1:15">
      <c r="A200" s="1"/>
      <c r="B200" s="1"/>
      <c r="C200" s="1"/>
      <c r="D200" s="1"/>
      <c r="E200" s="1"/>
      <c r="F200" s="1"/>
      <c r="G200" s="1"/>
      <c r="H200" s="1"/>
      <c r="I200" s="1"/>
      <c r="J200" s="1"/>
      <c r="K200" s="1"/>
      <c r="L200" s="1"/>
      <c r="M200" s="1"/>
      <c r="N200" s="1"/>
      <c r="O200" s="1"/>
    </row>
    <row r="201" spans="1:15">
      <c r="A201" s="1"/>
      <c r="B201" s="1"/>
      <c r="C201" s="1"/>
      <c r="D201" s="1"/>
      <c r="E201" s="1"/>
      <c r="F201" s="1"/>
      <c r="G201" s="1"/>
      <c r="H201" s="1"/>
      <c r="I201" s="1"/>
      <c r="J201" s="1"/>
      <c r="K201" s="1"/>
      <c r="L201" s="1"/>
      <c r="M201" s="1"/>
      <c r="N201" s="1"/>
      <c r="O201" s="1"/>
    </row>
    <row r="202" spans="1:15">
      <c r="A202" s="1"/>
      <c r="B202" s="1"/>
      <c r="C202" s="1"/>
      <c r="D202" s="1"/>
      <c r="E202" s="1"/>
      <c r="F202" s="1"/>
      <c r="G202" s="1"/>
      <c r="H202" s="1"/>
      <c r="I202" s="1"/>
      <c r="J202" s="1"/>
      <c r="K202" s="1"/>
      <c r="L202" s="1"/>
      <c r="M202" s="1"/>
      <c r="N202" s="1"/>
      <c r="O202" s="1"/>
    </row>
    <row r="203" spans="1:15">
      <c r="A203" s="1"/>
      <c r="B203" s="1"/>
      <c r="C203" s="1"/>
      <c r="D203" s="1"/>
      <c r="E203" s="1"/>
      <c r="F203" s="1"/>
      <c r="G203" s="1"/>
      <c r="H203" s="1"/>
      <c r="I203" s="1"/>
      <c r="J203" s="1"/>
      <c r="K203" s="1"/>
      <c r="L203" s="1"/>
      <c r="M203" s="1"/>
      <c r="N203" s="1"/>
      <c r="O203" s="1"/>
    </row>
    <row r="204" spans="1:15">
      <c r="A204" s="1"/>
      <c r="B204" s="1"/>
      <c r="C204" s="1"/>
      <c r="D204" s="1"/>
      <c r="E204" s="1"/>
      <c r="F204" s="1"/>
      <c r="G204" s="1"/>
      <c r="H204" s="1"/>
      <c r="I204" s="1"/>
      <c r="J204" s="1"/>
      <c r="K204" s="1"/>
      <c r="L204" s="1"/>
      <c r="M204" s="1"/>
      <c r="N204" s="1"/>
      <c r="O204" s="1"/>
    </row>
    <row r="205" spans="1:15">
      <c r="A205" s="1"/>
      <c r="B205" s="1"/>
      <c r="C205" s="1"/>
      <c r="D205" s="1"/>
      <c r="E205" s="1"/>
      <c r="F205" s="1"/>
      <c r="G205" s="1"/>
      <c r="H205" s="1"/>
      <c r="I205" s="1"/>
      <c r="J205" s="1"/>
      <c r="K205" s="1"/>
      <c r="L205" s="1"/>
      <c r="M205" s="1"/>
      <c r="N205" s="1"/>
      <c r="O205" s="1"/>
    </row>
    <row r="206" spans="1:15">
      <c r="A206" s="1"/>
      <c r="B206" s="1"/>
      <c r="C206" s="1"/>
      <c r="D206" s="1"/>
      <c r="E206" s="1"/>
      <c r="F206" s="1"/>
      <c r="G206" s="1"/>
      <c r="H206" s="1"/>
      <c r="I206" s="1"/>
      <c r="J206" s="1"/>
      <c r="K206" s="1"/>
      <c r="L206" s="1"/>
      <c r="M206" s="1"/>
      <c r="N206" s="1"/>
      <c r="O206" s="1"/>
    </row>
    <row r="207" spans="1:15">
      <c r="A207" s="1"/>
      <c r="B207" s="1"/>
      <c r="C207" s="1"/>
      <c r="D207" s="1"/>
      <c r="E207" s="1"/>
      <c r="F207" s="1"/>
      <c r="G207" s="1"/>
      <c r="H207" s="1"/>
      <c r="I207" s="1"/>
      <c r="J207" s="1"/>
      <c r="K207" s="1"/>
      <c r="L207" s="1"/>
      <c r="M207" s="1"/>
      <c r="N207" s="1"/>
      <c r="O207" s="1"/>
    </row>
    <row r="208" spans="1:15">
      <c r="A208" s="1"/>
      <c r="B208" s="1"/>
      <c r="C208" s="1"/>
      <c r="D208" s="1"/>
      <c r="E208" s="1"/>
      <c r="F208" s="1"/>
      <c r="G208" s="1"/>
      <c r="H208" s="1"/>
      <c r="I208" s="1"/>
      <c r="J208" s="1"/>
      <c r="K208" s="1"/>
      <c r="L208" s="1"/>
      <c r="M208" s="1"/>
      <c r="N208" s="1"/>
      <c r="O208" s="1"/>
    </row>
    <row r="209" spans="1:15">
      <c r="A209" s="1"/>
      <c r="B209" s="1"/>
      <c r="C209" s="1"/>
      <c r="D209" s="1"/>
      <c r="E209" s="1"/>
      <c r="F209" s="1"/>
      <c r="G209" s="1"/>
      <c r="H209" s="1"/>
      <c r="I209" s="1"/>
      <c r="J209" s="1"/>
      <c r="K209" s="1"/>
      <c r="L209" s="1"/>
      <c r="M209" s="1"/>
      <c r="N209" s="1"/>
      <c r="O209" s="1"/>
    </row>
    <row r="210" spans="1:15">
      <c r="A210" s="1"/>
      <c r="B210" s="1"/>
      <c r="C210" s="1"/>
      <c r="D210" s="1"/>
      <c r="E210" s="1"/>
      <c r="F210" s="1"/>
      <c r="G210" s="1"/>
      <c r="H210" s="1"/>
      <c r="I210" s="1"/>
      <c r="J210" s="1"/>
      <c r="K210" s="1"/>
      <c r="L210" s="1"/>
      <c r="M210" s="1"/>
      <c r="N210" s="1"/>
      <c r="O210" s="1"/>
    </row>
    <row r="211" spans="1:15">
      <c r="A211" s="1"/>
      <c r="B211" s="1"/>
      <c r="C211" s="1"/>
      <c r="D211" s="1"/>
      <c r="E211" s="1"/>
      <c r="F211" s="1"/>
      <c r="G211" s="1"/>
      <c r="H211" s="1"/>
      <c r="I211" s="1"/>
      <c r="J211" s="1"/>
      <c r="K211" s="1"/>
      <c r="L211" s="1"/>
      <c r="M211" s="1"/>
      <c r="N211" s="1"/>
      <c r="O211" s="1"/>
    </row>
    <row r="212" spans="1:15">
      <c r="A212" s="1"/>
      <c r="B212" s="1"/>
      <c r="C212" s="1"/>
      <c r="D212" s="1"/>
      <c r="E212" s="1"/>
      <c r="F212" s="1"/>
      <c r="G212" s="1"/>
      <c r="H212" s="1"/>
      <c r="I212" s="1"/>
      <c r="J212" s="1"/>
      <c r="K212" s="1"/>
      <c r="L212" s="1"/>
      <c r="M212" s="1"/>
      <c r="N212" s="1"/>
      <c r="O212" s="1"/>
    </row>
    <row r="213" spans="1:15">
      <c r="A213" s="1"/>
      <c r="B213" s="1"/>
      <c r="C213" s="1"/>
      <c r="D213" s="1"/>
      <c r="E213" s="1"/>
      <c r="F213" s="1"/>
      <c r="G213" s="1"/>
      <c r="H213" s="1"/>
      <c r="I213" s="1"/>
      <c r="J213" s="1"/>
      <c r="K213" s="1"/>
      <c r="L213" s="1"/>
      <c r="M213" s="1"/>
      <c r="N213" s="1"/>
      <c r="O213" s="1"/>
    </row>
    <row r="214" spans="1:15">
      <c r="A214" s="1"/>
      <c r="B214" s="1"/>
      <c r="C214" s="1"/>
      <c r="D214" s="1"/>
      <c r="E214" s="1"/>
      <c r="F214" s="1"/>
      <c r="G214" s="1"/>
      <c r="H214" s="1"/>
      <c r="I214" s="1"/>
      <c r="J214" s="1"/>
      <c r="K214" s="1"/>
      <c r="L214" s="1"/>
      <c r="M214" s="1"/>
      <c r="N214" s="1"/>
      <c r="O214" s="1"/>
    </row>
    <row r="215" spans="1:15">
      <c r="A215" s="1"/>
      <c r="B215" s="1"/>
      <c r="C215" s="1"/>
      <c r="D215" s="1"/>
      <c r="E215" s="1"/>
      <c r="F215" s="1"/>
      <c r="G215" s="1"/>
      <c r="H215" s="1"/>
      <c r="I215" s="1"/>
      <c r="J215" s="1"/>
      <c r="K215" s="1"/>
      <c r="L215" s="1"/>
      <c r="M215" s="1"/>
      <c r="N215" s="1"/>
      <c r="O215" s="1"/>
    </row>
    <row r="216" spans="1:15">
      <c r="A216" s="1"/>
      <c r="B216" s="1"/>
      <c r="C216" s="1"/>
      <c r="D216" s="1"/>
      <c r="E216" s="1"/>
      <c r="F216" s="1"/>
      <c r="G216" s="1"/>
      <c r="H216" s="1"/>
      <c r="I216" s="1"/>
      <c r="J216" s="1"/>
      <c r="K216" s="1"/>
      <c r="L216" s="1"/>
      <c r="M216" s="1"/>
      <c r="N216" s="1"/>
      <c r="O216" s="1"/>
    </row>
    <row r="217" spans="1:15">
      <c r="A217" s="1"/>
      <c r="B217" s="1"/>
      <c r="C217" s="1"/>
      <c r="D217" s="1"/>
      <c r="E217" s="1"/>
      <c r="F217" s="1"/>
      <c r="G217" s="1"/>
      <c r="H217" s="1"/>
      <c r="I217" s="1"/>
      <c r="J217" s="1"/>
      <c r="K217" s="1"/>
      <c r="L217" s="1"/>
      <c r="M217" s="1"/>
      <c r="N217" s="1"/>
      <c r="O217" s="1"/>
    </row>
    <row r="218" spans="1:15">
      <c r="A218" s="1"/>
      <c r="B218" s="1"/>
      <c r="C218" s="1"/>
      <c r="D218" s="1"/>
      <c r="E218" s="1"/>
      <c r="F218" s="1"/>
      <c r="G218" s="1"/>
      <c r="H218" s="1"/>
      <c r="I218" s="1"/>
      <c r="J218" s="1"/>
      <c r="K218" s="1"/>
      <c r="L218" s="1"/>
      <c r="M218" s="1"/>
      <c r="N218" s="1"/>
      <c r="O218" s="1"/>
    </row>
    <row r="219" spans="1:15">
      <c r="A219" s="1"/>
      <c r="B219" s="1"/>
      <c r="C219" s="1"/>
      <c r="D219" s="1"/>
      <c r="E219" s="1"/>
      <c r="F219" s="1"/>
      <c r="G219" s="1"/>
      <c r="H219" s="1"/>
      <c r="I219" s="1"/>
      <c r="J219" s="1"/>
      <c r="K219" s="1"/>
      <c r="L219" s="1"/>
      <c r="M219" s="1"/>
      <c r="N219" s="1"/>
      <c r="O219" s="1"/>
    </row>
    <row r="220" spans="1:15">
      <c r="A220" s="1"/>
      <c r="B220" s="1"/>
      <c r="C220" s="1"/>
      <c r="D220" s="1"/>
      <c r="E220" s="1"/>
      <c r="F220" s="1"/>
      <c r="G220" s="1"/>
      <c r="H220" s="1"/>
      <c r="I220" s="1"/>
      <c r="J220" s="1"/>
      <c r="K220" s="1"/>
      <c r="L220" s="1"/>
      <c r="M220" s="1"/>
      <c r="N220" s="1"/>
      <c r="O220" s="1"/>
    </row>
    <row r="221" spans="1:15">
      <c r="A221" s="1"/>
      <c r="B221" s="1"/>
      <c r="C221" s="1"/>
      <c r="D221" s="1"/>
      <c r="E221" s="1"/>
      <c r="F221" s="1"/>
      <c r="G221" s="1"/>
      <c r="H221" s="1"/>
      <c r="I221" s="1"/>
      <c r="J221" s="1"/>
      <c r="K221" s="1"/>
      <c r="L221" s="1"/>
      <c r="M221" s="1"/>
      <c r="N221" s="1"/>
      <c r="O221" s="1"/>
    </row>
    <row r="222" spans="1:15">
      <c r="A222" s="1"/>
      <c r="B222" s="1"/>
      <c r="C222" s="1"/>
      <c r="D222" s="1"/>
      <c r="E222" s="1"/>
      <c r="F222" s="1"/>
      <c r="G222" s="1"/>
      <c r="H222" s="1"/>
      <c r="I222" s="1"/>
      <c r="J222" s="1"/>
      <c r="K222" s="1"/>
      <c r="L222" s="1"/>
      <c r="M222" s="1"/>
      <c r="N222" s="1"/>
      <c r="O222" s="1"/>
    </row>
    <row r="223" spans="1:15">
      <c r="A223" s="1"/>
      <c r="B223" s="1"/>
      <c r="C223" s="1"/>
      <c r="D223" s="1"/>
      <c r="E223" s="1"/>
      <c r="F223" s="1"/>
      <c r="G223" s="1"/>
      <c r="H223" s="1"/>
      <c r="I223" s="1"/>
      <c r="J223" s="1"/>
      <c r="K223" s="1"/>
      <c r="L223" s="1"/>
      <c r="M223" s="1"/>
      <c r="N223" s="1"/>
      <c r="O223" s="1"/>
    </row>
    <row r="224" spans="1:15">
      <c r="A224" s="1"/>
      <c r="B224" s="1"/>
      <c r="C224" s="1"/>
      <c r="D224" s="1"/>
      <c r="E224" s="1"/>
      <c r="F224" s="1"/>
      <c r="G224" s="1"/>
      <c r="H224" s="1"/>
      <c r="I224" s="1"/>
      <c r="J224" s="1"/>
      <c r="K224" s="1"/>
      <c r="L224" s="1"/>
      <c r="M224" s="1"/>
      <c r="N224" s="1"/>
      <c r="O224" s="1"/>
    </row>
    <row r="225" spans="1:15">
      <c r="A225" s="1"/>
      <c r="B225" s="1"/>
      <c r="C225" s="1"/>
      <c r="D225" s="1"/>
      <c r="E225" s="1"/>
      <c r="F225" s="1"/>
      <c r="G225" s="1"/>
      <c r="H225" s="1"/>
      <c r="I225" s="1"/>
      <c r="J225" s="1"/>
      <c r="K225" s="1"/>
      <c r="L225" s="1"/>
      <c r="M225" s="1"/>
      <c r="N225" s="1"/>
      <c r="O225" s="1"/>
    </row>
    <row r="226" spans="1:15">
      <c r="A226" s="1"/>
      <c r="B226" s="1"/>
      <c r="C226" s="1"/>
      <c r="D226" s="1"/>
      <c r="E226" s="1"/>
      <c r="F226" s="1"/>
      <c r="G226" s="1"/>
      <c r="H226" s="1"/>
      <c r="I226" s="1"/>
      <c r="J226" s="1"/>
      <c r="K226" s="1"/>
      <c r="L226" s="1"/>
      <c r="M226" s="1"/>
      <c r="N226" s="1"/>
      <c r="O226" s="1"/>
    </row>
    <row r="227" spans="1:15">
      <c r="A227" s="1"/>
      <c r="B227" s="1"/>
      <c r="C227" s="1"/>
      <c r="D227" s="1"/>
      <c r="E227" s="1"/>
      <c r="F227" s="1"/>
      <c r="G227" s="1"/>
      <c r="H227" s="1"/>
      <c r="I227" s="1"/>
      <c r="J227" s="1"/>
      <c r="K227" s="1"/>
      <c r="L227" s="1"/>
      <c r="M227" s="1"/>
      <c r="N227" s="1"/>
      <c r="O227" s="1"/>
    </row>
    <row r="228" spans="1:15">
      <c r="A228" s="1"/>
      <c r="B228" s="1"/>
      <c r="C228" s="1"/>
      <c r="D228" s="1"/>
      <c r="E228" s="1"/>
      <c r="F228" s="1"/>
      <c r="G228" s="1"/>
      <c r="H228" s="1"/>
      <c r="I228" s="1"/>
      <c r="J228" s="1"/>
      <c r="K228" s="1"/>
      <c r="L228" s="1"/>
      <c r="M228" s="1"/>
      <c r="N228" s="1"/>
      <c r="O228" s="1"/>
    </row>
    <row r="229" spans="1:15">
      <c r="A229" s="1"/>
      <c r="B229" s="1"/>
      <c r="C229" s="1"/>
      <c r="D229" s="1"/>
      <c r="E229" s="1"/>
      <c r="F229" s="1"/>
      <c r="G229" s="1"/>
      <c r="H229" s="1"/>
      <c r="I229" s="1"/>
      <c r="J229" s="1"/>
      <c r="K229" s="1"/>
      <c r="L229" s="1"/>
      <c r="M229" s="1"/>
      <c r="N229" s="1"/>
      <c r="O229" s="1"/>
    </row>
    <row r="230" spans="1:15">
      <c r="A230" s="1"/>
      <c r="B230" s="1"/>
      <c r="C230" s="1"/>
      <c r="D230" s="1"/>
      <c r="E230" s="1"/>
      <c r="F230" s="1"/>
      <c r="G230" s="1"/>
      <c r="H230" s="1"/>
      <c r="I230" s="1"/>
      <c r="J230" s="1"/>
      <c r="K230" s="1"/>
      <c r="L230" s="1"/>
      <c r="M230" s="1"/>
      <c r="N230" s="1"/>
      <c r="O230" s="1"/>
    </row>
    <row r="231" spans="1:15">
      <c r="A231" s="1"/>
      <c r="B231" s="1"/>
      <c r="C231" s="1"/>
      <c r="D231" s="1"/>
      <c r="E231" s="1"/>
      <c r="F231" s="1"/>
      <c r="G231" s="1"/>
      <c r="H231" s="1"/>
      <c r="I231" s="1"/>
      <c r="J231" s="1"/>
      <c r="K231" s="1"/>
      <c r="L231" s="1"/>
      <c r="M231" s="1"/>
      <c r="N231" s="1"/>
      <c r="O231" s="1"/>
    </row>
    <row r="232" spans="1:15">
      <c r="A232" s="1"/>
      <c r="B232" s="1"/>
      <c r="C232" s="1"/>
      <c r="D232" s="1"/>
      <c r="E232" s="1"/>
      <c r="F232" s="1"/>
      <c r="G232" s="1"/>
      <c r="H232" s="1"/>
      <c r="I232" s="1"/>
      <c r="J232" s="1"/>
      <c r="K232" s="1"/>
      <c r="L232" s="1"/>
      <c r="M232" s="1"/>
      <c r="N232" s="1"/>
      <c r="O232" s="1"/>
    </row>
    <row r="233" spans="1:15">
      <c r="A233" s="1"/>
      <c r="B233" s="1"/>
      <c r="C233" s="1"/>
      <c r="D233" s="1"/>
      <c r="E233" s="1"/>
      <c r="F233" s="1"/>
      <c r="G233" s="1"/>
      <c r="H233" s="1"/>
      <c r="I233" s="1"/>
      <c r="J233" s="1"/>
      <c r="K233" s="1"/>
      <c r="L233" s="1"/>
      <c r="M233" s="1"/>
      <c r="N233" s="1"/>
      <c r="O233" s="1"/>
    </row>
    <row r="234" spans="1:15">
      <c r="A234" s="1"/>
      <c r="B234" s="1"/>
      <c r="C234" s="1"/>
      <c r="D234" s="1"/>
      <c r="E234" s="1"/>
      <c r="F234" s="1"/>
      <c r="G234" s="1"/>
      <c r="H234" s="1"/>
      <c r="I234" s="1"/>
      <c r="J234" s="1"/>
      <c r="K234" s="1"/>
      <c r="L234" s="1"/>
      <c r="M234" s="1"/>
      <c r="N234" s="1"/>
      <c r="O234" s="1"/>
    </row>
    <row r="235" spans="1:15">
      <c r="A235" s="1"/>
      <c r="B235" s="1"/>
      <c r="C235" s="1"/>
      <c r="D235" s="1"/>
      <c r="E235" s="1"/>
      <c r="F235" s="1"/>
      <c r="G235" s="1"/>
      <c r="H235" s="1"/>
      <c r="I235" s="1"/>
      <c r="J235" s="1"/>
      <c r="K235" s="1"/>
      <c r="L235" s="1"/>
      <c r="M235" s="1"/>
      <c r="N235" s="1"/>
      <c r="O235" s="1"/>
    </row>
    <row r="236" spans="1:15">
      <c r="A236" s="1"/>
      <c r="B236" s="1"/>
      <c r="C236" s="1"/>
      <c r="D236" s="1"/>
      <c r="E236" s="1"/>
      <c r="F236" s="1"/>
      <c r="G236" s="1"/>
      <c r="H236" s="1"/>
      <c r="I236" s="1"/>
      <c r="J236" s="1"/>
      <c r="K236" s="1"/>
      <c r="L236" s="1"/>
      <c r="M236" s="1"/>
      <c r="N236" s="1"/>
      <c r="O236" s="1"/>
    </row>
    <row r="237" spans="1:15">
      <c r="A237" s="1"/>
      <c r="B237" s="1"/>
      <c r="C237" s="1"/>
      <c r="D237" s="1"/>
      <c r="E237" s="1"/>
      <c r="F237" s="1"/>
      <c r="G237" s="1"/>
      <c r="H237" s="1"/>
      <c r="I237" s="1"/>
      <c r="J237" s="1"/>
      <c r="K237" s="1"/>
      <c r="L237" s="1"/>
      <c r="M237" s="1"/>
      <c r="N237" s="1"/>
      <c r="O237" s="1"/>
    </row>
    <row r="238" spans="1:15">
      <c r="A238" s="1"/>
      <c r="B238" s="1"/>
      <c r="C238" s="1"/>
      <c r="D238" s="1"/>
      <c r="E238" s="1"/>
      <c r="F238" s="1"/>
      <c r="G238" s="1"/>
      <c r="H238" s="1"/>
      <c r="I238" s="1"/>
      <c r="J238" s="1"/>
      <c r="K238" s="1"/>
      <c r="L238" s="1"/>
      <c r="M238" s="1"/>
      <c r="N238" s="1"/>
      <c r="O238" s="1"/>
    </row>
    <row r="239" spans="1:15">
      <c r="A239" s="1"/>
      <c r="B239" s="1"/>
      <c r="C239" s="1"/>
      <c r="D239" s="1"/>
      <c r="E239" s="1"/>
      <c r="F239" s="1"/>
      <c r="G239" s="1"/>
      <c r="H239" s="1"/>
      <c r="I239" s="1"/>
      <c r="J239" s="1"/>
      <c r="K239" s="1"/>
      <c r="L239" s="1"/>
      <c r="M239" s="1"/>
      <c r="N239" s="1"/>
      <c r="O239" s="1"/>
    </row>
    <row r="240" spans="1:15">
      <c r="A240" s="1"/>
      <c r="B240" s="1"/>
      <c r="C240" s="1"/>
      <c r="D240" s="1"/>
      <c r="E240" s="1"/>
      <c r="F240" s="1"/>
      <c r="G240" s="1"/>
      <c r="H240" s="1"/>
      <c r="I240" s="1"/>
      <c r="J240" s="1"/>
      <c r="K240" s="1"/>
      <c r="L240" s="1"/>
      <c r="M240" s="1"/>
      <c r="N240" s="1"/>
      <c r="O240" s="1"/>
    </row>
    <row r="241" spans="1:15">
      <c r="A241" s="1"/>
      <c r="B241" s="1"/>
      <c r="C241" s="1"/>
      <c r="D241" s="1"/>
      <c r="E241" s="1"/>
      <c r="F241" s="1"/>
      <c r="G241" s="1"/>
      <c r="H241" s="1"/>
      <c r="I241" s="1"/>
      <c r="J241" s="1"/>
      <c r="K241" s="1"/>
      <c r="L241" s="1"/>
      <c r="M241" s="1"/>
      <c r="N241" s="1"/>
      <c r="O241" s="1"/>
    </row>
    <row r="242" spans="1:15">
      <c r="A242" s="1"/>
      <c r="B242" s="1"/>
      <c r="C242" s="1"/>
      <c r="D242" s="1"/>
      <c r="E242" s="1"/>
      <c r="F242" s="1"/>
      <c r="G242" s="1"/>
      <c r="H242" s="1"/>
      <c r="I242" s="1"/>
      <c r="J242" s="1"/>
      <c r="K242" s="1"/>
      <c r="L242" s="1"/>
      <c r="M242" s="1"/>
      <c r="N242" s="1"/>
      <c r="O242" s="1"/>
    </row>
    <row r="243" spans="1:15">
      <c r="A243" s="1"/>
      <c r="B243" s="1"/>
      <c r="C243" s="1"/>
      <c r="D243" s="1"/>
      <c r="E243" s="1"/>
      <c r="F243" s="1"/>
      <c r="G243" s="1"/>
      <c r="H243" s="1"/>
      <c r="I243" s="1"/>
      <c r="J243" s="1"/>
      <c r="K243" s="1"/>
      <c r="L243" s="1"/>
      <c r="M243" s="1"/>
      <c r="N243" s="1"/>
      <c r="O243" s="1"/>
    </row>
    <row r="244" spans="1:15">
      <c r="A244" s="1"/>
      <c r="B244" s="1"/>
      <c r="C244" s="1"/>
      <c r="D244" s="1"/>
      <c r="E244" s="1"/>
      <c r="F244" s="1"/>
      <c r="G244" s="1"/>
      <c r="H244" s="1"/>
      <c r="I244" s="1"/>
      <c r="J244" s="1"/>
      <c r="K244" s="1"/>
      <c r="L244" s="1"/>
      <c r="M244" s="1"/>
      <c r="N244" s="1"/>
      <c r="O244" s="1"/>
    </row>
    <row r="245" spans="1:15">
      <c r="A245" s="1"/>
      <c r="B245" s="1"/>
      <c r="C245" s="1"/>
      <c r="D245" s="1"/>
      <c r="E245" s="1"/>
      <c r="F245" s="1"/>
      <c r="G245" s="1"/>
      <c r="H245" s="1"/>
      <c r="I245" s="1"/>
      <c r="J245" s="1"/>
      <c r="K245" s="1"/>
      <c r="L245" s="1"/>
      <c r="M245" s="1"/>
      <c r="N245" s="1"/>
      <c r="O245" s="1"/>
    </row>
    <row r="246" spans="1:15">
      <c r="A246" s="1"/>
      <c r="B246" s="1"/>
      <c r="C246" s="1"/>
      <c r="D246" s="1"/>
      <c r="E246" s="1"/>
      <c r="F246" s="1"/>
      <c r="G246" s="1"/>
      <c r="H246" s="1"/>
      <c r="I246" s="1"/>
      <c r="J246" s="1"/>
      <c r="K246" s="1"/>
      <c r="L246" s="1"/>
      <c r="M246" s="1"/>
      <c r="N246" s="1"/>
      <c r="O246" s="1"/>
    </row>
    <row r="247" spans="1:15">
      <c r="A247" s="1"/>
      <c r="B247" s="1"/>
      <c r="C247" s="1"/>
      <c r="D247" s="1"/>
      <c r="E247" s="1"/>
      <c r="F247" s="1"/>
      <c r="G247" s="1"/>
      <c r="H247" s="1"/>
      <c r="I247" s="1"/>
      <c r="J247" s="1"/>
      <c r="K247" s="1"/>
      <c r="L247" s="1"/>
      <c r="M247" s="1"/>
      <c r="N247" s="1"/>
      <c r="O247" s="1"/>
    </row>
    <row r="248" spans="1:15">
      <c r="A248" s="1"/>
      <c r="B248" s="1"/>
      <c r="C248" s="1"/>
      <c r="D248" s="1"/>
      <c r="E248" s="1"/>
      <c r="F248" s="1"/>
      <c r="G248" s="1"/>
      <c r="H248" s="1"/>
      <c r="I248" s="1"/>
      <c r="J248" s="1"/>
      <c r="K248" s="1"/>
      <c r="L248" s="1"/>
      <c r="M248" s="1"/>
      <c r="N248" s="1"/>
      <c r="O248" s="1"/>
    </row>
    <row r="249" spans="1:15">
      <c r="A249" s="1"/>
      <c r="B249" s="1"/>
      <c r="C249" s="1"/>
      <c r="D249" s="1"/>
      <c r="E249" s="1"/>
      <c r="F249" s="1"/>
      <c r="G249" s="1"/>
      <c r="H249" s="1"/>
      <c r="I249" s="1"/>
      <c r="J249" s="1"/>
      <c r="K249" s="1"/>
      <c r="L249" s="1"/>
      <c r="M249" s="1"/>
      <c r="N249" s="1"/>
      <c r="O249" s="1"/>
    </row>
    <row r="250" spans="1:15">
      <c r="A250" s="1"/>
      <c r="B250" s="1"/>
      <c r="C250" s="1"/>
      <c r="D250" s="1"/>
      <c r="E250" s="1"/>
      <c r="F250" s="1"/>
      <c r="G250" s="1"/>
      <c r="H250" s="1"/>
      <c r="I250" s="1"/>
      <c r="J250" s="1"/>
      <c r="K250" s="1"/>
      <c r="L250" s="1"/>
      <c r="M250" s="1"/>
      <c r="N250" s="1"/>
      <c r="O250" s="1"/>
    </row>
    <row r="251" spans="1:15">
      <c r="A251" s="1"/>
      <c r="B251" s="1"/>
      <c r="C251" s="1"/>
      <c r="D251" s="1"/>
      <c r="E251" s="1"/>
      <c r="F251" s="1"/>
      <c r="G251" s="1"/>
      <c r="H251" s="1"/>
      <c r="I251" s="1"/>
      <c r="J251" s="1"/>
      <c r="K251" s="1"/>
      <c r="L251" s="1"/>
      <c r="M251" s="1"/>
      <c r="N251" s="1"/>
      <c r="O251" s="1"/>
    </row>
    <row r="252" spans="1:15">
      <c r="A252" s="1"/>
      <c r="B252" s="1"/>
      <c r="C252" s="1"/>
      <c r="D252" s="1"/>
      <c r="E252" s="1"/>
      <c r="F252" s="1"/>
      <c r="G252" s="1"/>
      <c r="H252" s="1"/>
      <c r="I252" s="1"/>
      <c r="J252" s="1"/>
      <c r="K252" s="1"/>
      <c r="L252" s="1"/>
      <c r="M252" s="1"/>
      <c r="N252" s="1"/>
      <c r="O252" s="1"/>
    </row>
    <row r="253" spans="1:15">
      <c r="A253" s="1"/>
      <c r="B253" s="1"/>
      <c r="C253" s="1"/>
      <c r="D253" s="1"/>
      <c r="E253" s="1"/>
      <c r="F253" s="1"/>
      <c r="G253" s="1"/>
      <c r="H253" s="1"/>
      <c r="I253" s="1"/>
      <c r="J253" s="1"/>
      <c r="K253" s="1"/>
      <c r="L253" s="1"/>
      <c r="M253" s="1"/>
      <c r="N253" s="1"/>
      <c r="O253" s="1"/>
    </row>
    <row r="254" spans="1:15">
      <c r="A254" s="1"/>
      <c r="B254" s="1"/>
      <c r="C254" s="1"/>
      <c r="D254" s="1"/>
      <c r="E254" s="1"/>
      <c r="F254" s="1"/>
      <c r="G254" s="1"/>
      <c r="H254" s="1"/>
      <c r="I254" s="1"/>
      <c r="J254" s="1"/>
      <c r="K254" s="1"/>
      <c r="L254" s="1"/>
      <c r="M254" s="1"/>
      <c r="N254" s="1"/>
      <c r="O254" s="1"/>
    </row>
    <row r="255" spans="1:15">
      <c r="A255" s="1"/>
      <c r="B255" s="1"/>
      <c r="C255" s="1"/>
      <c r="D255" s="1"/>
      <c r="E255" s="1"/>
      <c r="F255" s="1"/>
      <c r="G255" s="1"/>
      <c r="H255" s="1"/>
      <c r="I255" s="1"/>
      <c r="J255" s="1"/>
      <c r="K255" s="1"/>
      <c r="L255" s="1"/>
      <c r="M255" s="1"/>
      <c r="N255" s="1"/>
      <c r="O255" s="1"/>
    </row>
    <row r="256" spans="1:15">
      <c r="A256" s="1"/>
      <c r="B256" s="1"/>
      <c r="C256" s="1"/>
      <c r="D256" s="1"/>
      <c r="E256" s="1"/>
      <c r="F256" s="1"/>
      <c r="G256" s="1"/>
      <c r="H256" s="1"/>
      <c r="I256" s="1"/>
      <c r="J256" s="1"/>
      <c r="K256" s="1"/>
      <c r="L256" s="1"/>
      <c r="M256" s="1"/>
      <c r="N256" s="1"/>
      <c r="O256" s="1"/>
    </row>
    <row r="257" spans="1:15">
      <c r="A257" s="1"/>
      <c r="B257" s="1"/>
      <c r="C257" s="1"/>
      <c r="D257" s="1"/>
      <c r="E257" s="1"/>
      <c r="F257" s="1"/>
      <c r="G257" s="1"/>
      <c r="H257" s="1"/>
      <c r="I257" s="1"/>
      <c r="J257" s="1"/>
      <c r="K257" s="1"/>
      <c r="L257" s="1"/>
      <c r="M257" s="1"/>
      <c r="N257" s="1"/>
      <c r="O257" s="1"/>
    </row>
    <row r="258" spans="1:15">
      <c r="A258" s="1"/>
      <c r="B258" s="1"/>
      <c r="C258" s="1"/>
      <c r="D258" s="1"/>
      <c r="E258" s="1"/>
      <c r="F258" s="1"/>
      <c r="G258" s="1"/>
      <c r="H258" s="1"/>
      <c r="I258" s="1"/>
      <c r="J258" s="1"/>
      <c r="K258" s="1"/>
      <c r="L258" s="1"/>
      <c r="M258" s="1"/>
      <c r="N258" s="1"/>
      <c r="O258" s="1"/>
    </row>
    <row r="259" spans="1:15">
      <c r="A259" s="1"/>
      <c r="B259" s="1"/>
      <c r="C259" s="1"/>
      <c r="D259" s="1"/>
      <c r="E259" s="1"/>
      <c r="F259" s="1"/>
      <c r="G259" s="1"/>
      <c r="H259" s="1"/>
      <c r="I259" s="1"/>
      <c r="J259" s="1"/>
      <c r="K259" s="1"/>
      <c r="L259" s="1"/>
      <c r="M259" s="1"/>
      <c r="N259" s="1"/>
      <c r="O259" s="1"/>
    </row>
    <row r="260" spans="1:15">
      <c r="A260" s="1"/>
      <c r="B260" s="1"/>
      <c r="C260" s="1"/>
      <c r="D260" s="1"/>
      <c r="E260" s="1"/>
      <c r="F260" s="1"/>
      <c r="G260" s="1"/>
      <c r="H260" s="1"/>
      <c r="I260" s="1"/>
      <c r="J260" s="1"/>
      <c r="K260" s="1"/>
      <c r="L260" s="1"/>
      <c r="M260" s="1"/>
      <c r="N260" s="1"/>
      <c r="O260" s="1"/>
    </row>
    <row r="261" spans="1:15">
      <c r="A261" s="1"/>
      <c r="B261" s="1"/>
      <c r="C261" s="1"/>
      <c r="D261" s="1"/>
      <c r="E261" s="1"/>
      <c r="F261" s="1"/>
      <c r="G261" s="1"/>
      <c r="H261" s="1"/>
      <c r="I261" s="1"/>
      <c r="J261" s="1"/>
      <c r="K261" s="1"/>
      <c r="L261" s="1"/>
      <c r="M261" s="1"/>
      <c r="N261" s="1"/>
      <c r="O261" s="1"/>
    </row>
    <row r="262" spans="1:15">
      <c r="A262" s="1"/>
      <c r="B262" s="1"/>
      <c r="C262" s="1"/>
      <c r="D262" s="1"/>
      <c r="E262" s="1"/>
      <c r="F262" s="1"/>
      <c r="G262" s="1"/>
      <c r="H262" s="1"/>
      <c r="I262" s="1"/>
      <c r="J262" s="1"/>
      <c r="K262" s="1"/>
      <c r="L262" s="1"/>
      <c r="M262" s="1"/>
      <c r="N262" s="1"/>
      <c r="O262" s="1"/>
    </row>
    <row r="263" spans="1:15">
      <c r="A263" s="1"/>
      <c r="B263" s="1"/>
      <c r="C263" s="1"/>
      <c r="D263" s="1"/>
      <c r="E263" s="1"/>
      <c r="F263" s="1"/>
      <c r="G263" s="1"/>
      <c r="H263" s="1"/>
      <c r="I263" s="1"/>
      <c r="J263" s="1"/>
      <c r="K263" s="1"/>
      <c r="L263" s="1"/>
      <c r="M263" s="1"/>
      <c r="N263" s="1"/>
      <c r="O263" s="1"/>
    </row>
    <row r="264" spans="1:15">
      <c r="A264" s="1"/>
      <c r="B264" s="1"/>
      <c r="C264" s="1"/>
      <c r="D264" s="1"/>
      <c r="E264" s="1"/>
      <c r="F264" s="1"/>
      <c r="G264" s="1"/>
      <c r="H264" s="1"/>
      <c r="I264" s="1"/>
      <c r="J264" s="1"/>
      <c r="K264" s="1"/>
      <c r="L264" s="1"/>
      <c r="M264" s="1"/>
      <c r="N264" s="1"/>
      <c r="O264" s="1"/>
    </row>
    <row r="265" spans="1:15">
      <c r="A265" s="1"/>
      <c r="B265" s="1"/>
      <c r="C265" s="1"/>
      <c r="D265" s="1"/>
      <c r="E265" s="1"/>
      <c r="F265" s="1"/>
      <c r="G265" s="1"/>
      <c r="H265" s="1"/>
      <c r="I265" s="1"/>
      <c r="J265" s="1"/>
      <c r="K265" s="1"/>
      <c r="L265" s="1"/>
      <c r="M265" s="1"/>
      <c r="N265" s="1"/>
      <c r="O265" s="1"/>
    </row>
    <row r="266" spans="1:15">
      <c r="A266" s="1"/>
      <c r="B266" s="1"/>
      <c r="C266" s="1"/>
      <c r="D266" s="1"/>
      <c r="E266" s="1"/>
      <c r="F266" s="1"/>
      <c r="G266" s="1"/>
      <c r="H266" s="1"/>
      <c r="I266" s="1"/>
      <c r="J266" s="1"/>
      <c r="K266" s="1"/>
      <c r="L266" s="1"/>
      <c r="M266" s="1"/>
      <c r="N266" s="1"/>
      <c r="O266" s="1"/>
    </row>
    <row r="267" spans="1:15">
      <c r="A267" s="1"/>
      <c r="B267" s="1"/>
      <c r="C267" s="1"/>
      <c r="D267" s="1"/>
      <c r="E267" s="1"/>
      <c r="F267" s="1"/>
      <c r="G267" s="1"/>
      <c r="H267" s="1"/>
      <c r="I267" s="1"/>
      <c r="J267" s="1"/>
      <c r="K267" s="1"/>
      <c r="L267" s="1"/>
      <c r="M267" s="1"/>
      <c r="N267" s="1"/>
      <c r="O267" s="1"/>
    </row>
    <row r="268" spans="1:15">
      <c r="A268" s="1"/>
      <c r="B268" s="1"/>
      <c r="C268" s="1"/>
      <c r="D268" s="1"/>
      <c r="E268" s="1"/>
      <c r="F268" s="1"/>
      <c r="G268" s="1"/>
      <c r="H268" s="1"/>
      <c r="I268" s="1"/>
      <c r="J268" s="1"/>
      <c r="K268" s="1"/>
      <c r="L268" s="1"/>
      <c r="M268" s="1"/>
      <c r="N268" s="1"/>
      <c r="O268" s="1"/>
    </row>
    <row r="269" spans="1:15">
      <c r="A269" s="1"/>
      <c r="B269" s="1"/>
      <c r="C269" s="1"/>
      <c r="D269" s="1"/>
      <c r="E269" s="1"/>
      <c r="F269" s="1"/>
      <c r="G269" s="1"/>
      <c r="H269" s="1"/>
      <c r="I269" s="1"/>
      <c r="J269" s="1"/>
      <c r="K269" s="1"/>
      <c r="L269" s="1"/>
      <c r="M269" s="1"/>
      <c r="N269" s="1"/>
      <c r="O269" s="1"/>
    </row>
    <row r="270" spans="1:15">
      <c r="A270" s="1"/>
      <c r="B270" s="1"/>
      <c r="C270" s="1"/>
      <c r="D270" s="1"/>
      <c r="E270" s="1"/>
      <c r="F270" s="1"/>
      <c r="G270" s="1"/>
      <c r="H270" s="1"/>
      <c r="I270" s="1"/>
      <c r="J270" s="1"/>
      <c r="K270" s="1"/>
      <c r="L270" s="1"/>
      <c r="M270" s="1"/>
      <c r="N270" s="1"/>
      <c r="O270" s="1"/>
    </row>
    <row r="271" spans="1:15">
      <c r="A271" s="1"/>
      <c r="B271" s="1"/>
      <c r="C271" s="1"/>
      <c r="D271" s="1"/>
      <c r="E271" s="1"/>
      <c r="F271" s="1"/>
      <c r="G271" s="1"/>
      <c r="H271" s="1"/>
      <c r="I271" s="1"/>
      <c r="J271" s="1"/>
      <c r="K271" s="1"/>
      <c r="L271" s="1"/>
      <c r="M271" s="1"/>
      <c r="N271" s="1"/>
      <c r="O271" s="1"/>
    </row>
    <row r="272" spans="1:15">
      <c r="A272" s="1"/>
      <c r="B272" s="1"/>
      <c r="C272" s="1"/>
      <c r="D272" s="1"/>
      <c r="E272" s="1"/>
      <c r="F272" s="1"/>
      <c r="G272" s="1"/>
      <c r="H272" s="1"/>
      <c r="I272" s="1"/>
      <c r="J272" s="1"/>
      <c r="K272" s="1"/>
      <c r="L272" s="1"/>
      <c r="M272" s="1"/>
      <c r="N272" s="1"/>
      <c r="O272" s="1"/>
    </row>
    <row r="273" spans="1:15">
      <c r="A273" s="1"/>
      <c r="B273" s="1"/>
      <c r="C273" s="1"/>
      <c r="D273" s="1"/>
      <c r="E273" s="1"/>
      <c r="F273" s="1"/>
      <c r="G273" s="1"/>
      <c r="H273" s="1"/>
      <c r="I273" s="1"/>
      <c r="J273" s="1"/>
      <c r="K273" s="1"/>
      <c r="L273" s="1"/>
      <c r="M273" s="1"/>
      <c r="N273" s="1"/>
      <c r="O273" s="1"/>
    </row>
    <row r="274" spans="1:15">
      <c r="A274" s="1"/>
      <c r="B274" s="1"/>
      <c r="C274" s="1"/>
      <c r="D274" s="1"/>
      <c r="E274" s="1"/>
      <c r="F274" s="1"/>
      <c r="G274" s="1"/>
      <c r="H274" s="1"/>
      <c r="I274" s="1"/>
      <c r="J274" s="1"/>
      <c r="K274" s="1"/>
      <c r="L274" s="1"/>
      <c r="M274" s="1"/>
      <c r="N274" s="1"/>
      <c r="O274" s="1"/>
    </row>
    <row r="275" spans="1:15">
      <c r="A275" s="1"/>
      <c r="B275" s="1"/>
      <c r="C275" s="1"/>
      <c r="D275" s="1"/>
      <c r="E275" s="1"/>
      <c r="F275" s="1"/>
      <c r="G275" s="1"/>
      <c r="H275" s="1"/>
      <c r="I275" s="1"/>
      <c r="J275" s="1"/>
      <c r="K275" s="1"/>
      <c r="L275" s="1"/>
      <c r="M275" s="1"/>
      <c r="N275" s="1"/>
      <c r="O275" s="1"/>
    </row>
    <row r="276" spans="1:15">
      <c r="A276" s="1"/>
      <c r="B276" s="1"/>
      <c r="C276" s="1"/>
      <c r="D276" s="1"/>
      <c r="E276" s="1"/>
      <c r="F276" s="1"/>
      <c r="G276" s="1"/>
      <c r="H276" s="1"/>
      <c r="I276" s="1"/>
      <c r="J276" s="1"/>
      <c r="K276" s="1"/>
      <c r="L276" s="1"/>
      <c r="M276" s="1"/>
      <c r="N276" s="1"/>
      <c r="O276" s="1"/>
    </row>
    <row r="277" spans="1:15">
      <c r="A277" s="1"/>
      <c r="B277" s="1"/>
      <c r="C277" s="1"/>
      <c r="D277" s="1"/>
      <c r="E277" s="1"/>
      <c r="F277" s="1"/>
      <c r="G277" s="1"/>
      <c r="H277" s="1"/>
      <c r="I277" s="1"/>
      <c r="J277" s="1"/>
      <c r="K277" s="1"/>
      <c r="L277" s="1"/>
      <c r="M277" s="1"/>
      <c r="N277" s="1"/>
      <c r="O277" s="1"/>
    </row>
    <row r="278" spans="1:15">
      <c r="A278" s="1"/>
      <c r="B278" s="1"/>
      <c r="C278" s="1"/>
      <c r="D278" s="1"/>
      <c r="E278" s="1"/>
      <c r="F278" s="1"/>
      <c r="G278" s="1"/>
      <c r="H278" s="1"/>
      <c r="I278" s="1"/>
      <c r="J278" s="1"/>
      <c r="K278" s="1"/>
      <c r="L278" s="1"/>
      <c r="M278" s="1"/>
      <c r="N278" s="1"/>
      <c r="O278" s="1"/>
    </row>
    <row r="279" spans="1:15">
      <c r="A279" s="1"/>
      <c r="B279" s="1"/>
      <c r="C279" s="1"/>
      <c r="D279" s="1"/>
      <c r="E279" s="1"/>
      <c r="F279" s="1"/>
      <c r="G279" s="1"/>
      <c r="H279" s="1"/>
      <c r="I279" s="1"/>
      <c r="J279" s="1"/>
      <c r="K279" s="1"/>
      <c r="L279" s="1"/>
      <c r="M279" s="1"/>
      <c r="N279" s="1"/>
      <c r="O279" s="1"/>
    </row>
    <row r="280" spans="1:15">
      <c r="A280" s="1"/>
      <c r="B280" s="1"/>
      <c r="C280" s="1"/>
      <c r="D280" s="1"/>
      <c r="E280" s="1"/>
      <c r="F280" s="1"/>
      <c r="G280" s="1"/>
      <c r="H280" s="1"/>
      <c r="I280" s="1"/>
      <c r="J280" s="1"/>
      <c r="K280" s="1"/>
      <c r="L280" s="1"/>
      <c r="M280" s="1"/>
      <c r="N280" s="1"/>
      <c r="O280" s="1"/>
    </row>
    <row r="281" spans="1:15">
      <c r="A281" s="1"/>
      <c r="B281" s="1"/>
      <c r="C281" s="1"/>
      <c r="D281" s="1"/>
      <c r="E281" s="1"/>
      <c r="F281" s="1"/>
      <c r="G281" s="1"/>
      <c r="H281" s="1"/>
      <c r="I281" s="1"/>
      <c r="J281" s="1"/>
      <c r="K281" s="1"/>
      <c r="L281" s="1"/>
      <c r="M281" s="1"/>
      <c r="N281" s="1"/>
      <c r="O281" s="1"/>
    </row>
    <row r="282" spans="1:15">
      <c r="A282" s="1"/>
      <c r="B282" s="1"/>
      <c r="C282" s="1"/>
      <c r="D282" s="1"/>
      <c r="E282" s="1"/>
      <c r="F282" s="1"/>
      <c r="G282" s="1"/>
      <c r="H282" s="1"/>
      <c r="I282" s="1"/>
      <c r="J282" s="1"/>
      <c r="K282" s="1"/>
      <c r="L282" s="1"/>
      <c r="M282" s="1"/>
      <c r="N282" s="1"/>
      <c r="O282" s="1"/>
    </row>
    <row r="283" spans="1:15">
      <c r="A283" s="1"/>
      <c r="B283" s="1"/>
      <c r="C283" s="1"/>
      <c r="D283" s="1"/>
      <c r="E283" s="1"/>
      <c r="F283" s="1"/>
      <c r="G283" s="1"/>
      <c r="H283" s="1"/>
      <c r="I283" s="1"/>
      <c r="J283" s="1"/>
      <c r="K283" s="1"/>
      <c r="L283" s="1"/>
      <c r="M283" s="1"/>
      <c r="N283" s="1"/>
      <c r="O283" s="1"/>
    </row>
    <row r="284" spans="1:15">
      <c r="A284" s="1"/>
      <c r="B284" s="1"/>
      <c r="C284" s="1"/>
      <c r="D284" s="1"/>
      <c r="E284" s="1"/>
      <c r="F284" s="1"/>
      <c r="G284" s="1"/>
      <c r="H284" s="1"/>
      <c r="I284" s="1"/>
      <c r="J284" s="1"/>
      <c r="K284" s="1"/>
      <c r="L284" s="1"/>
      <c r="M284" s="1"/>
      <c r="N284" s="1"/>
      <c r="O284" s="1"/>
    </row>
    <row r="285" spans="1:15">
      <c r="A285" s="1"/>
      <c r="B285" s="1"/>
      <c r="C285" s="1"/>
      <c r="D285" s="1"/>
      <c r="E285" s="1"/>
      <c r="F285" s="1"/>
      <c r="G285" s="1"/>
      <c r="H285" s="1"/>
      <c r="I285" s="1"/>
      <c r="J285" s="1"/>
      <c r="K285" s="1"/>
      <c r="L285" s="1"/>
      <c r="M285" s="1"/>
      <c r="N285" s="1"/>
      <c r="O285" s="1"/>
    </row>
    <row r="286" spans="1:15">
      <c r="A286" s="1"/>
      <c r="B286" s="1"/>
      <c r="C286" s="1"/>
      <c r="D286" s="1"/>
      <c r="E286" s="1"/>
      <c r="F286" s="1"/>
      <c r="G286" s="1"/>
      <c r="H286" s="1"/>
      <c r="I286" s="1"/>
      <c r="J286" s="1"/>
      <c r="K286" s="1"/>
      <c r="L286" s="1"/>
      <c r="M286" s="1"/>
      <c r="N286" s="1"/>
      <c r="O286" s="1"/>
    </row>
    <row r="287" spans="1:15">
      <c r="A287" s="1"/>
      <c r="B287" s="1"/>
      <c r="C287" s="1"/>
      <c r="D287" s="1"/>
      <c r="E287" s="1"/>
      <c r="F287" s="1"/>
      <c r="G287" s="1"/>
      <c r="H287" s="1"/>
      <c r="I287" s="1"/>
      <c r="J287" s="1"/>
      <c r="K287" s="1"/>
      <c r="L287" s="1"/>
      <c r="M287" s="1"/>
      <c r="N287" s="1"/>
      <c r="O287" s="1"/>
    </row>
    <row r="288" spans="1:15">
      <c r="A288" s="1"/>
      <c r="B288" s="1"/>
      <c r="C288" s="1"/>
      <c r="D288" s="1"/>
      <c r="E288" s="1"/>
      <c r="F288" s="1"/>
      <c r="G288" s="1"/>
      <c r="H288" s="1"/>
      <c r="I288" s="1"/>
      <c r="J288" s="1"/>
      <c r="K288" s="1"/>
      <c r="L288" s="1"/>
      <c r="M288" s="1"/>
      <c r="N288" s="1"/>
      <c r="O288" s="1"/>
    </row>
    <row r="289" spans="1:15">
      <c r="A289" s="1"/>
      <c r="B289" s="1"/>
      <c r="C289" s="1"/>
      <c r="D289" s="1"/>
      <c r="E289" s="1"/>
      <c r="F289" s="1"/>
      <c r="G289" s="1"/>
      <c r="H289" s="1"/>
      <c r="I289" s="1"/>
      <c r="J289" s="1"/>
      <c r="K289" s="1"/>
      <c r="L289" s="1"/>
      <c r="M289" s="1"/>
      <c r="N289" s="1"/>
      <c r="O289" s="1"/>
    </row>
    <row r="290" spans="1:15">
      <c r="A290" s="1"/>
      <c r="B290" s="1"/>
      <c r="C290" s="1"/>
      <c r="D290" s="1"/>
      <c r="E290" s="1"/>
      <c r="F290" s="1"/>
      <c r="G290" s="1"/>
      <c r="H290" s="1"/>
      <c r="I290" s="1"/>
      <c r="J290" s="1"/>
      <c r="K290" s="1"/>
      <c r="L290" s="1"/>
      <c r="M290" s="1"/>
      <c r="N290" s="1"/>
      <c r="O290" s="1"/>
    </row>
    <row r="291" spans="1:15">
      <c r="A291" s="1"/>
      <c r="B291" s="1"/>
      <c r="C291" s="1"/>
      <c r="D291" s="1"/>
      <c r="E291" s="1"/>
      <c r="F291" s="1"/>
      <c r="G291" s="1"/>
      <c r="H291" s="1"/>
      <c r="I291" s="1"/>
      <c r="J291" s="1"/>
      <c r="K291" s="1"/>
      <c r="L291" s="1"/>
      <c r="M291" s="1"/>
      <c r="N291" s="1"/>
      <c r="O291" s="1"/>
    </row>
    <row r="292" spans="1:15">
      <c r="A292" s="1"/>
      <c r="B292" s="1"/>
      <c r="C292" s="1"/>
      <c r="D292" s="1"/>
      <c r="E292" s="1"/>
      <c r="F292" s="1"/>
      <c r="G292" s="1"/>
      <c r="H292" s="1"/>
      <c r="I292" s="1"/>
      <c r="J292" s="1"/>
      <c r="K292" s="1"/>
      <c r="L292" s="1"/>
      <c r="M292" s="1"/>
      <c r="N292" s="1"/>
      <c r="O292" s="1"/>
    </row>
    <row r="293" spans="1:15">
      <c r="A293" s="1"/>
      <c r="B293" s="1"/>
      <c r="C293" s="1"/>
      <c r="D293" s="1"/>
      <c r="E293" s="1"/>
      <c r="F293" s="1"/>
      <c r="G293" s="1"/>
      <c r="H293" s="1"/>
      <c r="I293" s="1"/>
      <c r="J293" s="1"/>
      <c r="K293" s="1"/>
      <c r="L293" s="1"/>
      <c r="M293" s="1"/>
      <c r="N293" s="1"/>
      <c r="O293" s="1"/>
    </row>
    <row r="294" spans="1:15">
      <c r="A294" s="1"/>
      <c r="B294" s="1"/>
      <c r="C294" s="1"/>
      <c r="D294" s="1"/>
      <c r="E294" s="1"/>
      <c r="F294" s="1"/>
      <c r="G294" s="1"/>
      <c r="H294" s="1"/>
      <c r="I294" s="1"/>
      <c r="J294" s="1"/>
      <c r="K294" s="1"/>
      <c r="L294" s="1"/>
      <c r="M294" s="1"/>
      <c r="N294" s="1"/>
      <c r="O294" s="1"/>
    </row>
    <row r="295" spans="1:15">
      <c r="A295" s="1"/>
      <c r="B295" s="1"/>
      <c r="C295" s="1"/>
      <c r="D295" s="1"/>
      <c r="E295" s="1"/>
      <c r="F295" s="1"/>
      <c r="G295" s="1"/>
      <c r="H295" s="1"/>
      <c r="I295" s="1"/>
      <c r="J295" s="1"/>
      <c r="K295" s="1"/>
      <c r="L295" s="1"/>
      <c r="M295" s="1"/>
      <c r="N295" s="1"/>
      <c r="O295" s="1"/>
    </row>
    <row r="296" spans="1:15">
      <c r="A296" s="1"/>
      <c r="B296" s="1"/>
      <c r="C296" s="1"/>
      <c r="D296" s="1"/>
      <c r="E296" s="1"/>
      <c r="F296" s="1"/>
      <c r="G296" s="1"/>
      <c r="H296" s="1"/>
      <c r="I296" s="1"/>
      <c r="J296" s="1"/>
      <c r="K296" s="1"/>
      <c r="L296" s="1"/>
      <c r="M296" s="1"/>
      <c r="N296" s="1"/>
      <c r="O296" s="1"/>
    </row>
    <row r="297" spans="1:15">
      <c r="A297" s="1"/>
      <c r="B297" s="1"/>
      <c r="C297" s="1"/>
      <c r="D297" s="1"/>
      <c r="E297" s="1"/>
      <c r="F297" s="1"/>
      <c r="G297" s="1"/>
      <c r="H297" s="1"/>
      <c r="I297" s="1"/>
      <c r="J297" s="1"/>
      <c r="K297" s="1"/>
      <c r="L297" s="1"/>
      <c r="M297" s="1"/>
      <c r="N297" s="1"/>
      <c r="O297" s="1"/>
    </row>
    <row r="298" spans="1:15">
      <c r="A298" s="1"/>
      <c r="B298" s="1"/>
      <c r="C298" s="1"/>
      <c r="D298" s="1"/>
      <c r="E298" s="1"/>
      <c r="F298" s="1"/>
      <c r="G298" s="1"/>
      <c r="H298" s="1"/>
      <c r="I298" s="1"/>
      <c r="J298" s="1"/>
      <c r="K298" s="1"/>
      <c r="L298" s="1"/>
      <c r="M298" s="1"/>
      <c r="N298" s="1"/>
      <c r="O298" s="1"/>
    </row>
    <row r="299" spans="1:15">
      <c r="A299" s="1"/>
      <c r="B299" s="1"/>
      <c r="C299" s="1"/>
      <c r="D299" s="1"/>
      <c r="E299" s="1"/>
      <c r="F299" s="1"/>
      <c r="G299" s="1"/>
      <c r="H299" s="1"/>
      <c r="I299" s="1"/>
      <c r="J299" s="1"/>
      <c r="K299" s="1"/>
      <c r="L299" s="1"/>
      <c r="M299" s="1"/>
      <c r="N299" s="1"/>
      <c r="O299" s="1"/>
    </row>
    <row r="300" spans="1:15">
      <c r="A300" s="1"/>
      <c r="B300" s="1"/>
      <c r="C300" s="1"/>
      <c r="D300" s="1"/>
      <c r="E300" s="1"/>
      <c r="F300" s="1"/>
      <c r="G300" s="1"/>
      <c r="H300" s="1"/>
      <c r="I300" s="1"/>
      <c r="J300" s="1"/>
      <c r="K300" s="1"/>
      <c r="L300" s="1"/>
      <c r="M300" s="1"/>
      <c r="N300" s="1"/>
      <c r="O300" s="1"/>
    </row>
    <row r="301" spans="1:15">
      <c r="A301" s="1"/>
      <c r="B301" s="1"/>
      <c r="C301" s="1"/>
      <c r="D301" s="1"/>
      <c r="E301" s="1"/>
      <c r="F301" s="1"/>
      <c r="G301" s="1"/>
      <c r="H301" s="1"/>
      <c r="I301" s="1"/>
      <c r="J301" s="1"/>
      <c r="K301" s="1"/>
      <c r="L301" s="1"/>
      <c r="M301" s="1"/>
      <c r="N301" s="1"/>
      <c r="O301" s="1"/>
    </row>
    <row r="302" spans="1:15">
      <c r="A302" s="1"/>
      <c r="B302" s="1"/>
      <c r="C302" s="1"/>
      <c r="D302" s="1"/>
      <c r="E302" s="1"/>
      <c r="F302" s="1"/>
      <c r="G302" s="1"/>
      <c r="H302" s="1"/>
      <c r="I302" s="1"/>
      <c r="J302" s="1"/>
      <c r="K302" s="1"/>
      <c r="L302" s="1"/>
      <c r="M302" s="1"/>
      <c r="N302" s="1"/>
      <c r="O302" s="1"/>
    </row>
    <row r="303" spans="1:15">
      <c r="A303" s="1"/>
      <c r="B303" s="1"/>
      <c r="C303" s="1"/>
      <c r="D303" s="1"/>
      <c r="E303" s="1"/>
      <c r="F303" s="1"/>
      <c r="G303" s="1"/>
      <c r="H303" s="1"/>
      <c r="I303" s="1"/>
      <c r="J303" s="1"/>
      <c r="K303" s="1"/>
      <c r="L303" s="1"/>
      <c r="M303" s="1"/>
      <c r="N303" s="1"/>
      <c r="O303" s="1"/>
    </row>
    <row r="304" spans="1:15">
      <c r="A304" s="1"/>
      <c r="B304" s="1"/>
      <c r="C304" s="1"/>
      <c r="D304" s="1"/>
      <c r="E304" s="1"/>
      <c r="F304" s="1"/>
      <c r="G304" s="1"/>
      <c r="H304" s="1"/>
      <c r="I304" s="1"/>
      <c r="J304" s="1"/>
      <c r="K304" s="1"/>
      <c r="L304" s="1"/>
      <c r="M304" s="1"/>
      <c r="N304" s="1"/>
      <c r="O304" s="1"/>
    </row>
    <row r="305" spans="1:15">
      <c r="A305" s="1"/>
      <c r="B305" s="1"/>
      <c r="C305" s="1"/>
      <c r="D305" s="1"/>
      <c r="E305" s="1"/>
      <c r="F305" s="1"/>
      <c r="G305" s="1"/>
      <c r="H305" s="1"/>
      <c r="I305" s="1"/>
      <c r="J305" s="1"/>
      <c r="K305" s="1"/>
      <c r="L305" s="1"/>
      <c r="M305" s="1"/>
      <c r="N305" s="1"/>
      <c r="O305" s="1"/>
    </row>
    <row r="306" spans="1:15">
      <c r="A306" s="1"/>
      <c r="B306" s="1"/>
      <c r="C306" s="1"/>
      <c r="D306" s="1"/>
      <c r="E306" s="1"/>
      <c r="F306" s="1"/>
      <c r="G306" s="1"/>
      <c r="H306" s="1"/>
      <c r="I306" s="1"/>
      <c r="J306" s="1"/>
      <c r="K306" s="1"/>
      <c r="L306" s="1"/>
      <c r="M306" s="1"/>
      <c r="N306" s="1"/>
      <c r="O306" s="1"/>
    </row>
    <row r="307" spans="1:15">
      <c r="A307" s="1"/>
      <c r="B307" s="1"/>
      <c r="C307" s="1"/>
      <c r="D307" s="1"/>
      <c r="E307" s="1"/>
      <c r="F307" s="1"/>
      <c r="G307" s="1"/>
      <c r="H307" s="1"/>
      <c r="I307" s="1"/>
      <c r="J307" s="1"/>
      <c r="K307" s="1"/>
      <c r="L307" s="1"/>
      <c r="M307" s="1"/>
      <c r="N307" s="1"/>
      <c r="O307" s="1"/>
    </row>
    <row r="308" spans="1:15">
      <c r="A308" s="1"/>
      <c r="B308" s="1"/>
      <c r="C308" s="1"/>
      <c r="D308" s="1"/>
      <c r="E308" s="1"/>
      <c r="F308" s="1"/>
      <c r="G308" s="1"/>
      <c r="H308" s="1"/>
      <c r="I308" s="1"/>
      <c r="J308" s="1"/>
      <c r="K308" s="1"/>
      <c r="L308" s="1"/>
      <c r="M308" s="1"/>
      <c r="N308" s="1"/>
      <c r="O308" s="1"/>
    </row>
    <row r="309" spans="1:15">
      <c r="A309" s="1"/>
      <c r="B309" s="1"/>
      <c r="C309" s="1"/>
      <c r="D309" s="1"/>
      <c r="E309" s="1"/>
      <c r="F309" s="1"/>
      <c r="G309" s="1"/>
      <c r="H309" s="1"/>
      <c r="I309" s="1"/>
      <c r="J309" s="1"/>
      <c r="K309" s="1"/>
      <c r="L309" s="1"/>
      <c r="M309" s="1"/>
      <c r="N309" s="1"/>
      <c r="O309" s="1"/>
    </row>
    <row r="310" spans="1:15">
      <c r="A310" s="1"/>
      <c r="B310" s="1"/>
      <c r="C310" s="1"/>
      <c r="D310" s="1"/>
      <c r="E310" s="1"/>
      <c r="F310" s="1"/>
      <c r="G310" s="1"/>
      <c r="H310" s="1"/>
      <c r="I310" s="1"/>
      <c r="J310" s="1"/>
      <c r="K310" s="1"/>
      <c r="L310" s="1"/>
      <c r="M310" s="1"/>
      <c r="N310" s="1"/>
      <c r="O310" s="1"/>
    </row>
    <row r="311" spans="1:15">
      <c r="A311" s="1"/>
      <c r="B311" s="1"/>
      <c r="C311" s="1"/>
      <c r="D311" s="1"/>
      <c r="E311" s="1"/>
      <c r="F311" s="1"/>
      <c r="G311" s="1"/>
      <c r="H311" s="1"/>
      <c r="I311" s="1"/>
      <c r="J311" s="1"/>
      <c r="K311" s="1"/>
      <c r="L311" s="1"/>
      <c r="M311" s="1"/>
      <c r="N311" s="1"/>
      <c r="O311" s="1"/>
    </row>
    <row r="312" spans="1:15">
      <c r="A312" s="1"/>
      <c r="B312" s="1"/>
      <c r="C312" s="1"/>
      <c r="D312" s="1"/>
      <c r="E312" s="1"/>
      <c r="F312" s="1"/>
      <c r="G312" s="1"/>
      <c r="H312" s="1"/>
      <c r="I312" s="1"/>
      <c r="J312" s="1"/>
      <c r="K312" s="1"/>
      <c r="L312" s="1"/>
      <c r="M312" s="1"/>
      <c r="N312" s="1"/>
      <c r="O312" s="1"/>
    </row>
    <row r="313" spans="1:15">
      <c r="A313" s="1"/>
      <c r="B313" s="1"/>
      <c r="C313" s="1"/>
      <c r="D313" s="1"/>
      <c r="E313" s="1"/>
      <c r="F313" s="1"/>
      <c r="G313" s="1"/>
      <c r="H313" s="1"/>
      <c r="I313" s="1"/>
      <c r="J313" s="1"/>
      <c r="K313" s="1"/>
      <c r="L313" s="1"/>
      <c r="M313" s="1"/>
      <c r="N313" s="1"/>
      <c r="O313" s="1"/>
    </row>
    <row r="314" spans="1:15">
      <c r="A314" s="1"/>
      <c r="B314" s="1"/>
      <c r="C314" s="1"/>
      <c r="D314" s="1"/>
      <c r="E314" s="1"/>
      <c r="F314" s="1"/>
      <c r="G314" s="1"/>
      <c r="H314" s="1"/>
      <c r="I314" s="1"/>
      <c r="J314" s="1"/>
      <c r="K314" s="1"/>
      <c r="L314" s="1"/>
      <c r="M314" s="1"/>
      <c r="N314" s="1"/>
      <c r="O314" s="1"/>
    </row>
    <row r="315" spans="1:15">
      <c r="A315" s="1"/>
      <c r="B315" s="1"/>
      <c r="C315" s="1"/>
      <c r="D315" s="1"/>
      <c r="E315" s="1"/>
      <c r="F315" s="1"/>
      <c r="G315" s="1"/>
      <c r="H315" s="1"/>
      <c r="I315" s="1"/>
      <c r="J315" s="1"/>
      <c r="K315" s="1"/>
      <c r="L315" s="1"/>
      <c r="M315" s="1"/>
      <c r="N315" s="1"/>
      <c r="O315" s="1"/>
    </row>
    <row r="316" spans="1:15">
      <c r="A316" s="1"/>
      <c r="B316" s="1"/>
      <c r="C316" s="1"/>
      <c r="D316" s="1"/>
      <c r="E316" s="1"/>
      <c r="F316" s="1"/>
      <c r="G316" s="1"/>
      <c r="H316" s="1"/>
      <c r="I316" s="1"/>
      <c r="J316" s="1"/>
      <c r="K316" s="1"/>
      <c r="L316" s="1"/>
      <c r="M316" s="1"/>
      <c r="N316" s="1"/>
      <c r="O316" s="1"/>
    </row>
    <row r="317" spans="1:15">
      <c r="A317" s="1"/>
      <c r="B317" s="1"/>
      <c r="C317" s="1"/>
      <c r="D317" s="1"/>
      <c r="E317" s="1"/>
      <c r="F317" s="1"/>
      <c r="G317" s="1"/>
      <c r="H317" s="1"/>
      <c r="I317" s="1"/>
      <c r="J317" s="1"/>
      <c r="K317" s="1"/>
      <c r="L317" s="1"/>
      <c r="M317" s="1"/>
      <c r="N317" s="1"/>
      <c r="O317" s="1"/>
    </row>
    <row r="318" spans="1:15">
      <c r="A318" s="1"/>
      <c r="B318" s="1"/>
      <c r="C318" s="1"/>
      <c r="D318" s="1"/>
      <c r="E318" s="1"/>
      <c r="F318" s="1"/>
      <c r="G318" s="1"/>
      <c r="H318" s="1"/>
      <c r="I318" s="1"/>
      <c r="J318" s="1"/>
      <c r="K318" s="1"/>
      <c r="L318" s="1"/>
      <c r="M318" s="1"/>
      <c r="N318" s="1"/>
      <c r="O318" s="1"/>
    </row>
    <row r="319" spans="1:15">
      <c r="A319" s="1"/>
      <c r="B319" s="1"/>
      <c r="C319" s="1"/>
      <c r="D319" s="1"/>
      <c r="E319" s="1"/>
      <c r="F319" s="1"/>
      <c r="G319" s="1"/>
      <c r="H319" s="1"/>
      <c r="I319" s="1"/>
      <c r="J319" s="1"/>
      <c r="K319" s="1"/>
      <c r="L319" s="1"/>
      <c r="M319" s="1"/>
      <c r="N319" s="1"/>
      <c r="O319" s="1"/>
    </row>
    <row r="320" spans="1:15">
      <c r="A320" s="1"/>
      <c r="B320" s="1"/>
      <c r="C320" s="1"/>
      <c r="D320" s="1"/>
      <c r="E320" s="1"/>
      <c r="F320" s="1"/>
      <c r="G320" s="1"/>
      <c r="H320" s="1"/>
      <c r="I320" s="1"/>
      <c r="J320" s="1"/>
      <c r="K320" s="1"/>
      <c r="L320" s="1"/>
      <c r="M320" s="1"/>
      <c r="N320" s="1"/>
      <c r="O320" s="1"/>
    </row>
    <row r="321" spans="1:15">
      <c r="A321" s="1"/>
      <c r="B321" s="1"/>
      <c r="C321" s="1"/>
      <c r="D321" s="1"/>
      <c r="E321" s="1"/>
      <c r="F321" s="1"/>
      <c r="G321" s="1"/>
      <c r="H321" s="1"/>
      <c r="I321" s="1"/>
      <c r="J321" s="1"/>
      <c r="K321" s="1"/>
      <c r="L321" s="1"/>
      <c r="M321" s="1"/>
      <c r="N321" s="1"/>
      <c r="O321" s="1"/>
    </row>
    <row r="322" spans="1:15">
      <c r="A322" s="1"/>
      <c r="B322" s="1"/>
      <c r="C322" s="1"/>
      <c r="D322" s="1"/>
      <c r="E322" s="1"/>
      <c r="F322" s="1"/>
      <c r="G322" s="1"/>
      <c r="H322" s="1"/>
      <c r="I322" s="1"/>
      <c r="J322" s="1"/>
      <c r="K322" s="1"/>
      <c r="L322" s="1"/>
      <c r="M322" s="1"/>
      <c r="N322" s="1"/>
      <c r="O322" s="1"/>
    </row>
    <row r="323" spans="1:15">
      <c r="A323" s="1"/>
      <c r="B323" s="1"/>
      <c r="C323" s="1"/>
      <c r="D323" s="1"/>
      <c r="E323" s="1"/>
      <c r="F323" s="1"/>
      <c r="G323" s="1"/>
      <c r="H323" s="1"/>
      <c r="I323" s="1"/>
      <c r="J323" s="1"/>
      <c r="K323" s="1"/>
      <c r="L323" s="1"/>
      <c r="M323" s="1"/>
      <c r="N323" s="1"/>
      <c r="O323" s="1"/>
    </row>
    <row r="324" spans="1:15">
      <c r="A324" s="1"/>
      <c r="B324" s="1"/>
      <c r="C324" s="1"/>
      <c r="D324" s="1"/>
      <c r="E324" s="1"/>
      <c r="F324" s="1"/>
      <c r="G324" s="1"/>
      <c r="H324" s="1"/>
      <c r="I324" s="1"/>
      <c r="J324" s="1"/>
      <c r="K324" s="1"/>
      <c r="L324" s="1"/>
      <c r="M324" s="1"/>
      <c r="N324" s="1"/>
      <c r="O324" s="1"/>
    </row>
    <row r="325" spans="1:15">
      <c r="A325" s="1"/>
      <c r="B325" s="1"/>
      <c r="C325" s="1"/>
      <c r="D325" s="1"/>
      <c r="E325" s="1"/>
      <c r="F325" s="1"/>
      <c r="G325" s="1"/>
      <c r="H325" s="1"/>
      <c r="I325" s="1"/>
      <c r="J325" s="1"/>
      <c r="K325" s="1"/>
      <c r="L325" s="1"/>
      <c r="M325" s="1"/>
      <c r="N325" s="1"/>
      <c r="O325" s="1"/>
    </row>
    <row r="326" spans="1:15">
      <c r="A326" s="1"/>
      <c r="B326" s="1"/>
      <c r="C326" s="1"/>
      <c r="D326" s="1"/>
      <c r="E326" s="1"/>
      <c r="F326" s="1"/>
      <c r="G326" s="1"/>
      <c r="H326" s="1"/>
      <c r="I326" s="1"/>
      <c r="J326" s="1"/>
      <c r="K326" s="1"/>
      <c r="L326" s="1"/>
      <c r="M326" s="1"/>
      <c r="N326" s="1"/>
      <c r="O326" s="1"/>
    </row>
    <row r="327" spans="1:15">
      <c r="A327" s="1"/>
      <c r="B327" s="1"/>
      <c r="C327" s="1"/>
      <c r="D327" s="1"/>
      <c r="E327" s="1"/>
      <c r="F327" s="1"/>
      <c r="G327" s="1"/>
      <c r="H327" s="1"/>
      <c r="I327" s="1"/>
      <c r="J327" s="1"/>
      <c r="K327" s="1"/>
      <c r="L327" s="1"/>
      <c r="M327" s="1"/>
      <c r="N327" s="1"/>
      <c r="O327" s="1"/>
    </row>
    <row r="328" spans="1:15">
      <c r="A328" s="1"/>
      <c r="B328" s="1"/>
      <c r="C328" s="1"/>
      <c r="D328" s="1"/>
      <c r="E328" s="1"/>
      <c r="F328" s="1"/>
      <c r="G328" s="1"/>
      <c r="H328" s="1"/>
      <c r="I328" s="1"/>
      <c r="J328" s="1"/>
      <c r="K328" s="1"/>
      <c r="L328" s="1"/>
      <c r="M328" s="1"/>
      <c r="N328" s="1"/>
      <c r="O328" s="1"/>
    </row>
    <row r="329" spans="1:15">
      <c r="A329" s="1"/>
      <c r="B329" s="1"/>
      <c r="C329" s="1"/>
      <c r="D329" s="1"/>
      <c r="E329" s="1"/>
      <c r="F329" s="1"/>
      <c r="G329" s="1"/>
      <c r="H329" s="1"/>
      <c r="I329" s="1"/>
      <c r="J329" s="1"/>
      <c r="K329" s="1"/>
      <c r="L329" s="1"/>
      <c r="M329" s="1"/>
      <c r="N329" s="1"/>
      <c r="O329" s="1"/>
    </row>
    <row r="330" spans="1:15">
      <c r="A330" s="1"/>
      <c r="B330" s="1"/>
      <c r="C330" s="1"/>
      <c r="D330" s="1"/>
      <c r="E330" s="1"/>
      <c r="F330" s="1"/>
      <c r="G330" s="1"/>
      <c r="H330" s="1"/>
      <c r="I330" s="1"/>
      <c r="J330" s="1"/>
      <c r="K330" s="1"/>
      <c r="L330" s="1"/>
      <c r="M330" s="1"/>
      <c r="N330" s="1"/>
      <c r="O330" s="1"/>
    </row>
    <row r="331" spans="1:15">
      <c r="A331" s="1"/>
      <c r="B331" s="1"/>
      <c r="C331" s="1"/>
      <c r="D331" s="1"/>
      <c r="E331" s="1"/>
      <c r="F331" s="1"/>
      <c r="G331" s="1"/>
      <c r="H331" s="1"/>
      <c r="I331" s="1"/>
      <c r="J331" s="1"/>
      <c r="K331" s="1"/>
      <c r="L331" s="1"/>
      <c r="M331" s="1"/>
      <c r="N331" s="1"/>
      <c r="O331" s="1"/>
    </row>
    <row r="332" spans="1:15">
      <c r="A332" s="1"/>
      <c r="B332" s="1"/>
      <c r="C332" s="1"/>
      <c r="D332" s="1"/>
      <c r="E332" s="1"/>
      <c r="F332" s="1"/>
      <c r="G332" s="1"/>
      <c r="H332" s="1"/>
      <c r="I332" s="1"/>
      <c r="J332" s="1"/>
      <c r="K332" s="1"/>
      <c r="L332" s="1"/>
      <c r="M332" s="1"/>
      <c r="N332" s="1"/>
      <c r="O332" s="1"/>
    </row>
    <row r="333" spans="1:15">
      <c r="A333" s="1"/>
      <c r="B333" s="1"/>
      <c r="C333" s="1"/>
      <c r="D333" s="1"/>
      <c r="E333" s="1"/>
      <c r="F333" s="1"/>
      <c r="G333" s="1"/>
      <c r="H333" s="1"/>
      <c r="I333" s="1"/>
      <c r="J333" s="1"/>
      <c r="K333" s="1"/>
      <c r="L333" s="1"/>
      <c r="M333" s="1"/>
      <c r="N333" s="1"/>
      <c r="O333" s="1"/>
    </row>
    <row r="334" spans="1:15">
      <c r="A334" s="1"/>
      <c r="B334" s="1"/>
      <c r="C334" s="1"/>
      <c r="D334" s="1"/>
      <c r="E334" s="1"/>
      <c r="F334" s="1"/>
      <c r="G334" s="1"/>
      <c r="H334" s="1"/>
      <c r="I334" s="1"/>
      <c r="J334" s="1"/>
      <c r="K334" s="1"/>
      <c r="L334" s="1"/>
      <c r="M334" s="1"/>
      <c r="N334" s="1"/>
      <c r="O334" s="1"/>
    </row>
    <row r="335" spans="1:15">
      <c r="A335" s="1"/>
      <c r="B335" s="1"/>
      <c r="C335" s="1"/>
      <c r="D335" s="1"/>
      <c r="E335" s="1"/>
      <c r="F335" s="1"/>
      <c r="G335" s="1"/>
      <c r="H335" s="1"/>
      <c r="I335" s="1"/>
      <c r="J335" s="1"/>
      <c r="K335" s="1"/>
      <c r="L335" s="1"/>
      <c r="M335" s="1"/>
      <c r="N335" s="1"/>
      <c r="O335" s="1"/>
    </row>
    <row r="336" spans="1:15">
      <c r="A336" s="1"/>
      <c r="B336" s="1"/>
      <c r="C336" s="1"/>
      <c r="D336" s="1"/>
      <c r="E336" s="1"/>
      <c r="F336" s="1"/>
      <c r="G336" s="1"/>
      <c r="H336" s="1"/>
      <c r="I336" s="1"/>
      <c r="J336" s="1"/>
      <c r="K336" s="1"/>
      <c r="L336" s="1"/>
      <c r="M336" s="1"/>
      <c r="N336" s="1"/>
      <c r="O336" s="1"/>
    </row>
    <row r="337" spans="1:15">
      <c r="A337" s="1"/>
      <c r="B337" s="1"/>
      <c r="C337" s="1"/>
      <c r="D337" s="1"/>
      <c r="E337" s="1"/>
      <c r="F337" s="1"/>
      <c r="G337" s="1"/>
      <c r="H337" s="1"/>
      <c r="I337" s="1"/>
      <c r="J337" s="1"/>
      <c r="K337" s="1"/>
      <c r="L337" s="1"/>
      <c r="M337" s="1"/>
      <c r="N337" s="1"/>
      <c r="O337" s="1"/>
    </row>
    <row r="338" spans="1:15">
      <c r="A338" s="1"/>
      <c r="B338" s="1"/>
      <c r="C338" s="1"/>
      <c r="D338" s="1"/>
      <c r="E338" s="1"/>
      <c r="F338" s="1"/>
      <c r="G338" s="1"/>
      <c r="H338" s="1"/>
      <c r="I338" s="1"/>
      <c r="J338" s="1"/>
      <c r="K338" s="1"/>
      <c r="L338" s="1"/>
      <c r="M338" s="1"/>
      <c r="N338" s="1"/>
      <c r="O338" s="1"/>
    </row>
    <row r="339" spans="1:15">
      <c r="A339" s="1"/>
      <c r="B339" s="1"/>
      <c r="C339" s="1"/>
      <c r="D339" s="1"/>
      <c r="E339" s="1"/>
      <c r="F339" s="1"/>
      <c r="G339" s="1"/>
      <c r="H339" s="1"/>
      <c r="I339" s="1"/>
      <c r="J339" s="1"/>
      <c r="K339" s="1"/>
      <c r="L339" s="1"/>
      <c r="M339" s="1"/>
      <c r="N339" s="1"/>
      <c r="O339" s="1"/>
    </row>
    <row r="340" spans="1:15">
      <c r="A340" s="1"/>
      <c r="B340" s="1"/>
      <c r="C340" s="1"/>
      <c r="D340" s="1"/>
      <c r="E340" s="1"/>
      <c r="F340" s="1"/>
      <c r="G340" s="1"/>
      <c r="H340" s="1"/>
      <c r="I340" s="1"/>
      <c r="J340" s="1"/>
      <c r="K340" s="1"/>
      <c r="L340" s="1"/>
      <c r="M340" s="1"/>
      <c r="N340" s="1"/>
      <c r="O340" s="1"/>
    </row>
    <row r="341" spans="1:15">
      <c r="A341" s="1"/>
      <c r="B341" s="1"/>
      <c r="C341" s="1"/>
      <c r="D341" s="1"/>
      <c r="E341" s="1"/>
      <c r="F341" s="1"/>
      <c r="G341" s="1"/>
      <c r="H341" s="1"/>
      <c r="I341" s="1"/>
      <c r="J341" s="1"/>
      <c r="K341" s="1"/>
      <c r="L341" s="1"/>
      <c r="M341" s="1"/>
      <c r="N341" s="1"/>
      <c r="O341" s="1"/>
    </row>
    <row r="342" spans="1:15">
      <c r="A342" s="1"/>
      <c r="B342" s="1"/>
      <c r="C342" s="1"/>
      <c r="D342" s="1"/>
      <c r="E342" s="1"/>
      <c r="F342" s="1"/>
      <c r="G342" s="1"/>
      <c r="H342" s="1"/>
      <c r="I342" s="1"/>
      <c r="J342" s="1"/>
      <c r="K342" s="1"/>
      <c r="L342" s="1"/>
      <c r="M342" s="1"/>
      <c r="N342" s="1"/>
      <c r="O342" s="1"/>
    </row>
    <row r="343" spans="1:15">
      <c r="A343" s="1"/>
      <c r="B343" s="1"/>
      <c r="C343" s="1"/>
      <c r="D343" s="1"/>
      <c r="E343" s="1"/>
      <c r="F343" s="1"/>
      <c r="G343" s="1"/>
      <c r="H343" s="1"/>
      <c r="I343" s="1"/>
      <c r="J343" s="1"/>
      <c r="K343" s="1"/>
      <c r="L343" s="1"/>
      <c r="M343" s="1"/>
      <c r="N343" s="1"/>
      <c r="O343" s="1"/>
    </row>
    <row r="344" spans="1:15">
      <c r="A344" s="1"/>
      <c r="B344" s="1"/>
      <c r="C344" s="1"/>
      <c r="D344" s="1"/>
      <c r="E344" s="1"/>
      <c r="F344" s="1"/>
      <c r="G344" s="1"/>
      <c r="H344" s="1"/>
      <c r="I344" s="1"/>
      <c r="J344" s="1"/>
      <c r="K344" s="1"/>
      <c r="L344" s="1"/>
      <c r="M344" s="1"/>
      <c r="N344" s="1"/>
      <c r="O344" s="1"/>
    </row>
    <row r="345" spans="1:15">
      <c r="A345" s="1"/>
      <c r="B345" s="1"/>
      <c r="C345" s="1"/>
      <c r="D345" s="1"/>
      <c r="E345" s="1"/>
      <c r="F345" s="1"/>
      <c r="G345" s="1"/>
      <c r="H345" s="1"/>
      <c r="I345" s="1"/>
      <c r="J345" s="1"/>
      <c r="K345" s="1"/>
      <c r="L345" s="1"/>
      <c r="M345" s="1"/>
      <c r="N345" s="1"/>
      <c r="O345" s="1"/>
    </row>
    <row r="346" spans="1:15">
      <c r="A346" s="1"/>
      <c r="B346" s="1"/>
      <c r="C346" s="1"/>
      <c r="D346" s="1"/>
      <c r="E346" s="1"/>
      <c r="F346" s="1"/>
      <c r="G346" s="1"/>
      <c r="H346" s="1"/>
      <c r="I346" s="1"/>
      <c r="J346" s="1"/>
      <c r="K346" s="1"/>
      <c r="L346" s="1"/>
      <c r="M346" s="1"/>
      <c r="N346" s="1"/>
      <c r="O346" s="1"/>
    </row>
    <row r="347" spans="1:15">
      <c r="A347" s="1"/>
      <c r="B347" s="1"/>
      <c r="C347" s="1"/>
      <c r="D347" s="1"/>
      <c r="E347" s="1"/>
      <c r="F347" s="1"/>
      <c r="G347" s="1"/>
      <c r="H347" s="1"/>
      <c r="I347" s="1"/>
      <c r="J347" s="1"/>
      <c r="K347" s="1"/>
      <c r="L347" s="1"/>
      <c r="M347" s="1"/>
      <c r="N347" s="1"/>
      <c r="O347" s="1"/>
    </row>
    <row r="348" spans="1:15">
      <c r="A348" s="1"/>
      <c r="B348" s="1"/>
      <c r="C348" s="1"/>
      <c r="D348" s="1"/>
      <c r="E348" s="1"/>
      <c r="F348" s="1"/>
      <c r="G348" s="1"/>
      <c r="H348" s="1"/>
      <c r="I348" s="1"/>
      <c r="J348" s="1"/>
      <c r="K348" s="1"/>
      <c r="L348" s="1"/>
      <c r="M348" s="1"/>
      <c r="N348" s="1"/>
      <c r="O348" s="1"/>
    </row>
    <row r="349" spans="1:15">
      <c r="A349" s="1"/>
      <c r="B349" s="1"/>
      <c r="C349" s="1"/>
      <c r="D349" s="1"/>
      <c r="E349" s="1"/>
      <c r="F349" s="1"/>
      <c r="G349" s="1"/>
      <c r="H349" s="1"/>
      <c r="I349" s="1"/>
      <c r="J349" s="1"/>
      <c r="K349" s="1"/>
      <c r="L349" s="1"/>
      <c r="M349" s="1"/>
      <c r="N349" s="1"/>
      <c r="O349" s="1"/>
    </row>
    <row r="350" spans="1:15">
      <c r="A350" s="1"/>
      <c r="B350" s="1"/>
      <c r="C350" s="1"/>
      <c r="D350" s="1"/>
      <c r="E350" s="1"/>
      <c r="F350" s="1"/>
      <c r="G350" s="1"/>
      <c r="H350" s="1"/>
      <c r="I350" s="1"/>
      <c r="J350" s="1"/>
      <c r="K350" s="1"/>
      <c r="L350" s="1"/>
      <c r="M350" s="1"/>
      <c r="N350" s="1"/>
      <c r="O350" s="1"/>
    </row>
    <row r="351" spans="1:15">
      <c r="A351" s="1"/>
      <c r="B351" s="1"/>
      <c r="C351" s="1"/>
      <c r="D351" s="1"/>
      <c r="E351" s="1"/>
      <c r="F351" s="1"/>
      <c r="G351" s="1"/>
      <c r="H351" s="1"/>
      <c r="I351" s="1"/>
      <c r="J351" s="1"/>
      <c r="K351" s="1"/>
      <c r="L351" s="1"/>
      <c r="M351" s="1"/>
      <c r="N351" s="1"/>
      <c r="O351" s="1"/>
    </row>
    <row r="352" spans="1:15">
      <c r="A352" s="1"/>
      <c r="B352" s="1"/>
      <c r="C352" s="1"/>
      <c r="D352" s="1"/>
      <c r="E352" s="1"/>
      <c r="F352" s="1"/>
      <c r="G352" s="1"/>
      <c r="H352" s="1"/>
      <c r="I352" s="1"/>
      <c r="J352" s="1"/>
      <c r="K352" s="1"/>
      <c r="L352" s="1"/>
      <c r="M352" s="1"/>
      <c r="N352" s="1"/>
      <c r="O352" s="1"/>
    </row>
    <row r="353" spans="1:15">
      <c r="A353" s="1"/>
      <c r="B353" s="1"/>
      <c r="C353" s="1"/>
      <c r="D353" s="1"/>
      <c r="E353" s="1"/>
      <c r="F353" s="1"/>
      <c r="G353" s="1"/>
      <c r="H353" s="1"/>
      <c r="I353" s="1"/>
      <c r="J353" s="1"/>
      <c r="K353" s="1"/>
      <c r="L353" s="1"/>
      <c r="M353" s="1"/>
      <c r="N353" s="1"/>
      <c r="O353" s="1"/>
    </row>
    <row r="354" spans="1:15">
      <c r="A354" s="1"/>
      <c r="B354" s="1"/>
      <c r="C354" s="1"/>
      <c r="D354" s="1"/>
      <c r="E354" s="1"/>
      <c r="F354" s="1"/>
      <c r="G354" s="1"/>
      <c r="H354" s="1"/>
      <c r="I354" s="1"/>
      <c r="J354" s="1"/>
      <c r="K354" s="1"/>
      <c r="L354" s="1"/>
      <c r="M354" s="1"/>
      <c r="N354" s="1"/>
      <c r="O354" s="1"/>
    </row>
    <row r="355" spans="1:15">
      <c r="A355" s="1"/>
      <c r="B355" s="1"/>
      <c r="C355" s="1"/>
      <c r="D355" s="1"/>
      <c r="E355" s="1"/>
      <c r="F355" s="1"/>
      <c r="G355" s="1"/>
      <c r="H355" s="1"/>
      <c r="I355" s="1"/>
      <c r="J355" s="1"/>
      <c r="K355" s="1"/>
      <c r="L355" s="1"/>
      <c r="M355" s="1"/>
      <c r="N355" s="1"/>
      <c r="O355" s="1"/>
    </row>
    <row r="356" spans="1:15">
      <c r="A356" s="1"/>
      <c r="B356" s="1"/>
      <c r="C356" s="1"/>
      <c r="D356" s="1"/>
      <c r="E356" s="1"/>
      <c r="F356" s="1"/>
      <c r="G356" s="1"/>
      <c r="H356" s="1"/>
      <c r="I356" s="1"/>
      <c r="J356" s="1"/>
      <c r="K356" s="1"/>
      <c r="L356" s="1"/>
      <c r="M356" s="1"/>
      <c r="N356" s="1"/>
      <c r="O356" s="1"/>
    </row>
    <row r="357" spans="1:15">
      <c r="A357" s="1"/>
      <c r="B357" s="1"/>
      <c r="C357" s="1"/>
      <c r="D357" s="1"/>
      <c r="E357" s="1"/>
      <c r="F357" s="1"/>
      <c r="G357" s="1"/>
      <c r="H357" s="1"/>
      <c r="I357" s="1"/>
      <c r="J357" s="1"/>
      <c r="K357" s="1"/>
      <c r="L357" s="1"/>
      <c r="M357" s="1"/>
      <c r="N357" s="1"/>
      <c r="O357" s="1"/>
    </row>
    <row r="358" spans="1:15">
      <c r="A358" s="1"/>
      <c r="B358" s="1"/>
      <c r="C358" s="1"/>
      <c r="D358" s="1"/>
      <c r="E358" s="1"/>
      <c r="F358" s="1"/>
      <c r="G358" s="1"/>
      <c r="H358" s="1"/>
      <c r="I358" s="1"/>
      <c r="J358" s="1"/>
      <c r="K358" s="1"/>
      <c r="L358" s="1"/>
      <c r="M358" s="1"/>
      <c r="N358" s="1"/>
      <c r="O358" s="1"/>
    </row>
    <row r="359" spans="1:15">
      <c r="A359" s="1"/>
      <c r="B359" s="1"/>
      <c r="C359" s="1"/>
      <c r="D359" s="1"/>
      <c r="E359" s="1"/>
      <c r="F359" s="1"/>
      <c r="G359" s="1"/>
      <c r="H359" s="1"/>
      <c r="I359" s="1"/>
      <c r="J359" s="1"/>
      <c r="K359" s="1"/>
      <c r="L359" s="1"/>
      <c r="M359" s="1"/>
      <c r="N359" s="1"/>
      <c r="O359" s="1"/>
    </row>
    <row r="360" spans="1:15">
      <c r="A360" s="1"/>
      <c r="B360" s="1"/>
      <c r="C360" s="1"/>
      <c r="D360" s="1"/>
      <c r="E360" s="1"/>
      <c r="F360" s="1"/>
      <c r="G360" s="1"/>
      <c r="H360" s="1"/>
      <c r="I360" s="1"/>
      <c r="J360" s="1"/>
      <c r="K360" s="1"/>
      <c r="L360" s="1"/>
      <c r="M360" s="1"/>
      <c r="N360" s="1"/>
      <c r="O360" s="1"/>
    </row>
    <row r="361" spans="1:15">
      <c r="A361" s="1"/>
      <c r="B361" s="1"/>
      <c r="C361" s="1"/>
      <c r="D361" s="1"/>
      <c r="E361" s="1"/>
      <c r="F361" s="1"/>
      <c r="G361" s="1"/>
      <c r="H361" s="1"/>
      <c r="I361" s="1"/>
      <c r="J361" s="1"/>
      <c r="K361" s="1"/>
      <c r="L361" s="1"/>
      <c r="M361" s="1"/>
      <c r="N361" s="1"/>
      <c r="O361" s="1"/>
    </row>
    <row r="362" spans="1:15">
      <c r="A362" s="1"/>
      <c r="B362" s="1"/>
      <c r="C362" s="1"/>
      <c r="D362" s="1"/>
      <c r="E362" s="1"/>
      <c r="F362" s="1"/>
      <c r="G362" s="1"/>
      <c r="H362" s="1"/>
      <c r="I362" s="1"/>
      <c r="J362" s="1"/>
      <c r="K362" s="1"/>
      <c r="L362" s="1"/>
      <c r="M362" s="1"/>
      <c r="N362" s="1"/>
      <c r="O362" s="1"/>
    </row>
    <row r="363" spans="1:15">
      <c r="A363" s="1"/>
      <c r="B363" s="1"/>
      <c r="C363" s="1"/>
      <c r="D363" s="1"/>
      <c r="E363" s="1"/>
      <c r="F363" s="1"/>
      <c r="G363" s="1"/>
      <c r="H363" s="1"/>
      <c r="I363" s="1"/>
      <c r="J363" s="1"/>
      <c r="K363" s="1"/>
      <c r="L363" s="1"/>
      <c r="M363" s="1"/>
      <c r="N363" s="1"/>
      <c r="O363" s="1"/>
    </row>
    <row r="364" spans="1:15">
      <c r="A364" s="1"/>
      <c r="B364" s="1"/>
      <c r="C364" s="1"/>
      <c r="D364" s="1"/>
      <c r="E364" s="1"/>
      <c r="F364" s="1"/>
      <c r="G364" s="1"/>
      <c r="H364" s="1"/>
      <c r="I364" s="1"/>
      <c r="J364" s="1"/>
      <c r="K364" s="1"/>
      <c r="L364" s="1"/>
      <c r="M364" s="1"/>
      <c r="N364" s="1"/>
      <c r="O364" s="1"/>
    </row>
    <row r="365" spans="1:15">
      <c r="A365" s="1"/>
      <c r="B365" s="1"/>
      <c r="C365" s="1"/>
      <c r="D365" s="1"/>
      <c r="E365" s="1"/>
      <c r="F365" s="1"/>
      <c r="G365" s="1"/>
      <c r="H365" s="1"/>
      <c r="I365" s="1"/>
      <c r="J365" s="1"/>
      <c r="K365" s="1"/>
      <c r="L365" s="1"/>
      <c r="M365" s="1"/>
      <c r="N365" s="1"/>
      <c r="O365" s="1"/>
    </row>
    <row r="366" spans="1:15">
      <c r="A366" s="1"/>
      <c r="B366" s="1"/>
      <c r="C366" s="1"/>
      <c r="D366" s="1"/>
      <c r="E366" s="1"/>
      <c r="F366" s="1"/>
      <c r="G366" s="1"/>
      <c r="H366" s="1"/>
      <c r="I366" s="1"/>
      <c r="J366" s="1"/>
      <c r="K366" s="1"/>
      <c r="L366" s="1"/>
      <c r="M366" s="1"/>
      <c r="N366" s="1"/>
      <c r="O366" s="1"/>
    </row>
    <row r="367" spans="1:15">
      <c r="A367" s="1"/>
      <c r="B367" s="1"/>
      <c r="C367" s="1"/>
      <c r="D367" s="1"/>
      <c r="E367" s="1"/>
      <c r="F367" s="1"/>
      <c r="G367" s="1"/>
      <c r="H367" s="1"/>
      <c r="I367" s="1"/>
      <c r="J367" s="1"/>
      <c r="K367" s="1"/>
      <c r="L367" s="1"/>
      <c r="M367" s="1"/>
      <c r="N367" s="1"/>
      <c r="O367" s="1"/>
    </row>
    <row r="368" spans="1:15">
      <c r="A368" s="1"/>
      <c r="B368" s="1"/>
      <c r="C368" s="1"/>
      <c r="D368" s="1"/>
      <c r="E368" s="1"/>
      <c r="F368" s="1"/>
      <c r="G368" s="1"/>
      <c r="H368" s="1"/>
      <c r="I368" s="1"/>
      <c r="J368" s="1"/>
      <c r="K368" s="1"/>
      <c r="L368" s="1"/>
      <c r="M368" s="1"/>
      <c r="N368" s="1"/>
      <c r="O368" s="1"/>
    </row>
    <row r="369" spans="1:15">
      <c r="A369" s="1"/>
      <c r="B369" s="1"/>
      <c r="C369" s="1"/>
      <c r="D369" s="1"/>
      <c r="E369" s="1"/>
      <c r="F369" s="1"/>
      <c r="G369" s="1"/>
      <c r="H369" s="1"/>
      <c r="I369" s="1"/>
      <c r="J369" s="1"/>
      <c r="K369" s="1"/>
      <c r="L369" s="1"/>
      <c r="M369" s="1"/>
      <c r="N369" s="1"/>
      <c r="O369" s="1"/>
    </row>
    <row r="370" spans="1:15">
      <c r="A370" s="1"/>
      <c r="B370" s="1"/>
      <c r="C370" s="1"/>
      <c r="D370" s="1"/>
      <c r="E370" s="1"/>
      <c r="F370" s="1"/>
      <c r="G370" s="1"/>
      <c r="H370" s="1"/>
      <c r="I370" s="1"/>
      <c r="J370" s="1"/>
      <c r="K370" s="1"/>
      <c r="L370" s="1"/>
      <c r="M370" s="1"/>
      <c r="N370" s="1"/>
      <c r="O370" s="1"/>
    </row>
    <row r="371" spans="1:15">
      <c r="A371" s="1"/>
      <c r="B371" s="1"/>
      <c r="C371" s="1"/>
      <c r="D371" s="1"/>
      <c r="E371" s="1"/>
      <c r="F371" s="1"/>
      <c r="G371" s="1"/>
      <c r="H371" s="1"/>
      <c r="I371" s="1"/>
      <c r="J371" s="1"/>
      <c r="K371" s="1"/>
      <c r="L371" s="1"/>
      <c r="M371" s="1"/>
      <c r="N371" s="1"/>
      <c r="O371" s="1"/>
    </row>
    <row r="372" spans="1:15">
      <c r="A372" s="1"/>
      <c r="B372" s="1"/>
      <c r="C372" s="1"/>
      <c r="D372" s="1"/>
      <c r="E372" s="1"/>
      <c r="F372" s="1"/>
      <c r="G372" s="1"/>
      <c r="H372" s="1"/>
      <c r="I372" s="1"/>
      <c r="J372" s="1"/>
      <c r="K372" s="1"/>
      <c r="L372" s="1"/>
      <c r="M372" s="1"/>
      <c r="N372" s="1"/>
      <c r="O372" s="1"/>
    </row>
    <row r="373" spans="1:15">
      <c r="A373" s="1"/>
      <c r="B373" s="1"/>
      <c r="C373" s="1"/>
      <c r="D373" s="1"/>
      <c r="E373" s="1"/>
      <c r="F373" s="1"/>
      <c r="G373" s="1"/>
      <c r="H373" s="1"/>
      <c r="I373" s="1"/>
      <c r="J373" s="1"/>
      <c r="K373" s="1"/>
      <c r="L373" s="1"/>
      <c r="M373" s="1"/>
      <c r="N373" s="1"/>
      <c r="O373" s="1"/>
    </row>
    <row r="374" spans="1:15">
      <c r="A374" s="1"/>
      <c r="B374" s="1"/>
      <c r="C374" s="1"/>
      <c r="D374" s="1"/>
      <c r="E374" s="1"/>
      <c r="F374" s="1"/>
      <c r="G374" s="1"/>
      <c r="H374" s="1"/>
      <c r="I374" s="1"/>
      <c r="J374" s="1"/>
      <c r="K374" s="1"/>
      <c r="L374" s="1"/>
      <c r="M374" s="1"/>
      <c r="N374" s="1"/>
      <c r="O374" s="1"/>
    </row>
    <row r="375" spans="1:15">
      <c r="A375" s="1"/>
      <c r="B375" s="1"/>
      <c r="C375" s="1"/>
      <c r="D375" s="1"/>
      <c r="E375" s="1"/>
      <c r="F375" s="1"/>
      <c r="G375" s="1"/>
      <c r="H375" s="1"/>
      <c r="I375" s="1"/>
      <c r="J375" s="1"/>
      <c r="K375" s="1"/>
      <c r="L375" s="1"/>
      <c r="M375" s="1"/>
      <c r="N375" s="1"/>
      <c r="O375" s="1"/>
    </row>
    <row r="376" spans="1:15">
      <c r="A376" s="1"/>
      <c r="B376" s="1"/>
      <c r="C376" s="1"/>
      <c r="D376" s="1"/>
      <c r="E376" s="1"/>
      <c r="F376" s="1"/>
      <c r="G376" s="1"/>
      <c r="H376" s="1"/>
      <c r="I376" s="1"/>
      <c r="J376" s="1"/>
      <c r="K376" s="1"/>
      <c r="L376" s="1"/>
      <c r="M376" s="1"/>
      <c r="N376" s="1"/>
      <c r="O376" s="1"/>
    </row>
    <row r="377" spans="1:15">
      <c r="A377" s="1"/>
      <c r="B377" s="1"/>
      <c r="C377" s="1"/>
      <c r="D377" s="1"/>
      <c r="E377" s="1"/>
      <c r="F377" s="1"/>
      <c r="G377" s="1"/>
      <c r="H377" s="1"/>
      <c r="I377" s="1"/>
      <c r="J377" s="1"/>
      <c r="K377" s="1"/>
      <c r="L377" s="1"/>
      <c r="M377" s="1"/>
      <c r="N377" s="1"/>
      <c r="O377" s="1"/>
    </row>
    <row r="378" spans="1:15">
      <c r="A378" s="1"/>
      <c r="B378" s="1"/>
      <c r="C378" s="1"/>
      <c r="D378" s="1"/>
      <c r="E378" s="1"/>
      <c r="F378" s="1"/>
      <c r="G378" s="1"/>
      <c r="H378" s="1"/>
      <c r="I378" s="1"/>
      <c r="J378" s="1"/>
      <c r="K378" s="1"/>
      <c r="L378" s="1"/>
      <c r="M378" s="1"/>
      <c r="N378" s="1"/>
      <c r="O378" s="1"/>
    </row>
    <row r="379" spans="1:15">
      <c r="A379" s="1"/>
      <c r="B379" s="1"/>
      <c r="C379" s="1"/>
      <c r="D379" s="1"/>
      <c r="E379" s="1"/>
      <c r="F379" s="1"/>
      <c r="G379" s="1"/>
      <c r="H379" s="1"/>
      <c r="I379" s="1"/>
      <c r="J379" s="1"/>
      <c r="K379" s="1"/>
      <c r="L379" s="1"/>
      <c r="M379" s="1"/>
      <c r="N379" s="1"/>
      <c r="O379" s="1"/>
    </row>
    <row r="380" spans="1:15">
      <c r="A380" s="1"/>
      <c r="B380" s="1"/>
      <c r="C380" s="1"/>
      <c r="D380" s="1"/>
      <c r="E380" s="1"/>
      <c r="F380" s="1"/>
      <c r="G380" s="1"/>
      <c r="H380" s="1"/>
      <c r="I380" s="1"/>
      <c r="J380" s="1"/>
      <c r="K380" s="1"/>
      <c r="L380" s="1"/>
      <c r="M380" s="1"/>
      <c r="N380" s="1"/>
      <c r="O380" s="1"/>
    </row>
    <row r="381" spans="1:15">
      <c r="A381" s="1"/>
      <c r="B381" s="1"/>
      <c r="C381" s="1"/>
      <c r="D381" s="1"/>
      <c r="E381" s="1"/>
      <c r="F381" s="1"/>
      <c r="G381" s="1"/>
      <c r="H381" s="1"/>
      <c r="I381" s="1"/>
      <c r="J381" s="1"/>
      <c r="K381" s="1"/>
      <c r="L381" s="1"/>
      <c r="M381" s="1"/>
      <c r="N381" s="1"/>
      <c r="O381" s="1"/>
    </row>
    <row r="382" spans="1:15">
      <c r="A382" s="1"/>
      <c r="B382" s="1"/>
      <c r="C382" s="1"/>
      <c r="D382" s="1"/>
      <c r="E382" s="1"/>
      <c r="F382" s="1"/>
      <c r="G382" s="1"/>
      <c r="H382" s="1"/>
      <c r="I382" s="1"/>
      <c r="J382" s="1"/>
      <c r="K382" s="1"/>
      <c r="L382" s="1"/>
      <c r="M382" s="1"/>
      <c r="N382" s="1"/>
      <c r="O382" s="1"/>
    </row>
    <row r="383" spans="1:15">
      <c r="A383" s="1"/>
      <c r="B383" s="1"/>
      <c r="C383" s="1"/>
      <c r="D383" s="1"/>
      <c r="E383" s="1"/>
      <c r="F383" s="1"/>
      <c r="G383" s="1"/>
      <c r="H383" s="1"/>
      <c r="I383" s="1"/>
      <c r="J383" s="1"/>
      <c r="K383" s="1"/>
      <c r="L383" s="1"/>
      <c r="M383" s="1"/>
      <c r="N383" s="1"/>
      <c r="O383" s="1"/>
    </row>
    <row r="384" spans="1:15">
      <c r="A384" s="1"/>
      <c r="B384" s="1"/>
      <c r="C384" s="1"/>
      <c r="D384" s="1"/>
      <c r="E384" s="1"/>
      <c r="F384" s="1"/>
      <c r="G384" s="1"/>
      <c r="H384" s="1"/>
      <c r="I384" s="1"/>
      <c r="J384" s="1"/>
      <c r="K384" s="1"/>
      <c r="L384" s="1"/>
      <c r="M384" s="1"/>
      <c r="N384" s="1"/>
      <c r="O384" s="1"/>
    </row>
    <row r="385" spans="1:15">
      <c r="A385" s="1"/>
      <c r="B385" s="1"/>
      <c r="C385" s="1"/>
      <c r="D385" s="1"/>
      <c r="E385" s="1"/>
      <c r="F385" s="1"/>
      <c r="G385" s="1"/>
      <c r="H385" s="1"/>
      <c r="I385" s="1"/>
      <c r="J385" s="1"/>
      <c r="K385" s="1"/>
      <c r="L385" s="1"/>
      <c r="M385" s="1"/>
      <c r="N385" s="1"/>
      <c r="O385" s="1"/>
    </row>
    <row r="386" spans="1:15">
      <c r="A386" s="1"/>
      <c r="B386" s="1"/>
      <c r="C386" s="1"/>
      <c r="D386" s="1"/>
      <c r="E386" s="1"/>
      <c r="F386" s="1"/>
      <c r="G386" s="1"/>
      <c r="H386" s="1"/>
      <c r="I386" s="1"/>
      <c r="J386" s="1"/>
      <c r="K386" s="1"/>
      <c r="L386" s="1"/>
      <c r="M386" s="1"/>
      <c r="N386" s="1"/>
      <c r="O386" s="1"/>
    </row>
    <row r="387" spans="1:15">
      <c r="A387" s="1"/>
      <c r="B387" s="1"/>
      <c r="C387" s="1"/>
      <c r="D387" s="1"/>
      <c r="E387" s="1"/>
      <c r="F387" s="1"/>
      <c r="G387" s="1"/>
      <c r="H387" s="1"/>
      <c r="I387" s="1"/>
      <c r="J387" s="1"/>
      <c r="K387" s="1"/>
      <c r="L387" s="1"/>
      <c r="M387" s="1"/>
      <c r="N387" s="1"/>
      <c r="O387" s="1"/>
    </row>
    <row r="388" spans="1:15">
      <c r="A388" s="1"/>
      <c r="B388" s="1"/>
      <c r="C388" s="1"/>
      <c r="D388" s="1"/>
      <c r="E388" s="1"/>
      <c r="F388" s="1"/>
      <c r="G388" s="1"/>
      <c r="H388" s="1"/>
      <c r="I388" s="1"/>
      <c r="J388" s="1"/>
      <c r="K388" s="1"/>
      <c r="L388" s="1"/>
      <c r="M388" s="1"/>
      <c r="N388" s="1"/>
      <c r="O388" s="1"/>
    </row>
    <row r="389" spans="1:15">
      <c r="A389" s="1"/>
      <c r="B389" s="1"/>
      <c r="C389" s="1"/>
      <c r="D389" s="1"/>
      <c r="E389" s="1"/>
      <c r="F389" s="1"/>
      <c r="G389" s="1"/>
      <c r="H389" s="1"/>
      <c r="I389" s="1"/>
      <c r="J389" s="1"/>
      <c r="K389" s="1"/>
      <c r="L389" s="1"/>
      <c r="M389" s="1"/>
      <c r="N389" s="1"/>
      <c r="O389" s="1"/>
    </row>
    <row r="390" spans="1:15">
      <c r="A390" s="1"/>
      <c r="B390" s="1"/>
      <c r="C390" s="1"/>
      <c r="D390" s="1"/>
      <c r="E390" s="1"/>
      <c r="F390" s="1"/>
      <c r="G390" s="1"/>
      <c r="H390" s="1"/>
      <c r="I390" s="1"/>
      <c r="J390" s="1"/>
      <c r="K390" s="1"/>
      <c r="L390" s="1"/>
      <c r="M390" s="1"/>
      <c r="N390" s="1"/>
      <c r="O390" s="1"/>
    </row>
    <row r="391" spans="1:15">
      <c r="A391" s="1"/>
      <c r="B391" s="1"/>
      <c r="C391" s="1"/>
      <c r="D391" s="1"/>
      <c r="E391" s="1"/>
      <c r="F391" s="1"/>
      <c r="G391" s="1"/>
      <c r="H391" s="1"/>
      <c r="I391" s="1"/>
      <c r="J391" s="1"/>
      <c r="K391" s="1"/>
      <c r="L391" s="1"/>
      <c r="M391" s="1"/>
      <c r="N391" s="1"/>
      <c r="O391" s="1"/>
    </row>
    <row r="392" spans="1:15">
      <c r="A392" s="1"/>
      <c r="B392" s="1"/>
      <c r="C392" s="1"/>
      <c r="D392" s="1"/>
      <c r="E392" s="1"/>
      <c r="F392" s="1"/>
      <c r="G392" s="1"/>
      <c r="H392" s="1"/>
      <c r="I392" s="1"/>
      <c r="J392" s="1"/>
      <c r="K392" s="1"/>
      <c r="L392" s="1"/>
      <c r="M392" s="1"/>
      <c r="N392" s="1"/>
      <c r="O392" s="1"/>
    </row>
    <row r="393" spans="1:15">
      <c r="A393" s="1"/>
      <c r="B393" s="1"/>
      <c r="C393" s="1"/>
      <c r="D393" s="1"/>
      <c r="E393" s="1"/>
      <c r="F393" s="1"/>
      <c r="G393" s="1"/>
      <c r="H393" s="1"/>
      <c r="I393" s="1"/>
      <c r="J393" s="1"/>
      <c r="K393" s="1"/>
      <c r="L393" s="1"/>
      <c r="M393" s="1"/>
      <c r="N393" s="1"/>
      <c r="O393" s="1"/>
    </row>
    <row r="394" spans="1:15">
      <c r="A394" s="1"/>
      <c r="B394" s="1"/>
      <c r="C394" s="1"/>
      <c r="D394" s="1"/>
      <c r="E394" s="1"/>
      <c r="F394" s="1"/>
      <c r="G394" s="1"/>
      <c r="H394" s="1"/>
      <c r="I394" s="1"/>
      <c r="J394" s="1"/>
      <c r="K394" s="1"/>
      <c r="L394" s="1"/>
      <c r="M394" s="1"/>
      <c r="N394" s="1"/>
      <c r="O394" s="1"/>
    </row>
    <row r="395" spans="1:15">
      <c r="A395" s="1"/>
      <c r="B395" s="1"/>
      <c r="C395" s="1"/>
      <c r="D395" s="1"/>
      <c r="E395" s="1"/>
      <c r="F395" s="1"/>
      <c r="G395" s="1"/>
      <c r="H395" s="1"/>
      <c r="I395" s="1"/>
      <c r="J395" s="1"/>
      <c r="K395" s="1"/>
      <c r="L395" s="1"/>
      <c r="M395" s="1"/>
      <c r="N395" s="1"/>
      <c r="O395" s="1"/>
    </row>
    <row r="396" spans="1:15">
      <c r="A396" s="1"/>
      <c r="B396" s="1"/>
      <c r="C396" s="1"/>
      <c r="D396" s="1"/>
      <c r="E396" s="1"/>
      <c r="F396" s="1"/>
      <c r="G396" s="1"/>
      <c r="H396" s="1"/>
      <c r="I396" s="1"/>
      <c r="J396" s="1"/>
      <c r="K396" s="1"/>
      <c r="L396" s="1"/>
      <c r="M396" s="1"/>
      <c r="N396" s="1"/>
      <c r="O396" s="1"/>
    </row>
    <row r="397" spans="1:15">
      <c r="A397" s="1"/>
      <c r="B397" s="1"/>
      <c r="C397" s="1"/>
      <c r="D397" s="1"/>
      <c r="E397" s="1"/>
      <c r="F397" s="1"/>
      <c r="G397" s="1"/>
      <c r="H397" s="1"/>
      <c r="I397" s="1"/>
      <c r="J397" s="1"/>
      <c r="K397" s="1"/>
      <c r="L397" s="1"/>
      <c r="M397" s="1"/>
      <c r="N397" s="1"/>
      <c r="O397" s="1"/>
    </row>
    <row r="398" spans="1:15">
      <c r="A398" s="1"/>
      <c r="B398" s="1"/>
      <c r="C398" s="1"/>
      <c r="D398" s="1"/>
      <c r="E398" s="1"/>
      <c r="F398" s="1"/>
      <c r="G398" s="1"/>
      <c r="H398" s="1"/>
      <c r="I398" s="1"/>
      <c r="J398" s="1"/>
      <c r="K398" s="1"/>
      <c r="L398" s="1"/>
      <c r="M398" s="1"/>
      <c r="N398" s="1"/>
      <c r="O398" s="1"/>
    </row>
    <row r="399" spans="1:15">
      <c r="A399" s="1"/>
      <c r="B399" s="1"/>
      <c r="C399" s="1"/>
      <c r="D399" s="1"/>
      <c r="E399" s="1"/>
      <c r="F399" s="1"/>
      <c r="G399" s="1"/>
      <c r="H399" s="1"/>
      <c r="I399" s="1"/>
      <c r="J399" s="1"/>
      <c r="K399" s="1"/>
      <c r="L399" s="1"/>
      <c r="M399" s="1"/>
      <c r="N399" s="1"/>
      <c r="O399" s="1"/>
    </row>
    <row r="400" spans="1:15">
      <c r="A400" s="1"/>
      <c r="B400" s="1"/>
      <c r="C400" s="1"/>
      <c r="D400" s="1"/>
      <c r="E400" s="1"/>
      <c r="F400" s="1"/>
      <c r="G400" s="1"/>
      <c r="H400" s="1"/>
      <c r="I400" s="1"/>
      <c r="J400" s="1"/>
      <c r="K400" s="1"/>
      <c r="L400" s="1"/>
      <c r="M400" s="1"/>
      <c r="N400" s="1"/>
      <c r="O400" s="1"/>
    </row>
    <row r="401" spans="1:15">
      <c r="A401" s="1"/>
      <c r="B401" s="1"/>
      <c r="C401" s="1"/>
      <c r="D401" s="1"/>
      <c r="E401" s="1"/>
      <c r="F401" s="1"/>
      <c r="G401" s="1"/>
      <c r="H401" s="1"/>
      <c r="I401" s="1"/>
      <c r="J401" s="1"/>
      <c r="K401" s="1"/>
      <c r="L401" s="1"/>
      <c r="M401" s="1"/>
      <c r="N401" s="1"/>
      <c r="O401" s="1"/>
    </row>
    <row r="402" spans="1:15">
      <c r="A402" s="1"/>
      <c r="B402" s="1"/>
      <c r="C402" s="1"/>
      <c r="D402" s="1"/>
      <c r="E402" s="1"/>
      <c r="F402" s="1"/>
      <c r="G402" s="1"/>
      <c r="H402" s="1"/>
      <c r="I402" s="1"/>
      <c r="J402" s="1"/>
      <c r="K402" s="1"/>
      <c r="L402" s="1"/>
      <c r="M402" s="1"/>
      <c r="N402" s="1"/>
      <c r="O402" s="1"/>
    </row>
    <row r="403" spans="1:15">
      <c r="A403" s="1"/>
      <c r="B403" s="1"/>
      <c r="C403" s="1"/>
      <c r="D403" s="1"/>
      <c r="E403" s="1"/>
      <c r="F403" s="1"/>
      <c r="G403" s="1"/>
      <c r="H403" s="1"/>
      <c r="I403" s="1"/>
      <c r="J403" s="1"/>
      <c r="K403" s="1"/>
      <c r="L403" s="1"/>
      <c r="M403" s="1"/>
      <c r="N403" s="1"/>
      <c r="O403" s="1"/>
    </row>
    <row r="404" spans="1:15">
      <c r="A404" s="1"/>
      <c r="B404" s="1"/>
      <c r="C404" s="1"/>
      <c r="D404" s="1"/>
      <c r="E404" s="1"/>
      <c r="F404" s="1"/>
      <c r="G404" s="1"/>
      <c r="H404" s="1"/>
      <c r="I404" s="1"/>
      <c r="J404" s="1"/>
      <c r="K404" s="1"/>
      <c r="L404" s="1"/>
      <c r="M404" s="1"/>
      <c r="N404" s="1"/>
      <c r="O404" s="1"/>
    </row>
    <row r="405" spans="1:15">
      <c r="A405" s="1"/>
      <c r="B405" s="1"/>
      <c r="C405" s="1"/>
      <c r="D405" s="1"/>
      <c r="E405" s="1"/>
      <c r="F405" s="1"/>
      <c r="G405" s="1"/>
      <c r="H405" s="1"/>
      <c r="I405" s="1"/>
      <c r="J405" s="1"/>
      <c r="K405" s="1"/>
      <c r="L405" s="1"/>
      <c r="M405" s="1"/>
      <c r="N405" s="1"/>
      <c r="O405" s="1"/>
    </row>
    <row r="406" spans="1:15">
      <c r="A406" s="1"/>
      <c r="B406" s="1"/>
      <c r="C406" s="1"/>
      <c r="D406" s="1"/>
      <c r="E406" s="1"/>
      <c r="F406" s="1"/>
      <c r="G406" s="1"/>
      <c r="H406" s="1"/>
      <c r="I406" s="1"/>
      <c r="J406" s="1"/>
      <c r="K406" s="1"/>
      <c r="L406" s="1"/>
      <c r="M406" s="1"/>
      <c r="N406" s="1"/>
      <c r="O406" s="1"/>
    </row>
    <row r="407" spans="1:15">
      <c r="A407" s="1"/>
      <c r="B407" s="1"/>
      <c r="C407" s="1"/>
      <c r="D407" s="1"/>
      <c r="E407" s="1"/>
      <c r="F407" s="1"/>
      <c r="G407" s="1"/>
      <c r="H407" s="1"/>
      <c r="I407" s="1"/>
      <c r="J407" s="1"/>
      <c r="K407" s="1"/>
      <c r="L407" s="1"/>
      <c r="M407" s="1"/>
      <c r="N407" s="1"/>
      <c r="O407" s="1"/>
    </row>
    <row r="408" spans="1:15">
      <c r="A408" s="1"/>
      <c r="B408" s="1"/>
      <c r="C408" s="1"/>
      <c r="D408" s="1"/>
      <c r="E408" s="1"/>
      <c r="F408" s="1"/>
      <c r="G408" s="1"/>
      <c r="H408" s="1"/>
      <c r="I408" s="1"/>
      <c r="J408" s="1"/>
      <c r="K408" s="1"/>
      <c r="L408" s="1"/>
      <c r="M408" s="1"/>
      <c r="N408" s="1"/>
      <c r="O408" s="1"/>
    </row>
    <row r="409" spans="1:15">
      <c r="A409" s="1"/>
      <c r="B409" s="1"/>
      <c r="C409" s="1"/>
      <c r="D409" s="1"/>
      <c r="E409" s="1"/>
      <c r="F409" s="1"/>
      <c r="G409" s="1"/>
      <c r="H409" s="1"/>
      <c r="I409" s="1"/>
      <c r="J409" s="1"/>
      <c r="K409" s="1"/>
      <c r="L409" s="1"/>
      <c r="M409" s="1"/>
      <c r="N409" s="1"/>
      <c r="O409" s="1"/>
    </row>
    <row r="410" spans="1:15">
      <c r="A410" s="1"/>
      <c r="B410" s="1"/>
      <c r="C410" s="1"/>
      <c r="D410" s="1"/>
      <c r="E410" s="1"/>
      <c r="F410" s="1"/>
      <c r="G410" s="1"/>
      <c r="H410" s="1"/>
      <c r="I410" s="1"/>
      <c r="J410" s="1"/>
      <c r="K410" s="1"/>
      <c r="L410" s="1"/>
      <c r="M410" s="1"/>
      <c r="N410" s="1"/>
      <c r="O410" s="1"/>
    </row>
    <row r="411" spans="1:15">
      <c r="A411" s="1"/>
      <c r="B411" s="1"/>
      <c r="C411" s="1"/>
      <c r="D411" s="1"/>
      <c r="E411" s="1"/>
      <c r="F411" s="1"/>
      <c r="G411" s="1"/>
      <c r="H411" s="1"/>
      <c r="I411" s="1"/>
      <c r="J411" s="1"/>
      <c r="K411" s="1"/>
      <c r="L411" s="1"/>
      <c r="M411" s="1"/>
      <c r="N411" s="1"/>
      <c r="O411" s="1"/>
    </row>
    <row r="412" spans="1:15">
      <c r="A412" s="1"/>
      <c r="B412" s="1"/>
      <c r="C412" s="1"/>
      <c r="D412" s="1"/>
      <c r="E412" s="1"/>
      <c r="F412" s="1"/>
      <c r="G412" s="1"/>
      <c r="H412" s="1"/>
      <c r="I412" s="1"/>
      <c r="J412" s="1"/>
      <c r="K412" s="1"/>
      <c r="L412" s="1"/>
      <c r="M412" s="1"/>
      <c r="N412" s="1"/>
      <c r="O412" s="1"/>
    </row>
    <row r="413" spans="1:15">
      <c r="A413" s="1"/>
      <c r="B413" s="1"/>
      <c r="C413" s="1"/>
      <c r="D413" s="1"/>
      <c r="E413" s="1"/>
      <c r="F413" s="1"/>
      <c r="G413" s="1"/>
      <c r="H413" s="1"/>
      <c r="I413" s="1"/>
      <c r="J413" s="1"/>
      <c r="K413" s="1"/>
      <c r="L413" s="1"/>
      <c r="M413" s="1"/>
      <c r="N413" s="1"/>
      <c r="O413" s="1"/>
    </row>
    <row r="414" spans="1:15">
      <c r="A414" s="1"/>
      <c r="B414" s="1"/>
      <c r="C414" s="1"/>
      <c r="D414" s="1"/>
      <c r="E414" s="1"/>
      <c r="F414" s="1"/>
      <c r="G414" s="1"/>
      <c r="H414" s="1"/>
      <c r="I414" s="1"/>
      <c r="J414" s="1"/>
      <c r="K414" s="1"/>
      <c r="L414" s="1"/>
      <c r="M414" s="1"/>
      <c r="N414" s="1"/>
      <c r="O414" s="1"/>
    </row>
    <row r="415" spans="1:15">
      <c r="A415" s="1"/>
      <c r="B415" s="1"/>
      <c r="C415" s="1"/>
      <c r="D415" s="1"/>
      <c r="E415" s="1"/>
      <c r="F415" s="1"/>
      <c r="G415" s="1"/>
      <c r="H415" s="1"/>
      <c r="I415" s="1"/>
      <c r="J415" s="1"/>
      <c r="K415" s="1"/>
      <c r="L415" s="1"/>
      <c r="M415" s="1"/>
      <c r="N415" s="1"/>
      <c r="O415" s="1"/>
    </row>
    <row r="416" spans="1:15">
      <c r="A416" s="1"/>
      <c r="B416" s="1"/>
      <c r="C416" s="1"/>
      <c r="D416" s="1"/>
      <c r="E416" s="1"/>
      <c r="F416" s="1"/>
      <c r="G416" s="1"/>
      <c r="H416" s="1"/>
      <c r="I416" s="1"/>
      <c r="J416" s="1"/>
      <c r="K416" s="1"/>
      <c r="L416" s="1"/>
      <c r="M416" s="1"/>
      <c r="N416" s="1"/>
      <c r="O416" s="1"/>
    </row>
    <row r="417" spans="1:15">
      <c r="A417" s="1"/>
      <c r="B417" s="1"/>
      <c r="C417" s="1"/>
      <c r="D417" s="1"/>
      <c r="E417" s="1"/>
      <c r="F417" s="1"/>
      <c r="G417" s="1"/>
      <c r="H417" s="1"/>
      <c r="I417" s="1"/>
      <c r="J417" s="1"/>
      <c r="K417" s="1"/>
      <c r="L417" s="1"/>
      <c r="M417" s="1"/>
      <c r="N417" s="1"/>
      <c r="O417" s="1"/>
    </row>
    <row r="418" spans="1:15">
      <c r="A418" s="1"/>
      <c r="B418" s="1"/>
      <c r="C418" s="1"/>
      <c r="D418" s="1"/>
      <c r="E418" s="1"/>
      <c r="F418" s="1"/>
      <c r="G418" s="1"/>
      <c r="H418" s="1"/>
      <c r="I418" s="1"/>
      <c r="J418" s="1"/>
      <c r="K418" s="1"/>
      <c r="L418" s="1"/>
      <c r="M418" s="1"/>
      <c r="N418" s="1"/>
      <c r="O418" s="1"/>
    </row>
    <row r="419" spans="1:15">
      <c r="A419" s="1"/>
      <c r="B419" s="1"/>
      <c r="C419" s="1"/>
      <c r="D419" s="1"/>
      <c r="E419" s="1"/>
      <c r="F419" s="1"/>
      <c r="G419" s="1"/>
      <c r="H419" s="1"/>
      <c r="I419" s="1"/>
      <c r="J419" s="1"/>
      <c r="K419" s="1"/>
      <c r="L419" s="1"/>
      <c r="M419" s="1"/>
      <c r="N419" s="1"/>
      <c r="O419" s="1"/>
    </row>
    <row r="420" spans="1:15">
      <c r="A420" s="1"/>
      <c r="B420" s="1"/>
      <c r="C420" s="1"/>
      <c r="D420" s="1"/>
      <c r="E420" s="1"/>
      <c r="F420" s="1"/>
      <c r="G420" s="1"/>
      <c r="H420" s="1"/>
      <c r="I420" s="1"/>
      <c r="J420" s="1"/>
      <c r="K420" s="1"/>
      <c r="L420" s="1"/>
      <c r="M420" s="1"/>
      <c r="N420" s="1"/>
      <c r="O420" s="1"/>
    </row>
    <row r="421" spans="1:15">
      <c r="A421" s="1"/>
      <c r="B421" s="1"/>
      <c r="C421" s="1"/>
      <c r="D421" s="1"/>
      <c r="E421" s="1"/>
      <c r="F421" s="1"/>
      <c r="G421" s="1"/>
      <c r="H421" s="1"/>
      <c r="I421" s="1"/>
      <c r="J421" s="1"/>
      <c r="K421" s="1"/>
      <c r="L421" s="1"/>
      <c r="M421" s="1"/>
      <c r="N421" s="1"/>
      <c r="O421" s="1"/>
    </row>
    <row r="422" spans="1:15">
      <c r="A422" s="1"/>
      <c r="B422" s="1"/>
      <c r="C422" s="1"/>
      <c r="D422" s="1"/>
      <c r="E422" s="1"/>
      <c r="F422" s="1"/>
      <c r="G422" s="1"/>
      <c r="H422" s="1"/>
      <c r="I422" s="1"/>
      <c r="J422" s="1"/>
      <c r="K422" s="1"/>
      <c r="L422" s="1"/>
      <c r="M422" s="1"/>
      <c r="N422" s="1"/>
      <c r="O422" s="1"/>
    </row>
    <row r="423" spans="1:15">
      <c r="A423" s="1"/>
      <c r="B423" s="1"/>
      <c r="C423" s="1"/>
      <c r="D423" s="1"/>
      <c r="E423" s="1"/>
      <c r="F423" s="1"/>
      <c r="G423" s="1"/>
      <c r="H423" s="1"/>
      <c r="I423" s="1"/>
      <c r="J423" s="1"/>
      <c r="K423" s="1"/>
      <c r="L423" s="1"/>
      <c r="M423" s="1"/>
      <c r="N423" s="1"/>
      <c r="O423" s="1"/>
    </row>
    <row r="424" spans="1:15">
      <c r="A424" s="1"/>
      <c r="B424" s="1"/>
      <c r="C424" s="1"/>
      <c r="D424" s="1"/>
      <c r="E424" s="1"/>
      <c r="F424" s="1"/>
      <c r="G424" s="1"/>
      <c r="H424" s="1"/>
      <c r="I424" s="1"/>
      <c r="J424" s="1"/>
      <c r="K424" s="1"/>
      <c r="L424" s="1"/>
      <c r="M424" s="1"/>
      <c r="N424" s="1"/>
      <c r="O424" s="1"/>
    </row>
    <row r="425" spans="1:15">
      <c r="A425" s="1"/>
      <c r="B425" s="1"/>
      <c r="C425" s="1"/>
      <c r="D425" s="1"/>
      <c r="E425" s="1"/>
      <c r="F425" s="1"/>
      <c r="G425" s="1"/>
      <c r="H425" s="1"/>
      <c r="I425" s="1"/>
      <c r="J425" s="1"/>
      <c r="K425" s="1"/>
      <c r="L425" s="1"/>
      <c r="M425" s="1"/>
      <c r="N425" s="1"/>
      <c r="O425" s="1"/>
    </row>
    <row r="426" spans="1:15">
      <c r="A426" s="1"/>
      <c r="B426" s="1"/>
      <c r="C426" s="1"/>
      <c r="D426" s="1"/>
      <c r="E426" s="1"/>
      <c r="F426" s="1"/>
      <c r="G426" s="1"/>
      <c r="H426" s="1"/>
      <c r="I426" s="1"/>
      <c r="J426" s="1"/>
      <c r="K426" s="1"/>
      <c r="L426" s="1"/>
      <c r="M426" s="1"/>
      <c r="N426" s="1"/>
      <c r="O426" s="1"/>
    </row>
    <row r="427" spans="1:15">
      <c r="A427" s="1"/>
      <c r="B427" s="1"/>
      <c r="C427" s="1"/>
      <c r="D427" s="1"/>
      <c r="E427" s="1"/>
      <c r="F427" s="1"/>
      <c r="G427" s="1"/>
      <c r="H427" s="1"/>
      <c r="I427" s="1"/>
      <c r="J427" s="1"/>
      <c r="K427" s="1"/>
      <c r="L427" s="1"/>
      <c r="M427" s="1"/>
      <c r="N427" s="1"/>
      <c r="O427" s="1"/>
    </row>
    <row r="428" spans="1:15">
      <c r="A428" s="1"/>
      <c r="B428" s="1"/>
      <c r="C428" s="1"/>
      <c r="D428" s="1"/>
      <c r="E428" s="1"/>
      <c r="F428" s="1"/>
      <c r="G428" s="1"/>
      <c r="H428" s="1"/>
      <c r="I428" s="1"/>
      <c r="J428" s="1"/>
      <c r="K428" s="1"/>
      <c r="L428" s="1"/>
      <c r="M428" s="1"/>
      <c r="N428" s="1"/>
      <c r="O428" s="1"/>
    </row>
    <row r="429" spans="1:15">
      <c r="A429" s="1"/>
      <c r="B429" s="1"/>
      <c r="C429" s="1"/>
      <c r="D429" s="1"/>
      <c r="E429" s="1"/>
      <c r="F429" s="1"/>
      <c r="G429" s="1"/>
      <c r="H429" s="1"/>
      <c r="I429" s="1"/>
      <c r="J429" s="1"/>
      <c r="K429" s="1"/>
      <c r="L429" s="1"/>
      <c r="M429" s="1"/>
      <c r="N429" s="1"/>
      <c r="O429" s="1"/>
    </row>
    <row r="430" spans="1:15">
      <c r="A430" s="1"/>
      <c r="B430" s="1"/>
      <c r="C430" s="1"/>
      <c r="D430" s="1"/>
      <c r="E430" s="1"/>
      <c r="F430" s="1"/>
      <c r="G430" s="1"/>
      <c r="H430" s="1"/>
      <c r="I430" s="1"/>
      <c r="J430" s="1"/>
      <c r="K430" s="1"/>
      <c r="L430" s="1"/>
      <c r="M430" s="1"/>
      <c r="N430" s="1"/>
      <c r="O430" s="1"/>
    </row>
    <row r="431" spans="1:15">
      <c r="A431" s="1"/>
      <c r="B431" s="1"/>
      <c r="C431" s="1"/>
      <c r="D431" s="1"/>
      <c r="E431" s="1"/>
      <c r="F431" s="1"/>
      <c r="G431" s="1"/>
      <c r="H431" s="1"/>
      <c r="I431" s="1"/>
      <c r="J431" s="1"/>
      <c r="K431" s="1"/>
      <c r="L431" s="1"/>
      <c r="M431" s="1"/>
      <c r="N431" s="1"/>
      <c r="O431" s="1"/>
    </row>
    <row r="432" spans="1:15">
      <c r="A432" s="1"/>
      <c r="B432" s="1"/>
      <c r="C432" s="1"/>
      <c r="D432" s="1"/>
      <c r="E432" s="1"/>
      <c r="F432" s="1"/>
      <c r="G432" s="1"/>
      <c r="H432" s="1"/>
      <c r="I432" s="1"/>
      <c r="J432" s="1"/>
      <c r="K432" s="1"/>
      <c r="L432" s="1"/>
      <c r="M432" s="1"/>
      <c r="N432" s="1"/>
      <c r="O432" s="1"/>
    </row>
    <row r="433" spans="1:15">
      <c r="A433" s="1"/>
      <c r="B433" s="1"/>
      <c r="C433" s="1"/>
      <c r="D433" s="1"/>
      <c r="E433" s="1"/>
      <c r="F433" s="1"/>
      <c r="G433" s="1"/>
      <c r="H433" s="1"/>
      <c r="I433" s="1"/>
      <c r="J433" s="1"/>
      <c r="K433" s="1"/>
      <c r="L433" s="1"/>
      <c r="M433" s="1"/>
      <c r="N433" s="1"/>
      <c r="O433" s="1"/>
    </row>
    <row r="434" spans="1:15">
      <c r="A434" s="1"/>
      <c r="B434" s="1"/>
      <c r="C434" s="1"/>
      <c r="D434" s="1"/>
      <c r="E434" s="1"/>
      <c r="F434" s="1"/>
      <c r="G434" s="1"/>
      <c r="H434" s="1"/>
      <c r="I434" s="1"/>
      <c r="J434" s="1"/>
      <c r="K434" s="1"/>
      <c r="L434" s="1"/>
      <c r="M434" s="1"/>
      <c r="N434" s="1"/>
      <c r="O434" s="1"/>
    </row>
    <row r="435" spans="1:15">
      <c r="A435" s="1"/>
      <c r="B435" s="1"/>
      <c r="C435" s="1"/>
      <c r="D435" s="1"/>
      <c r="E435" s="1"/>
      <c r="F435" s="1"/>
      <c r="G435" s="1"/>
      <c r="H435" s="1"/>
      <c r="I435" s="1"/>
      <c r="J435" s="1"/>
      <c r="K435" s="1"/>
      <c r="L435" s="1"/>
      <c r="M435" s="1"/>
      <c r="N435" s="1"/>
      <c r="O435" s="1"/>
    </row>
    <row r="436" spans="1:15">
      <c r="A436" s="1"/>
      <c r="B436" s="1"/>
      <c r="C436" s="1"/>
      <c r="D436" s="1"/>
      <c r="E436" s="1"/>
      <c r="F436" s="1"/>
      <c r="G436" s="1"/>
      <c r="H436" s="1"/>
      <c r="I436" s="1"/>
      <c r="J436" s="1"/>
      <c r="K436" s="1"/>
      <c r="L436" s="1"/>
      <c r="M436" s="1"/>
      <c r="N436" s="1"/>
      <c r="O436" s="1"/>
    </row>
    <row r="437" spans="1:15">
      <c r="A437" s="1"/>
      <c r="B437" s="1"/>
      <c r="C437" s="1"/>
      <c r="D437" s="1"/>
      <c r="E437" s="1"/>
      <c r="F437" s="1"/>
      <c r="G437" s="1"/>
      <c r="H437" s="1"/>
      <c r="I437" s="1"/>
      <c r="J437" s="1"/>
      <c r="K437" s="1"/>
      <c r="L437" s="1"/>
      <c r="M437" s="1"/>
      <c r="N437" s="1"/>
      <c r="O437" s="1"/>
    </row>
    <row r="438" spans="1:15">
      <c r="A438" s="1"/>
      <c r="B438" s="1"/>
      <c r="C438" s="1"/>
      <c r="D438" s="1"/>
      <c r="E438" s="1"/>
      <c r="F438" s="1"/>
      <c r="G438" s="1"/>
      <c r="H438" s="1"/>
      <c r="I438" s="1"/>
      <c r="J438" s="1"/>
      <c r="K438" s="1"/>
      <c r="L438" s="1"/>
      <c r="M438" s="1"/>
      <c r="N438" s="1"/>
      <c r="O438" s="1"/>
    </row>
    <row r="439" spans="1:15">
      <c r="A439" s="1"/>
      <c r="B439" s="1"/>
      <c r="C439" s="1"/>
      <c r="D439" s="1"/>
      <c r="E439" s="1"/>
      <c r="F439" s="1"/>
      <c r="G439" s="1"/>
      <c r="H439" s="1"/>
      <c r="I439" s="1"/>
      <c r="J439" s="1"/>
      <c r="K439" s="1"/>
      <c r="L439" s="1"/>
      <c r="M439" s="1"/>
      <c r="N439" s="1"/>
      <c r="O439" s="1"/>
    </row>
    <row r="440" spans="1:15">
      <c r="A440" s="1"/>
      <c r="B440" s="1"/>
      <c r="C440" s="1"/>
      <c r="D440" s="1"/>
      <c r="E440" s="1"/>
      <c r="F440" s="1"/>
      <c r="G440" s="1"/>
      <c r="H440" s="1"/>
      <c r="I440" s="1"/>
      <c r="J440" s="1"/>
      <c r="K440" s="1"/>
      <c r="L440" s="1"/>
      <c r="M440" s="1"/>
      <c r="N440" s="1"/>
      <c r="O440" s="1"/>
    </row>
    <row r="441" spans="1:15">
      <c r="A441" s="1"/>
      <c r="B441" s="1"/>
      <c r="C441" s="1"/>
      <c r="D441" s="1"/>
      <c r="E441" s="1"/>
      <c r="F441" s="1"/>
      <c r="G441" s="1"/>
      <c r="H441" s="1"/>
      <c r="I441" s="1"/>
      <c r="J441" s="1"/>
      <c r="K441" s="1"/>
      <c r="L441" s="1"/>
      <c r="M441" s="1"/>
      <c r="N441" s="1"/>
      <c r="O441" s="1"/>
    </row>
    <row r="442" spans="1:15">
      <c r="A442" s="1"/>
      <c r="B442" s="1"/>
      <c r="C442" s="1"/>
      <c r="D442" s="1"/>
      <c r="E442" s="1"/>
      <c r="F442" s="1"/>
      <c r="G442" s="1"/>
      <c r="H442" s="1"/>
      <c r="I442" s="1"/>
      <c r="J442" s="1"/>
      <c r="K442" s="1"/>
      <c r="L442" s="1"/>
      <c r="M442" s="1"/>
      <c r="N442" s="1"/>
      <c r="O442" s="1"/>
    </row>
    <row r="443" spans="1:15">
      <c r="A443" s="1"/>
      <c r="B443" s="1"/>
      <c r="C443" s="1"/>
      <c r="D443" s="1"/>
      <c r="E443" s="1"/>
      <c r="F443" s="1"/>
      <c r="G443" s="1"/>
      <c r="H443" s="1"/>
      <c r="I443" s="1"/>
      <c r="J443" s="1"/>
      <c r="K443" s="1"/>
      <c r="L443" s="1"/>
      <c r="M443" s="1"/>
      <c r="N443" s="1"/>
      <c r="O443" s="1"/>
    </row>
    <row r="444" spans="1:15">
      <c r="A444" s="1"/>
      <c r="B444" s="1"/>
      <c r="C444" s="1"/>
      <c r="D444" s="1"/>
      <c r="E444" s="1"/>
      <c r="F444" s="1"/>
      <c r="G444" s="1"/>
      <c r="H444" s="1"/>
      <c r="I444" s="1"/>
      <c r="J444" s="1"/>
      <c r="K444" s="1"/>
      <c r="L444" s="1"/>
      <c r="M444" s="1"/>
      <c r="N444" s="1"/>
      <c r="O444" s="1"/>
    </row>
    <row r="445" spans="1:15">
      <c r="A445" s="1"/>
      <c r="B445" s="1"/>
      <c r="C445" s="1"/>
      <c r="D445" s="1"/>
      <c r="E445" s="1"/>
      <c r="F445" s="1"/>
      <c r="G445" s="1"/>
      <c r="H445" s="1"/>
      <c r="I445" s="1"/>
      <c r="J445" s="1"/>
      <c r="K445" s="1"/>
      <c r="L445" s="1"/>
      <c r="M445" s="1"/>
      <c r="N445" s="1"/>
      <c r="O445" s="1"/>
    </row>
    <row r="446" spans="1:15">
      <c r="A446" s="1"/>
      <c r="B446" s="1"/>
      <c r="C446" s="1"/>
      <c r="D446" s="1"/>
      <c r="E446" s="1"/>
      <c r="F446" s="1"/>
      <c r="G446" s="1"/>
      <c r="H446" s="1"/>
      <c r="I446" s="1"/>
      <c r="J446" s="1"/>
      <c r="K446" s="1"/>
      <c r="L446" s="1"/>
      <c r="M446" s="1"/>
      <c r="N446" s="1"/>
      <c r="O446" s="1"/>
    </row>
    <row r="447" spans="1:15">
      <c r="A447" s="1"/>
      <c r="B447" s="1"/>
      <c r="C447" s="1"/>
      <c r="D447" s="1"/>
      <c r="E447" s="1"/>
      <c r="F447" s="1"/>
      <c r="G447" s="1"/>
      <c r="H447" s="1"/>
      <c r="I447" s="1"/>
      <c r="J447" s="1"/>
      <c r="K447" s="1"/>
      <c r="L447" s="1"/>
      <c r="M447" s="1"/>
      <c r="N447" s="1"/>
      <c r="O447" s="1"/>
    </row>
    <row r="448" spans="1:15">
      <c r="A448" s="1"/>
      <c r="B448" s="1"/>
      <c r="C448" s="1"/>
      <c r="D448" s="1"/>
      <c r="E448" s="1"/>
      <c r="F448" s="1"/>
      <c r="G448" s="1"/>
      <c r="H448" s="1"/>
      <c r="I448" s="1"/>
      <c r="J448" s="1"/>
      <c r="K448" s="1"/>
      <c r="L448" s="1"/>
      <c r="M448" s="1"/>
      <c r="N448" s="1"/>
      <c r="O448" s="1"/>
    </row>
    <row r="449" spans="1:15">
      <c r="A449" s="1"/>
      <c r="B449" s="1"/>
      <c r="C449" s="1"/>
      <c r="D449" s="1"/>
      <c r="E449" s="1"/>
      <c r="F449" s="1"/>
      <c r="G449" s="1"/>
      <c r="H449" s="1"/>
      <c r="I449" s="1"/>
      <c r="J449" s="1"/>
      <c r="K449" s="1"/>
      <c r="L449" s="1"/>
      <c r="M449" s="1"/>
      <c r="N449" s="1"/>
      <c r="O449" s="1"/>
    </row>
    <row r="450" spans="1:15">
      <c r="A450" s="1"/>
      <c r="B450" s="1"/>
      <c r="C450" s="1"/>
      <c r="D450" s="1"/>
      <c r="E450" s="1"/>
      <c r="F450" s="1"/>
      <c r="G450" s="1"/>
      <c r="H450" s="1"/>
      <c r="I450" s="1"/>
      <c r="J450" s="1"/>
      <c r="K450" s="1"/>
      <c r="L450" s="1"/>
      <c r="M450" s="1"/>
      <c r="N450" s="1"/>
      <c r="O450" s="1"/>
    </row>
    <row r="451" spans="1:15">
      <c r="A451" s="1"/>
      <c r="B451" s="1"/>
      <c r="C451" s="1"/>
      <c r="D451" s="1"/>
      <c r="E451" s="1"/>
      <c r="F451" s="1"/>
      <c r="G451" s="1"/>
      <c r="H451" s="1"/>
      <c r="I451" s="1"/>
      <c r="J451" s="1"/>
      <c r="K451" s="1"/>
      <c r="L451" s="1"/>
      <c r="M451" s="1"/>
      <c r="N451" s="1"/>
      <c r="O451" s="1"/>
    </row>
    <row r="452" spans="1:15">
      <c r="A452" s="1"/>
      <c r="B452" s="1"/>
      <c r="C452" s="1"/>
      <c r="D452" s="1"/>
      <c r="E452" s="1"/>
      <c r="F452" s="1"/>
      <c r="G452" s="1"/>
      <c r="H452" s="1"/>
      <c r="I452" s="1"/>
      <c r="J452" s="1"/>
      <c r="K452" s="1"/>
      <c r="L452" s="1"/>
      <c r="M452" s="1"/>
      <c r="N452" s="1"/>
      <c r="O452" s="1"/>
    </row>
    <row r="453" spans="1:15">
      <c r="A453" s="1"/>
      <c r="B453" s="1"/>
      <c r="C453" s="1"/>
      <c r="D453" s="1"/>
      <c r="E453" s="1"/>
      <c r="F453" s="1"/>
      <c r="G453" s="1"/>
      <c r="H453" s="1"/>
      <c r="I453" s="1"/>
      <c r="J453" s="1"/>
      <c r="K453" s="1"/>
      <c r="L453" s="1"/>
      <c r="M453" s="1"/>
      <c r="N453" s="1"/>
      <c r="O453" s="1"/>
    </row>
    <row r="454" spans="1:15">
      <c r="A454" s="1"/>
      <c r="B454" s="1"/>
      <c r="C454" s="1"/>
      <c r="D454" s="1"/>
      <c r="E454" s="1"/>
      <c r="F454" s="1"/>
      <c r="G454" s="1"/>
      <c r="H454" s="1"/>
      <c r="I454" s="1"/>
      <c r="J454" s="1"/>
      <c r="K454" s="1"/>
      <c r="L454" s="1"/>
      <c r="M454" s="1"/>
      <c r="N454" s="1"/>
      <c r="O454" s="1"/>
    </row>
    <row r="455" spans="1:15">
      <c r="A455" s="1"/>
      <c r="B455" s="1"/>
      <c r="C455" s="1"/>
      <c r="D455" s="1"/>
      <c r="E455" s="1"/>
      <c r="F455" s="1"/>
      <c r="G455" s="1"/>
      <c r="H455" s="1"/>
      <c r="I455" s="1"/>
      <c r="J455" s="1"/>
      <c r="K455" s="1"/>
      <c r="L455" s="1"/>
      <c r="M455" s="1"/>
      <c r="N455" s="1"/>
      <c r="O455" s="1"/>
    </row>
    <row r="456" spans="1:15">
      <c r="A456" s="1"/>
      <c r="B456" s="1"/>
      <c r="C456" s="1"/>
      <c r="D456" s="1"/>
      <c r="E456" s="1"/>
      <c r="F456" s="1"/>
      <c r="G456" s="1"/>
      <c r="H456" s="1"/>
      <c r="I456" s="1"/>
      <c r="J456" s="1"/>
      <c r="K456" s="1"/>
      <c r="L456" s="1"/>
      <c r="M456" s="1"/>
      <c r="N456" s="1"/>
      <c r="O456" s="1"/>
    </row>
    <row r="457" spans="1:15">
      <c r="A457" s="1"/>
      <c r="B457" s="1"/>
      <c r="C457" s="1"/>
      <c r="D457" s="1"/>
      <c r="E457" s="1"/>
      <c r="F457" s="1"/>
      <c r="G457" s="1"/>
      <c r="H457" s="1"/>
      <c r="I457" s="1"/>
      <c r="J457" s="1"/>
      <c r="K457" s="1"/>
      <c r="L457" s="1"/>
      <c r="M457" s="1"/>
      <c r="N457" s="1"/>
      <c r="O457" s="1"/>
    </row>
    <row r="458" spans="1:15">
      <c r="A458" s="1"/>
      <c r="B458" s="1"/>
      <c r="C458" s="1"/>
      <c r="D458" s="1"/>
      <c r="E458" s="1"/>
      <c r="F458" s="1"/>
      <c r="G458" s="1"/>
      <c r="H458" s="1"/>
      <c r="I458" s="1"/>
      <c r="J458" s="1"/>
      <c r="K458" s="1"/>
      <c r="L458" s="1"/>
      <c r="M458" s="1"/>
      <c r="N458" s="1"/>
      <c r="O458" s="1"/>
    </row>
    <row r="459" spans="1:15">
      <c r="A459" s="1"/>
      <c r="B459" s="1"/>
      <c r="C459" s="1"/>
      <c r="D459" s="1"/>
      <c r="E459" s="1"/>
      <c r="F459" s="1"/>
      <c r="G459" s="1"/>
      <c r="H459" s="1"/>
      <c r="I459" s="1"/>
      <c r="J459" s="1"/>
      <c r="K459" s="1"/>
      <c r="L459" s="1"/>
      <c r="M459" s="1"/>
      <c r="N459" s="1"/>
      <c r="O459" s="1"/>
    </row>
    <row r="460" spans="1:15">
      <c r="A460" s="1"/>
      <c r="B460" s="1"/>
      <c r="C460" s="1"/>
      <c r="D460" s="1"/>
      <c r="E460" s="1"/>
      <c r="F460" s="1"/>
      <c r="G460" s="1"/>
      <c r="H460" s="1"/>
      <c r="I460" s="1"/>
      <c r="J460" s="1"/>
      <c r="K460" s="1"/>
      <c r="L460" s="1"/>
      <c r="M460" s="1"/>
      <c r="N460" s="1"/>
      <c r="O460" s="1"/>
    </row>
    <row r="461" spans="1:15">
      <c r="A461" s="1"/>
      <c r="B461" s="1"/>
      <c r="C461" s="1"/>
      <c r="D461" s="1"/>
      <c r="E461" s="1"/>
      <c r="F461" s="1"/>
      <c r="G461" s="1"/>
      <c r="H461" s="1"/>
      <c r="I461" s="1"/>
      <c r="J461" s="1"/>
      <c r="K461" s="1"/>
      <c r="L461" s="1"/>
      <c r="M461" s="1"/>
      <c r="N461" s="1"/>
      <c r="O461" s="1"/>
    </row>
    <row r="462" spans="1:15">
      <c r="A462" s="1"/>
      <c r="B462" s="1"/>
      <c r="C462" s="1"/>
      <c r="D462" s="1"/>
      <c r="E462" s="1"/>
      <c r="F462" s="1"/>
      <c r="G462" s="1"/>
      <c r="H462" s="1"/>
      <c r="I462" s="1"/>
      <c r="J462" s="1"/>
      <c r="K462" s="1"/>
      <c r="L462" s="1"/>
      <c r="M462" s="1"/>
      <c r="N462" s="1"/>
      <c r="O462" s="1"/>
    </row>
    <row r="463" spans="1:15">
      <c r="A463" s="1"/>
      <c r="B463" s="1"/>
      <c r="C463" s="1"/>
      <c r="D463" s="1"/>
      <c r="E463" s="1"/>
      <c r="F463" s="1"/>
      <c r="G463" s="1"/>
      <c r="H463" s="1"/>
      <c r="I463" s="1"/>
      <c r="J463" s="1"/>
      <c r="K463" s="1"/>
      <c r="L463" s="1"/>
      <c r="M463" s="1"/>
      <c r="N463" s="1"/>
      <c r="O463" s="1"/>
    </row>
    <row r="464" spans="1:15">
      <c r="A464" s="1"/>
      <c r="B464" s="1"/>
      <c r="C464" s="1"/>
      <c r="D464" s="1"/>
      <c r="E464" s="1"/>
      <c r="F464" s="1"/>
      <c r="G464" s="1"/>
      <c r="H464" s="1"/>
      <c r="I464" s="1"/>
      <c r="J464" s="1"/>
      <c r="K464" s="1"/>
      <c r="L464" s="1"/>
      <c r="M464" s="1"/>
      <c r="N464" s="1"/>
      <c r="O464" s="1"/>
    </row>
    <row r="465" spans="1:15">
      <c r="A465" s="1"/>
      <c r="B465" s="1"/>
      <c r="C465" s="1"/>
      <c r="D465" s="1"/>
      <c r="E465" s="1"/>
      <c r="F465" s="1"/>
      <c r="G465" s="1"/>
      <c r="H465" s="1"/>
      <c r="I465" s="1"/>
      <c r="J465" s="1"/>
      <c r="K465" s="1"/>
      <c r="L465" s="1"/>
      <c r="M465" s="1"/>
      <c r="N465" s="1"/>
      <c r="O465" s="1"/>
    </row>
    <row r="466" spans="1:15">
      <c r="A466" s="1"/>
      <c r="B466" s="1"/>
      <c r="C466" s="1"/>
      <c r="D466" s="1"/>
      <c r="E466" s="1"/>
      <c r="F466" s="1"/>
      <c r="G466" s="1"/>
      <c r="H466" s="1"/>
      <c r="I466" s="1"/>
      <c r="J466" s="1"/>
      <c r="K466" s="1"/>
      <c r="L466" s="1"/>
      <c r="M466" s="1"/>
      <c r="N466" s="1"/>
      <c r="O466" s="1"/>
    </row>
    <row r="467" spans="1:15">
      <c r="A467" s="1"/>
      <c r="B467" s="1"/>
      <c r="C467" s="1"/>
      <c r="D467" s="1"/>
      <c r="E467" s="1"/>
      <c r="F467" s="1"/>
      <c r="G467" s="1"/>
      <c r="H467" s="1"/>
      <c r="I467" s="1"/>
      <c r="J467" s="1"/>
      <c r="K467" s="1"/>
      <c r="L467" s="1"/>
      <c r="M467" s="1"/>
      <c r="N467" s="1"/>
      <c r="O467" s="1"/>
    </row>
    <row r="468" spans="1:15">
      <c r="A468" s="1"/>
      <c r="B468" s="1"/>
      <c r="C468" s="1"/>
      <c r="D468" s="1"/>
      <c r="E468" s="1"/>
      <c r="F468" s="1"/>
      <c r="G468" s="1"/>
      <c r="H468" s="1"/>
      <c r="I468" s="1"/>
      <c r="J468" s="1"/>
      <c r="K468" s="1"/>
      <c r="L468" s="1"/>
      <c r="M468" s="1"/>
      <c r="N468" s="1"/>
      <c r="O468" s="1"/>
    </row>
    <row r="469" spans="1:15">
      <c r="A469" s="1"/>
      <c r="B469" s="1"/>
      <c r="C469" s="1"/>
      <c r="D469" s="1"/>
      <c r="E469" s="1"/>
      <c r="F469" s="1"/>
      <c r="G469" s="1"/>
      <c r="H469" s="1"/>
      <c r="I469" s="1"/>
      <c r="J469" s="1"/>
      <c r="K469" s="1"/>
      <c r="L469" s="1"/>
      <c r="M469" s="1"/>
      <c r="N469" s="1"/>
      <c r="O469" s="1"/>
    </row>
    <row r="470" spans="1:15">
      <c r="A470" s="1"/>
      <c r="B470" s="1"/>
      <c r="C470" s="1"/>
      <c r="D470" s="1"/>
      <c r="E470" s="1"/>
      <c r="F470" s="1"/>
      <c r="G470" s="1"/>
      <c r="H470" s="1"/>
      <c r="I470" s="1"/>
      <c r="J470" s="1"/>
      <c r="K470" s="1"/>
      <c r="L470" s="1"/>
      <c r="M470" s="1"/>
      <c r="N470" s="1"/>
      <c r="O470" s="1"/>
    </row>
    <row r="471" spans="1:15">
      <c r="A471" s="1"/>
      <c r="B471" s="1"/>
      <c r="C471" s="1"/>
      <c r="D471" s="1"/>
      <c r="E471" s="1"/>
      <c r="F471" s="1"/>
      <c r="G471" s="1"/>
      <c r="H471" s="1"/>
      <c r="I471" s="1"/>
      <c r="J471" s="1"/>
      <c r="K471" s="1"/>
      <c r="L471" s="1"/>
      <c r="M471" s="1"/>
      <c r="N471" s="1"/>
      <c r="O471" s="1"/>
    </row>
    <row r="472" spans="1:15">
      <c r="A472" s="1"/>
      <c r="B472" s="1"/>
      <c r="C472" s="1"/>
      <c r="D472" s="1"/>
      <c r="E472" s="1"/>
      <c r="F472" s="1"/>
      <c r="G472" s="1"/>
      <c r="H472" s="1"/>
      <c r="I472" s="1"/>
      <c r="J472" s="1"/>
      <c r="K472" s="1"/>
      <c r="L472" s="1"/>
      <c r="M472" s="1"/>
      <c r="N472" s="1"/>
      <c r="O472" s="1"/>
    </row>
    <row r="473" spans="1:15">
      <c r="A473" s="1"/>
      <c r="B473" s="1"/>
      <c r="C473" s="1"/>
      <c r="D473" s="1"/>
      <c r="E473" s="1"/>
      <c r="F473" s="1"/>
      <c r="G473" s="1"/>
      <c r="H473" s="1"/>
      <c r="I473" s="1"/>
      <c r="J473" s="1"/>
      <c r="K473" s="1"/>
      <c r="L473" s="1"/>
      <c r="M473" s="1"/>
      <c r="N473" s="1"/>
      <c r="O473" s="1"/>
    </row>
    <row r="474" spans="1:15">
      <c r="A474" s="1"/>
      <c r="B474" s="1"/>
      <c r="C474" s="1"/>
      <c r="D474" s="1"/>
      <c r="E474" s="1"/>
      <c r="F474" s="1"/>
      <c r="G474" s="1"/>
      <c r="H474" s="1"/>
      <c r="I474" s="1"/>
      <c r="J474" s="1"/>
      <c r="K474" s="1"/>
      <c r="L474" s="1"/>
      <c r="M474" s="1"/>
      <c r="N474" s="1"/>
      <c r="O474" s="1"/>
    </row>
    <row r="475" spans="1:15">
      <c r="A475" s="1"/>
      <c r="B475" s="1"/>
      <c r="C475" s="1"/>
      <c r="D475" s="1"/>
      <c r="E475" s="1"/>
      <c r="F475" s="1"/>
      <c r="G475" s="1"/>
      <c r="H475" s="1"/>
      <c r="I475" s="1"/>
      <c r="J475" s="1"/>
      <c r="K475" s="1"/>
      <c r="L475" s="1"/>
      <c r="M475" s="1"/>
      <c r="N475" s="1"/>
      <c r="O475" s="1"/>
    </row>
    <row r="476" spans="1:15">
      <c r="A476" s="1"/>
      <c r="B476" s="1"/>
      <c r="C476" s="1"/>
      <c r="D476" s="1"/>
      <c r="E476" s="1"/>
      <c r="F476" s="1"/>
      <c r="G476" s="1"/>
      <c r="H476" s="1"/>
      <c r="I476" s="1"/>
      <c r="J476" s="1"/>
      <c r="K476" s="1"/>
      <c r="L476" s="1"/>
      <c r="M476" s="1"/>
      <c r="N476" s="1"/>
      <c r="O476" s="1"/>
    </row>
    <row r="477" spans="1:15">
      <c r="A477" s="1"/>
      <c r="B477" s="1"/>
      <c r="C477" s="1"/>
      <c r="D477" s="1"/>
      <c r="E477" s="1"/>
      <c r="F477" s="1"/>
      <c r="G477" s="1"/>
      <c r="H477" s="1"/>
      <c r="I477" s="1"/>
      <c r="J477" s="1"/>
      <c r="K477" s="1"/>
      <c r="L477" s="1"/>
      <c r="M477" s="1"/>
      <c r="N477" s="1"/>
      <c r="O477" s="1"/>
    </row>
    <row r="478" spans="1:15">
      <c r="A478" s="1"/>
      <c r="B478" s="1"/>
      <c r="C478" s="1"/>
      <c r="D478" s="1"/>
      <c r="E478" s="1"/>
      <c r="F478" s="1"/>
      <c r="G478" s="1"/>
      <c r="H478" s="1"/>
      <c r="I478" s="1"/>
      <c r="J478" s="1"/>
      <c r="K478" s="1"/>
      <c r="L478" s="1"/>
      <c r="M478" s="1"/>
      <c r="N478" s="1"/>
      <c r="O478" s="1"/>
    </row>
    <row r="479" spans="1:15">
      <c r="A479" s="1"/>
      <c r="B479" s="1"/>
      <c r="C479" s="1"/>
      <c r="D479" s="1"/>
      <c r="E479" s="1"/>
      <c r="F479" s="1"/>
      <c r="G479" s="1"/>
      <c r="H479" s="1"/>
      <c r="I479" s="1"/>
      <c r="J479" s="1"/>
      <c r="K479" s="1"/>
      <c r="L479" s="1"/>
      <c r="M479" s="1"/>
      <c r="N479" s="1"/>
      <c r="O479" s="1"/>
    </row>
    <row r="480" spans="1:15">
      <c r="A480" s="1"/>
      <c r="B480" s="1"/>
      <c r="C480" s="1"/>
      <c r="D480" s="1"/>
      <c r="E480" s="1"/>
      <c r="F480" s="1"/>
      <c r="G480" s="1"/>
      <c r="H480" s="1"/>
      <c r="I480" s="1"/>
      <c r="J480" s="1"/>
      <c r="K480" s="1"/>
      <c r="L480" s="1"/>
      <c r="M480" s="1"/>
      <c r="N480" s="1"/>
      <c r="O480" s="1"/>
    </row>
    <row r="481" spans="1:15">
      <c r="A481" s="1"/>
      <c r="B481" s="1"/>
      <c r="C481" s="1"/>
      <c r="D481" s="1"/>
      <c r="E481" s="1"/>
      <c r="F481" s="1"/>
      <c r="G481" s="1"/>
      <c r="H481" s="1"/>
      <c r="I481" s="1"/>
      <c r="J481" s="1"/>
      <c r="K481" s="1"/>
      <c r="L481" s="1"/>
      <c r="M481" s="1"/>
      <c r="N481" s="1"/>
      <c r="O481" s="1"/>
    </row>
    <row r="482" spans="1:15">
      <c r="A482" s="1"/>
      <c r="B482" s="1"/>
      <c r="C482" s="1"/>
      <c r="D482" s="1"/>
      <c r="E482" s="1"/>
      <c r="F482" s="1"/>
      <c r="G482" s="1"/>
      <c r="H482" s="1"/>
      <c r="I482" s="1"/>
      <c r="J482" s="1"/>
      <c r="K482" s="1"/>
      <c r="L482" s="1"/>
      <c r="M482" s="1"/>
      <c r="N482" s="1"/>
      <c r="O482" s="1"/>
    </row>
    <row r="483" spans="1:15">
      <c r="A483" s="1"/>
      <c r="B483" s="1"/>
      <c r="C483" s="1"/>
      <c r="D483" s="1"/>
      <c r="E483" s="1"/>
      <c r="F483" s="1"/>
      <c r="G483" s="1"/>
      <c r="H483" s="1"/>
      <c r="I483" s="1"/>
      <c r="J483" s="1"/>
      <c r="K483" s="1"/>
      <c r="L483" s="1"/>
      <c r="M483" s="1"/>
      <c r="N483" s="1"/>
      <c r="O483" s="1"/>
    </row>
    <row r="484" spans="1:15">
      <c r="A484" s="1"/>
      <c r="B484" s="1"/>
      <c r="C484" s="1"/>
      <c r="D484" s="1"/>
      <c r="E484" s="1"/>
      <c r="F484" s="1"/>
      <c r="G484" s="1"/>
      <c r="H484" s="1"/>
      <c r="I484" s="1"/>
      <c r="J484" s="1"/>
      <c r="K484" s="1"/>
      <c r="L484" s="1"/>
      <c r="M484" s="1"/>
      <c r="N484" s="1"/>
      <c r="O484" s="1"/>
    </row>
    <row r="485" spans="1:15">
      <c r="A485" s="1"/>
      <c r="B485" s="1"/>
      <c r="C485" s="1"/>
      <c r="D485" s="1"/>
      <c r="E485" s="1"/>
      <c r="F485" s="1"/>
      <c r="G485" s="1"/>
      <c r="H485" s="1"/>
      <c r="I485" s="1"/>
      <c r="J485" s="1"/>
      <c r="K485" s="1"/>
      <c r="L485" s="1"/>
      <c r="M485" s="1"/>
      <c r="N485" s="1"/>
      <c r="O485" s="1"/>
    </row>
    <row r="486" spans="1:15">
      <c r="A486" s="1"/>
      <c r="B486" s="1"/>
      <c r="C486" s="1"/>
      <c r="D486" s="1"/>
      <c r="E486" s="1"/>
      <c r="F486" s="1"/>
      <c r="G486" s="1"/>
      <c r="H486" s="1"/>
      <c r="I486" s="1"/>
      <c r="J486" s="1"/>
      <c r="K486" s="1"/>
      <c r="L486" s="1"/>
      <c r="M486" s="1"/>
      <c r="N486" s="1"/>
      <c r="O486" s="1"/>
    </row>
    <row r="487" spans="1:15">
      <c r="A487" s="1"/>
      <c r="B487" s="1"/>
      <c r="C487" s="1"/>
      <c r="D487" s="1"/>
      <c r="E487" s="1"/>
      <c r="F487" s="1"/>
      <c r="G487" s="1"/>
      <c r="H487" s="1"/>
      <c r="I487" s="1"/>
      <c r="J487" s="1"/>
      <c r="K487" s="1"/>
      <c r="L487" s="1"/>
      <c r="M487" s="1"/>
      <c r="N487" s="1"/>
      <c r="O487" s="1"/>
    </row>
    <row r="488" spans="1:15">
      <c r="A488" s="1"/>
      <c r="B488" s="1"/>
      <c r="C488" s="1"/>
      <c r="D488" s="1"/>
      <c r="E488" s="1"/>
      <c r="F488" s="1"/>
      <c r="G488" s="1"/>
      <c r="H488" s="1"/>
      <c r="I488" s="1"/>
      <c r="J488" s="1"/>
      <c r="K488" s="1"/>
      <c r="L488" s="1"/>
      <c r="M488" s="1"/>
      <c r="N488" s="1"/>
      <c r="O488" s="1"/>
    </row>
    <row r="489" spans="1:15">
      <c r="A489" s="1"/>
      <c r="B489" s="1"/>
      <c r="C489" s="1"/>
      <c r="D489" s="1"/>
      <c r="E489" s="1"/>
      <c r="F489" s="1"/>
      <c r="G489" s="1"/>
      <c r="H489" s="1"/>
      <c r="I489" s="1"/>
      <c r="J489" s="1"/>
      <c r="K489" s="1"/>
      <c r="L489" s="1"/>
      <c r="M489" s="1"/>
      <c r="N489" s="1"/>
      <c r="O489" s="1"/>
    </row>
    <row r="490" spans="1:15">
      <c r="A490" s="1"/>
      <c r="B490" s="1"/>
      <c r="C490" s="1"/>
      <c r="D490" s="1"/>
      <c r="E490" s="1"/>
      <c r="F490" s="1"/>
      <c r="G490" s="1"/>
      <c r="H490" s="1"/>
      <c r="I490" s="1"/>
      <c r="J490" s="1"/>
      <c r="K490" s="1"/>
      <c r="L490" s="1"/>
      <c r="M490" s="1"/>
      <c r="N490" s="1"/>
      <c r="O490" s="1"/>
    </row>
    <row r="491" spans="1:15">
      <c r="A491" s="1"/>
      <c r="B491" s="1"/>
      <c r="C491" s="1"/>
      <c r="D491" s="1"/>
      <c r="E491" s="1"/>
      <c r="F491" s="1"/>
      <c r="G491" s="1"/>
      <c r="H491" s="1"/>
      <c r="I491" s="1"/>
      <c r="J491" s="1"/>
      <c r="K491" s="1"/>
      <c r="L491" s="1"/>
      <c r="M491" s="1"/>
      <c r="N491" s="1"/>
      <c r="O491" s="1"/>
    </row>
    <row r="492" spans="1:15">
      <c r="A492" s="1"/>
      <c r="B492" s="1"/>
      <c r="C492" s="1"/>
      <c r="D492" s="1"/>
      <c r="E492" s="1"/>
      <c r="F492" s="1"/>
      <c r="G492" s="1"/>
      <c r="H492" s="1"/>
      <c r="I492" s="1"/>
      <c r="J492" s="1"/>
      <c r="K492" s="1"/>
      <c r="L492" s="1"/>
      <c r="M492" s="1"/>
      <c r="N492" s="1"/>
      <c r="O492" s="1"/>
    </row>
    <row r="493" spans="1:15">
      <c r="A493" s="1"/>
      <c r="B493" s="1"/>
      <c r="C493" s="1"/>
      <c r="D493" s="1"/>
      <c r="E493" s="1"/>
      <c r="F493" s="1"/>
      <c r="G493" s="1"/>
      <c r="H493" s="1"/>
      <c r="I493" s="1"/>
      <c r="J493" s="1"/>
      <c r="K493" s="1"/>
      <c r="L493" s="1"/>
      <c r="M493" s="1"/>
      <c r="N493" s="1"/>
      <c r="O493" s="1"/>
    </row>
    <row r="494" spans="1:15">
      <c r="A494" s="1"/>
      <c r="B494" s="1"/>
      <c r="C494" s="1"/>
      <c r="D494" s="1"/>
      <c r="E494" s="1"/>
      <c r="F494" s="1"/>
      <c r="G494" s="1"/>
      <c r="H494" s="1"/>
      <c r="I494" s="1"/>
      <c r="J494" s="1"/>
      <c r="K494" s="1"/>
      <c r="L494" s="1"/>
      <c r="M494" s="1"/>
      <c r="N494" s="1"/>
      <c r="O494" s="1"/>
    </row>
    <row r="495" spans="1:15">
      <c r="A495" s="1"/>
      <c r="B495" s="1"/>
      <c r="C495" s="1"/>
      <c r="D495" s="1"/>
      <c r="E495" s="1"/>
      <c r="F495" s="1"/>
      <c r="G495" s="1"/>
      <c r="H495" s="1"/>
      <c r="I495" s="1"/>
      <c r="J495" s="1"/>
      <c r="K495" s="1"/>
      <c r="L495" s="1"/>
      <c r="M495" s="1"/>
      <c r="N495" s="1"/>
      <c r="O495" s="1"/>
    </row>
    <row r="496" spans="1:15">
      <c r="A496" s="1"/>
      <c r="B496" s="1"/>
      <c r="C496" s="1"/>
      <c r="D496" s="1"/>
      <c r="E496" s="1"/>
      <c r="F496" s="1"/>
      <c r="G496" s="1"/>
      <c r="H496" s="1"/>
      <c r="I496" s="1"/>
      <c r="J496" s="1"/>
      <c r="K496" s="1"/>
      <c r="L496" s="1"/>
      <c r="M496" s="1"/>
      <c r="N496" s="1"/>
      <c r="O496" s="1"/>
    </row>
    <row r="497" spans="1:15">
      <c r="A497" s="1"/>
      <c r="B497" s="1"/>
      <c r="C497" s="1"/>
      <c r="D497" s="1"/>
      <c r="E497" s="1"/>
      <c r="F497" s="1"/>
      <c r="G497" s="1"/>
      <c r="H497" s="1"/>
      <c r="I497" s="1"/>
      <c r="J497" s="1"/>
      <c r="K497" s="1"/>
      <c r="L497" s="1"/>
      <c r="M497" s="1"/>
      <c r="N497" s="1"/>
      <c r="O497" s="1"/>
    </row>
    <row r="498" spans="1:15">
      <c r="A498" s="1"/>
      <c r="B498" s="1"/>
      <c r="C498" s="1"/>
      <c r="D498" s="1"/>
      <c r="E498" s="1"/>
      <c r="F498" s="1"/>
      <c r="G498" s="1"/>
      <c r="H498" s="1"/>
      <c r="I498" s="1"/>
      <c r="J498" s="1"/>
      <c r="K498" s="1"/>
      <c r="L498" s="1"/>
      <c r="M498" s="1"/>
      <c r="N498" s="1"/>
      <c r="O498" s="1"/>
    </row>
    <row r="499" spans="1:15">
      <c r="A499" s="1"/>
      <c r="B499" s="1"/>
      <c r="C499" s="1"/>
      <c r="D499" s="1"/>
      <c r="E499" s="1"/>
      <c r="F499" s="1"/>
      <c r="G499" s="1"/>
      <c r="H499" s="1"/>
      <c r="I499" s="1"/>
      <c r="J499" s="1"/>
      <c r="K499" s="1"/>
      <c r="L499" s="1"/>
      <c r="M499" s="1"/>
      <c r="N499" s="1"/>
      <c r="O499" s="1"/>
    </row>
    <row r="500" spans="1:15">
      <c r="A500" s="1"/>
      <c r="B500" s="1"/>
      <c r="C500" s="1"/>
      <c r="D500" s="1"/>
      <c r="E500" s="1"/>
      <c r="F500" s="1"/>
      <c r="G500" s="1"/>
      <c r="H500" s="1"/>
      <c r="I500" s="1"/>
      <c r="J500" s="1"/>
      <c r="K500" s="1"/>
      <c r="L500" s="1"/>
      <c r="M500" s="1"/>
      <c r="N500" s="1"/>
      <c r="O500" s="1"/>
    </row>
    <row r="501" spans="1:15">
      <c r="A501" s="1"/>
      <c r="B501" s="1"/>
      <c r="C501" s="1"/>
      <c r="D501" s="1"/>
      <c r="E501" s="1"/>
      <c r="F501" s="1"/>
      <c r="G501" s="1"/>
      <c r="H501" s="1"/>
      <c r="I501" s="1"/>
      <c r="J501" s="1"/>
      <c r="K501" s="1"/>
      <c r="L501" s="1"/>
      <c r="M501" s="1"/>
      <c r="N501" s="1"/>
      <c r="O501" s="1"/>
    </row>
    <row r="502" spans="1:15">
      <c r="A502" s="1"/>
      <c r="B502" s="1"/>
      <c r="C502" s="1"/>
      <c r="D502" s="1"/>
      <c r="E502" s="1"/>
      <c r="F502" s="1"/>
      <c r="G502" s="1"/>
      <c r="H502" s="1"/>
      <c r="I502" s="1"/>
      <c r="J502" s="1"/>
      <c r="K502" s="1"/>
      <c r="L502" s="1"/>
      <c r="M502" s="1"/>
      <c r="N502" s="1"/>
      <c r="O502" s="1"/>
    </row>
    <row r="503" spans="1:15">
      <c r="A503" s="1"/>
      <c r="B503" s="1"/>
      <c r="C503" s="1"/>
      <c r="D503" s="1"/>
      <c r="E503" s="1"/>
      <c r="F503" s="1"/>
      <c r="G503" s="1"/>
      <c r="H503" s="1"/>
      <c r="I503" s="1"/>
      <c r="J503" s="1"/>
      <c r="K503" s="1"/>
      <c r="L503" s="1"/>
      <c r="M503" s="1"/>
      <c r="N503" s="1"/>
      <c r="O503" s="1"/>
    </row>
    <row r="504" spans="1:15">
      <c r="A504" s="1"/>
      <c r="B504" s="1"/>
      <c r="C504" s="1"/>
      <c r="D504" s="1"/>
      <c r="E504" s="1"/>
      <c r="F504" s="1"/>
      <c r="G504" s="1"/>
      <c r="H504" s="1"/>
      <c r="I504" s="1"/>
      <c r="J504" s="1"/>
      <c r="K504" s="1"/>
      <c r="L504" s="1"/>
      <c r="M504" s="1"/>
      <c r="N504" s="1"/>
      <c r="O504" s="1"/>
    </row>
    <row r="505" spans="1:15">
      <c r="A505" s="1"/>
      <c r="B505" s="1"/>
      <c r="C505" s="1"/>
      <c r="D505" s="1"/>
      <c r="E505" s="1"/>
      <c r="F505" s="1"/>
      <c r="G505" s="1"/>
      <c r="H505" s="1"/>
      <c r="I505" s="1"/>
      <c r="J505" s="1"/>
      <c r="K505" s="1"/>
      <c r="L505" s="1"/>
      <c r="M505" s="1"/>
      <c r="N505" s="1"/>
      <c r="O505" s="1"/>
    </row>
    <row r="506" spans="1:15">
      <c r="A506" s="1"/>
      <c r="B506" s="1"/>
      <c r="C506" s="1"/>
      <c r="D506" s="1"/>
      <c r="E506" s="1"/>
      <c r="F506" s="1"/>
      <c r="G506" s="1"/>
      <c r="H506" s="1"/>
      <c r="I506" s="1"/>
      <c r="J506" s="1"/>
      <c r="K506" s="1"/>
      <c r="L506" s="1"/>
      <c r="M506" s="1"/>
      <c r="N506" s="1"/>
      <c r="O506" s="1"/>
    </row>
    <row r="507" spans="1:15">
      <c r="A507" s="1"/>
      <c r="B507" s="1"/>
      <c r="C507" s="1"/>
      <c r="D507" s="1"/>
      <c r="E507" s="1"/>
      <c r="F507" s="1"/>
      <c r="G507" s="1"/>
      <c r="H507" s="1"/>
      <c r="I507" s="1"/>
      <c r="J507" s="1"/>
      <c r="K507" s="1"/>
      <c r="L507" s="1"/>
      <c r="M507" s="1"/>
      <c r="N507" s="1"/>
      <c r="O507" s="1"/>
    </row>
    <row r="508" spans="1:15">
      <c r="A508" s="1"/>
      <c r="B508" s="1"/>
      <c r="C508" s="1"/>
      <c r="D508" s="1"/>
      <c r="E508" s="1"/>
      <c r="F508" s="1"/>
      <c r="G508" s="1"/>
      <c r="H508" s="1"/>
      <c r="I508" s="1"/>
      <c r="J508" s="1"/>
      <c r="K508" s="1"/>
      <c r="L508" s="1"/>
      <c r="M508" s="1"/>
      <c r="N508" s="1"/>
      <c r="O508" s="1"/>
    </row>
    <row r="509" spans="1:15">
      <c r="A509" s="1"/>
      <c r="B509" s="1"/>
      <c r="C509" s="1"/>
      <c r="D509" s="1"/>
      <c r="E509" s="1"/>
      <c r="F509" s="1"/>
      <c r="G509" s="1"/>
      <c r="H509" s="1"/>
      <c r="I509" s="1"/>
      <c r="J509" s="1"/>
      <c r="K509" s="1"/>
      <c r="L509" s="1"/>
      <c r="M509" s="1"/>
      <c r="N509" s="1"/>
      <c r="O509" s="1"/>
    </row>
    <row r="510" spans="1:15">
      <c r="A510" s="1"/>
      <c r="B510" s="1"/>
      <c r="C510" s="1"/>
      <c r="D510" s="1"/>
      <c r="E510" s="1"/>
      <c r="F510" s="1"/>
      <c r="G510" s="1"/>
      <c r="H510" s="1"/>
      <c r="I510" s="1"/>
      <c r="J510" s="1"/>
      <c r="K510" s="1"/>
      <c r="L510" s="1"/>
      <c r="M510" s="1"/>
      <c r="N510" s="1"/>
      <c r="O510" s="1"/>
    </row>
    <row r="511" spans="1:15">
      <c r="A511" s="1"/>
      <c r="B511" s="1"/>
      <c r="C511" s="1"/>
      <c r="D511" s="1"/>
      <c r="E511" s="1"/>
      <c r="F511" s="1"/>
      <c r="G511" s="1"/>
      <c r="H511" s="1"/>
      <c r="I511" s="1"/>
      <c r="J511" s="1"/>
      <c r="K511" s="1"/>
      <c r="L511" s="1"/>
      <c r="M511" s="1"/>
      <c r="N511" s="1"/>
      <c r="O511" s="1"/>
    </row>
    <row r="512" spans="1:15">
      <c r="A512" s="1"/>
      <c r="B512" s="1"/>
      <c r="C512" s="1"/>
      <c r="D512" s="1"/>
      <c r="E512" s="1"/>
      <c r="F512" s="1"/>
      <c r="G512" s="1"/>
      <c r="H512" s="1"/>
      <c r="I512" s="1"/>
      <c r="J512" s="1"/>
      <c r="K512" s="1"/>
      <c r="L512" s="1"/>
      <c r="M512" s="1"/>
      <c r="N512" s="1"/>
      <c r="O512" s="1"/>
    </row>
    <row r="513" spans="1:15">
      <c r="A513" s="1"/>
      <c r="B513" s="1"/>
      <c r="C513" s="1"/>
      <c r="D513" s="1"/>
      <c r="E513" s="1"/>
      <c r="F513" s="1"/>
      <c r="G513" s="1"/>
      <c r="H513" s="1"/>
      <c r="I513" s="1"/>
      <c r="J513" s="1"/>
      <c r="K513" s="1"/>
      <c r="L513" s="1"/>
      <c r="M513" s="1"/>
      <c r="N513" s="1"/>
      <c r="O513" s="1"/>
    </row>
    <row r="514" spans="1:15">
      <c r="A514" s="1"/>
      <c r="B514" s="1"/>
      <c r="C514" s="1"/>
      <c r="D514" s="1"/>
      <c r="E514" s="1"/>
      <c r="F514" s="1"/>
      <c r="G514" s="1"/>
      <c r="H514" s="1"/>
      <c r="I514" s="1"/>
      <c r="J514" s="1"/>
      <c r="K514" s="1"/>
      <c r="L514" s="1"/>
      <c r="M514" s="1"/>
      <c r="N514" s="1"/>
      <c r="O514" s="1"/>
    </row>
    <row r="515" spans="1:15">
      <c r="A515" s="1"/>
      <c r="B515" s="1"/>
      <c r="C515" s="1"/>
      <c r="D515" s="1"/>
      <c r="E515" s="1"/>
      <c r="F515" s="1"/>
      <c r="G515" s="1"/>
      <c r="H515" s="1"/>
      <c r="I515" s="1"/>
      <c r="J515" s="1"/>
      <c r="K515" s="1"/>
      <c r="L515" s="1"/>
      <c r="M515" s="1"/>
      <c r="N515" s="1"/>
      <c r="O515" s="1"/>
    </row>
    <row r="516" spans="1:15">
      <c r="A516" s="1"/>
      <c r="B516" s="1"/>
      <c r="C516" s="1"/>
      <c r="D516" s="1"/>
      <c r="E516" s="1"/>
      <c r="F516" s="1"/>
      <c r="G516" s="1"/>
      <c r="H516" s="1"/>
      <c r="I516" s="1"/>
      <c r="J516" s="1"/>
      <c r="K516" s="1"/>
      <c r="L516" s="1"/>
      <c r="M516" s="1"/>
      <c r="N516" s="1"/>
      <c r="O516" s="1"/>
    </row>
    <row r="517" spans="1:15">
      <c r="A517" s="1"/>
      <c r="B517" s="1"/>
      <c r="C517" s="1"/>
      <c r="D517" s="1"/>
      <c r="E517" s="1"/>
      <c r="F517" s="1"/>
      <c r="G517" s="1"/>
      <c r="H517" s="1"/>
      <c r="I517" s="1"/>
      <c r="J517" s="1"/>
      <c r="K517" s="1"/>
      <c r="L517" s="1"/>
      <c r="M517" s="1"/>
      <c r="N517" s="1"/>
      <c r="O517" s="1"/>
    </row>
    <row r="518" spans="1:15">
      <c r="A518" s="1"/>
      <c r="B518" s="1"/>
      <c r="C518" s="1"/>
      <c r="D518" s="1"/>
      <c r="E518" s="1"/>
      <c r="F518" s="1"/>
      <c r="G518" s="1"/>
      <c r="H518" s="1"/>
      <c r="I518" s="1"/>
      <c r="J518" s="1"/>
      <c r="K518" s="1"/>
      <c r="L518" s="1"/>
      <c r="M518" s="1"/>
      <c r="N518" s="1"/>
      <c r="O518" s="1"/>
    </row>
    <row r="519" spans="1:15">
      <c r="A519" s="1"/>
      <c r="B519" s="1"/>
      <c r="C519" s="1"/>
      <c r="D519" s="1"/>
      <c r="E519" s="1"/>
      <c r="F519" s="1"/>
      <c r="G519" s="1"/>
      <c r="H519" s="1"/>
      <c r="I519" s="1"/>
      <c r="J519" s="1"/>
      <c r="K519" s="1"/>
      <c r="L519" s="1"/>
      <c r="M519" s="1"/>
      <c r="N519" s="1"/>
      <c r="O519" s="1"/>
    </row>
    <row r="520" spans="1:15">
      <c r="A520" s="1"/>
      <c r="B520" s="1"/>
      <c r="C520" s="1"/>
      <c r="D520" s="1"/>
      <c r="E520" s="1"/>
      <c r="F520" s="1"/>
      <c r="G520" s="1"/>
      <c r="H520" s="1"/>
      <c r="I520" s="1"/>
      <c r="J520" s="1"/>
      <c r="K520" s="1"/>
      <c r="L520" s="1"/>
      <c r="M520" s="1"/>
      <c r="N520" s="1"/>
      <c r="O520" s="1"/>
    </row>
    <row r="521" spans="1:15">
      <c r="A521" s="1"/>
      <c r="B521" s="1"/>
      <c r="C521" s="1"/>
      <c r="D521" s="1"/>
      <c r="E521" s="1"/>
      <c r="F521" s="1"/>
      <c r="G521" s="1"/>
      <c r="H521" s="1"/>
      <c r="I521" s="1"/>
      <c r="J521" s="1"/>
      <c r="K521" s="1"/>
      <c r="L521" s="1"/>
      <c r="M521" s="1"/>
      <c r="N521" s="1"/>
      <c r="O521" s="1"/>
    </row>
    <row r="522" spans="1:15">
      <c r="A522" s="1"/>
      <c r="B522" s="1"/>
      <c r="C522" s="1"/>
      <c r="D522" s="1"/>
      <c r="E522" s="1"/>
      <c r="F522" s="1"/>
      <c r="G522" s="1"/>
      <c r="H522" s="1"/>
      <c r="I522" s="1"/>
      <c r="J522" s="1"/>
      <c r="K522" s="1"/>
      <c r="L522" s="1"/>
      <c r="M522" s="1"/>
      <c r="N522" s="1"/>
      <c r="O522" s="1"/>
    </row>
    <row r="523" spans="1:15">
      <c r="A523" s="1"/>
      <c r="B523" s="1"/>
      <c r="C523" s="1"/>
      <c r="D523" s="1"/>
      <c r="E523" s="1"/>
      <c r="F523" s="1"/>
      <c r="G523" s="1"/>
      <c r="H523" s="1"/>
      <c r="I523" s="1"/>
      <c r="J523" s="1"/>
      <c r="K523" s="1"/>
      <c r="L523" s="1"/>
      <c r="M523" s="1"/>
      <c r="N523" s="1"/>
      <c r="O523" s="1"/>
    </row>
    <row r="524" spans="1:15">
      <c r="A524" s="1"/>
      <c r="B524" s="1"/>
      <c r="C524" s="1"/>
      <c r="D524" s="1"/>
      <c r="E524" s="1"/>
      <c r="F524" s="1"/>
      <c r="G524" s="1"/>
      <c r="H524" s="1"/>
      <c r="I524" s="1"/>
      <c r="J524" s="1"/>
      <c r="K524" s="1"/>
      <c r="L524" s="1"/>
      <c r="M524" s="1"/>
      <c r="N524" s="1"/>
      <c r="O524" s="1"/>
    </row>
    <row r="525" spans="1:15">
      <c r="A525" s="1"/>
      <c r="B525" s="1"/>
      <c r="C525" s="1"/>
      <c r="D525" s="1"/>
      <c r="E525" s="1"/>
      <c r="F525" s="1"/>
      <c r="G525" s="1"/>
      <c r="H525" s="1"/>
      <c r="I525" s="1"/>
      <c r="J525" s="1"/>
      <c r="K525" s="1"/>
      <c r="L525" s="1"/>
      <c r="M525" s="1"/>
      <c r="N525" s="1"/>
      <c r="O525" s="1"/>
    </row>
    <row r="526" spans="1:15">
      <c r="A526" s="1"/>
      <c r="B526" s="1"/>
      <c r="C526" s="1"/>
      <c r="D526" s="1"/>
      <c r="E526" s="1"/>
      <c r="F526" s="1"/>
      <c r="G526" s="1"/>
      <c r="H526" s="1"/>
      <c r="I526" s="1"/>
      <c r="J526" s="1"/>
      <c r="K526" s="1"/>
      <c r="L526" s="1"/>
      <c r="M526" s="1"/>
      <c r="N526" s="1"/>
      <c r="O526" s="1"/>
    </row>
    <row r="527" spans="1:15">
      <c r="A527" s="1"/>
      <c r="B527" s="1"/>
      <c r="C527" s="1"/>
      <c r="D527" s="1"/>
      <c r="E527" s="1"/>
      <c r="F527" s="1"/>
      <c r="G527" s="1"/>
      <c r="H527" s="1"/>
      <c r="I527" s="1"/>
      <c r="J527" s="1"/>
      <c r="K527" s="1"/>
      <c r="L527" s="1"/>
      <c r="M527" s="1"/>
      <c r="N527" s="1"/>
      <c r="O527" s="1"/>
    </row>
    <row r="528" spans="1:15">
      <c r="A528" s="1"/>
      <c r="B528" s="1"/>
      <c r="C528" s="1"/>
      <c r="D528" s="1"/>
      <c r="E528" s="1"/>
      <c r="F528" s="1"/>
      <c r="G528" s="1"/>
      <c r="H528" s="1"/>
      <c r="I528" s="1"/>
      <c r="J528" s="1"/>
      <c r="K528" s="1"/>
      <c r="L528" s="1"/>
      <c r="M528" s="1"/>
      <c r="N528" s="1"/>
      <c r="O528" s="1"/>
    </row>
    <row r="529" spans="1:15">
      <c r="A529" s="1"/>
      <c r="B529" s="1"/>
      <c r="C529" s="1"/>
      <c r="D529" s="1"/>
      <c r="E529" s="1"/>
      <c r="F529" s="1"/>
      <c r="G529" s="1"/>
      <c r="H529" s="1"/>
      <c r="I529" s="1"/>
      <c r="J529" s="1"/>
      <c r="K529" s="1"/>
      <c r="L529" s="1"/>
      <c r="M529" s="1"/>
      <c r="N529" s="1"/>
      <c r="O529" s="1"/>
    </row>
    <row r="530" spans="1:15">
      <c r="A530" s="1"/>
      <c r="B530" s="1"/>
      <c r="C530" s="1"/>
      <c r="D530" s="1"/>
      <c r="E530" s="1"/>
      <c r="F530" s="1"/>
      <c r="G530" s="1"/>
      <c r="H530" s="1"/>
      <c r="I530" s="1"/>
      <c r="J530" s="1"/>
      <c r="K530" s="1"/>
      <c r="L530" s="1"/>
      <c r="M530" s="1"/>
      <c r="N530" s="1"/>
      <c r="O530" s="1"/>
    </row>
    <row r="531" spans="1:15">
      <c r="A531" s="1"/>
      <c r="B531" s="1"/>
      <c r="C531" s="1"/>
      <c r="D531" s="1"/>
      <c r="E531" s="1"/>
      <c r="F531" s="1"/>
      <c r="G531" s="1"/>
      <c r="H531" s="1"/>
      <c r="I531" s="1"/>
      <c r="J531" s="1"/>
      <c r="K531" s="1"/>
      <c r="L531" s="1"/>
      <c r="M531" s="1"/>
      <c r="N531" s="1"/>
      <c r="O531" s="1"/>
    </row>
    <row r="532" spans="1:15">
      <c r="A532" s="1"/>
      <c r="B532" s="1"/>
      <c r="C532" s="1"/>
      <c r="D532" s="1"/>
      <c r="E532" s="1"/>
      <c r="F532" s="1"/>
      <c r="G532" s="1"/>
      <c r="H532" s="1"/>
      <c r="I532" s="1"/>
      <c r="J532" s="1"/>
      <c r="K532" s="1"/>
      <c r="L532" s="1"/>
      <c r="M532" s="1"/>
      <c r="N532" s="1"/>
      <c r="O532" s="1"/>
    </row>
    <row r="533" spans="1:15">
      <c r="A533" s="1"/>
      <c r="B533" s="1"/>
      <c r="C533" s="1"/>
      <c r="D533" s="1"/>
      <c r="E533" s="1"/>
      <c r="F533" s="1"/>
      <c r="G533" s="1"/>
      <c r="H533" s="1"/>
      <c r="I533" s="1"/>
      <c r="J533" s="1"/>
      <c r="K533" s="1"/>
      <c r="L533" s="1"/>
      <c r="M533" s="1"/>
      <c r="N533" s="1"/>
      <c r="O533" s="1"/>
    </row>
    <row r="534" spans="1:15">
      <c r="A534" s="1"/>
      <c r="B534" s="1"/>
      <c r="C534" s="1"/>
      <c r="D534" s="1"/>
      <c r="E534" s="1"/>
      <c r="F534" s="1"/>
      <c r="G534" s="1"/>
      <c r="H534" s="1"/>
      <c r="I534" s="1"/>
      <c r="J534" s="1"/>
      <c r="K534" s="1"/>
      <c r="L534" s="1"/>
      <c r="M534" s="1"/>
      <c r="N534" s="1"/>
      <c r="O534" s="1"/>
    </row>
    <row r="535" spans="1:15">
      <c r="A535" s="1"/>
      <c r="B535" s="1"/>
      <c r="C535" s="1"/>
      <c r="D535" s="1"/>
      <c r="E535" s="1"/>
      <c r="F535" s="1"/>
      <c r="G535" s="1"/>
      <c r="H535" s="1"/>
      <c r="I535" s="1"/>
      <c r="J535" s="1"/>
      <c r="K535" s="1"/>
      <c r="L535" s="1"/>
      <c r="M535" s="1"/>
      <c r="N535" s="1"/>
      <c r="O535" s="1"/>
    </row>
    <row r="536" spans="1:15">
      <c r="A536" s="1"/>
      <c r="B536" s="1"/>
      <c r="C536" s="1"/>
      <c r="D536" s="1"/>
      <c r="E536" s="1"/>
      <c r="F536" s="1"/>
      <c r="G536" s="1"/>
      <c r="H536" s="1"/>
      <c r="I536" s="1"/>
      <c r="J536" s="1"/>
      <c r="K536" s="1"/>
      <c r="L536" s="1"/>
      <c r="M536" s="1"/>
      <c r="N536" s="1"/>
      <c r="O536" s="1"/>
    </row>
    <row r="537" spans="1:15">
      <c r="A537" s="1"/>
      <c r="B537" s="1"/>
      <c r="C537" s="1"/>
      <c r="D537" s="1"/>
      <c r="E537" s="1"/>
      <c r="F537" s="1"/>
      <c r="G537" s="1"/>
      <c r="H537" s="1"/>
      <c r="I537" s="1"/>
      <c r="J537" s="1"/>
      <c r="K537" s="1"/>
      <c r="L537" s="1"/>
      <c r="M537" s="1"/>
      <c r="N537" s="1"/>
      <c r="O537" s="1"/>
    </row>
    <row r="538" spans="1:15">
      <c r="A538" s="1"/>
      <c r="B538" s="1"/>
      <c r="C538" s="1"/>
      <c r="D538" s="1"/>
      <c r="E538" s="1"/>
      <c r="F538" s="1"/>
      <c r="G538" s="1"/>
      <c r="H538" s="1"/>
      <c r="I538" s="1"/>
      <c r="J538" s="1"/>
      <c r="K538" s="1"/>
      <c r="L538" s="1"/>
      <c r="M538" s="1"/>
      <c r="N538" s="1"/>
      <c r="O538" s="1"/>
    </row>
    <row r="539" spans="1:15">
      <c r="A539" s="1"/>
      <c r="B539" s="1"/>
      <c r="C539" s="1"/>
      <c r="D539" s="1"/>
      <c r="E539" s="1"/>
      <c r="F539" s="1"/>
      <c r="G539" s="1"/>
      <c r="H539" s="1"/>
      <c r="I539" s="1"/>
      <c r="J539" s="1"/>
      <c r="K539" s="1"/>
      <c r="L539" s="1"/>
      <c r="M539" s="1"/>
      <c r="N539" s="1"/>
      <c r="O539" s="1"/>
    </row>
    <row r="540" spans="1:15">
      <c r="A540" s="1"/>
      <c r="B540" s="1"/>
      <c r="C540" s="1"/>
      <c r="D540" s="1"/>
      <c r="E540" s="1"/>
      <c r="F540" s="1"/>
      <c r="G540" s="1"/>
      <c r="H540" s="1"/>
      <c r="I540" s="1"/>
      <c r="J540" s="1"/>
      <c r="K540" s="1"/>
      <c r="L540" s="1"/>
      <c r="M540" s="1"/>
      <c r="N540" s="1"/>
      <c r="O540" s="1"/>
    </row>
    <row r="541" spans="1:15">
      <c r="A541" s="1"/>
      <c r="B541" s="1"/>
      <c r="C541" s="1"/>
      <c r="D541" s="1"/>
      <c r="E541" s="1"/>
      <c r="F541" s="1"/>
      <c r="G541" s="1"/>
      <c r="H541" s="1"/>
      <c r="I541" s="1"/>
      <c r="J541" s="1"/>
      <c r="K541" s="1"/>
      <c r="L541" s="1"/>
      <c r="M541" s="1"/>
      <c r="N541" s="1"/>
      <c r="O541" s="1"/>
    </row>
    <row r="542" spans="1:15">
      <c r="A542" s="1"/>
      <c r="B542" s="1"/>
      <c r="C542" s="1"/>
      <c r="D542" s="1"/>
      <c r="E542" s="1"/>
      <c r="F542" s="1"/>
      <c r="G542" s="1"/>
      <c r="H542" s="1"/>
      <c r="I542" s="1"/>
      <c r="J542" s="1"/>
      <c r="K542" s="1"/>
      <c r="L542" s="1"/>
      <c r="M542" s="1"/>
      <c r="N542" s="1"/>
      <c r="O542" s="1"/>
    </row>
    <row r="543" spans="1:15">
      <c r="A543" s="1"/>
      <c r="B543" s="1"/>
      <c r="C543" s="1"/>
      <c r="D543" s="1"/>
      <c r="E543" s="1"/>
      <c r="F543" s="1"/>
      <c r="G543" s="1"/>
      <c r="H543" s="1"/>
      <c r="I543" s="1"/>
      <c r="J543" s="1"/>
      <c r="K543" s="1"/>
      <c r="L543" s="1"/>
      <c r="M543" s="1"/>
      <c r="N543" s="1"/>
      <c r="O543" s="1"/>
    </row>
    <row r="544" spans="1:15">
      <c r="A544" s="1"/>
      <c r="B544" s="1"/>
      <c r="C544" s="1"/>
      <c r="D544" s="1"/>
      <c r="E544" s="1"/>
      <c r="F544" s="1"/>
      <c r="G544" s="1"/>
      <c r="H544" s="1"/>
      <c r="I544" s="1"/>
      <c r="J544" s="1"/>
      <c r="K544" s="1"/>
      <c r="L544" s="1"/>
      <c r="M544" s="1"/>
      <c r="N544" s="1"/>
      <c r="O544" s="1"/>
    </row>
    <row r="545" spans="1:15">
      <c r="A545" s="1"/>
      <c r="B545" s="1"/>
      <c r="C545" s="1"/>
      <c r="D545" s="1"/>
      <c r="E545" s="1"/>
      <c r="F545" s="1"/>
      <c r="G545" s="1"/>
      <c r="H545" s="1"/>
      <c r="I545" s="1"/>
      <c r="J545" s="1"/>
      <c r="K545" s="1"/>
      <c r="L545" s="1"/>
      <c r="M545" s="1"/>
      <c r="N545" s="1"/>
      <c r="O545" s="1"/>
    </row>
    <row r="546" spans="1:15">
      <c r="A546" s="1"/>
      <c r="B546" s="1"/>
      <c r="C546" s="1"/>
      <c r="D546" s="1"/>
      <c r="E546" s="1"/>
      <c r="F546" s="1"/>
      <c r="G546" s="1"/>
      <c r="H546" s="1"/>
      <c r="I546" s="1"/>
      <c r="J546" s="1"/>
      <c r="K546" s="1"/>
      <c r="L546" s="1"/>
      <c r="M546" s="1"/>
      <c r="N546" s="1"/>
      <c r="O546" s="1"/>
    </row>
    <row r="547" spans="1:15">
      <c r="A547" s="1"/>
      <c r="B547" s="1"/>
      <c r="C547" s="1"/>
      <c r="D547" s="1"/>
      <c r="E547" s="1"/>
      <c r="F547" s="1"/>
      <c r="G547" s="1"/>
      <c r="H547" s="1"/>
      <c r="I547" s="1"/>
      <c r="J547" s="1"/>
      <c r="K547" s="1"/>
      <c r="L547" s="1"/>
      <c r="M547" s="1"/>
      <c r="N547" s="1"/>
      <c r="O547" s="1"/>
    </row>
    <row r="548" spans="1:15">
      <c r="A548" s="1"/>
      <c r="B548" s="1"/>
      <c r="C548" s="1"/>
      <c r="D548" s="1"/>
      <c r="E548" s="1"/>
      <c r="F548" s="1"/>
      <c r="G548" s="1"/>
      <c r="H548" s="1"/>
      <c r="I548" s="1"/>
      <c r="J548" s="1"/>
      <c r="K548" s="1"/>
      <c r="L548" s="1"/>
      <c r="M548" s="1"/>
      <c r="N548" s="1"/>
      <c r="O548" s="1"/>
    </row>
    <row r="549" spans="1:15">
      <c r="A549" s="1"/>
      <c r="B549" s="1"/>
      <c r="C549" s="1"/>
      <c r="D549" s="1"/>
      <c r="E549" s="1"/>
      <c r="F549" s="1"/>
      <c r="G549" s="1"/>
      <c r="H549" s="1"/>
      <c r="I549" s="1"/>
      <c r="J549" s="1"/>
      <c r="K549" s="1"/>
      <c r="L549" s="1"/>
      <c r="M549" s="1"/>
      <c r="N549" s="1"/>
      <c r="O549" s="1"/>
    </row>
    <row r="550" spans="1:15">
      <c r="A550" s="1"/>
      <c r="B550" s="1"/>
      <c r="C550" s="1"/>
      <c r="D550" s="1"/>
      <c r="E550" s="1"/>
      <c r="F550" s="1"/>
      <c r="G550" s="1"/>
      <c r="H550" s="1"/>
      <c r="I550" s="1"/>
      <c r="J550" s="1"/>
      <c r="K550" s="1"/>
      <c r="L550" s="1"/>
      <c r="M550" s="1"/>
      <c r="N550" s="1"/>
      <c r="O550" s="1"/>
    </row>
    <row r="551" spans="1:15">
      <c r="A551" s="1"/>
      <c r="B551" s="1"/>
      <c r="C551" s="1"/>
      <c r="D551" s="1"/>
      <c r="E551" s="1"/>
      <c r="F551" s="1"/>
      <c r="G551" s="1"/>
      <c r="H551" s="1"/>
      <c r="I551" s="1"/>
      <c r="J551" s="1"/>
      <c r="K551" s="1"/>
      <c r="L551" s="1"/>
      <c r="M551" s="1"/>
      <c r="N551" s="1"/>
      <c r="O551" s="1"/>
    </row>
    <row r="552" spans="1:15">
      <c r="A552" s="1"/>
      <c r="B552" s="1"/>
      <c r="C552" s="1"/>
      <c r="D552" s="1"/>
      <c r="E552" s="1"/>
      <c r="F552" s="1"/>
      <c r="G552" s="1"/>
      <c r="H552" s="1"/>
      <c r="I552" s="1"/>
      <c r="J552" s="1"/>
      <c r="K552" s="1"/>
      <c r="L552" s="1"/>
      <c r="M552" s="1"/>
      <c r="N552" s="1"/>
      <c r="O552" s="1"/>
    </row>
    <row r="553" spans="1:15">
      <c r="A553" s="1"/>
      <c r="B553" s="1"/>
      <c r="C553" s="1"/>
      <c r="D553" s="1"/>
      <c r="E553" s="1"/>
      <c r="F553" s="1"/>
      <c r="G553" s="1"/>
      <c r="H553" s="1"/>
      <c r="I553" s="1"/>
      <c r="J553" s="1"/>
      <c r="K553" s="1"/>
      <c r="L553" s="1"/>
      <c r="M553" s="1"/>
      <c r="N553" s="1"/>
      <c r="O553" s="1"/>
    </row>
    <row r="554" spans="1:15">
      <c r="A554" s="1"/>
      <c r="B554" s="1"/>
      <c r="C554" s="1"/>
      <c r="D554" s="1"/>
      <c r="E554" s="1"/>
      <c r="F554" s="1"/>
      <c r="G554" s="1"/>
      <c r="H554" s="1"/>
      <c r="I554" s="1"/>
      <c r="J554" s="1"/>
      <c r="K554" s="1"/>
      <c r="L554" s="1"/>
      <c r="M554" s="1"/>
      <c r="N554" s="1"/>
      <c r="O554" s="1"/>
    </row>
    <row r="555" spans="1:15">
      <c r="A555" s="1"/>
      <c r="B555" s="1"/>
      <c r="C555" s="1"/>
      <c r="D555" s="1"/>
      <c r="E555" s="1"/>
      <c r="F555" s="1"/>
      <c r="G555" s="1"/>
      <c r="H555" s="1"/>
      <c r="I555" s="1"/>
      <c r="J555" s="1"/>
      <c r="K555" s="1"/>
      <c r="L555" s="1"/>
      <c r="M555" s="1"/>
      <c r="N555" s="1"/>
      <c r="O555" s="1"/>
    </row>
    <row r="556" spans="1:15">
      <c r="A556" s="1"/>
      <c r="B556" s="1"/>
      <c r="C556" s="1"/>
      <c r="D556" s="1"/>
      <c r="E556" s="1"/>
      <c r="F556" s="1"/>
      <c r="G556" s="1"/>
      <c r="H556" s="1"/>
      <c r="I556" s="1"/>
      <c r="J556" s="1"/>
      <c r="K556" s="1"/>
      <c r="L556" s="1"/>
      <c r="M556" s="1"/>
      <c r="N556" s="1"/>
      <c r="O556" s="1"/>
    </row>
    <row r="557" spans="1:15">
      <c r="A557" s="1"/>
      <c r="B557" s="1"/>
      <c r="C557" s="1"/>
      <c r="D557" s="1"/>
      <c r="E557" s="1"/>
      <c r="F557" s="1"/>
      <c r="G557" s="1"/>
      <c r="H557" s="1"/>
      <c r="I557" s="1"/>
      <c r="J557" s="1"/>
      <c r="K557" s="1"/>
      <c r="L557" s="1"/>
      <c r="M557" s="1"/>
      <c r="N557" s="1"/>
      <c r="O557" s="1"/>
    </row>
    <row r="558" spans="1:15">
      <c r="A558" s="1"/>
      <c r="B558" s="1"/>
      <c r="C558" s="1"/>
      <c r="D558" s="1"/>
      <c r="E558" s="1"/>
      <c r="F558" s="1"/>
      <c r="G558" s="1"/>
      <c r="H558" s="1"/>
      <c r="I558" s="1"/>
      <c r="J558" s="1"/>
      <c r="K558" s="1"/>
      <c r="L558" s="1"/>
      <c r="M558" s="1"/>
      <c r="N558" s="1"/>
      <c r="O558" s="1"/>
    </row>
    <row r="559" spans="1:15">
      <c r="A559" s="1"/>
      <c r="B559" s="1"/>
      <c r="C559" s="1"/>
      <c r="D559" s="1"/>
      <c r="E559" s="1"/>
      <c r="F559" s="1"/>
      <c r="G559" s="1"/>
      <c r="H559" s="1"/>
      <c r="I559" s="1"/>
      <c r="J559" s="1"/>
      <c r="K559" s="1"/>
      <c r="L559" s="1"/>
      <c r="M559" s="1"/>
      <c r="N559" s="1"/>
      <c r="O559" s="1"/>
    </row>
    <row r="560" spans="1:15">
      <c r="A560" s="1"/>
      <c r="B560" s="1"/>
      <c r="C560" s="1"/>
      <c r="D560" s="1"/>
      <c r="E560" s="1"/>
      <c r="F560" s="1"/>
      <c r="G560" s="1"/>
      <c r="H560" s="1"/>
      <c r="I560" s="1"/>
      <c r="J560" s="1"/>
      <c r="K560" s="1"/>
      <c r="L560" s="1"/>
      <c r="M560" s="1"/>
      <c r="N560" s="1"/>
      <c r="O560" s="1"/>
    </row>
    <row r="561" spans="1:15">
      <c r="A561" s="1"/>
      <c r="B561" s="1"/>
      <c r="C561" s="1"/>
      <c r="D561" s="1"/>
      <c r="E561" s="1"/>
      <c r="F561" s="1"/>
      <c r="G561" s="1"/>
      <c r="H561" s="1"/>
      <c r="I561" s="1"/>
      <c r="J561" s="1"/>
      <c r="K561" s="1"/>
      <c r="L561" s="1"/>
      <c r="M561" s="1"/>
      <c r="N561" s="1"/>
      <c r="O561" s="1"/>
    </row>
    <row r="562" spans="1:15">
      <c r="A562" s="1"/>
      <c r="B562" s="1"/>
      <c r="C562" s="1"/>
      <c r="D562" s="1"/>
      <c r="E562" s="1"/>
      <c r="F562" s="1"/>
      <c r="G562" s="1"/>
      <c r="H562" s="1"/>
      <c r="I562" s="1"/>
      <c r="J562" s="1"/>
      <c r="K562" s="1"/>
      <c r="L562" s="1"/>
      <c r="M562" s="1"/>
      <c r="N562" s="1"/>
      <c r="O562" s="1"/>
    </row>
    <row r="563" spans="1:15">
      <c r="A563" s="1"/>
      <c r="B563" s="1"/>
      <c r="C563" s="1"/>
      <c r="D563" s="1"/>
      <c r="E563" s="1"/>
      <c r="F563" s="1"/>
      <c r="G563" s="1"/>
      <c r="H563" s="1"/>
      <c r="I563" s="1"/>
      <c r="J563" s="1"/>
      <c r="K563" s="1"/>
      <c r="L563" s="1"/>
      <c r="M563" s="1"/>
      <c r="N563" s="1"/>
      <c r="O563" s="1"/>
    </row>
    <row r="564" spans="1:15">
      <c r="A564" s="1"/>
      <c r="B564" s="1"/>
      <c r="C564" s="1"/>
      <c r="D564" s="1"/>
      <c r="E564" s="1"/>
      <c r="F564" s="1"/>
      <c r="G564" s="1"/>
      <c r="H564" s="1"/>
      <c r="I564" s="1"/>
      <c r="J564" s="1"/>
      <c r="K564" s="1"/>
      <c r="L564" s="1"/>
      <c r="M564" s="1"/>
      <c r="N564" s="1"/>
      <c r="O564" s="1"/>
    </row>
    <row r="565" spans="1:15">
      <c r="A565" s="1"/>
      <c r="B565" s="1"/>
      <c r="C565" s="1"/>
      <c r="D565" s="1"/>
      <c r="E565" s="1"/>
      <c r="F565" s="1"/>
      <c r="G565" s="1"/>
      <c r="H565" s="1"/>
      <c r="I565" s="1"/>
      <c r="J565" s="1"/>
      <c r="K565" s="1"/>
      <c r="L565" s="1"/>
      <c r="M565" s="1"/>
      <c r="N565" s="1"/>
      <c r="O565" s="1"/>
    </row>
    <row r="566" spans="1:15">
      <c r="A566" s="1"/>
      <c r="B566" s="1"/>
      <c r="C566" s="1"/>
      <c r="D566" s="1"/>
      <c r="E566" s="1"/>
      <c r="F566" s="1"/>
      <c r="G566" s="1"/>
      <c r="H566" s="1"/>
      <c r="I566" s="1"/>
      <c r="J566" s="1"/>
      <c r="K566" s="1"/>
      <c r="L566" s="1"/>
      <c r="M566" s="1"/>
      <c r="N566" s="1"/>
      <c r="O566" s="1"/>
    </row>
    <row r="567" spans="1:15">
      <c r="A567" s="1"/>
      <c r="B567" s="1"/>
      <c r="C567" s="1"/>
      <c r="D567" s="1"/>
      <c r="E567" s="1"/>
      <c r="F567" s="1"/>
      <c r="G567" s="1"/>
      <c r="H567" s="1"/>
      <c r="I567" s="1"/>
      <c r="J567" s="1"/>
      <c r="K567" s="1"/>
      <c r="L567" s="1"/>
      <c r="M567" s="1"/>
      <c r="N567" s="1"/>
      <c r="O567" s="1"/>
    </row>
    <row r="568" spans="1:15">
      <c r="A568" s="1"/>
      <c r="B568" s="1"/>
      <c r="C568" s="1"/>
      <c r="D568" s="1"/>
      <c r="E568" s="1"/>
      <c r="F568" s="1"/>
      <c r="G568" s="1"/>
      <c r="H568" s="1"/>
      <c r="I568" s="1"/>
      <c r="J568" s="1"/>
      <c r="K568" s="1"/>
      <c r="L568" s="1"/>
      <c r="M568" s="1"/>
      <c r="N568" s="1"/>
      <c r="O568" s="1"/>
    </row>
    <row r="569" spans="1:15">
      <c r="A569" s="1"/>
      <c r="B569" s="1"/>
      <c r="C569" s="1"/>
      <c r="D569" s="1"/>
      <c r="E569" s="1"/>
      <c r="F569" s="1"/>
      <c r="G569" s="1"/>
      <c r="H569" s="1"/>
      <c r="I569" s="1"/>
      <c r="J569" s="1"/>
      <c r="K569" s="1"/>
      <c r="L569" s="1"/>
      <c r="M569" s="1"/>
      <c r="N569" s="1"/>
      <c r="O569" s="1"/>
    </row>
    <row r="570" spans="1:15">
      <c r="A570" s="1"/>
      <c r="B570" s="1"/>
      <c r="C570" s="1"/>
      <c r="D570" s="1"/>
      <c r="E570" s="1"/>
      <c r="F570" s="1"/>
      <c r="G570" s="1"/>
      <c r="H570" s="1"/>
      <c r="I570" s="1"/>
      <c r="J570" s="1"/>
      <c r="K570" s="1"/>
      <c r="L570" s="1"/>
      <c r="M570" s="1"/>
      <c r="N570" s="1"/>
      <c r="O570" s="1"/>
    </row>
    <row r="571" spans="1:15">
      <c r="A571" s="1"/>
      <c r="B571" s="1"/>
      <c r="C571" s="1"/>
      <c r="D571" s="1"/>
      <c r="E571" s="1"/>
      <c r="F571" s="1"/>
      <c r="G571" s="1"/>
      <c r="H571" s="1"/>
      <c r="I571" s="1"/>
      <c r="J571" s="1"/>
      <c r="K571" s="1"/>
      <c r="L571" s="1"/>
      <c r="M571" s="1"/>
      <c r="N571" s="1"/>
      <c r="O571" s="1"/>
    </row>
    <row r="572" spans="1:15">
      <c r="A572" s="1"/>
      <c r="B572" s="1"/>
      <c r="C572" s="1"/>
      <c r="D572" s="1"/>
      <c r="E572" s="1"/>
      <c r="F572" s="1"/>
      <c r="G572" s="1"/>
      <c r="H572" s="1"/>
      <c r="I572" s="1"/>
      <c r="J572" s="1"/>
      <c r="K572" s="1"/>
      <c r="L572" s="1"/>
      <c r="M572" s="1"/>
      <c r="N572" s="1"/>
      <c r="O572" s="1"/>
    </row>
    <row r="573" spans="1:15">
      <c r="A573" s="1"/>
      <c r="B573" s="1"/>
      <c r="C573" s="1"/>
      <c r="D573" s="1"/>
      <c r="E573" s="1"/>
      <c r="F573" s="1"/>
      <c r="G573" s="1"/>
      <c r="H573" s="1"/>
      <c r="I573" s="1"/>
      <c r="J573" s="1"/>
      <c r="K573" s="1"/>
      <c r="L573" s="1"/>
      <c r="M573" s="1"/>
      <c r="N573" s="1"/>
      <c r="O573" s="1"/>
    </row>
    <row r="574" spans="1:15">
      <c r="A574" s="1"/>
      <c r="B574" s="1"/>
      <c r="C574" s="1"/>
      <c r="D574" s="1"/>
      <c r="E574" s="1"/>
      <c r="F574" s="1"/>
      <c r="G574" s="1"/>
      <c r="H574" s="1"/>
      <c r="I574" s="1"/>
      <c r="J574" s="1"/>
      <c r="K574" s="1"/>
      <c r="L574" s="1"/>
      <c r="M574" s="1"/>
      <c r="N574" s="1"/>
      <c r="O574" s="1"/>
    </row>
    <row r="575" spans="1:15">
      <c r="A575" s="1"/>
      <c r="B575" s="1"/>
      <c r="C575" s="1"/>
      <c r="D575" s="1"/>
      <c r="E575" s="1"/>
      <c r="F575" s="1"/>
      <c r="G575" s="1"/>
      <c r="H575" s="1"/>
      <c r="I575" s="1"/>
      <c r="J575" s="1"/>
      <c r="K575" s="1"/>
      <c r="L575" s="1"/>
      <c r="M575" s="1"/>
      <c r="N575" s="1"/>
      <c r="O575" s="1"/>
    </row>
    <row r="576" spans="1:15">
      <c r="A576" s="1"/>
      <c r="B576" s="1"/>
      <c r="C576" s="1"/>
      <c r="D576" s="1"/>
      <c r="E576" s="1"/>
      <c r="F576" s="1"/>
      <c r="G576" s="1"/>
      <c r="H576" s="1"/>
      <c r="I576" s="1"/>
      <c r="J576" s="1"/>
      <c r="K576" s="1"/>
      <c r="L576" s="1"/>
      <c r="M576" s="1"/>
      <c r="N576" s="1"/>
      <c r="O576" s="1"/>
    </row>
    <row r="577" spans="1:15">
      <c r="A577" s="1"/>
      <c r="B577" s="1"/>
      <c r="C577" s="1"/>
      <c r="D577" s="1"/>
      <c r="E577" s="1"/>
      <c r="F577" s="1"/>
      <c r="G577" s="1"/>
      <c r="H577" s="1"/>
      <c r="I577" s="1"/>
      <c r="J577" s="1"/>
      <c r="K577" s="1"/>
      <c r="L577" s="1"/>
      <c r="M577" s="1"/>
      <c r="N577" s="1"/>
      <c r="O577" s="1"/>
    </row>
    <row r="578" spans="1:15">
      <c r="A578" s="1"/>
      <c r="B578" s="1"/>
      <c r="C578" s="1"/>
      <c r="D578" s="1"/>
      <c r="E578" s="1"/>
      <c r="F578" s="1"/>
      <c r="G578" s="1"/>
      <c r="H578" s="1"/>
      <c r="I578" s="1"/>
      <c r="J578" s="1"/>
      <c r="K578" s="1"/>
      <c r="L578" s="1"/>
      <c r="M578" s="1"/>
      <c r="N578" s="1"/>
      <c r="O578" s="1"/>
    </row>
    <row r="579" spans="1:15">
      <c r="A579" s="1"/>
      <c r="B579" s="1"/>
      <c r="C579" s="1"/>
      <c r="D579" s="1"/>
      <c r="E579" s="1"/>
      <c r="F579" s="1"/>
      <c r="G579" s="1"/>
      <c r="H579" s="1"/>
      <c r="I579" s="1"/>
      <c r="J579" s="1"/>
      <c r="K579" s="1"/>
      <c r="L579" s="1"/>
      <c r="M579" s="1"/>
      <c r="N579" s="1"/>
      <c r="O579" s="1"/>
    </row>
    <row r="580" spans="1:15">
      <c r="A580" s="1"/>
      <c r="B580" s="1"/>
      <c r="C580" s="1"/>
      <c r="D580" s="1"/>
      <c r="E580" s="1"/>
      <c r="F580" s="1"/>
      <c r="G580" s="1"/>
      <c r="H580" s="1"/>
      <c r="I580" s="1"/>
      <c r="J580" s="1"/>
      <c r="K580" s="1"/>
      <c r="L580" s="1"/>
      <c r="M580" s="1"/>
      <c r="N580" s="1"/>
      <c r="O580" s="1"/>
    </row>
    <row r="581" spans="1:15">
      <c r="A581" s="1"/>
      <c r="B581" s="1"/>
      <c r="C581" s="1"/>
      <c r="D581" s="1"/>
      <c r="E581" s="1"/>
      <c r="F581" s="1"/>
      <c r="G581" s="1"/>
      <c r="H581" s="1"/>
      <c r="I581" s="1"/>
      <c r="J581" s="1"/>
      <c r="K581" s="1"/>
      <c r="L581" s="1"/>
      <c r="M581" s="1"/>
      <c r="N581" s="1"/>
      <c r="O581" s="1"/>
    </row>
    <row r="582" spans="1:15">
      <c r="A582" s="1"/>
      <c r="B582" s="1"/>
      <c r="C582" s="1"/>
      <c r="D582" s="1"/>
      <c r="E582" s="1"/>
      <c r="F582" s="1"/>
      <c r="G582" s="1"/>
      <c r="H582" s="1"/>
      <c r="I582" s="1"/>
      <c r="J582" s="1"/>
      <c r="K582" s="1"/>
      <c r="L582" s="1"/>
      <c r="M582" s="1"/>
      <c r="N582" s="1"/>
      <c r="O582" s="1"/>
    </row>
    <row r="583" spans="1:15">
      <c r="A583" s="1"/>
      <c r="B583" s="1"/>
      <c r="C583" s="1"/>
      <c r="D583" s="1"/>
      <c r="E583" s="1"/>
      <c r="F583" s="1"/>
      <c r="G583" s="1"/>
      <c r="H583" s="1"/>
      <c r="I583" s="1"/>
      <c r="J583" s="1"/>
      <c r="K583" s="1"/>
      <c r="L583" s="1"/>
      <c r="M583" s="1"/>
      <c r="N583" s="1"/>
      <c r="O583" s="1"/>
    </row>
    <row r="584" spans="1:15">
      <c r="A584" s="1"/>
      <c r="B584" s="1"/>
      <c r="C584" s="1"/>
      <c r="D584" s="1"/>
      <c r="E584" s="1"/>
      <c r="F584" s="1"/>
      <c r="G584" s="1"/>
      <c r="H584" s="1"/>
      <c r="I584" s="1"/>
      <c r="J584" s="1"/>
      <c r="K584" s="1"/>
      <c r="L584" s="1"/>
      <c r="M584" s="1"/>
      <c r="N584" s="1"/>
      <c r="O584" s="1"/>
    </row>
    <row r="585" spans="1:15">
      <c r="A585" s="1"/>
      <c r="B585" s="1"/>
      <c r="C585" s="1"/>
      <c r="D585" s="1"/>
      <c r="E585" s="1"/>
      <c r="F585" s="1"/>
      <c r="G585" s="1"/>
      <c r="H585" s="1"/>
      <c r="I585" s="1"/>
      <c r="J585" s="1"/>
      <c r="K585" s="1"/>
      <c r="L585" s="1"/>
      <c r="M585" s="1"/>
      <c r="N585" s="1"/>
      <c r="O585" s="1"/>
    </row>
    <row r="586" spans="1:15">
      <c r="A586" s="1"/>
      <c r="B586" s="1"/>
      <c r="C586" s="1"/>
      <c r="D586" s="1"/>
      <c r="E586" s="1"/>
      <c r="F586" s="1"/>
      <c r="G586" s="1"/>
      <c r="H586" s="1"/>
      <c r="I586" s="1"/>
      <c r="J586" s="1"/>
      <c r="K586" s="1"/>
      <c r="L586" s="1"/>
      <c r="M586" s="1"/>
      <c r="N586" s="1"/>
      <c r="O586" s="1"/>
    </row>
    <row r="587" spans="1:15">
      <c r="A587" s="1"/>
      <c r="B587" s="1"/>
      <c r="C587" s="1"/>
      <c r="D587" s="1"/>
      <c r="E587" s="1"/>
      <c r="F587" s="1"/>
      <c r="G587" s="1"/>
      <c r="H587" s="1"/>
      <c r="I587" s="1"/>
      <c r="J587" s="1"/>
      <c r="K587" s="1"/>
      <c r="L587" s="1"/>
      <c r="M587" s="1"/>
      <c r="N587" s="1"/>
      <c r="O587" s="1"/>
    </row>
    <row r="588" spans="1:15">
      <c r="A588" s="1"/>
      <c r="B588" s="1"/>
      <c r="C588" s="1"/>
      <c r="D588" s="1"/>
      <c r="E588" s="1"/>
      <c r="F588" s="1"/>
      <c r="G588" s="1"/>
      <c r="H588" s="1"/>
      <c r="I588" s="1"/>
      <c r="J588" s="1"/>
      <c r="K588" s="1"/>
      <c r="L588" s="1"/>
      <c r="M588" s="1"/>
      <c r="N588" s="1"/>
      <c r="O588" s="1"/>
    </row>
    <row r="589" spans="1:15">
      <c r="A589" s="1"/>
      <c r="B589" s="1"/>
      <c r="C589" s="1"/>
      <c r="D589" s="1"/>
      <c r="E589" s="1"/>
      <c r="F589" s="1"/>
      <c r="G589" s="1"/>
      <c r="H589" s="1"/>
      <c r="I589" s="1"/>
      <c r="J589" s="1"/>
      <c r="K589" s="1"/>
      <c r="L589" s="1"/>
      <c r="M589" s="1"/>
      <c r="N589" s="1"/>
      <c r="O589" s="1"/>
    </row>
    <row r="590" spans="1:15">
      <c r="A590" s="1"/>
      <c r="B590" s="1"/>
      <c r="C590" s="1"/>
      <c r="D590" s="1"/>
      <c r="E590" s="1"/>
      <c r="F590" s="1"/>
      <c r="G590" s="1"/>
      <c r="H590" s="1"/>
      <c r="I590" s="1"/>
      <c r="J590" s="1"/>
      <c r="K590" s="1"/>
      <c r="L590" s="1"/>
      <c r="M590" s="1"/>
      <c r="N590" s="1"/>
      <c r="O590" s="1"/>
    </row>
    <row r="591" spans="1:15">
      <c r="A591" s="1"/>
      <c r="B591" s="1"/>
      <c r="C591" s="1"/>
      <c r="D591" s="1"/>
      <c r="E591" s="1"/>
      <c r="F591" s="1"/>
      <c r="G591" s="1"/>
      <c r="H591" s="1"/>
      <c r="I591" s="1"/>
      <c r="J591" s="1"/>
      <c r="K591" s="1"/>
      <c r="L591" s="1"/>
      <c r="M591" s="1"/>
      <c r="N591" s="1"/>
      <c r="O591" s="1"/>
    </row>
    <row r="592" spans="1:15">
      <c r="A592" s="1"/>
      <c r="B592" s="1"/>
      <c r="C592" s="1"/>
      <c r="D592" s="1"/>
      <c r="E592" s="1"/>
      <c r="F592" s="1"/>
      <c r="G592" s="1"/>
      <c r="H592" s="1"/>
      <c r="I592" s="1"/>
      <c r="J592" s="1"/>
      <c r="K592" s="1"/>
      <c r="L592" s="1"/>
      <c r="M592" s="1"/>
      <c r="N592" s="1"/>
      <c r="O592" s="1"/>
    </row>
    <row r="593" spans="1:15">
      <c r="A593" s="1"/>
      <c r="B593" s="1"/>
      <c r="C593" s="1"/>
      <c r="D593" s="1"/>
      <c r="E593" s="1"/>
      <c r="F593" s="1"/>
      <c r="G593" s="1"/>
      <c r="H593" s="1"/>
      <c r="I593" s="1"/>
      <c r="J593" s="1"/>
      <c r="K593" s="1"/>
      <c r="L593" s="1"/>
      <c r="M593" s="1"/>
      <c r="N593" s="1"/>
      <c r="O593" s="1"/>
    </row>
    <row r="594" spans="1:15">
      <c r="A594" s="1"/>
      <c r="B594" s="1"/>
      <c r="C594" s="1"/>
      <c r="D594" s="1"/>
      <c r="E594" s="1"/>
      <c r="F594" s="1"/>
      <c r="G594" s="1"/>
      <c r="H594" s="1"/>
      <c r="I594" s="1"/>
      <c r="J594" s="1"/>
      <c r="K594" s="1"/>
      <c r="L594" s="1"/>
      <c r="M594" s="1"/>
      <c r="N594" s="1"/>
      <c r="O594" s="1"/>
    </row>
    <row r="595" spans="1:15">
      <c r="A595" s="1"/>
      <c r="B595" s="1"/>
      <c r="C595" s="1"/>
      <c r="D595" s="1"/>
      <c r="E595" s="1"/>
      <c r="F595" s="1"/>
      <c r="G595" s="1"/>
      <c r="H595" s="1"/>
      <c r="I595" s="1"/>
      <c r="J595" s="1"/>
      <c r="K595" s="1"/>
      <c r="L595" s="1"/>
      <c r="M595" s="1"/>
      <c r="N595" s="1"/>
      <c r="O595" s="1"/>
    </row>
    <row r="596" spans="1:15">
      <c r="A596" s="1"/>
      <c r="B596" s="1"/>
      <c r="C596" s="1"/>
      <c r="D596" s="1"/>
      <c r="E596" s="1"/>
      <c r="F596" s="1"/>
      <c r="G596" s="1"/>
      <c r="H596" s="1"/>
      <c r="I596" s="1"/>
      <c r="J596" s="1"/>
      <c r="K596" s="1"/>
      <c r="L596" s="1"/>
      <c r="M596" s="1"/>
      <c r="N596" s="1"/>
      <c r="O596" s="1"/>
    </row>
    <row r="597" spans="1:15">
      <c r="A597" s="1"/>
      <c r="B597" s="1"/>
      <c r="C597" s="1"/>
      <c r="D597" s="1"/>
      <c r="E597" s="1"/>
      <c r="F597" s="1"/>
      <c r="G597" s="1"/>
      <c r="H597" s="1"/>
      <c r="I597" s="1"/>
      <c r="J597" s="1"/>
      <c r="K597" s="1"/>
      <c r="L597" s="1"/>
      <c r="M597" s="1"/>
      <c r="N597" s="1"/>
      <c r="O597" s="1"/>
    </row>
    <row r="598" spans="1:15">
      <c r="A598" s="1"/>
      <c r="B598" s="1"/>
      <c r="C598" s="1"/>
      <c r="D598" s="1"/>
      <c r="E598" s="1"/>
      <c r="F598" s="1"/>
      <c r="G598" s="1"/>
      <c r="H598" s="1"/>
      <c r="I598" s="1"/>
      <c r="J598" s="1"/>
      <c r="K598" s="1"/>
      <c r="L598" s="1"/>
      <c r="M598" s="1"/>
      <c r="N598" s="1"/>
      <c r="O598" s="1"/>
    </row>
    <row r="599" spans="1:15">
      <c r="A599" s="1"/>
      <c r="B599" s="1"/>
      <c r="C599" s="1"/>
      <c r="D599" s="1"/>
      <c r="E599" s="1"/>
      <c r="F599" s="1"/>
      <c r="G599" s="1"/>
      <c r="H599" s="1"/>
      <c r="I599" s="1"/>
      <c r="J599" s="1"/>
      <c r="K599" s="1"/>
      <c r="L599" s="1"/>
      <c r="M599" s="1"/>
      <c r="N599" s="1"/>
      <c r="O599" s="1"/>
    </row>
    <row r="600" spans="1:15">
      <c r="A600" s="1"/>
      <c r="B600" s="1"/>
      <c r="C600" s="1"/>
      <c r="D600" s="1"/>
      <c r="E600" s="1"/>
      <c r="F600" s="1"/>
      <c r="G600" s="1"/>
      <c r="H600" s="1"/>
      <c r="I600" s="1"/>
      <c r="J600" s="1"/>
      <c r="K600" s="1"/>
      <c r="L600" s="1"/>
      <c r="M600" s="1"/>
      <c r="N600" s="1"/>
      <c r="O600" s="1"/>
    </row>
    <row r="601" spans="1:15">
      <c r="A601" s="1"/>
      <c r="B601" s="1"/>
      <c r="C601" s="1"/>
      <c r="D601" s="1"/>
      <c r="E601" s="1"/>
      <c r="F601" s="1"/>
      <c r="G601" s="1"/>
      <c r="H601" s="1"/>
      <c r="I601" s="1"/>
      <c r="J601" s="1"/>
      <c r="K601" s="1"/>
      <c r="L601" s="1"/>
      <c r="M601" s="1"/>
      <c r="N601" s="1"/>
      <c r="O601" s="1"/>
    </row>
    <row r="602" spans="1:15">
      <c r="A602" s="1"/>
      <c r="B602" s="1"/>
      <c r="C602" s="1"/>
      <c r="D602" s="1"/>
      <c r="E602" s="1"/>
      <c r="F602" s="1"/>
      <c r="G602" s="1"/>
      <c r="H602" s="1"/>
      <c r="I602" s="1"/>
      <c r="J602" s="1"/>
      <c r="K602" s="1"/>
      <c r="L602" s="1"/>
      <c r="M602" s="1"/>
      <c r="N602" s="1"/>
      <c r="O602" s="1"/>
    </row>
    <row r="603" spans="1:15">
      <c r="A603" s="1"/>
      <c r="B603" s="1"/>
      <c r="C603" s="1"/>
      <c r="D603" s="1"/>
      <c r="E603" s="1"/>
      <c r="F603" s="1"/>
      <c r="G603" s="1"/>
      <c r="H603" s="1"/>
      <c r="I603" s="1"/>
      <c r="J603" s="1"/>
      <c r="K603" s="1"/>
      <c r="L603" s="1"/>
      <c r="M603" s="1"/>
      <c r="N603" s="1"/>
      <c r="O603" s="1"/>
    </row>
    <row r="604" spans="1:15">
      <c r="A604" s="1"/>
      <c r="B604" s="1"/>
      <c r="C604" s="1"/>
      <c r="D604" s="1"/>
      <c r="E604" s="1"/>
      <c r="F604" s="1"/>
      <c r="G604" s="1"/>
      <c r="H604" s="1"/>
      <c r="I604" s="1"/>
      <c r="J604" s="1"/>
      <c r="K604" s="1"/>
      <c r="L604" s="1"/>
      <c r="M604" s="1"/>
      <c r="N604" s="1"/>
      <c r="O604" s="1"/>
    </row>
    <row r="605" spans="1:15">
      <c r="A605" s="1"/>
      <c r="B605" s="1"/>
      <c r="C605" s="1"/>
      <c r="D605" s="1"/>
      <c r="E605" s="1"/>
      <c r="F605" s="1"/>
      <c r="G605" s="1"/>
      <c r="H605" s="1"/>
      <c r="I605" s="1"/>
      <c r="J605" s="1"/>
      <c r="K605" s="1"/>
      <c r="L605" s="1"/>
      <c r="M605" s="1"/>
      <c r="N605" s="1"/>
      <c r="O605" s="1"/>
    </row>
    <row r="606" spans="1:15">
      <c r="A606" s="1"/>
      <c r="B606" s="1"/>
      <c r="C606" s="1"/>
      <c r="D606" s="1"/>
      <c r="E606" s="1"/>
      <c r="F606" s="1"/>
      <c r="G606" s="1"/>
      <c r="H606" s="1"/>
      <c r="I606" s="1"/>
      <c r="J606" s="1"/>
      <c r="K606" s="1"/>
      <c r="L606" s="1"/>
      <c r="M606" s="1"/>
      <c r="N606" s="1"/>
      <c r="O606" s="1"/>
    </row>
    <row r="607" spans="1:15">
      <c r="A607" s="1"/>
      <c r="B607" s="1"/>
      <c r="C607" s="1"/>
      <c r="D607" s="1"/>
      <c r="E607" s="1"/>
      <c r="F607" s="1"/>
      <c r="G607" s="1"/>
      <c r="H607" s="1"/>
      <c r="I607" s="1"/>
      <c r="J607" s="1"/>
      <c r="K607" s="1"/>
      <c r="L607" s="1"/>
      <c r="M607" s="1"/>
      <c r="N607" s="1"/>
      <c r="O607" s="1"/>
    </row>
    <row r="608" spans="1:15">
      <c r="A608" s="1"/>
      <c r="B608" s="1"/>
      <c r="C608" s="1"/>
      <c r="D608" s="1"/>
      <c r="E608" s="1"/>
      <c r="F608" s="1"/>
      <c r="G608" s="1"/>
      <c r="H608" s="1"/>
      <c r="I608" s="1"/>
      <c r="J608" s="1"/>
      <c r="K608" s="1"/>
      <c r="L608" s="1"/>
      <c r="M608" s="1"/>
      <c r="N608" s="1"/>
      <c r="O608" s="1"/>
    </row>
    <row r="609" spans="1:15">
      <c r="A609" s="1"/>
      <c r="B609" s="1"/>
      <c r="C609" s="1"/>
      <c r="D609" s="1"/>
      <c r="E609" s="1"/>
      <c r="F609" s="1"/>
      <c r="G609" s="1"/>
      <c r="H609" s="1"/>
      <c r="I609" s="1"/>
      <c r="J609" s="1"/>
      <c r="K609" s="1"/>
      <c r="L609" s="1"/>
      <c r="M609" s="1"/>
      <c r="N609" s="1"/>
      <c r="O609" s="1"/>
    </row>
    <row r="610" spans="1:15">
      <c r="A610" s="1"/>
      <c r="B610" s="1"/>
      <c r="C610" s="1"/>
      <c r="D610" s="1"/>
      <c r="E610" s="1"/>
      <c r="F610" s="1"/>
      <c r="G610" s="1"/>
      <c r="H610" s="1"/>
      <c r="I610" s="1"/>
      <c r="J610" s="1"/>
      <c r="K610" s="1"/>
      <c r="L610" s="1"/>
      <c r="M610" s="1"/>
      <c r="N610" s="1"/>
      <c r="O610" s="1"/>
    </row>
    <row r="611" spans="1:15">
      <c r="A611" s="1"/>
      <c r="B611" s="1"/>
      <c r="C611" s="1"/>
      <c r="D611" s="1"/>
      <c r="E611" s="1"/>
      <c r="F611" s="1"/>
      <c r="G611" s="1"/>
      <c r="H611" s="1"/>
      <c r="I611" s="1"/>
      <c r="J611" s="1"/>
      <c r="K611" s="1"/>
      <c r="L611" s="1"/>
      <c r="M611" s="1"/>
      <c r="N611" s="1"/>
      <c r="O611" s="1"/>
    </row>
    <row r="612" spans="1:15">
      <c r="A612" s="1"/>
      <c r="B612" s="1"/>
      <c r="C612" s="1"/>
      <c r="D612" s="1"/>
      <c r="E612" s="1"/>
      <c r="F612" s="1"/>
      <c r="G612" s="1"/>
      <c r="H612" s="1"/>
      <c r="I612" s="1"/>
      <c r="J612" s="1"/>
      <c r="K612" s="1"/>
      <c r="L612" s="1"/>
      <c r="M612" s="1"/>
      <c r="N612" s="1"/>
      <c r="O612" s="1"/>
    </row>
    <row r="613" spans="1:15">
      <c r="A613" s="1"/>
      <c r="B613" s="1"/>
      <c r="C613" s="1"/>
      <c r="D613" s="1"/>
      <c r="E613" s="1"/>
      <c r="F613" s="1"/>
      <c r="G613" s="1"/>
      <c r="H613" s="1"/>
      <c r="I613" s="1"/>
      <c r="J613" s="1"/>
      <c r="K613" s="1"/>
      <c r="L613" s="1"/>
      <c r="M613" s="1"/>
      <c r="N613" s="1"/>
      <c r="O613" s="1"/>
    </row>
    <row r="614" spans="1:15">
      <c r="A614" s="1"/>
      <c r="B614" s="1"/>
      <c r="C614" s="1"/>
      <c r="D614" s="1"/>
      <c r="E614" s="1"/>
      <c r="F614" s="1"/>
      <c r="G614" s="1"/>
      <c r="H614" s="1"/>
      <c r="I614" s="1"/>
      <c r="J614" s="1"/>
      <c r="K614" s="1"/>
      <c r="L614" s="1"/>
      <c r="M614" s="1"/>
      <c r="N614" s="1"/>
      <c r="O614" s="1"/>
    </row>
    <row r="615" spans="1:15">
      <c r="A615" s="1"/>
      <c r="B615" s="1"/>
      <c r="C615" s="1"/>
      <c r="D615" s="1"/>
      <c r="E615" s="1"/>
      <c r="F615" s="1"/>
      <c r="G615" s="1"/>
      <c r="H615" s="1"/>
      <c r="I615" s="1"/>
      <c r="J615" s="1"/>
      <c r="K615" s="1"/>
      <c r="L615" s="1"/>
      <c r="M615" s="1"/>
      <c r="N615" s="1"/>
      <c r="O615" s="1"/>
    </row>
    <row r="616" spans="1:15">
      <c r="A616" s="1"/>
      <c r="B616" s="1"/>
      <c r="C616" s="1"/>
      <c r="D616" s="1"/>
      <c r="E616" s="1"/>
      <c r="F616" s="1"/>
      <c r="G616" s="1"/>
      <c r="H616" s="1"/>
      <c r="I616" s="1"/>
      <c r="J616" s="1"/>
      <c r="K616" s="1"/>
      <c r="L616" s="1"/>
      <c r="M616" s="1"/>
      <c r="N616" s="1"/>
      <c r="O616" s="1"/>
    </row>
    <row r="617" spans="1:15">
      <c r="A617" s="1"/>
      <c r="B617" s="1"/>
      <c r="C617" s="1"/>
      <c r="D617" s="1"/>
      <c r="E617" s="1"/>
      <c r="F617" s="1"/>
      <c r="G617" s="1"/>
      <c r="H617" s="1"/>
      <c r="I617" s="1"/>
      <c r="J617" s="1"/>
      <c r="K617" s="1"/>
      <c r="L617" s="1"/>
      <c r="M617" s="1"/>
      <c r="N617" s="1"/>
      <c r="O617" s="1"/>
    </row>
    <row r="618" spans="1:15">
      <c r="A618" s="1"/>
      <c r="B618" s="1"/>
      <c r="C618" s="1"/>
      <c r="D618" s="1"/>
      <c r="E618" s="1"/>
      <c r="F618" s="1"/>
      <c r="G618" s="1"/>
      <c r="H618" s="1"/>
      <c r="I618" s="1"/>
      <c r="J618" s="1"/>
      <c r="K618" s="1"/>
      <c r="L618" s="1"/>
      <c r="M618" s="1"/>
      <c r="N618" s="1"/>
      <c r="O618" s="1"/>
    </row>
    <row r="619" spans="1:15">
      <c r="A619" s="1"/>
      <c r="B619" s="1"/>
      <c r="C619" s="1"/>
      <c r="D619" s="1"/>
      <c r="E619" s="1"/>
      <c r="F619" s="1"/>
      <c r="G619" s="1"/>
      <c r="H619" s="1"/>
      <c r="I619" s="1"/>
      <c r="J619" s="1"/>
      <c r="K619" s="1"/>
      <c r="L619" s="1"/>
      <c r="M619" s="1"/>
      <c r="N619" s="1"/>
      <c r="O619" s="1"/>
    </row>
    <row r="620" spans="1:15">
      <c r="A620" s="1"/>
      <c r="B620" s="1"/>
      <c r="C620" s="1"/>
      <c r="D620" s="1"/>
      <c r="E620" s="1"/>
      <c r="F620" s="1"/>
      <c r="G620" s="1"/>
      <c r="H620" s="1"/>
      <c r="I620" s="1"/>
      <c r="J620" s="1"/>
      <c r="K620" s="1"/>
      <c r="L620" s="1"/>
      <c r="M620" s="1"/>
      <c r="N620" s="1"/>
      <c r="O620" s="1"/>
    </row>
    <row r="621" spans="1:15">
      <c r="A621" s="1"/>
      <c r="B621" s="1"/>
      <c r="C621" s="1"/>
      <c r="D621" s="1"/>
      <c r="E621" s="1"/>
      <c r="F621" s="1"/>
      <c r="G621" s="1"/>
      <c r="H621" s="1"/>
      <c r="I621" s="1"/>
      <c r="J621" s="1"/>
      <c r="K621" s="1"/>
      <c r="L621" s="1"/>
      <c r="M621" s="1"/>
      <c r="N621" s="1"/>
      <c r="O621" s="1"/>
    </row>
    <row r="622" spans="1:15">
      <c r="A622" s="1"/>
      <c r="B622" s="1"/>
      <c r="C622" s="1"/>
      <c r="D622" s="1"/>
      <c r="E622" s="1"/>
      <c r="F622" s="1"/>
      <c r="G622" s="1"/>
      <c r="H622" s="1"/>
      <c r="I622" s="1"/>
      <c r="J622" s="1"/>
      <c r="K622" s="1"/>
      <c r="L622" s="1"/>
      <c r="M622" s="1"/>
      <c r="N622" s="1"/>
      <c r="O622" s="1"/>
    </row>
    <row r="623" spans="1:15">
      <c r="A623" s="1"/>
      <c r="B623" s="1"/>
      <c r="C623" s="1"/>
      <c r="D623" s="1"/>
      <c r="E623" s="1"/>
      <c r="F623" s="1"/>
      <c r="G623" s="1"/>
      <c r="H623" s="1"/>
      <c r="I623" s="1"/>
      <c r="J623" s="1"/>
      <c r="K623" s="1"/>
      <c r="L623" s="1"/>
      <c r="M623" s="1"/>
      <c r="N623" s="1"/>
      <c r="O623" s="1"/>
    </row>
    <row r="624" spans="1:15">
      <c r="A624" s="1"/>
      <c r="B624" s="1"/>
      <c r="C624" s="1"/>
      <c r="D624" s="1"/>
      <c r="E624" s="1"/>
      <c r="F624" s="1"/>
      <c r="G624" s="1"/>
      <c r="H624" s="1"/>
      <c r="I624" s="1"/>
      <c r="J624" s="1"/>
      <c r="K624" s="1"/>
      <c r="L624" s="1"/>
      <c r="M624" s="1"/>
      <c r="N624" s="1"/>
      <c r="O624" s="1"/>
    </row>
    <row r="625" spans="1:15">
      <c r="A625" s="1"/>
      <c r="B625" s="1"/>
      <c r="C625" s="1"/>
      <c r="D625" s="1"/>
      <c r="E625" s="1"/>
      <c r="F625" s="1"/>
      <c r="G625" s="1"/>
      <c r="H625" s="1"/>
      <c r="I625" s="1"/>
      <c r="J625" s="1"/>
      <c r="K625" s="1"/>
      <c r="L625" s="1"/>
      <c r="M625" s="1"/>
      <c r="N625" s="1"/>
      <c r="O625" s="1"/>
    </row>
    <row r="626" spans="1:15">
      <c r="A626" s="1"/>
      <c r="B626" s="1"/>
      <c r="C626" s="1"/>
      <c r="D626" s="1"/>
      <c r="E626" s="1"/>
      <c r="F626" s="1"/>
      <c r="G626" s="1"/>
      <c r="H626" s="1"/>
      <c r="I626" s="1"/>
      <c r="J626" s="1"/>
      <c r="K626" s="1"/>
      <c r="L626" s="1"/>
      <c r="M626" s="1"/>
      <c r="N626" s="1"/>
      <c r="O626" s="1"/>
    </row>
    <row r="627" spans="1:15">
      <c r="A627" s="1"/>
      <c r="B627" s="1"/>
      <c r="C627" s="1"/>
      <c r="D627" s="1"/>
      <c r="E627" s="1"/>
      <c r="F627" s="1"/>
      <c r="G627" s="1"/>
      <c r="H627" s="1"/>
      <c r="I627" s="1"/>
      <c r="J627" s="1"/>
      <c r="K627" s="1"/>
      <c r="L627" s="1"/>
      <c r="M627" s="1"/>
      <c r="N627" s="1"/>
      <c r="O627" s="1"/>
    </row>
    <row r="628" spans="1:15">
      <c r="A628" s="1"/>
      <c r="B628" s="1"/>
      <c r="C628" s="1"/>
      <c r="D628" s="1"/>
      <c r="E628" s="1"/>
      <c r="F628" s="1"/>
      <c r="G628" s="1"/>
      <c r="H628" s="1"/>
      <c r="I628" s="1"/>
      <c r="J628" s="1"/>
      <c r="K628" s="1"/>
      <c r="L628" s="1"/>
      <c r="M628" s="1"/>
      <c r="N628" s="1"/>
      <c r="O628" s="1"/>
    </row>
    <row r="629" spans="1:15">
      <c r="A629" s="1"/>
      <c r="B629" s="1"/>
      <c r="C629" s="1"/>
      <c r="D629" s="1"/>
      <c r="E629" s="1"/>
      <c r="F629" s="1"/>
      <c r="G629" s="1"/>
      <c r="H629" s="1"/>
      <c r="I629" s="1"/>
      <c r="J629" s="1"/>
      <c r="K629" s="1"/>
      <c r="L629" s="1"/>
      <c r="M629" s="1"/>
      <c r="N629" s="1"/>
      <c r="O629" s="1"/>
    </row>
    <row r="630" spans="1:15">
      <c r="A630" s="1"/>
      <c r="B630" s="1"/>
      <c r="C630" s="1"/>
      <c r="D630" s="1"/>
      <c r="E630" s="1"/>
      <c r="F630" s="1"/>
      <c r="G630" s="1"/>
      <c r="H630" s="1"/>
      <c r="I630" s="1"/>
      <c r="J630" s="1"/>
      <c r="K630" s="1"/>
      <c r="L630" s="1"/>
      <c r="M630" s="1"/>
      <c r="N630" s="1"/>
      <c r="O630" s="1"/>
    </row>
    <row r="631" spans="1:15">
      <c r="A631" s="1"/>
      <c r="B631" s="1"/>
      <c r="C631" s="1"/>
      <c r="D631" s="1"/>
      <c r="E631" s="1"/>
      <c r="F631" s="1"/>
      <c r="G631" s="1"/>
      <c r="H631" s="1"/>
      <c r="I631" s="1"/>
      <c r="J631" s="1"/>
      <c r="K631" s="1"/>
      <c r="L631" s="1"/>
      <c r="M631" s="1"/>
      <c r="N631" s="1"/>
      <c r="O631" s="1"/>
    </row>
    <row r="632" spans="1:15">
      <c r="A632" s="1"/>
      <c r="B632" s="1"/>
      <c r="C632" s="1"/>
      <c r="D632" s="1"/>
      <c r="E632" s="1"/>
      <c r="F632" s="1"/>
      <c r="G632" s="1"/>
      <c r="H632" s="1"/>
      <c r="I632" s="1"/>
      <c r="J632" s="1"/>
      <c r="K632" s="1"/>
      <c r="L632" s="1"/>
      <c r="M632" s="1"/>
      <c r="N632" s="1"/>
      <c r="O632" s="1"/>
    </row>
    <row r="633" spans="1:15">
      <c r="A633" s="1"/>
      <c r="B633" s="1"/>
      <c r="C633" s="1"/>
      <c r="D633" s="1"/>
      <c r="E633" s="1"/>
      <c r="F633" s="1"/>
      <c r="G633" s="1"/>
      <c r="H633" s="1"/>
      <c r="I633" s="1"/>
      <c r="J633" s="1"/>
      <c r="K633" s="1"/>
      <c r="L633" s="1"/>
      <c r="M633" s="1"/>
      <c r="N633" s="1"/>
      <c r="O633" s="1"/>
    </row>
    <row r="634" spans="1:15">
      <c r="A634" s="1"/>
      <c r="B634" s="1"/>
      <c r="C634" s="1"/>
      <c r="D634" s="1"/>
      <c r="E634" s="1"/>
      <c r="F634" s="1"/>
      <c r="G634" s="1"/>
      <c r="H634" s="1"/>
      <c r="I634" s="1"/>
      <c r="J634" s="1"/>
      <c r="K634" s="1"/>
      <c r="L634" s="1"/>
      <c r="M634" s="1"/>
      <c r="N634" s="1"/>
      <c r="O634" s="1"/>
    </row>
    <row r="635" spans="1:15">
      <c r="A635" s="1"/>
      <c r="B635" s="1"/>
      <c r="C635" s="1"/>
      <c r="D635" s="1"/>
      <c r="E635" s="1"/>
      <c r="F635" s="1"/>
      <c r="G635" s="1"/>
      <c r="H635" s="1"/>
      <c r="I635" s="1"/>
      <c r="J635" s="1"/>
      <c r="K635" s="1"/>
      <c r="L635" s="1"/>
      <c r="M635" s="1"/>
      <c r="N635" s="1"/>
      <c r="O635" s="1"/>
    </row>
    <row r="636" spans="1:15">
      <c r="A636" s="1"/>
      <c r="B636" s="1"/>
      <c r="C636" s="1"/>
      <c r="D636" s="1"/>
      <c r="E636" s="1"/>
      <c r="F636" s="1"/>
      <c r="G636" s="1"/>
      <c r="H636" s="1"/>
      <c r="I636" s="1"/>
      <c r="J636" s="1"/>
      <c r="K636" s="1"/>
      <c r="L636" s="1"/>
      <c r="M636" s="1"/>
      <c r="N636" s="1"/>
      <c r="O636" s="1"/>
    </row>
    <row r="637" spans="1:15">
      <c r="A637" s="1"/>
      <c r="B637" s="1"/>
      <c r="C637" s="1"/>
      <c r="D637" s="1"/>
      <c r="E637" s="1"/>
      <c r="F637" s="1"/>
      <c r="G637" s="1"/>
      <c r="H637" s="1"/>
      <c r="I637" s="1"/>
      <c r="J637" s="1"/>
      <c r="K637" s="1"/>
      <c r="L637" s="1"/>
      <c r="M637" s="1"/>
      <c r="N637" s="1"/>
      <c r="O637" s="1"/>
    </row>
    <row r="638" spans="1:15">
      <c r="A638" s="1"/>
      <c r="B638" s="1"/>
      <c r="C638" s="1"/>
      <c r="D638" s="1"/>
      <c r="E638" s="1"/>
      <c r="F638" s="1"/>
      <c r="G638" s="1"/>
      <c r="H638" s="1"/>
      <c r="I638" s="1"/>
      <c r="J638" s="1"/>
      <c r="K638" s="1"/>
      <c r="L638" s="1"/>
      <c r="M638" s="1"/>
      <c r="N638" s="1"/>
      <c r="O638" s="1"/>
    </row>
    <row r="639" spans="1:15">
      <c r="A639" s="1"/>
      <c r="B639" s="1"/>
      <c r="C639" s="1"/>
      <c r="D639" s="1"/>
      <c r="E639" s="1"/>
      <c r="F639" s="1"/>
      <c r="G639" s="1"/>
      <c r="H639" s="1"/>
      <c r="I639" s="1"/>
      <c r="J639" s="1"/>
      <c r="K639" s="1"/>
      <c r="L639" s="1"/>
      <c r="M639" s="1"/>
      <c r="N639" s="1"/>
      <c r="O639" s="1"/>
    </row>
    <row r="640" spans="1:15">
      <c r="A640" s="1"/>
      <c r="B640" s="1"/>
      <c r="C640" s="1"/>
      <c r="D640" s="1"/>
      <c r="E640" s="1"/>
      <c r="F640" s="1"/>
      <c r="G640" s="1"/>
      <c r="H640" s="1"/>
      <c r="I640" s="1"/>
      <c r="J640" s="1"/>
      <c r="K640" s="1"/>
      <c r="L640" s="1"/>
      <c r="M640" s="1"/>
      <c r="N640" s="1"/>
      <c r="O640" s="1"/>
    </row>
    <row r="641" spans="1:15">
      <c r="A641" s="1"/>
      <c r="B641" s="1"/>
      <c r="C641" s="1"/>
      <c r="D641" s="1"/>
      <c r="E641" s="1"/>
      <c r="F641" s="1"/>
      <c r="G641" s="1"/>
      <c r="H641" s="1"/>
      <c r="I641" s="1"/>
      <c r="J641" s="1"/>
      <c r="K641" s="1"/>
      <c r="L641" s="1"/>
      <c r="M641" s="1"/>
      <c r="N641" s="1"/>
      <c r="O641" s="1"/>
    </row>
    <row r="642" spans="1:15">
      <c r="A642" s="1"/>
      <c r="B642" s="1"/>
      <c r="C642" s="1"/>
      <c r="D642" s="1"/>
      <c r="E642" s="1"/>
      <c r="F642" s="1"/>
      <c r="G642" s="1"/>
      <c r="H642" s="1"/>
      <c r="I642" s="1"/>
      <c r="J642" s="1"/>
      <c r="K642" s="1"/>
      <c r="L642" s="1"/>
      <c r="M642" s="1"/>
      <c r="N642" s="1"/>
      <c r="O642" s="1"/>
    </row>
    <row r="643" spans="1:15">
      <c r="A643" s="1"/>
      <c r="B643" s="1"/>
      <c r="C643" s="1"/>
      <c r="D643" s="1"/>
      <c r="E643" s="1"/>
      <c r="F643" s="1"/>
      <c r="G643" s="1"/>
      <c r="H643" s="1"/>
      <c r="I643" s="1"/>
      <c r="J643" s="1"/>
      <c r="K643" s="1"/>
      <c r="L643" s="1"/>
      <c r="M643" s="1"/>
      <c r="N643" s="1"/>
      <c r="O643" s="1"/>
    </row>
    <row r="644" spans="1:15">
      <c r="A644" s="1"/>
      <c r="B644" s="1"/>
      <c r="C644" s="1"/>
      <c r="D644" s="1"/>
      <c r="E644" s="1"/>
      <c r="F644" s="1"/>
      <c r="G644" s="1"/>
      <c r="H644" s="1"/>
      <c r="I644" s="1"/>
      <c r="J644" s="1"/>
      <c r="K644" s="1"/>
      <c r="L644" s="1"/>
      <c r="M644" s="1"/>
      <c r="N644" s="1"/>
      <c r="O644" s="1"/>
    </row>
    <row r="645" spans="1:15">
      <c r="A645" s="1"/>
      <c r="B645" s="1"/>
      <c r="C645" s="1"/>
      <c r="D645" s="1"/>
      <c r="E645" s="1"/>
      <c r="F645" s="1"/>
      <c r="G645" s="1"/>
      <c r="H645" s="1"/>
      <c r="I645" s="1"/>
      <c r="J645" s="1"/>
      <c r="K645" s="1"/>
      <c r="L645" s="1"/>
      <c r="M645" s="1"/>
      <c r="N645" s="1"/>
      <c r="O645" s="1"/>
    </row>
    <row r="646" spans="1:15">
      <c r="A646" s="1"/>
      <c r="B646" s="1"/>
      <c r="C646" s="1"/>
      <c r="D646" s="1"/>
      <c r="E646" s="1"/>
      <c r="F646" s="1"/>
      <c r="G646" s="1"/>
      <c r="H646" s="1"/>
      <c r="I646" s="1"/>
      <c r="J646" s="1"/>
      <c r="K646" s="1"/>
      <c r="L646" s="1"/>
      <c r="M646" s="1"/>
      <c r="N646" s="1"/>
      <c r="O646" s="1"/>
    </row>
    <row r="647" spans="1:15">
      <c r="A647" s="1"/>
      <c r="B647" s="1"/>
      <c r="C647" s="1"/>
      <c r="D647" s="1"/>
      <c r="E647" s="1"/>
      <c r="F647" s="1"/>
      <c r="G647" s="1"/>
      <c r="H647" s="1"/>
      <c r="I647" s="1"/>
      <c r="J647" s="1"/>
      <c r="K647" s="1"/>
      <c r="L647" s="1"/>
      <c r="M647" s="1"/>
      <c r="N647" s="1"/>
      <c r="O647" s="1"/>
    </row>
    <row r="648" spans="1:15">
      <c r="A648" s="1"/>
      <c r="B648" s="1"/>
      <c r="C648" s="1"/>
      <c r="D648" s="1"/>
      <c r="E648" s="1"/>
      <c r="F648" s="1"/>
      <c r="G648" s="1"/>
      <c r="H648" s="1"/>
      <c r="I648" s="1"/>
      <c r="J648" s="1"/>
      <c r="K648" s="1"/>
      <c r="L648" s="1"/>
      <c r="M648" s="1"/>
      <c r="N648" s="1"/>
      <c r="O648" s="1"/>
    </row>
    <row r="649" spans="1:15">
      <c r="A649" s="1"/>
      <c r="B649" s="1"/>
      <c r="C649" s="1"/>
      <c r="D649" s="1"/>
      <c r="E649" s="1"/>
      <c r="F649" s="1"/>
      <c r="G649" s="1"/>
      <c r="H649" s="1"/>
      <c r="I649" s="1"/>
      <c r="J649" s="1"/>
      <c r="K649" s="1"/>
      <c r="L649" s="1"/>
      <c r="M649" s="1"/>
      <c r="N649" s="1"/>
      <c r="O649" s="1"/>
    </row>
    <row r="650" spans="1:15">
      <c r="A650" s="1"/>
      <c r="B650" s="1"/>
      <c r="C650" s="1"/>
      <c r="D650" s="1"/>
      <c r="E650" s="1"/>
      <c r="F650" s="1"/>
      <c r="G650" s="1"/>
      <c r="H650" s="1"/>
      <c r="I650" s="1"/>
      <c r="J650" s="1"/>
      <c r="K650" s="1"/>
      <c r="L650" s="1"/>
      <c r="M650" s="1"/>
      <c r="N650" s="1"/>
      <c r="O650" s="1"/>
    </row>
    <row r="651" spans="1:15">
      <c r="A651" s="1"/>
      <c r="B651" s="1"/>
      <c r="C651" s="1"/>
      <c r="D651" s="1"/>
      <c r="E651" s="1"/>
      <c r="F651" s="1"/>
      <c r="G651" s="1"/>
      <c r="H651" s="1"/>
      <c r="I651" s="1"/>
      <c r="J651" s="1"/>
      <c r="K651" s="1"/>
      <c r="L651" s="1"/>
      <c r="M651" s="1"/>
      <c r="N651" s="1"/>
      <c r="O651" s="1"/>
    </row>
    <row r="652" spans="1:15">
      <c r="A652" s="1"/>
      <c r="B652" s="1"/>
      <c r="C652" s="1"/>
      <c r="D652" s="1"/>
      <c r="E652" s="1"/>
      <c r="F652" s="1"/>
      <c r="G652" s="1"/>
      <c r="H652" s="1"/>
      <c r="I652" s="1"/>
      <c r="J652" s="1"/>
      <c r="K652" s="1"/>
      <c r="L652" s="1"/>
      <c r="M652" s="1"/>
      <c r="N652" s="1"/>
      <c r="O652" s="1"/>
    </row>
    <row r="653" spans="1:15">
      <c r="A653" s="1"/>
      <c r="B653" s="1"/>
      <c r="C653" s="1"/>
      <c r="D653" s="1"/>
      <c r="E653" s="1"/>
      <c r="F653" s="1"/>
      <c r="G653" s="1"/>
      <c r="H653" s="1"/>
      <c r="I653" s="1"/>
      <c r="J653" s="1"/>
      <c r="K653" s="1"/>
      <c r="L653" s="1"/>
      <c r="M653" s="1"/>
      <c r="N653" s="1"/>
      <c r="O653" s="1"/>
    </row>
    <row r="654" spans="1:15">
      <c r="A654" s="1"/>
      <c r="B654" s="1"/>
      <c r="C654" s="1"/>
      <c r="D654" s="1"/>
      <c r="E654" s="1"/>
      <c r="F654" s="1"/>
      <c r="G654" s="1"/>
      <c r="H654" s="1"/>
      <c r="I654" s="1"/>
      <c r="J654" s="1"/>
      <c r="K654" s="1"/>
      <c r="L654" s="1"/>
      <c r="M654" s="1"/>
      <c r="N654" s="1"/>
      <c r="O654" s="1"/>
    </row>
    <row r="655" spans="1:15">
      <c r="A655" s="1"/>
      <c r="B655" s="1"/>
      <c r="C655" s="1"/>
      <c r="D655" s="1"/>
      <c r="E655" s="1"/>
      <c r="F655" s="1"/>
      <c r="G655" s="1"/>
      <c r="H655" s="1"/>
      <c r="I655" s="1"/>
      <c r="J655" s="1"/>
      <c r="K655" s="1"/>
      <c r="L655" s="1"/>
      <c r="M655" s="1"/>
      <c r="N655" s="1"/>
      <c r="O655" s="1"/>
    </row>
    <row r="656" spans="1:15">
      <c r="A656" s="1"/>
      <c r="B656" s="1"/>
      <c r="C656" s="1"/>
      <c r="D656" s="1"/>
      <c r="E656" s="1"/>
      <c r="F656" s="1"/>
      <c r="G656" s="1"/>
      <c r="H656" s="1"/>
      <c r="I656" s="1"/>
      <c r="J656" s="1"/>
      <c r="K656" s="1"/>
      <c r="L656" s="1"/>
      <c r="M656" s="1"/>
      <c r="N656" s="1"/>
      <c r="O656" s="1"/>
    </row>
    <row r="657" spans="1:15">
      <c r="A657" s="1"/>
      <c r="B657" s="1"/>
      <c r="C657" s="1"/>
      <c r="D657" s="1"/>
      <c r="E657" s="1"/>
      <c r="F657" s="1"/>
      <c r="G657" s="1"/>
      <c r="H657" s="1"/>
      <c r="I657" s="1"/>
      <c r="J657" s="1"/>
      <c r="K657" s="1"/>
      <c r="L657" s="1"/>
      <c r="M657" s="1"/>
      <c r="N657" s="1"/>
      <c r="O657" s="1"/>
    </row>
    <row r="658" spans="1:15">
      <c r="A658" s="1"/>
      <c r="B658" s="1"/>
      <c r="C658" s="1"/>
      <c r="D658" s="1"/>
      <c r="E658" s="1"/>
      <c r="F658" s="1"/>
      <c r="G658" s="1"/>
      <c r="H658" s="1"/>
      <c r="I658" s="1"/>
      <c r="J658" s="1"/>
      <c r="K658" s="1"/>
      <c r="L658" s="1"/>
      <c r="M658" s="1"/>
      <c r="N658" s="1"/>
      <c r="O658" s="1"/>
    </row>
    <row r="659" spans="1:15">
      <c r="A659" s="1"/>
      <c r="B659" s="1"/>
      <c r="C659" s="1"/>
      <c r="D659" s="1"/>
      <c r="E659" s="1"/>
      <c r="F659" s="1"/>
      <c r="G659" s="1"/>
      <c r="H659" s="1"/>
      <c r="I659" s="1"/>
      <c r="J659" s="1"/>
      <c r="K659" s="1"/>
      <c r="L659" s="1"/>
      <c r="M659" s="1"/>
      <c r="N659" s="1"/>
      <c r="O659" s="1"/>
    </row>
    <row r="660" spans="1:15">
      <c r="A660" s="1"/>
      <c r="B660" s="1"/>
      <c r="C660" s="1"/>
      <c r="D660" s="1"/>
      <c r="E660" s="1"/>
      <c r="F660" s="1"/>
      <c r="G660" s="1"/>
      <c r="H660" s="1"/>
      <c r="I660" s="1"/>
      <c r="J660" s="1"/>
      <c r="K660" s="1"/>
      <c r="L660" s="1"/>
      <c r="M660" s="1"/>
      <c r="N660" s="1"/>
      <c r="O660" s="1"/>
    </row>
    <row r="661" spans="1:15">
      <c r="A661" s="1"/>
      <c r="B661" s="1"/>
      <c r="C661" s="1"/>
      <c r="D661" s="1"/>
      <c r="E661" s="1"/>
      <c r="F661" s="1"/>
      <c r="G661" s="1"/>
      <c r="H661" s="1"/>
      <c r="I661" s="1"/>
      <c r="J661" s="1"/>
      <c r="K661" s="1"/>
      <c r="L661" s="1"/>
      <c r="M661" s="1"/>
      <c r="N661" s="1"/>
      <c r="O661" s="1"/>
    </row>
    <row r="662" spans="1:15">
      <c r="A662" s="1"/>
      <c r="B662" s="1"/>
      <c r="C662" s="1"/>
      <c r="D662" s="1"/>
      <c r="E662" s="1"/>
      <c r="F662" s="1"/>
      <c r="G662" s="1"/>
      <c r="H662" s="1"/>
      <c r="I662" s="1"/>
      <c r="J662" s="1"/>
      <c r="K662" s="1"/>
      <c r="L662" s="1"/>
      <c r="M662" s="1"/>
      <c r="N662" s="1"/>
      <c r="O662" s="1"/>
    </row>
    <row r="663" spans="1:15">
      <c r="A663" s="1"/>
      <c r="B663" s="1"/>
      <c r="C663" s="1"/>
      <c r="D663" s="1"/>
      <c r="E663" s="1"/>
      <c r="F663" s="1"/>
      <c r="G663" s="1"/>
      <c r="H663" s="1"/>
      <c r="I663" s="1"/>
      <c r="J663" s="1"/>
      <c r="K663" s="1"/>
      <c r="L663" s="1"/>
      <c r="M663" s="1"/>
      <c r="N663" s="1"/>
      <c r="O663" s="1"/>
    </row>
    <row r="664" spans="1:15">
      <c r="A664" s="1"/>
      <c r="B664" s="1"/>
      <c r="C664" s="1"/>
      <c r="D664" s="1"/>
      <c r="E664" s="1"/>
      <c r="F664" s="1"/>
      <c r="G664" s="1"/>
      <c r="H664" s="1"/>
      <c r="I664" s="1"/>
      <c r="J664" s="1"/>
      <c r="K664" s="1"/>
      <c r="L664" s="1"/>
      <c r="M664" s="1"/>
      <c r="N664" s="1"/>
      <c r="O664" s="1"/>
    </row>
    <row r="665" spans="1:15">
      <c r="A665" s="1"/>
      <c r="B665" s="1"/>
      <c r="C665" s="1"/>
      <c r="D665" s="1"/>
      <c r="E665" s="1"/>
      <c r="F665" s="1"/>
      <c r="G665" s="1"/>
      <c r="H665" s="1"/>
      <c r="I665" s="1"/>
      <c r="J665" s="1"/>
      <c r="K665" s="1"/>
      <c r="L665" s="1"/>
      <c r="M665" s="1"/>
      <c r="N665" s="1"/>
      <c r="O665" s="1"/>
    </row>
    <row r="666" spans="1:15">
      <c r="A666" s="1"/>
      <c r="B666" s="1"/>
      <c r="C666" s="1"/>
      <c r="D666" s="1"/>
      <c r="E666" s="1"/>
      <c r="F666" s="1"/>
      <c r="G666" s="1"/>
      <c r="H666" s="1"/>
      <c r="I666" s="1"/>
      <c r="J666" s="1"/>
      <c r="K666" s="1"/>
      <c r="L666" s="1"/>
      <c r="M666" s="1"/>
      <c r="N666" s="1"/>
      <c r="O666" s="1"/>
    </row>
    <row r="667" spans="1:15">
      <c r="A667" s="1"/>
      <c r="B667" s="1"/>
      <c r="C667" s="1"/>
      <c r="D667" s="1"/>
      <c r="E667" s="1"/>
      <c r="F667" s="1"/>
      <c r="G667" s="1"/>
      <c r="H667" s="1"/>
      <c r="I667" s="1"/>
      <c r="J667" s="1"/>
      <c r="K667" s="1"/>
      <c r="L667" s="1"/>
      <c r="M667" s="1"/>
      <c r="N667" s="1"/>
      <c r="O667" s="1"/>
    </row>
    <row r="668" spans="1:15">
      <c r="A668" s="1"/>
      <c r="B668" s="1"/>
      <c r="C668" s="1"/>
      <c r="D668" s="1"/>
      <c r="E668" s="1"/>
      <c r="F668" s="1"/>
      <c r="G668" s="1"/>
      <c r="H668" s="1"/>
      <c r="I668" s="1"/>
      <c r="J668" s="1"/>
      <c r="K668" s="1"/>
      <c r="L668" s="1"/>
      <c r="M668" s="1"/>
      <c r="N668" s="1"/>
      <c r="O668" s="1"/>
    </row>
    <row r="669" spans="1:15">
      <c r="A669" s="1"/>
      <c r="B669" s="1"/>
      <c r="C669" s="1"/>
      <c r="D669" s="1"/>
      <c r="E669" s="1"/>
      <c r="F669" s="1"/>
      <c r="G669" s="1"/>
      <c r="H669" s="1"/>
      <c r="I669" s="1"/>
      <c r="J669" s="1"/>
      <c r="K669" s="1"/>
      <c r="L669" s="1"/>
      <c r="M669" s="1"/>
      <c r="N669" s="1"/>
      <c r="O669" s="1"/>
    </row>
    <row r="670" spans="1:15">
      <c r="A670" s="1"/>
      <c r="B670" s="1"/>
      <c r="C670" s="1"/>
      <c r="D670" s="1"/>
      <c r="E670" s="1"/>
      <c r="F670" s="1"/>
      <c r="G670" s="1"/>
      <c r="H670" s="1"/>
      <c r="I670" s="1"/>
      <c r="J670" s="1"/>
      <c r="K670" s="1"/>
      <c r="L670" s="1"/>
      <c r="M670" s="1"/>
      <c r="N670" s="1"/>
      <c r="O670" s="1"/>
    </row>
    <row r="671" spans="1:15">
      <c r="A671" s="1"/>
      <c r="B671" s="1"/>
      <c r="C671" s="1"/>
      <c r="D671" s="1"/>
      <c r="E671" s="1"/>
      <c r="F671" s="1"/>
      <c r="G671" s="1"/>
      <c r="H671" s="1"/>
      <c r="I671" s="1"/>
      <c r="J671" s="1"/>
      <c r="K671" s="1"/>
      <c r="L671" s="1"/>
      <c r="M671" s="1"/>
      <c r="N671" s="1"/>
      <c r="O671" s="1"/>
    </row>
    <row r="672" spans="1:15">
      <c r="A672" s="1"/>
      <c r="B672" s="1"/>
      <c r="C672" s="1"/>
      <c r="D672" s="1"/>
      <c r="E672" s="1"/>
      <c r="F672" s="1"/>
      <c r="G672" s="1"/>
      <c r="H672" s="1"/>
      <c r="I672" s="1"/>
      <c r="J672" s="1"/>
      <c r="K672" s="1"/>
      <c r="L672" s="1"/>
      <c r="M672" s="1"/>
      <c r="N672" s="1"/>
      <c r="O672" s="1"/>
    </row>
    <row r="673" spans="1:15">
      <c r="A673" s="1"/>
      <c r="B673" s="1"/>
      <c r="C673" s="1"/>
      <c r="D673" s="1"/>
      <c r="E673" s="1"/>
      <c r="F673" s="1"/>
      <c r="G673" s="1"/>
      <c r="H673" s="1"/>
      <c r="I673" s="1"/>
      <c r="J673" s="1"/>
      <c r="K673" s="1"/>
      <c r="L673" s="1"/>
      <c r="M673" s="1"/>
      <c r="N673" s="1"/>
      <c r="O673" s="1"/>
    </row>
    <row r="674" spans="1:15">
      <c r="A674" s="1"/>
      <c r="B674" s="1"/>
      <c r="C674" s="1"/>
      <c r="D674" s="1"/>
      <c r="E674" s="1"/>
      <c r="F674" s="1"/>
      <c r="G674" s="1"/>
      <c r="H674" s="1"/>
      <c r="I674" s="1"/>
      <c r="J674" s="1"/>
      <c r="K674" s="1"/>
      <c r="L674" s="1"/>
      <c r="M674" s="1"/>
      <c r="N674" s="1"/>
      <c r="O674" s="1"/>
    </row>
    <row r="675" spans="1:15">
      <c r="A675" s="1"/>
      <c r="B675" s="1"/>
      <c r="C675" s="1"/>
      <c r="D675" s="1"/>
      <c r="E675" s="1"/>
      <c r="F675" s="1"/>
      <c r="G675" s="1"/>
      <c r="H675" s="1"/>
      <c r="I675" s="1"/>
      <c r="J675" s="1"/>
      <c r="K675" s="1"/>
      <c r="L675" s="1"/>
      <c r="M675" s="1"/>
      <c r="N675" s="1"/>
      <c r="O675" s="1"/>
    </row>
    <row r="676" spans="1:15">
      <c r="A676" s="1"/>
      <c r="B676" s="1"/>
      <c r="C676" s="1"/>
      <c r="D676" s="1"/>
      <c r="E676" s="1"/>
      <c r="F676" s="1"/>
      <c r="G676" s="1"/>
      <c r="H676" s="1"/>
      <c r="I676" s="1"/>
      <c r="J676" s="1"/>
      <c r="K676" s="1"/>
      <c r="L676" s="1"/>
      <c r="M676" s="1"/>
      <c r="N676" s="1"/>
      <c r="O676" s="1"/>
    </row>
    <row r="677" spans="1:15">
      <c r="A677" s="1"/>
      <c r="B677" s="1"/>
      <c r="C677" s="1"/>
      <c r="D677" s="1"/>
      <c r="E677" s="1"/>
      <c r="F677" s="1"/>
      <c r="G677" s="1"/>
      <c r="H677" s="1"/>
      <c r="I677" s="1"/>
      <c r="J677" s="1"/>
      <c r="K677" s="1"/>
      <c r="L677" s="1"/>
      <c r="M677" s="1"/>
      <c r="N677" s="1"/>
      <c r="O677" s="1"/>
    </row>
    <row r="678" spans="1:15">
      <c r="A678" s="1"/>
      <c r="B678" s="1"/>
      <c r="C678" s="1"/>
      <c r="D678" s="1"/>
      <c r="E678" s="1"/>
      <c r="F678" s="1"/>
      <c r="G678" s="1"/>
      <c r="H678" s="1"/>
      <c r="I678" s="1"/>
      <c r="J678" s="1"/>
      <c r="K678" s="1"/>
      <c r="L678" s="1"/>
      <c r="M678" s="1"/>
      <c r="N678" s="1"/>
      <c r="O678" s="1"/>
    </row>
    <row r="679" spans="1:15">
      <c r="A679" s="1"/>
      <c r="B679" s="1"/>
      <c r="C679" s="1"/>
      <c r="D679" s="1"/>
      <c r="E679" s="1"/>
      <c r="F679" s="1"/>
      <c r="G679" s="1"/>
      <c r="H679" s="1"/>
      <c r="I679" s="1"/>
      <c r="J679" s="1"/>
      <c r="K679" s="1"/>
      <c r="L679" s="1"/>
      <c r="M679" s="1"/>
      <c r="N679" s="1"/>
      <c r="O679" s="1"/>
    </row>
    <row r="680" spans="1:15">
      <c r="A680" s="1"/>
      <c r="B680" s="1"/>
      <c r="C680" s="1"/>
      <c r="D680" s="1"/>
      <c r="E680" s="1"/>
      <c r="F680" s="1"/>
      <c r="G680" s="1"/>
      <c r="H680" s="1"/>
      <c r="I680" s="1"/>
      <c r="J680" s="1"/>
      <c r="K680" s="1"/>
      <c r="L680" s="1"/>
      <c r="M680" s="1"/>
      <c r="N680" s="1"/>
      <c r="O680" s="1"/>
    </row>
    <row r="681" spans="1:15">
      <c r="A681" s="1"/>
      <c r="B681" s="1"/>
      <c r="C681" s="1"/>
      <c r="D681" s="1"/>
      <c r="E681" s="1"/>
      <c r="F681" s="1"/>
      <c r="G681" s="1"/>
      <c r="H681" s="1"/>
      <c r="I681" s="1"/>
      <c r="J681" s="1"/>
      <c r="K681" s="1"/>
      <c r="L681" s="1"/>
      <c r="M681" s="1"/>
      <c r="N681" s="1"/>
      <c r="O681" s="1"/>
    </row>
    <row r="682" spans="1:15">
      <c r="A682" s="1"/>
      <c r="B682" s="1"/>
      <c r="C682" s="1"/>
      <c r="D682" s="1"/>
      <c r="E682" s="1"/>
      <c r="F682" s="1"/>
      <c r="G682" s="1"/>
      <c r="H682" s="1"/>
      <c r="I682" s="1"/>
      <c r="J682" s="1"/>
      <c r="K682" s="1"/>
      <c r="L682" s="1"/>
      <c r="M682" s="1"/>
      <c r="N682" s="1"/>
      <c r="O682" s="1"/>
    </row>
    <row r="683" spans="1:15">
      <c r="A683" s="1"/>
      <c r="B683" s="1"/>
      <c r="C683" s="1"/>
      <c r="D683" s="1"/>
      <c r="E683" s="1"/>
      <c r="F683" s="1"/>
      <c r="G683" s="1"/>
      <c r="H683" s="1"/>
      <c r="I683" s="1"/>
      <c r="J683" s="1"/>
      <c r="K683" s="1"/>
      <c r="L683" s="1"/>
      <c r="M683" s="1"/>
      <c r="N683" s="1"/>
      <c r="O683" s="1"/>
    </row>
    <row r="684" spans="1:15">
      <c r="A684" s="1"/>
      <c r="B684" s="1"/>
      <c r="C684" s="1"/>
      <c r="D684" s="1"/>
      <c r="E684" s="1"/>
      <c r="F684" s="1"/>
      <c r="G684" s="1"/>
      <c r="H684" s="1"/>
      <c r="I684" s="1"/>
      <c r="J684" s="1"/>
      <c r="K684" s="1"/>
      <c r="L684" s="1"/>
      <c r="M684" s="1"/>
      <c r="N684" s="1"/>
      <c r="O684" s="1"/>
    </row>
    <row r="685" spans="1:15">
      <c r="A685" s="1"/>
      <c r="B685" s="1"/>
      <c r="C685" s="1"/>
      <c r="D685" s="1"/>
      <c r="E685" s="1"/>
      <c r="F685" s="1"/>
      <c r="G685" s="1"/>
      <c r="H685" s="1"/>
      <c r="I685" s="1"/>
      <c r="J685" s="1"/>
      <c r="K685" s="1"/>
      <c r="L685" s="1"/>
      <c r="M685" s="1"/>
      <c r="N685" s="1"/>
      <c r="O685" s="1"/>
    </row>
    <row r="686" spans="1:15">
      <c r="A686" s="1"/>
      <c r="B686" s="1"/>
      <c r="C686" s="1"/>
      <c r="D686" s="1"/>
      <c r="E686" s="1"/>
      <c r="F686" s="1"/>
      <c r="G686" s="1"/>
      <c r="H686" s="1"/>
      <c r="I686" s="1"/>
      <c r="J686" s="1"/>
      <c r="K686" s="1"/>
      <c r="L686" s="1"/>
      <c r="M686" s="1"/>
      <c r="N686" s="1"/>
      <c r="O686" s="1"/>
    </row>
    <row r="687" spans="1:15">
      <c r="A687" s="1"/>
      <c r="B687" s="1"/>
      <c r="C687" s="1"/>
      <c r="D687" s="1"/>
      <c r="E687" s="1"/>
      <c r="F687" s="1"/>
      <c r="G687" s="1"/>
      <c r="H687" s="1"/>
      <c r="I687" s="1"/>
      <c r="J687" s="1"/>
      <c r="K687" s="1"/>
      <c r="L687" s="1"/>
      <c r="M687" s="1"/>
      <c r="N687" s="1"/>
      <c r="O687" s="1"/>
    </row>
    <row r="688" spans="1:15">
      <c r="A688" s="1"/>
      <c r="B688" s="1"/>
      <c r="C688" s="1"/>
      <c r="D688" s="1"/>
      <c r="E688" s="1"/>
      <c r="F688" s="1"/>
      <c r="G688" s="1"/>
      <c r="H688" s="1"/>
      <c r="I688" s="1"/>
      <c r="J688" s="1"/>
      <c r="K688" s="1"/>
      <c r="L688" s="1"/>
      <c r="M688" s="1"/>
      <c r="N688" s="1"/>
      <c r="O688" s="1"/>
    </row>
    <row r="689" spans="1:15">
      <c r="A689" s="1"/>
      <c r="B689" s="1"/>
      <c r="C689" s="1"/>
      <c r="D689" s="1"/>
      <c r="E689" s="1"/>
      <c r="F689" s="1"/>
      <c r="G689" s="1"/>
      <c r="H689" s="1"/>
      <c r="I689" s="1"/>
      <c r="J689" s="1"/>
      <c r="K689" s="1"/>
      <c r="L689" s="1"/>
      <c r="M689" s="1"/>
      <c r="N689" s="1"/>
      <c r="O689" s="1"/>
    </row>
    <row r="690" spans="1:15">
      <c r="A690" s="1"/>
      <c r="B690" s="1"/>
      <c r="C690" s="1"/>
      <c r="D690" s="1"/>
      <c r="E690" s="1"/>
      <c r="F690" s="1"/>
      <c r="G690" s="1"/>
      <c r="H690" s="1"/>
      <c r="I690" s="1"/>
      <c r="J690" s="1"/>
      <c r="K690" s="1"/>
      <c r="L690" s="1"/>
      <c r="M690" s="1"/>
      <c r="N690" s="1"/>
      <c r="O690" s="1"/>
    </row>
    <row r="691" spans="1:15">
      <c r="A691" s="1"/>
      <c r="B691" s="1"/>
      <c r="C691" s="1"/>
      <c r="D691" s="1"/>
      <c r="E691" s="1"/>
      <c r="F691" s="1"/>
      <c r="G691" s="1"/>
      <c r="H691" s="1"/>
      <c r="I691" s="1"/>
      <c r="J691" s="1"/>
      <c r="K691" s="1"/>
      <c r="L691" s="1"/>
      <c r="M691" s="1"/>
      <c r="N691" s="1"/>
      <c r="O691" s="1"/>
    </row>
    <row r="692" spans="1:15">
      <c r="A692" s="1"/>
      <c r="B692" s="1"/>
      <c r="C692" s="1"/>
      <c r="D692" s="1"/>
      <c r="E692" s="1"/>
      <c r="F692" s="1"/>
      <c r="G692" s="1"/>
      <c r="H692" s="1"/>
      <c r="I692" s="1"/>
      <c r="J692" s="1"/>
      <c r="K692" s="1"/>
      <c r="L692" s="1"/>
      <c r="M692" s="1"/>
      <c r="N692" s="1"/>
      <c r="O692" s="1"/>
    </row>
    <row r="693" spans="1:15">
      <c r="A693" s="1"/>
      <c r="B693" s="1"/>
      <c r="C693" s="1"/>
      <c r="D693" s="1"/>
      <c r="E693" s="1"/>
      <c r="F693" s="1"/>
      <c r="G693" s="1"/>
      <c r="H693" s="1"/>
      <c r="I693" s="1"/>
      <c r="J693" s="1"/>
      <c r="K693" s="1"/>
      <c r="L693" s="1"/>
      <c r="M693" s="1"/>
      <c r="N693" s="1"/>
      <c r="O693" s="1"/>
    </row>
    <row r="694" spans="1:15">
      <c r="A694" s="1"/>
      <c r="B694" s="1"/>
      <c r="C694" s="1"/>
      <c r="D694" s="1"/>
      <c r="E694" s="1"/>
      <c r="F694" s="1"/>
      <c r="G694" s="1"/>
      <c r="H694" s="1"/>
      <c r="I694" s="1"/>
      <c r="J694" s="1"/>
      <c r="K694" s="1"/>
      <c r="L694" s="1"/>
      <c r="M694" s="1"/>
      <c r="N694" s="1"/>
      <c r="O694" s="1"/>
    </row>
    <row r="695" spans="1:15">
      <c r="A695" s="1"/>
      <c r="B695" s="1"/>
      <c r="C695" s="1"/>
      <c r="D695" s="1"/>
      <c r="E695" s="1"/>
      <c r="F695" s="1"/>
      <c r="G695" s="1"/>
      <c r="H695" s="1"/>
      <c r="I695" s="1"/>
      <c r="J695" s="1"/>
      <c r="K695" s="1"/>
      <c r="L695" s="1"/>
      <c r="M695" s="1"/>
      <c r="N695" s="1"/>
      <c r="O695" s="1"/>
    </row>
    <row r="696" spans="1:15">
      <c r="A696" s="1"/>
      <c r="B696" s="1"/>
      <c r="C696" s="1"/>
      <c r="D696" s="1"/>
      <c r="E696" s="1"/>
      <c r="F696" s="1"/>
      <c r="G696" s="1"/>
      <c r="H696" s="1"/>
      <c r="I696" s="1"/>
      <c r="J696" s="1"/>
      <c r="K696" s="1"/>
      <c r="L696" s="1"/>
      <c r="M696" s="1"/>
      <c r="N696" s="1"/>
      <c r="O696" s="1"/>
    </row>
    <row r="697" spans="1:15">
      <c r="A697" s="1"/>
      <c r="B697" s="1"/>
      <c r="C697" s="1"/>
      <c r="D697" s="1"/>
      <c r="E697" s="1"/>
      <c r="F697" s="1"/>
      <c r="G697" s="1"/>
      <c r="H697" s="1"/>
      <c r="I697" s="1"/>
      <c r="J697" s="1"/>
      <c r="K697" s="1"/>
      <c r="L697" s="1"/>
      <c r="M697" s="1"/>
      <c r="N697" s="1"/>
      <c r="O697" s="1"/>
    </row>
    <row r="698" spans="1:15">
      <c r="A698" s="1"/>
      <c r="B698" s="1"/>
      <c r="C698" s="1"/>
      <c r="D698" s="1"/>
      <c r="E698" s="1"/>
      <c r="F698" s="1"/>
      <c r="G698" s="1"/>
      <c r="H698" s="1"/>
      <c r="I698" s="1"/>
      <c r="J698" s="1"/>
      <c r="K698" s="1"/>
      <c r="L698" s="1"/>
      <c r="M698" s="1"/>
      <c r="N698" s="1"/>
      <c r="O698" s="1"/>
    </row>
    <row r="699" spans="1:15">
      <c r="A699" s="1"/>
      <c r="B699" s="1"/>
      <c r="C699" s="1"/>
      <c r="D699" s="1"/>
      <c r="E699" s="1"/>
      <c r="F699" s="1"/>
      <c r="G699" s="1"/>
      <c r="H699" s="1"/>
      <c r="I699" s="1"/>
      <c r="J699" s="1"/>
      <c r="K699" s="1"/>
      <c r="L699" s="1"/>
      <c r="M699" s="1"/>
      <c r="N699" s="1"/>
      <c r="O699" s="1"/>
    </row>
    <row r="700" spans="1:15">
      <c r="A700" s="1"/>
      <c r="B700" s="1"/>
      <c r="C700" s="1"/>
      <c r="D700" s="1"/>
      <c r="E700" s="1"/>
      <c r="F700" s="1"/>
      <c r="G700" s="1"/>
      <c r="H700" s="1"/>
      <c r="I700" s="1"/>
      <c r="J700" s="1"/>
      <c r="K700" s="1"/>
      <c r="L700" s="1"/>
      <c r="M700" s="1"/>
      <c r="N700" s="1"/>
      <c r="O700" s="1"/>
    </row>
    <row r="701" spans="1:15">
      <c r="A701" s="1"/>
      <c r="B701" s="1"/>
      <c r="C701" s="1"/>
      <c r="D701" s="1"/>
      <c r="E701" s="1"/>
      <c r="F701" s="1"/>
      <c r="G701" s="1"/>
      <c r="H701" s="1"/>
      <c r="I701" s="1"/>
      <c r="J701" s="1"/>
      <c r="K701" s="1"/>
      <c r="L701" s="1"/>
      <c r="M701" s="1"/>
      <c r="N701" s="1"/>
      <c r="O701" s="1"/>
    </row>
    <row r="702" spans="1:15">
      <c r="A702" s="1"/>
      <c r="B702" s="1"/>
      <c r="C702" s="1"/>
      <c r="D702" s="1"/>
      <c r="E702" s="1"/>
      <c r="F702" s="1"/>
      <c r="G702" s="1"/>
      <c r="H702" s="1"/>
      <c r="I702" s="1"/>
      <c r="J702" s="1"/>
      <c r="K702" s="1"/>
      <c r="L702" s="1"/>
      <c r="M702" s="1"/>
      <c r="N702" s="1"/>
      <c r="O702" s="1"/>
    </row>
    <row r="703" spans="1:15">
      <c r="A703" s="1"/>
      <c r="B703" s="1"/>
      <c r="C703" s="1"/>
      <c r="D703" s="1"/>
      <c r="E703" s="1"/>
      <c r="F703" s="1"/>
      <c r="G703" s="1"/>
      <c r="H703" s="1"/>
      <c r="I703" s="1"/>
      <c r="J703" s="1"/>
      <c r="K703" s="1"/>
      <c r="L703" s="1"/>
      <c r="M703" s="1"/>
      <c r="N703" s="1"/>
      <c r="O703" s="1"/>
    </row>
    <row r="704" spans="1:15">
      <c r="A704" s="1"/>
      <c r="B704" s="1"/>
      <c r="C704" s="1"/>
      <c r="D704" s="1"/>
      <c r="E704" s="1"/>
      <c r="F704" s="1"/>
      <c r="G704" s="1"/>
      <c r="H704" s="1"/>
      <c r="I704" s="1"/>
      <c r="J704" s="1"/>
      <c r="K704" s="1"/>
      <c r="L704" s="1"/>
      <c r="M704" s="1"/>
      <c r="N704" s="1"/>
      <c r="O704" s="1"/>
    </row>
    <row r="705" spans="1:15">
      <c r="A705" s="1"/>
      <c r="B705" s="1"/>
      <c r="C705" s="1"/>
      <c r="D705" s="1"/>
      <c r="E705" s="1"/>
      <c r="F705" s="1"/>
      <c r="G705" s="1"/>
      <c r="H705" s="1"/>
      <c r="I705" s="1"/>
      <c r="J705" s="1"/>
      <c r="K705" s="1"/>
      <c r="L705" s="1"/>
      <c r="M705" s="1"/>
      <c r="N705" s="1"/>
      <c r="O705" s="1"/>
    </row>
    <row r="706" spans="1:15">
      <c r="A706" s="1"/>
      <c r="B706" s="1"/>
      <c r="C706" s="1"/>
      <c r="D706" s="1"/>
      <c r="E706" s="1"/>
      <c r="F706" s="1"/>
      <c r="G706" s="1"/>
      <c r="H706" s="1"/>
      <c r="I706" s="1"/>
      <c r="J706" s="1"/>
      <c r="K706" s="1"/>
      <c r="L706" s="1"/>
      <c r="M706" s="1"/>
      <c r="N706" s="1"/>
      <c r="O706" s="1"/>
    </row>
    <row r="707" spans="1:15">
      <c r="A707" s="1"/>
      <c r="B707" s="1"/>
      <c r="C707" s="1"/>
      <c r="D707" s="1"/>
      <c r="E707" s="1"/>
      <c r="F707" s="1"/>
      <c r="G707" s="1"/>
      <c r="H707" s="1"/>
      <c r="I707" s="1"/>
      <c r="J707" s="1"/>
      <c r="K707" s="1"/>
      <c r="L707" s="1"/>
      <c r="M707" s="1"/>
      <c r="N707" s="1"/>
      <c r="O707" s="1"/>
    </row>
    <row r="708" spans="1:15">
      <c r="A708" s="1"/>
      <c r="B708" s="1"/>
      <c r="C708" s="1"/>
      <c r="D708" s="1"/>
      <c r="E708" s="1"/>
      <c r="F708" s="1"/>
      <c r="G708" s="1"/>
      <c r="H708" s="1"/>
      <c r="I708" s="1"/>
      <c r="J708" s="1"/>
      <c r="K708" s="1"/>
      <c r="L708" s="1"/>
      <c r="M708" s="1"/>
      <c r="N708" s="1"/>
      <c r="O708" s="1"/>
    </row>
    <row r="709" spans="1:15">
      <c r="A709" s="1"/>
      <c r="B709" s="1"/>
      <c r="C709" s="1"/>
      <c r="D709" s="1"/>
      <c r="E709" s="1"/>
      <c r="F709" s="1"/>
      <c r="G709" s="1"/>
      <c r="H709" s="1"/>
      <c r="I709" s="1"/>
      <c r="J709" s="1"/>
      <c r="K709" s="1"/>
      <c r="L709" s="1"/>
      <c r="M709" s="1"/>
      <c r="N709" s="1"/>
      <c r="O709" s="1"/>
    </row>
    <row r="710" spans="1:15">
      <c r="A710" s="1"/>
      <c r="B710" s="1"/>
      <c r="C710" s="1"/>
      <c r="D710" s="1"/>
      <c r="E710" s="1"/>
      <c r="F710" s="1"/>
      <c r="G710" s="1"/>
      <c r="H710" s="1"/>
      <c r="I710" s="1"/>
      <c r="J710" s="1"/>
      <c r="K710" s="1"/>
      <c r="L710" s="1"/>
      <c r="M710" s="1"/>
      <c r="N710" s="1"/>
      <c r="O710" s="1"/>
    </row>
    <row r="711" spans="1:15">
      <c r="A711" s="1"/>
      <c r="B711" s="1"/>
      <c r="C711" s="1"/>
      <c r="D711" s="1"/>
      <c r="E711" s="1"/>
      <c r="F711" s="1"/>
      <c r="G711" s="1"/>
      <c r="H711" s="1"/>
      <c r="I711" s="1"/>
      <c r="J711" s="1"/>
      <c r="K711" s="1"/>
      <c r="L711" s="1"/>
      <c r="M711" s="1"/>
      <c r="N711" s="1"/>
      <c r="O711" s="1"/>
    </row>
    <row r="712" spans="1:15">
      <c r="A712" s="1"/>
      <c r="B712" s="1"/>
      <c r="C712" s="1"/>
      <c r="D712" s="1"/>
      <c r="E712" s="1"/>
      <c r="F712" s="1"/>
      <c r="G712" s="1"/>
      <c r="H712" s="1"/>
      <c r="I712" s="1"/>
      <c r="J712" s="1"/>
      <c r="K712" s="1"/>
      <c r="L712" s="1"/>
      <c r="M712" s="1"/>
      <c r="N712" s="1"/>
      <c r="O712" s="1"/>
    </row>
    <row r="713" spans="1:15">
      <c r="A713" s="1"/>
      <c r="B713" s="1"/>
      <c r="C713" s="1"/>
      <c r="D713" s="1"/>
      <c r="E713" s="1"/>
      <c r="F713" s="1"/>
      <c r="G713" s="1"/>
      <c r="H713" s="1"/>
      <c r="I713" s="1"/>
      <c r="J713" s="1"/>
      <c r="K713" s="1"/>
      <c r="L713" s="1"/>
      <c r="M713" s="1"/>
      <c r="N713" s="1"/>
      <c r="O713" s="1"/>
    </row>
    <row r="714" spans="1:15">
      <c r="A714" s="1"/>
      <c r="B714" s="1"/>
      <c r="C714" s="1"/>
      <c r="D714" s="1"/>
      <c r="E714" s="1"/>
      <c r="F714" s="1"/>
      <c r="G714" s="1"/>
      <c r="H714" s="1"/>
      <c r="I714" s="1"/>
      <c r="J714" s="1"/>
      <c r="K714" s="1"/>
      <c r="L714" s="1"/>
      <c r="M714" s="1"/>
      <c r="N714" s="1"/>
      <c r="O714" s="1"/>
    </row>
    <row r="715" spans="1:15">
      <c r="A715" s="1"/>
      <c r="B715" s="1"/>
      <c r="C715" s="1"/>
      <c r="D715" s="1"/>
      <c r="E715" s="1"/>
      <c r="F715" s="1"/>
      <c r="G715" s="1"/>
      <c r="H715" s="1"/>
      <c r="I715" s="1"/>
      <c r="J715" s="1"/>
      <c r="K715" s="1"/>
      <c r="L715" s="1"/>
      <c r="M715" s="1"/>
      <c r="N715" s="1"/>
      <c r="O715" s="1"/>
    </row>
    <row r="716" spans="1:15">
      <c r="A716" s="1"/>
      <c r="B716" s="1"/>
      <c r="C716" s="1"/>
      <c r="D716" s="1"/>
      <c r="E716" s="1"/>
      <c r="F716" s="1"/>
      <c r="G716" s="1"/>
      <c r="H716" s="1"/>
      <c r="I716" s="1"/>
      <c r="J716" s="1"/>
      <c r="K716" s="1"/>
      <c r="L716" s="1"/>
      <c r="M716" s="1"/>
      <c r="N716" s="1"/>
      <c r="O716" s="1"/>
    </row>
    <row r="717" spans="1:15">
      <c r="A717" s="1"/>
      <c r="B717" s="1"/>
      <c r="C717" s="1"/>
      <c r="D717" s="1"/>
      <c r="E717" s="1"/>
      <c r="F717" s="1"/>
      <c r="G717" s="1"/>
      <c r="H717" s="1"/>
      <c r="I717" s="1"/>
      <c r="J717" s="1"/>
      <c r="K717" s="1"/>
      <c r="L717" s="1"/>
      <c r="M717" s="1"/>
      <c r="N717" s="1"/>
      <c r="O717" s="1"/>
    </row>
    <row r="718" spans="1:15">
      <c r="A718" s="1"/>
      <c r="B718" s="1"/>
      <c r="C718" s="1"/>
      <c r="D718" s="1"/>
      <c r="E718" s="1"/>
      <c r="F718" s="1"/>
      <c r="G718" s="1"/>
      <c r="H718" s="1"/>
      <c r="I718" s="1"/>
      <c r="J718" s="1"/>
      <c r="K718" s="1"/>
      <c r="L718" s="1"/>
      <c r="M718" s="1"/>
      <c r="N718" s="1"/>
      <c r="O718" s="1"/>
    </row>
    <row r="719" spans="1:15">
      <c r="A719" s="1"/>
      <c r="B719" s="1"/>
      <c r="C719" s="1"/>
      <c r="D719" s="1"/>
      <c r="E719" s="1"/>
      <c r="F719" s="1"/>
      <c r="G719" s="1"/>
      <c r="H719" s="1"/>
      <c r="I719" s="1"/>
      <c r="J719" s="1"/>
      <c r="K719" s="1"/>
      <c r="L719" s="1"/>
      <c r="M719" s="1"/>
      <c r="N719" s="1"/>
      <c r="O719" s="1"/>
    </row>
    <row r="720" spans="1:15">
      <c r="A720" s="1"/>
      <c r="B720" s="1"/>
      <c r="C720" s="1"/>
      <c r="D720" s="1"/>
      <c r="E720" s="1"/>
      <c r="F720" s="1"/>
      <c r="G720" s="1"/>
      <c r="H720" s="1"/>
      <c r="I720" s="1"/>
      <c r="J720" s="1"/>
      <c r="K720" s="1"/>
      <c r="L720" s="1"/>
      <c r="M720" s="1"/>
      <c r="N720" s="1"/>
      <c r="O720" s="1"/>
    </row>
    <row r="721" spans="1:15">
      <c r="A721" s="1"/>
      <c r="B721" s="1"/>
      <c r="C721" s="1"/>
      <c r="D721" s="1"/>
      <c r="E721" s="1"/>
      <c r="F721" s="1"/>
      <c r="G721" s="1"/>
      <c r="H721" s="1"/>
      <c r="I721" s="1"/>
      <c r="J721" s="1"/>
      <c r="K721" s="1"/>
      <c r="L721" s="1"/>
      <c r="M721" s="1"/>
      <c r="N721" s="1"/>
      <c r="O721" s="1"/>
    </row>
    <row r="722" spans="1:15">
      <c r="A722" s="1"/>
      <c r="B722" s="1"/>
      <c r="C722" s="1"/>
      <c r="D722" s="1"/>
      <c r="E722" s="1"/>
      <c r="F722" s="1"/>
      <c r="G722" s="1"/>
      <c r="H722" s="1"/>
      <c r="I722" s="1"/>
      <c r="J722" s="1"/>
      <c r="K722" s="1"/>
      <c r="L722" s="1"/>
      <c r="M722" s="1"/>
      <c r="N722" s="1"/>
      <c r="O722" s="1"/>
    </row>
    <row r="723" spans="1:15">
      <c r="A723" s="1"/>
      <c r="B723" s="1"/>
      <c r="C723" s="1"/>
      <c r="D723" s="1"/>
      <c r="E723" s="1"/>
      <c r="F723" s="1"/>
      <c r="G723" s="1"/>
      <c r="H723" s="1"/>
      <c r="I723" s="1"/>
      <c r="J723" s="1"/>
      <c r="K723" s="1"/>
      <c r="L723" s="1"/>
      <c r="M723" s="1"/>
      <c r="N723" s="1"/>
      <c r="O723" s="1"/>
    </row>
    <row r="724" spans="1:15">
      <c r="A724" s="1"/>
      <c r="B724" s="1"/>
      <c r="C724" s="1"/>
      <c r="D724" s="1"/>
      <c r="E724" s="1"/>
      <c r="F724" s="1"/>
      <c r="G724" s="1"/>
      <c r="H724" s="1"/>
      <c r="I724" s="1"/>
      <c r="J724" s="1"/>
      <c r="K724" s="1"/>
      <c r="L724" s="1"/>
      <c r="M724" s="1"/>
      <c r="N724" s="1"/>
      <c r="O724" s="1"/>
    </row>
    <row r="725" spans="1:15">
      <c r="A725" s="1"/>
      <c r="B725" s="1"/>
      <c r="C725" s="1"/>
      <c r="D725" s="1"/>
      <c r="E725" s="1"/>
      <c r="F725" s="1"/>
      <c r="G725" s="1"/>
      <c r="H725" s="1"/>
      <c r="I725" s="1"/>
      <c r="J725" s="1"/>
      <c r="K725" s="1"/>
      <c r="L725" s="1"/>
      <c r="M725" s="1"/>
      <c r="N725" s="1"/>
      <c r="O725" s="1"/>
    </row>
    <row r="726" spans="1:15">
      <c r="A726" s="1"/>
      <c r="B726" s="1"/>
      <c r="C726" s="1"/>
      <c r="D726" s="1"/>
      <c r="E726" s="1"/>
      <c r="F726" s="1"/>
      <c r="G726" s="1"/>
      <c r="H726" s="1"/>
      <c r="I726" s="1"/>
      <c r="J726" s="1"/>
      <c r="K726" s="1"/>
      <c r="L726" s="1"/>
      <c r="M726" s="1"/>
      <c r="N726" s="1"/>
      <c r="O726" s="1"/>
    </row>
    <row r="727" spans="1:15">
      <c r="A727" s="1"/>
      <c r="B727" s="1"/>
      <c r="C727" s="1"/>
      <c r="D727" s="1"/>
      <c r="E727" s="1"/>
      <c r="F727" s="1"/>
      <c r="G727" s="1"/>
      <c r="H727" s="1"/>
      <c r="I727" s="1"/>
      <c r="J727" s="1"/>
      <c r="K727" s="1"/>
      <c r="L727" s="1"/>
      <c r="M727" s="1"/>
      <c r="N727" s="1"/>
      <c r="O727" s="1"/>
    </row>
    <row r="728" spans="1:15">
      <c r="A728" s="1"/>
      <c r="B728" s="1"/>
      <c r="C728" s="1"/>
      <c r="D728" s="1"/>
      <c r="E728" s="1"/>
      <c r="F728" s="1"/>
      <c r="G728" s="1"/>
      <c r="H728" s="1"/>
      <c r="I728" s="1"/>
      <c r="J728" s="1"/>
      <c r="K728" s="1"/>
      <c r="L728" s="1"/>
      <c r="M728" s="1"/>
      <c r="N728" s="1"/>
      <c r="O728" s="1"/>
    </row>
    <row r="729" spans="1:15">
      <c r="A729" s="1"/>
      <c r="B729" s="1"/>
      <c r="C729" s="1"/>
      <c r="D729" s="1"/>
      <c r="E729" s="1"/>
      <c r="F729" s="1"/>
      <c r="G729" s="1"/>
      <c r="H729" s="1"/>
      <c r="I729" s="1"/>
      <c r="J729" s="1"/>
      <c r="K729" s="1"/>
      <c r="L729" s="1"/>
      <c r="M729" s="1"/>
      <c r="N729" s="1"/>
      <c r="O729" s="1"/>
    </row>
    <row r="730" spans="1:15">
      <c r="A730" s="1"/>
      <c r="B730" s="1"/>
      <c r="C730" s="1"/>
      <c r="D730" s="1"/>
      <c r="E730" s="1"/>
      <c r="F730" s="1"/>
      <c r="G730" s="1"/>
      <c r="H730" s="1"/>
      <c r="I730" s="1"/>
      <c r="J730" s="1"/>
      <c r="K730" s="1"/>
      <c r="L730" s="1"/>
      <c r="M730" s="1"/>
      <c r="N730" s="1"/>
      <c r="O730" s="1"/>
    </row>
    <row r="731" spans="1:15">
      <c r="A731" s="1"/>
      <c r="B731" s="1"/>
      <c r="C731" s="1"/>
      <c r="D731" s="1"/>
      <c r="E731" s="1"/>
      <c r="F731" s="1"/>
      <c r="G731" s="1"/>
      <c r="H731" s="1"/>
      <c r="I731" s="1"/>
      <c r="J731" s="1"/>
      <c r="K731" s="1"/>
      <c r="L731" s="1"/>
      <c r="M731" s="1"/>
      <c r="N731" s="1"/>
      <c r="O731" s="1"/>
    </row>
    <row r="732" spans="1:15">
      <c r="A732" s="1"/>
      <c r="B732" s="1"/>
      <c r="C732" s="1"/>
      <c r="D732" s="1"/>
      <c r="E732" s="1"/>
      <c r="F732" s="1"/>
      <c r="G732" s="1"/>
      <c r="H732" s="1"/>
      <c r="I732" s="1"/>
      <c r="J732" s="1"/>
      <c r="K732" s="1"/>
      <c r="L732" s="1"/>
      <c r="M732" s="1"/>
      <c r="N732" s="1"/>
      <c r="O732" s="1"/>
    </row>
    <row r="733" spans="1:15">
      <c r="A733" s="1"/>
      <c r="B733" s="1"/>
      <c r="C733" s="1"/>
      <c r="D733" s="1"/>
      <c r="E733" s="1"/>
      <c r="F733" s="1"/>
      <c r="G733" s="1"/>
      <c r="H733" s="1"/>
      <c r="I733" s="1"/>
      <c r="J733" s="1"/>
      <c r="K733" s="1"/>
      <c r="L733" s="1"/>
      <c r="M733" s="1"/>
      <c r="N733" s="1"/>
      <c r="O733" s="1"/>
    </row>
    <row r="734" spans="1:15">
      <c r="A734" s="1"/>
      <c r="B734" s="1"/>
      <c r="C734" s="1"/>
      <c r="D734" s="1"/>
      <c r="E734" s="1"/>
      <c r="F734" s="1"/>
      <c r="G734" s="1"/>
      <c r="H734" s="1"/>
      <c r="I734" s="1"/>
      <c r="J734" s="1"/>
      <c r="K734" s="1"/>
      <c r="L734" s="1"/>
      <c r="M734" s="1"/>
      <c r="N734" s="1"/>
      <c r="O734" s="1"/>
    </row>
    <row r="735" spans="1:15">
      <c r="A735" s="1"/>
      <c r="B735" s="1"/>
      <c r="C735" s="1"/>
      <c r="D735" s="1"/>
      <c r="E735" s="1"/>
      <c r="F735" s="1"/>
      <c r="G735" s="1"/>
      <c r="H735" s="1"/>
      <c r="I735" s="1"/>
      <c r="J735" s="1"/>
      <c r="K735" s="1"/>
      <c r="L735" s="1"/>
      <c r="M735" s="1"/>
      <c r="N735" s="1"/>
      <c r="O735" s="1"/>
    </row>
    <row r="736" spans="1:15">
      <c r="A736" s="1"/>
      <c r="B736" s="1"/>
      <c r="C736" s="1"/>
      <c r="D736" s="1"/>
      <c r="E736" s="1"/>
      <c r="F736" s="1"/>
      <c r="G736" s="1"/>
      <c r="H736" s="1"/>
      <c r="I736" s="1"/>
      <c r="J736" s="1"/>
      <c r="K736" s="1"/>
      <c r="L736" s="1"/>
      <c r="M736" s="1"/>
      <c r="N736" s="1"/>
      <c r="O736" s="1"/>
    </row>
    <row r="737" spans="1:15">
      <c r="A737" s="1"/>
      <c r="B737" s="1"/>
      <c r="C737" s="1"/>
      <c r="D737" s="1"/>
      <c r="E737" s="1"/>
      <c r="F737" s="1"/>
      <c r="G737" s="1"/>
      <c r="H737" s="1"/>
      <c r="I737" s="1"/>
      <c r="J737" s="1"/>
      <c r="K737" s="1"/>
      <c r="L737" s="1"/>
      <c r="M737" s="1"/>
      <c r="N737" s="1"/>
      <c r="O737" s="1"/>
    </row>
    <row r="738" spans="1:15">
      <c r="A738" s="1"/>
      <c r="B738" s="1"/>
      <c r="C738" s="1"/>
      <c r="D738" s="1"/>
      <c r="E738" s="1"/>
      <c r="F738" s="1"/>
      <c r="G738" s="1"/>
      <c r="H738" s="1"/>
      <c r="I738" s="1"/>
      <c r="J738" s="1"/>
      <c r="K738" s="1"/>
      <c r="L738" s="1"/>
      <c r="M738" s="1"/>
      <c r="N738" s="1"/>
      <c r="O738" s="1"/>
    </row>
    <row r="739" spans="1:15">
      <c r="A739" s="1"/>
      <c r="B739" s="1"/>
      <c r="C739" s="1"/>
      <c r="D739" s="1"/>
      <c r="E739" s="1"/>
      <c r="F739" s="1"/>
      <c r="G739" s="1"/>
      <c r="H739" s="1"/>
      <c r="I739" s="1"/>
      <c r="J739" s="1"/>
      <c r="K739" s="1"/>
      <c r="L739" s="1"/>
      <c r="M739" s="1"/>
      <c r="N739" s="1"/>
      <c r="O739" s="1"/>
    </row>
    <row r="740" spans="1:15">
      <c r="A740" s="1"/>
      <c r="B740" s="1"/>
      <c r="C740" s="1"/>
      <c r="D740" s="1"/>
      <c r="E740" s="1"/>
      <c r="F740" s="1"/>
      <c r="G740" s="1"/>
      <c r="H740" s="1"/>
      <c r="I740" s="1"/>
      <c r="J740" s="1"/>
      <c r="K740" s="1"/>
      <c r="L740" s="1"/>
      <c r="M740" s="1"/>
      <c r="N740" s="1"/>
      <c r="O740" s="1"/>
    </row>
    <row r="741" spans="1:15">
      <c r="A741" s="1"/>
      <c r="B741" s="1"/>
      <c r="C741" s="1"/>
      <c r="D741" s="1"/>
      <c r="E741" s="1"/>
      <c r="F741" s="1"/>
      <c r="G741" s="1"/>
      <c r="H741" s="1"/>
      <c r="I741" s="1"/>
      <c r="J741" s="1"/>
      <c r="K741" s="1"/>
      <c r="L741" s="1"/>
      <c r="M741" s="1"/>
      <c r="N741" s="1"/>
      <c r="O741" s="1"/>
    </row>
    <row r="742" spans="1:15">
      <c r="A742" s="1"/>
      <c r="B742" s="1"/>
      <c r="C742" s="1"/>
      <c r="D742" s="1"/>
      <c r="E742" s="1"/>
      <c r="F742" s="1"/>
      <c r="G742" s="1"/>
      <c r="H742" s="1"/>
      <c r="I742" s="1"/>
      <c r="J742" s="1"/>
      <c r="K742" s="1"/>
      <c r="L742" s="1"/>
      <c r="M742" s="1"/>
      <c r="N742" s="1"/>
      <c r="O742" s="1"/>
    </row>
    <row r="743" spans="1:15">
      <c r="A743" s="1"/>
      <c r="B743" s="1"/>
      <c r="C743" s="1"/>
      <c r="D743" s="1"/>
      <c r="E743" s="1"/>
      <c r="F743" s="1"/>
      <c r="G743" s="1"/>
      <c r="H743" s="1"/>
      <c r="I743" s="1"/>
      <c r="J743" s="1"/>
      <c r="K743" s="1"/>
      <c r="L743" s="1"/>
      <c r="M743" s="1"/>
      <c r="N743" s="1"/>
      <c r="O743" s="1"/>
    </row>
    <row r="744" spans="1:15">
      <c r="A744" s="1"/>
      <c r="B744" s="1"/>
      <c r="C744" s="1"/>
      <c r="D744" s="1"/>
      <c r="E744" s="1"/>
      <c r="F744" s="1"/>
      <c r="G744" s="1"/>
      <c r="H744" s="1"/>
      <c r="I744" s="1"/>
      <c r="J744" s="1"/>
      <c r="K744" s="1"/>
      <c r="L744" s="1"/>
      <c r="M744" s="1"/>
      <c r="N744" s="1"/>
      <c r="O744" s="1"/>
    </row>
    <row r="745" spans="1:15">
      <c r="A745" s="1"/>
      <c r="B745" s="1"/>
      <c r="C745" s="1"/>
      <c r="D745" s="1"/>
      <c r="E745" s="1"/>
      <c r="F745" s="1"/>
      <c r="G745" s="1"/>
      <c r="H745" s="1"/>
      <c r="I745" s="1"/>
      <c r="J745" s="1"/>
      <c r="K745" s="1"/>
      <c r="L745" s="1"/>
      <c r="M745" s="1"/>
      <c r="N745" s="1"/>
      <c r="O745" s="1"/>
    </row>
    <row r="746" spans="1:15">
      <c r="A746" s="1"/>
      <c r="B746" s="1"/>
      <c r="C746" s="1"/>
      <c r="D746" s="1"/>
      <c r="E746" s="1"/>
      <c r="F746" s="1"/>
      <c r="G746" s="1"/>
      <c r="H746" s="1"/>
      <c r="I746" s="1"/>
      <c r="J746" s="1"/>
      <c r="K746" s="1"/>
      <c r="L746" s="1"/>
      <c r="M746" s="1"/>
      <c r="N746" s="1"/>
      <c r="O746" s="1"/>
    </row>
    <row r="747" spans="1:15">
      <c r="A747" s="1"/>
      <c r="B747" s="1"/>
      <c r="C747" s="1"/>
      <c r="D747" s="1"/>
      <c r="E747" s="1"/>
      <c r="F747" s="1"/>
      <c r="G747" s="1"/>
      <c r="H747" s="1"/>
      <c r="I747" s="1"/>
      <c r="J747" s="1"/>
      <c r="K747" s="1"/>
      <c r="L747" s="1"/>
      <c r="M747" s="1"/>
      <c r="N747" s="1"/>
      <c r="O747" s="1"/>
    </row>
    <row r="748" spans="1:15">
      <c r="A748" s="1"/>
      <c r="B748" s="1"/>
      <c r="C748" s="1"/>
      <c r="D748" s="1"/>
      <c r="E748" s="1"/>
      <c r="F748" s="1"/>
      <c r="G748" s="1"/>
      <c r="H748" s="1"/>
      <c r="I748" s="1"/>
      <c r="J748" s="1"/>
      <c r="K748" s="1"/>
      <c r="L748" s="1"/>
      <c r="M748" s="1"/>
      <c r="N748" s="1"/>
      <c r="O748" s="1"/>
    </row>
    <row r="749" spans="1:15">
      <c r="A749" s="1"/>
      <c r="B749" s="1"/>
      <c r="C749" s="1"/>
      <c r="D749" s="1"/>
      <c r="E749" s="1"/>
      <c r="F749" s="1"/>
      <c r="G749" s="1"/>
      <c r="H749" s="1"/>
      <c r="I749" s="1"/>
      <c r="J749" s="1"/>
      <c r="K749" s="1"/>
      <c r="L749" s="1"/>
      <c r="M749" s="1"/>
      <c r="N749" s="1"/>
      <c r="O749" s="1"/>
    </row>
    <row r="750" spans="1:15">
      <c r="A750" s="1"/>
      <c r="B750" s="1"/>
      <c r="C750" s="1"/>
      <c r="D750" s="1"/>
      <c r="E750" s="1"/>
      <c r="F750" s="1"/>
      <c r="G750" s="1"/>
      <c r="H750" s="1"/>
      <c r="I750" s="1"/>
      <c r="J750" s="1"/>
      <c r="K750" s="1"/>
      <c r="L750" s="1"/>
      <c r="M750" s="1"/>
      <c r="N750" s="1"/>
      <c r="O750" s="1"/>
    </row>
    <row r="751" spans="1:15">
      <c r="A751" s="1"/>
      <c r="B751" s="1"/>
      <c r="C751" s="1"/>
      <c r="D751" s="1"/>
      <c r="E751" s="1"/>
      <c r="F751" s="1"/>
      <c r="G751" s="1"/>
      <c r="H751" s="1"/>
      <c r="I751" s="1"/>
      <c r="J751" s="1"/>
      <c r="K751" s="1"/>
      <c r="L751" s="1"/>
      <c r="M751" s="1"/>
      <c r="N751" s="1"/>
      <c r="O751" s="1"/>
    </row>
    <row r="752" spans="1:15">
      <c r="A752" s="1"/>
      <c r="B752" s="1"/>
      <c r="C752" s="1"/>
      <c r="D752" s="1"/>
      <c r="E752" s="1"/>
      <c r="F752" s="1"/>
      <c r="G752" s="1"/>
      <c r="H752" s="1"/>
      <c r="I752" s="1"/>
      <c r="J752" s="1"/>
      <c r="K752" s="1"/>
      <c r="L752" s="1"/>
      <c r="M752" s="1"/>
      <c r="N752" s="1"/>
      <c r="O752" s="1"/>
    </row>
    <row r="753" spans="1:15">
      <c r="A753" s="1"/>
      <c r="B753" s="1"/>
      <c r="C753" s="1"/>
      <c r="D753" s="1"/>
      <c r="E753" s="1"/>
      <c r="F753" s="1"/>
      <c r="G753" s="1"/>
      <c r="H753" s="1"/>
      <c r="I753" s="1"/>
      <c r="J753" s="1"/>
      <c r="K753" s="1"/>
      <c r="L753" s="1"/>
      <c r="M753" s="1"/>
      <c r="N753" s="1"/>
      <c r="O753" s="1"/>
    </row>
    <row r="754" spans="1:15">
      <c r="A754" s="1"/>
      <c r="B754" s="1"/>
      <c r="C754" s="1"/>
      <c r="D754" s="1"/>
      <c r="E754" s="1"/>
      <c r="F754" s="1"/>
      <c r="G754" s="1"/>
      <c r="H754" s="1"/>
      <c r="I754" s="1"/>
      <c r="J754" s="1"/>
      <c r="K754" s="1"/>
      <c r="L754" s="1"/>
      <c r="M754" s="1"/>
      <c r="N754" s="1"/>
      <c r="O754" s="1"/>
    </row>
    <row r="755" spans="1:15">
      <c r="A755" s="1"/>
      <c r="B755" s="1"/>
      <c r="C755" s="1"/>
      <c r="D755" s="1"/>
      <c r="E755" s="1"/>
      <c r="F755" s="1"/>
      <c r="G755" s="1"/>
      <c r="H755" s="1"/>
      <c r="I755" s="1"/>
      <c r="J755" s="1"/>
      <c r="K755" s="1"/>
      <c r="L755" s="1"/>
      <c r="M755" s="1"/>
      <c r="N755" s="1"/>
      <c r="O755" s="1"/>
    </row>
    <row r="756" spans="1:15">
      <c r="A756" s="1"/>
      <c r="B756" s="1"/>
      <c r="C756" s="1"/>
      <c r="D756" s="1"/>
      <c r="E756" s="1"/>
      <c r="F756" s="1"/>
      <c r="G756" s="1"/>
      <c r="H756" s="1"/>
      <c r="I756" s="1"/>
      <c r="J756" s="1"/>
      <c r="K756" s="1"/>
      <c r="L756" s="1"/>
      <c r="M756" s="1"/>
      <c r="N756" s="1"/>
      <c r="O756" s="1"/>
    </row>
    <row r="757" spans="1:15">
      <c r="A757" s="1"/>
      <c r="B757" s="1"/>
      <c r="C757" s="1"/>
      <c r="D757" s="1"/>
      <c r="E757" s="1"/>
      <c r="F757" s="1"/>
      <c r="G757" s="1"/>
      <c r="H757" s="1"/>
      <c r="I757" s="1"/>
      <c r="J757" s="1"/>
      <c r="K757" s="1"/>
      <c r="L757" s="1"/>
      <c r="M757" s="1"/>
      <c r="N757" s="1"/>
      <c r="O757" s="1"/>
    </row>
    <row r="758" spans="1:15">
      <c r="A758" s="1"/>
      <c r="B758" s="1"/>
      <c r="C758" s="1"/>
      <c r="D758" s="1"/>
      <c r="E758" s="1"/>
      <c r="F758" s="1"/>
      <c r="G758" s="1"/>
      <c r="H758" s="1"/>
      <c r="I758" s="1"/>
      <c r="J758" s="1"/>
      <c r="K758" s="1"/>
      <c r="L758" s="1"/>
      <c r="M758" s="1"/>
      <c r="N758" s="1"/>
      <c r="O758" s="1"/>
    </row>
    <row r="759" spans="1:15">
      <c r="A759" s="1"/>
      <c r="B759" s="1"/>
      <c r="C759" s="1"/>
      <c r="D759" s="1"/>
      <c r="E759" s="1"/>
      <c r="F759" s="1"/>
      <c r="G759" s="1"/>
      <c r="H759" s="1"/>
      <c r="I759" s="1"/>
      <c r="J759" s="1"/>
      <c r="K759" s="1"/>
      <c r="L759" s="1"/>
      <c r="M759" s="1"/>
      <c r="N759" s="1"/>
      <c r="O759" s="1"/>
    </row>
    <row r="760" spans="1:15">
      <c r="A760" s="1"/>
      <c r="B760" s="1"/>
      <c r="C760" s="1"/>
      <c r="D760" s="1"/>
      <c r="E760" s="1"/>
      <c r="F760" s="1"/>
      <c r="G760" s="1"/>
      <c r="H760" s="1"/>
      <c r="I760" s="1"/>
      <c r="J760" s="1"/>
      <c r="K760" s="1"/>
      <c r="L760" s="1"/>
      <c r="M760" s="1"/>
      <c r="N760" s="1"/>
      <c r="O760" s="1"/>
    </row>
    <row r="761" spans="1:15">
      <c r="A761" s="1"/>
      <c r="B761" s="1"/>
      <c r="C761" s="1"/>
      <c r="D761" s="1"/>
      <c r="E761" s="1"/>
      <c r="F761" s="1"/>
      <c r="G761" s="1"/>
      <c r="H761" s="1"/>
      <c r="I761" s="1"/>
      <c r="J761" s="1"/>
      <c r="K761" s="1"/>
      <c r="L761" s="1"/>
      <c r="M761" s="1"/>
      <c r="N761" s="1"/>
      <c r="O761" s="1"/>
    </row>
    <row r="762" spans="1:15">
      <c r="A762" s="1"/>
      <c r="B762" s="1"/>
      <c r="C762" s="1"/>
      <c r="D762" s="1"/>
      <c r="E762" s="1"/>
      <c r="F762" s="1"/>
      <c r="G762" s="1"/>
      <c r="H762" s="1"/>
      <c r="I762" s="1"/>
      <c r="J762" s="1"/>
      <c r="K762" s="1"/>
      <c r="L762" s="1"/>
      <c r="M762" s="1"/>
      <c r="N762" s="1"/>
      <c r="O762" s="1"/>
    </row>
    <row r="763" spans="1:15">
      <c r="A763" s="1"/>
      <c r="B763" s="1"/>
      <c r="C763" s="1"/>
      <c r="D763" s="1"/>
      <c r="E763" s="1"/>
      <c r="F763" s="1"/>
      <c r="G763" s="1"/>
      <c r="H763" s="1"/>
      <c r="I763" s="1"/>
      <c r="J763" s="1"/>
      <c r="K763" s="1"/>
      <c r="L763" s="1"/>
      <c r="M763" s="1"/>
      <c r="N763" s="1"/>
      <c r="O763" s="1"/>
    </row>
    <row r="764" spans="1:15">
      <c r="A764" s="1"/>
      <c r="B764" s="1"/>
      <c r="C764" s="1"/>
      <c r="D764" s="1"/>
      <c r="E764" s="1"/>
      <c r="F764" s="1"/>
      <c r="G764" s="1"/>
      <c r="H764" s="1"/>
      <c r="I764" s="1"/>
      <c r="J764" s="1"/>
      <c r="K764" s="1"/>
      <c r="L764" s="1"/>
      <c r="M764" s="1"/>
      <c r="N764" s="1"/>
      <c r="O764" s="1"/>
    </row>
    <row r="765" spans="1:15">
      <c r="A765" s="1"/>
      <c r="B765" s="1"/>
      <c r="C765" s="1"/>
      <c r="D765" s="1"/>
      <c r="E765" s="1"/>
      <c r="F765" s="1"/>
      <c r="G765" s="1"/>
      <c r="H765" s="1"/>
      <c r="I765" s="1"/>
      <c r="J765" s="1"/>
      <c r="K765" s="1"/>
      <c r="L765" s="1"/>
      <c r="M765" s="1"/>
      <c r="N765" s="1"/>
      <c r="O765" s="1"/>
    </row>
    <row r="766" spans="1:15">
      <c r="A766" s="1"/>
      <c r="B766" s="1"/>
      <c r="C766" s="1"/>
      <c r="D766" s="1"/>
      <c r="E766" s="1"/>
      <c r="F766" s="1"/>
      <c r="G766" s="1"/>
      <c r="H766" s="1"/>
      <c r="I766" s="1"/>
      <c r="J766" s="1"/>
      <c r="K766" s="1"/>
      <c r="L766" s="1"/>
      <c r="M766" s="1"/>
      <c r="N766" s="1"/>
      <c r="O766" s="1"/>
    </row>
    <row r="767" spans="1:15">
      <c r="A767" s="1"/>
      <c r="B767" s="1"/>
      <c r="C767" s="1"/>
      <c r="D767" s="1"/>
      <c r="E767" s="1"/>
      <c r="F767" s="1"/>
      <c r="G767" s="1"/>
      <c r="H767" s="1"/>
      <c r="I767" s="1"/>
      <c r="J767" s="1"/>
      <c r="K767" s="1"/>
      <c r="L767" s="1"/>
      <c r="M767" s="1"/>
      <c r="N767" s="1"/>
      <c r="O767" s="1"/>
    </row>
    <row r="768" spans="1:15">
      <c r="A768" s="1"/>
      <c r="B768" s="1"/>
      <c r="C768" s="1"/>
      <c r="D768" s="1"/>
      <c r="E768" s="1"/>
      <c r="F768" s="1"/>
      <c r="G768" s="1"/>
      <c r="H768" s="1"/>
      <c r="I768" s="1"/>
      <c r="J768" s="1"/>
      <c r="K768" s="1"/>
      <c r="L768" s="1"/>
      <c r="M768" s="1"/>
      <c r="N768" s="1"/>
      <c r="O768" s="1"/>
    </row>
    <row r="769" spans="1:15">
      <c r="A769" s="1"/>
      <c r="B769" s="1"/>
      <c r="C769" s="1"/>
      <c r="D769" s="1"/>
      <c r="E769" s="1"/>
      <c r="F769" s="1"/>
      <c r="G769" s="1"/>
      <c r="H769" s="1"/>
      <c r="I769" s="1"/>
      <c r="J769" s="1"/>
      <c r="K769" s="1"/>
      <c r="L769" s="1"/>
      <c r="M769" s="1"/>
      <c r="N769" s="1"/>
      <c r="O769" s="1"/>
    </row>
    <row r="770" spans="1:15">
      <c r="A770" s="1"/>
      <c r="B770" s="1"/>
      <c r="C770" s="1"/>
      <c r="D770" s="1"/>
      <c r="E770" s="1"/>
      <c r="F770" s="1"/>
      <c r="G770" s="1"/>
      <c r="H770" s="1"/>
      <c r="I770" s="1"/>
      <c r="J770" s="1"/>
      <c r="K770" s="1"/>
      <c r="L770" s="1"/>
      <c r="M770" s="1"/>
      <c r="N770" s="1"/>
      <c r="O770" s="1"/>
    </row>
    <row r="771" spans="1:15">
      <c r="A771" s="1"/>
      <c r="B771" s="1"/>
      <c r="C771" s="1"/>
      <c r="D771" s="1"/>
      <c r="E771" s="1"/>
      <c r="F771" s="1"/>
      <c r="G771" s="1"/>
      <c r="H771" s="1"/>
      <c r="I771" s="1"/>
      <c r="J771" s="1"/>
      <c r="K771" s="1"/>
      <c r="L771" s="1"/>
      <c r="M771" s="1"/>
      <c r="N771" s="1"/>
      <c r="O771" s="1"/>
    </row>
    <row r="772" spans="1:15">
      <c r="A772" s="1"/>
      <c r="B772" s="1"/>
      <c r="C772" s="1"/>
      <c r="D772" s="1"/>
      <c r="E772" s="1"/>
      <c r="F772" s="1"/>
      <c r="G772" s="1"/>
      <c r="H772" s="1"/>
      <c r="I772" s="1"/>
      <c r="J772" s="1"/>
      <c r="K772" s="1"/>
      <c r="L772" s="1"/>
      <c r="M772" s="1"/>
      <c r="N772" s="1"/>
      <c r="O772" s="1"/>
    </row>
    <row r="773" spans="1:15">
      <c r="A773" s="1"/>
      <c r="B773" s="1"/>
      <c r="C773" s="1"/>
      <c r="D773" s="1"/>
      <c r="E773" s="1"/>
      <c r="F773" s="1"/>
      <c r="G773" s="1"/>
      <c r="H773" s="1"/>
      <c r="I773" s="1"/>
      <c r="J773" s="1"/>
      <c r="K773" s="1"/>
      <c r="L773" s="1"/>
      <c r="M773" s="1"/>
      <c r="N773" s="1"/>
      <c r="O773" s="1"/>
    </row>
    <row r="774" spans="1:15">
      <c r="A774" s="1"/>
      <c r="B774" s="1"/>
      <c r="C774" s="1"/>
      <c r="D774" s="1"/>
      <c r="E774" s="1"/>
      <c r="F774" s="1"/>
      <c r="G774" s="1"/>
      <c r="H774" s="1"/>
      <c r="I774" s="1"/>
      <c r="J774" s="1"/>
      <c r="K774" s="1"/>
      <c r="L774" s="1"/>
      <c r="M774" s="1"/>
      <c r="N774" s="1"/>
      <c r="O774" s="1"/>
    </row>
    <row r="775" spans="1:15">
      <c r="A775" s="1"/>
      <c r="B775" s="1"/>
      <c r="C775" s="1"/>
      <c r="D775" s="1"/>
      <c r="E775" s="1"/>
      <c r="F775" s="1"/>
      <c r="G775" s="1"/>
      <c r="H775" s="1"/>
      <c r="I775" s="1"/>
      <c r="J775" s="1"/>
      <c r="K775" s="1"/>
      <c r="L775" s="1"/>
      <c r="M775" s="1"/>
      <c r="N775" s="1"/>
      <c r="O775" s="1"/>
    </row>
    <row r="776" spans="1:15">
      <c r="A776" s="1"/>
      <c r="B776" s="1"/>
      <c r="C776" s="1"/>
      <c r="D776" s="1"/>
      <c r="E776" s="1"/>
      <c r="F776" s="1"/>
      <c r="G776" s="1"/>
      <c r="H776" s="1"/>
      <c r="I776" s="1"/>
      <c r="J776" s="1"/>
      <c r="K776" s="1"/>
      <c r="L776" s="1"/>
      <c r="M776" s="1"/>
      <c r="N776" s="1"/>
      <c r="O776" s="1"/>
    </row>
    <row r="777" spans="1:15">
      <c r="A777" s="1"/>
      <c r="B777" s="1"/>
      <c r="C777" s="1"/>
      <c r="D777" s="1"/>
      <c r="E777" s="1"/>
      <c r="F777" s="1"/>
      <c r="G777" s="1"/>
      <c r="H777" s="1"/>
      <c r="I777" s="1"/>
      <c r="J777" s="1"/>
      <c r="K777" s="1"/>
      <c r="L777" s="1"/>
      <c r="M777" s="1"/>
      <c r="N777" s="1"/>
      <c r="O777" s="1"/>
    </row>
    <row r="778" spans="1:15">
      <c r="A778" s="1"/>
      <c r="B778" s="1"/>
      <c r="C778" s="1"/>
      <c r="D778" s="1"/>
      <c r="E778" s="1"/>
      <c r="F778" s="1"/>
      <c r="G778" s="1"/>
      <c r="H778" s="1"/>
      <c r="I778" s="1"/>
      <c r="J778" s="1"/>
      <c r="K778" s="1"/>
      <c r="L778" s="1"/>
      <c r="M778" s="1"/>
      <c r="N778" s="1"/>
      <c r="O778" s="1"/>
    </row>
    <row r="779" spans="1:15">
      <c r="A779" s="1"/>
      <c r="B779" s="1"/>
      <c r="C779" s="1"/>
      <c r="D779" s="1"/>
      <c r="E779" s="1"/>
      <c r="F779" s="1"/>
      <c r="G779" s="1"/>
      <c r="H779" s="1"/>
      <c r="I779" s="1"/>
      <c r="J779" s="1"/>
      <c r="K779" s="1"/>
      <c r="L779" s="1"/>
      <c r="M779" s="1"/>
      <c r="N779" s="1"/>
      <c r="O779" s="1"/>
    </row>
    <row r="780" spans="1:15">
      <c r="A780" s="1"/>
      <c r="B780" s="1"/>
      <c r="C780" s="1"/>
      <c r="D780" s="1"/>
      <c r="E780" s="1"/>
      <c r="F780" s="1"/>
      <c r="G780" s="1"/>
      <c r="H780" s="1"/>
      <c r="I780" s="1"/>
      <c r="J780" s="1"/>
      <c r="K780" s="1"/>
      <c r="L780" s="1"/>
      <c r="M780" s="1"/>
      <c r="N780" s="1"/>
      <c r="O780" s="1"/>
    </row>
    <row r="781" spans="1:15">
      <c r="A781" s="1"/>
      <c r="B781" s="1"/>
      <c r="C781" s="1"/>
      <c r="D781" s="1"/>
      <c r="E781" s="1"/>
      <c r="F781" s="1"/>
      <c r="G781" s="1"/>
      <c r="H781" s="1"/>
      <c r="I781" s="1"/>
      <c r="J781" s="1"/>
      <c r="K781" s="1"/>
      <c r="L781" s="1"/>
      <c r="M781" s="1"/>
      <c r="N781" s="1"/>
      <c r="O781" s="1"/>
    </row>
    <row r="782" spans="1:15">
      <c r="A782" s="1"/>
      <c r="B782" s="1"/>
      <c r="C782" s="1"/>
      <c r="D782" s="1"/>
      <c r="E782" s="1"/>
      <c r="F782" s="1"/>
      <c r="G782" s="1"/>
      <c r="H782" s="1"/>
      <c r="I782" s="1"/>
      <c r="J782" s="1"/>
      <c r="K782" s="1"/>
      <c r="L782" s="1"/>
      <c r="M782" s="1"/>
      <c r="N782" s="1"/>
      <c r="O782" s="1"/>
    </row>
    <row r="783" spans="1:15">
      <c r="A783" s="1"/>
      <c r="B783" s="1"/>
      <c r="C783" s="1"/>
      <c r="D783" s="1"/>
      <c r="E783" s="1"/>
      <c r="F783" s="1"/>
      <c r="G783" s="1"/>
      <c r="H783" s="1"/>
      <c r="I783" s="1"/>
      <c r="J783" s="1"/>
      <c r="K783" s="1"/>
      <c r="L783" s="1"/>
      <c r="M783" s="1"/>
      <c r="N783" s="1"/>
      <c r="O783" s="1"/>
    </row>
    <row r="784" spans="1:15">
      <c r="A784" s="1"/>
      <c r="B784" s="1"/>
      <c r="C784" s="1"/>
      <c r="D784" s="1"/>
      <c r="E784" s="1"/>
      <c r="F784" s="1"/>
      <c r="G784" s="1"/>
      <c r="H784" s="1"/>
      <c r="I784" s="1"/>
      <c r="J784" s="1"/>
      <c r="K784" s="1"/>
      <c r="L784" s="1"/>
      <c r="M784" s="1"/>
      <c r="N784" s="1"/>
      <c r="O784" s="1"/>
    </row>
    <row r="785" spans="1:15">
      <c r="A785" s="1"/>
      <c r="B785" s="1"/>
      <c r="C785" s="1"/>
      <c r="D785" s="1"/>
      <c r="E785" s="1"/>
      <c r="F785" s="1"/>
      <c r="G785" s="1"/>
      <c r="H785" s="1"/>
      <c r="I785" s="1"/>
      <c r="J785" s="1"/>
      <c r="K785" s="1"/>
      <c r="L785" s="1"/>
      <c r="M785" s="1"/>
      <c r="N785" s="1"/>
      <c r="O785" s="1"/>
    </row>
    <row r="786" spans="1:15">
      <c r="A786" s="1"/>
      <c r="B786" s="1"/>
      <c r="C786" s="1"/>
      <c r="D786" s="1"/>
      <c r="E786" s="1"/>
      <c r="F786" s="1"/>
      <c r="G786" s="1"/>
      <c r="H786" s="1"/>
      <c r="I786" s="1"/>
      <c r="J786" s="1"/>
      <c r="K786" s="1"/>
      <c r="L786" s="1"/>
      <c r="M786" s="1"/>
      <c r="N786" s="1"/>
      <c r="O786" s="1"/>
    </row>
    <row r="787" spans="1:15">
      <c r="A787" s="1"/>
      <c r="B787" s="1"/>
      <c r="C787" s="1"/>
      <c r="D787" s="1"/>
      <c r="E787" s="1"/>
      <c r="F787" s="1"/>
      <c r="G787" s="1"/>
      <c r="H787" s="1"/>
      <c r="I787" s="1"/>
      <c r="J787" s="1"/>
      <c r="K787" s="1"/>
      <c r="L787" s="1"/>
      <c r="M787" s="1"/>
      <c r="N787" s="1"/>
      <c r="O787" s="1"/>
    </row>
    <row r="788" spans="1:15">
      <c r="A788" s="1"/>
      <c r="B788" s="1"/>
      <c r="C788" s="1"/>
      <c r="D788" s="1"/>
      <c r="E788" s="1"/>
      <c r="F788" s="1"/>
      <c r="G788" s="1"/>
      <c r="H788" s="1"/>
      <c r="I788" s="1"/>
      <c r="J788" s="1"/>
      <c r="K788" s="1"/>
      <c r="L788" s="1"/>
      <c r="M788" s="1"/>
      <c r="N788" s="1"/>
      <c r="O788" s="1"/>
    </row>
    <row r="789" spans="1:15">
      <c r="A789" s="1"/>
      <c r="B789" s="1"/>
      <c r="C789" s="1"/>
      <c r="D789" s="1"/>
      <c r="E789" s="1"/>
      <c r="F789" s="1"/>
      <c r="G789" s="1"/>
      <c r="H789" s="1"/>
      <c r="I789" s="1"/>
      <c r="J789" s="1"/>
      <c r="K789" s="1"/>
      <c r="L789" s="1"/>
      <c r="M789" s="1"/>
      <c r="N789" s="1"/>
      <c r="O789" s="1"/>
    </row>
    <row r="790" spans="1:15">
      <c r="A790" s="1"/>
      <c r="B790" s="1"/>
      <c r="C790" s="1"/>
      <c r="D790" s="1"/>
      <c r="E790" s="1"/>
      <c r="F790" s="1"/>
      <c r="G790" s="1"/>
      <c r="H790" s="1"/>
      <c r="I790" s="1"/>
      <c r="J790" s="1"/>
      <c r="K790" s="1"/>
      <c r="L790" s="1"/>
      <c r="M790" s="1"/>
      <c r="N790" s="1"/>
      <c r="O790" s="1"/>
    </row>
    <row r="791" spans="1:15">
      <c r="A791" s="1"/>
      <c r="B791" s="1"/>
      <c r="C791" s="1"/>
      <c r="D791" s="1"/>
      <c r="E791" s="1"/>
      <c r="F791" s="1"/>
      <c r="G791" s="1"/>
      <c r="H791" s="1"/>
      <c r="I791" s="1"/>
      <c r="J791" s="1"/>
      <c r="K791" s="1"/>
      <c r="L791" s="1"/>
      <c r="M791" s="1"/>
      <c r="N791" s="1"/>
      <c r="O791" s="1"/>
    </row>
    <row r="792" spans="1:15">
      <c r="A792" s="1"/>
      <c r="B792" s="1"/>
      <c r="C792" s="1"/>
      <c r="D792" s="1"/>
      <c r="E792" s="1"/>
      <c r="F792" s="1"/>
      <c r="G792" s="1"/>
      <c r="H792" s="1"/>
      <c r="I792" s="1"/>
      <c r="J792" s="1"/>
      <c r="K792" s="1"/>
      <c r="L792" s="1"/>
      <c r="M792" s="1"/>
      <c r="N792" s="1"/>
      <c r="O792" s="1"/>
    </row>
    <row r="793" spans="1:15">
      <c r="A793" s="1"/>
      <c r="B793" s="1"/>
      <c r="C793" s="1"/>
      <c r="D793" s="1"/>
      <c r="E793" s="1"/>
      <c r="F793" s="1"/>
      <c r="G793" s="1"/>
      <c r="H793" s="1"/>
      <c r="I793" s="1"/>
      <c r="J793" s="1"/>
      <c r="K793" s="1"/>
      <c r="L793" s="1"/>
      <c r="M793" s="1"/>
      <c r="N793" s="1"/>
      <c r="O793" s="1"/>
    </row>
    <row r="794" spans="1:15">
      <c r="A794" s="1"/>
      <c r="B794" s="1"/>
      <c r="C794" s="1"/>
      <c r="D794" s="1"/>
      <c r="E794" s="1"/>
      <c r="F794" s="1"/>
      <c r="G794" s="1"/>
      <c r="H794" s="1"/>
      <c r="I794" s="1"/>
      <c r="J794" s="1"/>
      <c r="K794" s="1"/>
      <c r="L794" s="1"/>
      <c r="M794" s="1"/>
      <c r="N794" s="1"/>
      <c r="O794" s="1"/>
    </row>
    <row r="795" spans="1:15">
      <c r="A795" s="1"/>
      <c r="B795" s="1"/>
      <c r="C795" s="1"/>
      <c r="D795" s="1"/>
      <c r="E795" s="1"/>
      <c r="F795" s="1"/>
      <c r="G795" s="1"/>
      <c r="H795" s="1"/>
      <c r="I795" s="1"/>
      <c r="J795" s="1"/>
      <c r="K795" s="1"/>
      <c r="L795" s="1"/>
      <c r="M795" s="1"/>
      <c r="N795" s="1"/>
      <c r="O795" s="1"/>
    </row>
    <row r="796" spans="1:15">
      <c r="A796" s="1"/>
      <c r="B796" s="1"/>
      <c r="C796" s="1"/>
      <c r="D796" s="1"/>
      <c r="E796" s="1"/>
      <c r="F796" s="1"/>
      <c r="G796" s="1"/>
      <c r="H796" s="1"/>
      <c r="I796" s="1"/>
      <c r="J796" s="1"/>
      <c r="K796" s="1"/>
      <c r="L796" s="1"/>
      <c r="M796" s="1"/>
      <c r="N796" s="1"/>
      <c r="O796" s="1"/>
    </row>
    <row r="797" spans="1:15">
      <c r="A797" s="1"/>
      <c r="B797" s="1"/>
      <c r="C797" s="1"/>
      <c r="D797" s="1"/>
      <c r="E797" s="1"/>
      <c r="F797" s="1"/>
      <c r="G797" s="1"/>
      <c r="H797" s="1"/>
      <c r="I797" s="1"/>
      <c r="J797" s="1"/>
      <c r="K797" s="1"/>
      <c r="L797" s="1"/>
      <c r="M797" s="1"/>
      <c r="N797" s="1"/>
      <c r="O797" s="1"/>
    </row>
    <row r="798" spans="1:15">
      <c r="A798" s="1"/>
      <c r="B798" s="1"/>
      <c r="C798" s="1"/>
      <c r="D798" s="1"/>
      <c r="E798" s="1"/>
      <c r="F798" s="1"/>
      <c r="G798" s="1"/>
      <c r="H798" s="1"/>
      <c r="I798" s="1"/>
      <c r="J798" s="1"/>
      <c r="K798" s="1"/>
      <c r="L798" s="1"/>
      <c r="M798" s="1"/>
      <c r="N798" s="1"/>
      <c r="O798" s="1"/>
    </row>
    <row r="799" spans="1:15">
      <c r="A799" s="1"/>
      <c r="B799" s="1"/>
      <c r="C799" s="1"/>
      <c r="D799" s="1"/>
      <c r="E799" s="1"/>
      <c r="F799" s="1"/>
      <c r="G799" s="1"/>
      <c r="H799" s="1"/>
      <c r="I799" s="1"/>
      <c r="J799" s="1"/>
      <c r="K799" s="1"/>
      <c r="L799" s="1"/>
      <c r="M799" s="1"/>
      <c r="N799" s="1"/>
      <c r="O799" s="1"/>
    </row>
    <row r="800" spans="1:15">
      <c r="A800" s="1"/>
      <c r="B800" s="1"/>
      <c r="C800" s="1"/>
      <c r="D800" s="1"/>
      <c r="E800" s="1"/>
      <c r="F800" s="1"/>
      <c r="G800" s="1"/>
      <c r="H800" s="1"/>
      <c r="I800" s="1"/>
      <c r="J800" s="1"/>
      <c r="K800" s="1"/>
      <c r="L800" s="1"/>
      <c r="M800" s="1"/>
      <c r="N800" s="1"/>
      <c r="O800" s="1"/>
    </row>
    <row r="801" spans="1:15">
      <c r="A801" s="1"/>
      <c r="B801" s="1"/>
      <c r="C801" s="1"/>
      <c r="D801" s="1"/>
      <c r="E801" s="1"/>
      <c r="F801" s="1"/>
      <c r="G801" s="1"/>
      <c r="H801" s="1"/>
      <c r="I801" s="1"/>
      <c r="J801" s="1"/>
      <c r="K801" s="1"/>
      <c r="L801" s="1"/>
      <c r="M801" s="1"/>
      <c r="N801" s="1"/>
      <c r="O801" s="1"/>
    </row>
    <row r="802" spans="1:15">
      <c r="A802" s="1"/>
      <c r="B802" s="1"/>
      <c r="C802" s="1"/>
      <c r="D802" s="1"/>
      <c r="E802" s="1"/>
      <c r="F802" s="1"/>
      <c r="G802" s="1"/>
      <c r="H802" s="1"/>
      <c r="I802" s="1"/>
      <c r="J802" s="1"/>
      <c r="K802" s="1"/>
      <c r="L802" s="1"/>
      <c r="M802" s="1"/>
      <c r="N802" s="1"/>
      <c r="O802" s="1"/>
    </row>
    <row r="803" spans="1:15">
      <c r="A803" s="1"/>
      <c r="B803" s="1"/>
      <c r="C803" s="1"/>
      <c r="D803" s="1"/>
      <c r="E803" s="1"/>
      <c r="F803" s="1"/>
      <c r="G803" s="1"/>
      <c r="H803" s="1"/>
      <c r="I803" s="1"/>
      <c r="J803" s="1"/>
      <c r="K803" s="1"/>
      <c r="L803" s="1"/>
      <c r="M803" s="1"/>
      <c r="N803" s="1"/>
      <c r="O803" s="1"/>
    </row>
    <row r="804" spans="1:15">
      <c r="A804" s="1"/>
      <c r="B804" s="1"/>
      <c r="C804" s="1"/>
      <c r="D804" s="1"/>
      <c r="E804" s="1"/>
      <c r="F804" s="1"/>
      <c r="G804" s="1"/>
      <c r="H804" s="1"/>
      <c r="I804" s="1"/>
      <c r="J804" s="1"/>
      <c r="K804" s="1"/>
      <c r="L804" s="1"/>
      <c r="M804" s="1"/>
      <c r="N804" s="1"/>
      <c r="O804" s="1"/>
    </row>
    <row r="805" spans="1:15">
      <c r="A805" s="1"/>
      <c r="B805" s="1"/>
      <c r="C805" s="1"/>
      <c r="D805" s="1"/>
      <c r="E805" s="1"/>
      <c r="F805" s="1"/>
      <c r="G805" s="1"/>
      <c r="H805" s="1"/>
      <c r="I805" s="1"/>
      <c r="J805" s="1"/>
      <c r="K805" s="1"/>
      <c r="L805" s="1"/>
      <c r="M805" s="1"/>
      <c r="N805" s="1"/>
      <c r="O805" s="1"/>
    </row>
    <row r="806" spans="1:15">
      <c r="A806" s="1"/>
      <c r="B806" s="1"/>
      <c r="C806" s="1"/>
      <c r="D806" s="1"/>
      <c r="E806" s="1"/>
      <c r="F806" s="1"/>
      <c r="G806" s="1"/>
      <c r="H806" s="1"/>
      <c r="I806" s="1"/>
      <c r="J806" s="1"/>
      <c r="K806" s="1"/>
      <c r="L806" s="1"/>
      <c r="M806" s="1"/>
      <c r="N806" s="1"/>
      <c r="O806" s="1"/>
    </row>
    <row r="807" spans="1:15">
      <c r="A807" s="1"/>
      <c r="B807" s="1"/>
      <c r="C807" s="1"/>
      <c r="D807" s="1"/>
      <c r="E807" s="1"/>
      <c r="F807" s="1"/>
      <c r="G807" s="1"/>
      <c r="H807" s="1"/>
      <c r="I807" s="1"/>
      <c r="J807" s="1"/>
      <c r="K807" s="1"/>
      <c r="L807" s="1"/>
      <c r="M807" s="1"/>
      <c r="N807" s="1"/>
      <c r="O807" s="1"/>
    </row>
    <row r="808" spans="1:15">
      <c r="A808" s="1"/>
      <c r="B808" s="1"/>
      <c r="C808" s="1"/>
      <c r="D808" s="1"/>
      <c r="E808" s="1"/>
      <c r="F808" s="1"/>
      <c r="G808" s="1"/>
      <c r="H808" s="1"/>
      <c r="I808" s="1"/>
      <c r="J808" s="1"/>
      <c r="K808" s="1"/>
      <c r="L808" s="1"/>
      <c r="M808" s="1"/>
      <c r="N808" s="1"/>
      <c r="O808" s="1"/>
    </row>
    <row r="809" spans="1:15">
      <c r="A809" s="1"/>
      <c r="B809" s="1"/>
      <c r="C809" s="1"/>
      <c r="D809" s="1"/>
      <c r="E809" s="1"/>
      <c r="F809" s="1"/>
      <c r="G809" s="1"/>
      <c r="H809" s="1"/>
      <c r="I809" s="1"/>
      <c r="J809" s="1"/>
      <c r="K809" s="1"/>
      <c r="L809" s="1"/>
      <c r="M809" s="1"/>
      <c r="N809" s="1"/>
      <c r="O809" s="1"/>
    </row>
    <row r="810" spans="1:15">
      <c r="A810" s="1"/>
      <c r="B810" s="1"/>
      <c r="C810" s="1"/>
      <c r="D810" s="1"/>
      <c r="E810" s="1"/>
      <c r="F810" s="1"/>
      <c r="G810" s="1"/>
      <c r="H810" s="1"/>
      <c r="I810" s="1"/>
      <c r="J810" s="1"/>
      <c r="K810" s="1"/>
      <c r="L810" s="1"/>
      <c r="M810" s="1"/>
      <c r="N810" s="1"/>
      <c r="O810" s="1"/>
    </row>
    <row r="811" spans="1:15">
      <c r="A811" s="1"/>
      <c r="B811" s="1"/>
      <c r="C811" s="1"/>
      <c r="D811" s="1"/>
      <c r="E811" s="1"/>
      <c r="F811" s="1"/>
      <c r="G811" s="1"/>
      <c r="H811" s="1"/>
      <c r="I811" s="1"/>
      <c r="J811" s="1"/>
      <c r="K811" s="1"/>
      <c r="L811" s="1"/>
      <c r="M811" s="1"/>
      <c r="N811" s="1"/>
      <c r="O811" s="1"/>
    </row>
    <row r="812" spans="1:15">
      <c r="A812" s="1"/>
      <c r="B812" s="1"/>
      <c r="C812" s="1"/>
      <c r="D812" s="1"/>
      <c r="E812" s="1"/>
      <c r="F812" s="1"/>
      <c r="G812" s="1"/>
      <c r="H812" s="1"/>
      <c r="I812" s="1"/>
      <c r="J812" s="1"/>
      <c r="K812" s="1"/>
      <c r="L812" s="1"/>
      <c r="M812" s="1"/>
      <c r="N812" s="1"/>
      <c r="O812" s="1"/>
    </row>
    <row r="813" spans="1:15">
      <c r="A813" s="1"/>
      <c r="B813" s="1"/>
      <c r="C813" s="1"/>
      <c r="D813" s="1"/>
      <c r="E813" s="1"/>
      <c r="F813" s="1"/>
      <c r="G813" s="1"/>
      <c r="H813" s="1"/>
      <c r="I813" s="1"/>
      <c r="J813" s="1"/>
      <c r="K813" s="1"/>
      <c r="L813" s="1"/>
      <c r="M813" s="1"/>
      <c r="N813" s="1"/>
      <c r="O813" s="1"/>
    </row>
    <row r="814" spans="1:15">
      <c r="A814" s="1"/>
      <c r="B814" s="1"/>
      <c r="C814" s="1"/>
      <c r="D814" s="1"/>
      <c r="E814" s="1"/>
      <c r="F814" s="1"/>
      <c r="G814" s="1"/>
      <c r="H814" s="1"/>
      <c r="I814" s="1"/>
      <c r="J814" s="1"/>
      <c r="K814" s="1"/>
      <c r="L814" s="1"/>
      <c r="M814" s="1"/>
      <c r="N814" s="1"/>
      <c r="O814" s="1"/>
    </row>
    <row r="815" spans="1:15">
      <c r="A815" s="1"/>
      <c r="B815" s="1"/>
      <c r="C815" s="1"/>
      <c r="D815" s="1"/>
      <c r="E815" s="1"/>
      <c r="F815" s="1"/>
      <c r="G815" s="1"/>
      <c r="H815" s="1"/>
      <c r="I815" s="1"/>
      <c r="J815" s="1"/>
      <c r="K815" s="1"/>
      <c r="L815" s="1"/>
      <c r="M815" s="1"/>
      <c r="N815" s="1"/>
      <c r="O815" s="1"/>
    </row>
    <row r="816" spans="1:15">
      <c r="A816" s="1"/>
      <c r="B816" s="1"/>
      <c r="C816" s="1"/>
      <c r="D816" s="1"/>
      <c r="E816" s="1"/>
      <c r="F816" s="1"/>
      <c r="G816" s="1"/>
      <c r="H816" s="1"/>
      <c r="I816" s="1"/>
      <c r="J816" s="1"/>
      <c r="K816" s="1"/>
      <c r="L816" s="1"/>
      <c r="M816" s="1"/>
      <c r="N816" s="1"/>
      <c r="O816" s="1"/>
    </row>
    <row r="817" spans="1:15">
      <c r="A817" s="1"/>
      <c r="B817" s="1"/>
      <c r="C817" s="1"/>
      <c r="D817" s="1"/>
      <c r="E817" s="1"/>
      <c r="F817" s="1"/>
      <c r="G817" s="1"/>
      <c r="H817" s="1"/>
      <c r="I817" s="1"/>
      <c r="J817" s="1"/>
      <c r="K817" s="1"/>
      <c r="L817" s="1"/>
      <c r="M817" s="1"/>
      <c r="N817" s="1"/>
      <c r="O817" s="1"/>
    </row>
    <row r="818" spans="1:15">
      <c r="A818" s="1"/>
      <c r="B818" s="1"/>
      <c r="C818" s="1"/>
      <c r="D818" s="1"/>
      <c r="E818" s="1"/>
      <c r="F818" s="1"/>
      <c r="G818" s="1"/>
      <c r="H818" s="1"/>
      <c r="I818" s="1"/>
      <c r="J818" s="1"/>
      <c r="K818" s="1"/>
      <c r="L818" s="1"/>
      <c r="M818" s="1"/>
      <c r="N818" s="1"/>
      <c r="O818" s="1"/>
    </row>
    <row r="819" spans="1:15">
      <c r="A819" s="1"/>
      <c r="B819" s="1"/>
      <c r="C819" s="1"/>
      <c r="D819" s="1"/>
      <c r="E819" s="1"/>
      <c r="F819" s="1"/>
      <c r="G819" s="1"/>
      <c r="H819" s="1"/>
      <c r="I819" s="1"/>
      <c r="J819" s="1"/>
      <c r="K819" s="1"/>
      <c r="L819" s="1"/>
      <c r="M819" s="1"/>
      <c r="N819" s="1"/>
      <c r="O819" s="1"/>
    </row>
    <row r="820" spans="1:15">
      <c r="A820" s="1"/>
      <c r="B820" s="1"/>
      <c r="C820" s="1"/>
      <c r="D820" s="1"/>
      <c r="E820" s="1"/>
      <c r="F820" s="1"/>
      <c r="G820" s="1"/>
      <c r="H820" s="1"/>
      <c r="I820" s="1"/>
      <c r="J820" s="1"/>
      <c r="K820" s="1"/>
      <c r="L820" s="1"/>
      <c r="M820" s="1"/>
      <c r="N820" s="1"/>
      <c r="O820" s="1"/>
    </row>
    <row r="821" spans="1:15">
      <c r="A821" s="1"/>
      <c r="B821" s="1"/>
      <c r="C821" s="1"/>
      <c r="D821" s="1"/>
      <c r="E821" s="1"/>
      <c r="F821" s="1"/>
      <c r="G821" s="1"/>
      <c r="H821" s="1"/>
      <c r="I821" s="1"/>
      <c r="J821" s="1"/>
      <c r="K821" s="1"/>
      <c r="L821" s="1"/>
      <c r="M821" s="1"/>
      <c r="N821" s="1"/>
      <c r="O821" s="1"/>
    </row>
    <row r="822" spans="1:15">
      <c r="A822" s="1"/>
      <c r="B822" s="1"/>
      <c r="C822" s="1"/>
      <c r="D822" s="1"/>
      <c r="E822" s="1"/>
      <c r="F822" s="1"/>
      <c r="G822" s="1"/>
      <c r="H822" s="1"/>
      <c r="I822" s="1"/>
      <c r="J822" s="1"/>
      <c r="K822" s="1"/>
      <c r="L822" s="1"/>
      <c r="M822" s="1"/>
      <c r="N822" s="1"/>
      <c r="O822" s="1"/>
    </row>
    <row r="823" spans="1:15">
      <c r="A823" s="1"/>
      <c r="B823" s="1"/>
      <c r="C823" s="1"/>
      <c r="D823" s="1"/>
      <c r="E823" s="1"/>
      <c r="F823" s="1"/>
      <c r="G823" s="1"/>
      <c r="H823" s="1"/>
      <c r="I823" s="1"/>
      <c r="J823" s="1"/>
      <c r="K823" s="1"/>
      <c r="L823" s="1"/>
      <c r="M823" s="1"/>
      <c r="N823" s="1"/>
      <c r="O823" s="1"/>
    </row>
    <row r="824" spans="1:15">
      <c r="A824" s="1"/>
      <c r="B824" s="1"/>
      <c r="C824" s="1"/>
      <c r="D824" s="1"/>
      <c r="E824" s="1"/>
      <c r="F824" s="1"/>
      <c r="G824" s="1"/>
      <c r="H824" s="1"/>
      <c r="I824" s="1"/>
      <c r="J824" s="1"/>
      <c r="K824" s="1"/>
      <c r="L824" s="1"/>
      <c r="M824" s="1"/>
      <c r="N824" s="1"/>
      <c r="O824" s="1"/>
    </row>
    <row r="825" spans="1:15">
      <c r="A825" s="1"/>
      <c r="B825" s="1"/>
      <c r="C825" s="1"/>
      <c r="D825" s="1"/>
      <c r="E825" s="1"/>
      <c r="F825" s="1"/>
      <c r="G825" s="1"/>
      <c r="H825" s="1"/>
      <c r="I825" s="1"/>
      <c r="J825" s="1"/>
      <c r="K825" s="1"/>
      <c r="L825" s="1"/>
      <c r="M825" s="1"/>
      <c r="N825" s="1"/>
      <c r="O825" s="1"/>
    </row>
    <row r="826" spans="1:15">
      <c r="A826" s="1"/>
      <c r="B826" s="1"/>
      <c r="C826" s="1"/>
      <c r="D826" s="1"/>
      <c r="E826" s="1"/>
      <c r="F826" s="1"/>
      <c r="G826" s="1"/>
      <c r="H826" s="1"/>
      <c r="I826" s="1"/>
      <c r="J826" s="1"/>
      <c r="K826" s="1"/>
      <c r="L826" s="1"/>
      <c r="M826" s="1"/>
      <c r="N826" s="1"/>
      <c r="O826" s="1"/>
    </row>
    <row r="827" spans="1:15">
      <c r="A827" s="1"/>
      <c r="B827" s="1"/>
      <c r="C827" s="1"/>
      <c r="D827" s="1"/>
      <c r="E827" s="1"/>
      <c r="F827" s="1"/>
      <c r="G827" s="1"/>
      <c r="H827" s="1"/>
      <c r="I827" s="1"/>
      <c r="J827" s="1"/>
      <c r="K827" s="1"/>
      <c r="L827" s="1"/>
      <c r="M827" s="1"/>
      <c r="N827" s="1"/>
      <c r="O827" s="1"/>
    </row>
    <row r="828" spans="1:15">
      <c r="A828" s="1"/>
      <c r="B828" s="1"/>
      <c r="C828" s="1"/>
      <c r="D828" s="1"/>
      <c r="E828" s="1"/>
      <c r="F828" s="1"/>
      <c r="G828" s="1"/>
      <c r="H828" s="1"/>
      <c r="I828" s="1"/>
      <c r="J828" s="1"/>
      <c r="K828" s="1"/>
      <c r="L828" s="1"/>
      <c r="M828" s="1"/>
      <c r="N828" s="1"/>
      <c r="O828" s="1"/>
    </row>
    <row r="829" spans="1:15">
      <c r="A829" s="1"/>
      <c r="B829" s="1"/>
      <c r="C829" s="1"/>
      <c r="D829" s="1"/>
      <c r="E829" s="1"/>
      <c r="F829" s="1"/>
      <c r="G829" s="1"/>
      <c r="H829" s="1"/>
      <c r="I829" s="1"/>
      <c r="J829" s="1"/>
      <c r="K829" s="1"/>
      <c r="L829" s="1"/>
      <c r="M829" s="1"/>
      <c r="N829" s="1"/>
      <c r="O829" s="1"/>
    </row>
    <row r="830" spans="1:15">
      <c r="A830" s="1"/>
      <c r="B830" s="1"/>
      <c r="C830" s="1"/>
      <c r="D830" s="1"/>
      <c r="E830" s="1"/>
      <c r="F830" s="1"/>
      <c r="G830" s="1"/>
      <c r="H830" s="1"/>
      <c r="I830" s="1"/>
      <c r="J830" s="1"/>
      <c r="K830" s="1"/>
      <c r="L830" s="1"/>
      <c r="M830" s="1"/>
      <c r="N830" s="1"/>
      <c r="O830" s="1"/>
    </row>
    <row r="831" spans="1:15">
      <c r="A831" s="1"/>
      <c r="B831" s="1"/>
      <c r="C831" s="1"/>
      <c r="D831" s="1"/>
      <c r="E831" s="1"/>
      <c r="F831" s="1"/>
      <c r="G831" s="1"/>
      <c r="H831" s="1"/>
      <c r="I831" s="1"/>
      <c r="J831" s="1"/>
      <c r="K831" s="1"/>
      <c r="L831" s="1"/>
      <c r="M831" s="1"/>
      <c r="N831" s="1"/>
      <c r="O831" s="1"/>
    </row>
    <row r="832" spans="1:15">
      <c r="A832" s="1"/>
      <c r="B832" s="1"/>
      <c r="C832" s="1"/>
      <c r="D832" s="1"/>
      <c r="E832" s="1"/>
      <c r="F832" s="1"/>
      <c r="G832" s="1"/>
      <c r="H832" s="1"/>
      <c r="I832" s="1"/>
      <c r="J832" s="1"/>
      <c r="K832" s="1"/>
      <c r="L832" s="1"/>
      <c r="M832" s="1"/>
      <c r="N832" s="1"/>
      <c r="O832" s="1"/>
    </row>
    <row r="833" spans="1:15">
      <c r="A833" s="1"/>
      <c r="B833" s="1"/>
      <c r="C833" s="1"/>
      <c r="D833" s="1"/>
      <c r="E833" s="1"/>
      <c r="F833" s="1"/>
      <c r="G833" s="1"/>
      <c r="H833" s="1"/>
      <c r="I833" s="1"/>
      <c r="J833" s="1"/>
      <c r="K833" s="1"/>
      <c r="L833" s="1"/>
      <c r="M833" s="1"/>
      <c r="N833" s="1"/>
      <c r="O833" s="1"/>
    </row>
    <row r="834" spans="1:15">
      <c r="A834" s="1"/>
      <c r="B834" s="1"/>
      <c r="C834" s="1"/>
      <c r="D834" s="1"/>
      <c r="E834" s="1"/>
      <c r="F834" s="1"/>
      <c r="G834" s="1"/>
      <c r="H834" s="1"/>
      <c r="I834" s="1"/>
      <c r="J834" s="1"/>
      <c r="K834" s="1"/>
      <c r="L834" s="1"/>
      <c r="M834" s="1"/>
      <c r="N834" s="1"/>
      <c r="O834" s="1"/>
    </row>
    <row r="835" spans="1:15">
      <c r="A835" s="1"/>
      <c r="B835" s="1"/>
      <c r="C835" s="1"/>
      <c r="D835" s="1"/>
      <c r="E835" s="1"/>
      <c r="F835" s="1"/>
      <c r="G835" s="1"/>
      <c r="H835" s="1"/>
      <c r="I835" s="1"/>
      <c r="J835" s="1"/>
      <c r="K835" s="1"/>
      <c r="L835" s="1"/>
      <c r="M835" s="1"/>
      <c r="N835" s="1"/>
      <c r="O835" s="1"/>
    </row>
    <row r="836" spans="1:15">
      <c r="A836" s="1"/>
      <c r="B836" s="1"/>
      <c r="C836" s="1"/>
      <c r="D836" s="1"/>
      <c r="E836" s="1"/>
      <c r="F836" s="1"/>
      <c r="G836" s="1"/>
      <c r="H836" s="1"/>
      <c r="I836" s="1"/>
      <c r="J836" s="1"/>
      <c r="K836" s="1"/>
      <c r="L836" s="1"/>
      <c r="M836" s="1"/>
      <c r="N836" s="1"/>
      <c r="O836" s="1"/>
    </row>
    <row r="837" spans="1:15">
      <c r="A837" s="1"/>
      <c r="B837" s="1"/>
      <c r="C837" s="1"/>
      <c r="D837" s="1"/>
      <c r="E837" s="1"/>
      <c r="F837" s="1"/>
      <c r="G837" s="1"/>
      <c r="H837" s="1"/>
      <c r="I837" s="1"/>
      <c r="J837" s="1"/>
      <c r="K837" s="1"/>
      <c r="L837" s="1"/>
      <c r="M837" s="1"/>
      <c r="N837" s="1"/>
      <c r="O837" s="1"/>
    </row>
    <row r="838" spans="1:15">
      <c r="A838" s="1"/>
      <c r="B838" s="1"/>
      <c r="C838" s="1"/>
      <c r="D838" s="1"/>
      <c r="E838" s="1"/>
      <c r="F838" s="1"/>
      <c r="G838" s="1"/>
      <c r="H838" s="1"/>
      <c r="I838" s="1"/>
      <c r="J838" s="1"/>
      <c r="K838" s="1"/>
      <c r="L838" s="1"/>
      <c r="M838" s="1"/>
      <c r="N838" s="1"/>
      <c r="O838" s="1"/>
    </row>
    <row r="839" spans="1:15">
      <c r="A839" s="1"/>
      <c r="B839" s="1"/>
      <c r="C839" s="1"/>
      <c r="D839" s="1"/>
      <c r="E839" s="1"/>
      <c r="F839" s="1"/>
      <c r="G839" s="1"/>
      <c r="H839" s="1"/>
      <c r="I839" s="1"/>
      <c r="J839" s="1"/>
      <c r="K839" s="1"/>
      <c r="L839" s="1"/>
      <c r="M839" s="1"/>
      <c r="N839" s="1"/>
      <c r="O839" s="1"/>
    </row>
    <row r="840" spans="1:15">
      <c r="A840" s="1"/>
      <c r="B840" s="1"/>
      <c r="C840" s="1"/>
      <c r="D840" s="1"/>
      <c r="E840" s="1"/>
      <c r="F840" s="1"/>
      <c r="G840" s="1"/>
      <c r="H840" s="1"/>
      <c r="I840" s="1"/>
      <c r="J840" s="1"/>
      <c r="K840" s="1"/>
      <c r="L840" s="1"/>
      <c r="M840" s="1"/>
      <c r="N840" s="1"/>
      <c r="O840" s="1"/>
    </row>
    <row r="841" spans="1:15">
      <c r="A841" s="1"/>
      <c r="B841" s="1"/>
      <c r="C841" s="1"/>
      <c r="D841" s="1"/>
      <c r="E841" s="1"/>
      <c r="F841" s="1"/>
      <c r="G841" s="1"/>
      <c r="H841" s="1"/>
      <c r="I841" s="1"/>
      <c r="J841" s="1"/>
      <c r="K841" s="1"/>
      <c r="L841" s="1"/>
      <c r="M841" s="1"/>
      <c r="N841" s="1"/>
      <c r="O841" s="1"/>
    </row>
    <row r="842" spans="1:15">
      <c r="A842" s="1"/>
      <c r="B842" s="1"/>
      <c r="C842" s="1"/>
      <c r="D842" s="1"/>
      <c r="E842" s="1"/>
      <c r="F842" s="1"/>
      <c r="G842" s="1"/>
      <c r="H842" s="1"/>
      <c r="I842" s="1"/>
      <c r="J842" s="1"/>
      <c r="K842" s="1"/>
      <c r="L842" s="1"/>
      <c r="M842" s="1"/>
      <c r="N842" s="1"/>
      <c r="O842" s="1"/>
    </row>
    <row r="843" spans="1:15">
      <c r="A843" s="1"/>
      <c r="B843" s="1"/>
      <c r="C843" s="1"/>
      <c r="D843" s="1"/>
      <c r="E843" s="1"/>
      <c r="F843" s="1"/>
      <c r="G843" s="1"/>
      <c r="H843" s="1"/>
      <c r="I843" s="1"/>
      <c r="J843" s="1"/>
      <c r="K843" s="1"/>
      <c r="L843" s="1"/>
      <c r="M843" s="1"/>
      <c r="N843" s="1"/>
      <c r="O843" s="1"/>
    </row>
    <row r="844" spans="1:15">
      <c r="A844" s="1"/>
      <c r="B844" s="1"/>
      <c r="C844" s="1"/>
      <c r="D844" s="1"/>
      <c r="E844" s="1"/>
      <c r="F844" s="1"/>
      <c r="G844" s="1"/>
      <c r="H844" s="1"/>
      <c r="I844" s="1"/>
      <c r="J844" s="1"/>
      <c r="K844" s="1"/>
      <c r="L844" s="1"/>
      <c r="M844" s="1"/>
      <c r="N844" s="1"/>
      <c r="O844" s="1"/>
    </row>
    <row r="845" spans="1:15">
      <c r="A845" s="1"/>
      <c r="B845" s="1"/>
      <c r="C845" s="1"/>
      <c r="D845" s="1"/>
      <c r="E845" s="1"/>
      <c r="F845" s="1"/>
      <c r="G845" s="1"/>
      <c r="H845" s="1"/>
      <c r="I845" s="1"/>
      <c r="J845" s="1"/>
      <c r="K845" s="1"/>
      <c r="L845" s="1"/>
      <c r="M845" s="1"/>
      <c r="N845" s="1"/>
      <c r="O845" s="1"/>
    </row>
    <row r="846" spans="1:15">
      <c r="A846" s="1"/>
      <c r="B846" s="1"/>
      <c r="C846" s="1"/>
      <c r="D846" s="1"/>
      <c r="E846" s="1"/>
      <c r="F846" s="1"/>
      <c r="G846" s="1"/>
      <c r="H846" s="1"/>
      <c r="I846" s="1"/>
      <c r="J846" s="1"/>
      <c r="K846" s="1"/>
      <c r="L846" s="1"/>
      <c r="M846" s="1"/>
      <c r="N846" s="1"/>
      <c r="O846" s="1"/>
    </row>
    <row r="847" spans="1:15">
      <c r="A847" s="1"/>
      <c r="B847" s="1"/>
      <c r="C847" s="1"/>
      <c r="D847" s="1"/>
      <c r="E847" s="1"/>
      <c r="F847" s="1"/>
      <c r="G847" s="1"/>
      <c r="H847" s="1"/>
      <c r="I847" s="1"/>
      <c r="J847" s="1"/>
      <c r="K847" s="1"/>
      <c r="L847" s="1"/>
      <c r="M847" s="1"/>
      <c r="N847" s="1"/>
      <c r="O847" s="1"/>
    </row>
    <row r="848" spans="1:15">
      <c r="A848" s="1"/>
      <c r="B848" s="1"/>
      <c r="C848" s="1"/>
      <c r="D848" s="1"/>
      <c r="E848" s="1"/>
      <c r="F848" s="1"/>
      <c r="G848" s="1"/>
      <c r="H848" s="1"/>
      <c r="I848" s="1"/>
      <c r="J848" s="1"/>
      <c r="K848" s="1"/>
      <c r="L848" s="1"/>
      <c r="M848" s="1"/>
      <c r="N848" s="1"/>
      <c r="O848" s="1"/>
    </row>
    <row r="849" spans="1:15">
      <c r="A849" s="1"/>
      <c r="B849" s="1"/>
      <c r="C849" s="1"/>
      <c r="D849" s="1"/>
      <c r="E849" s="1"/>
      <c r="F849" s="1"/>
      <c r="G849" s="1"/>
      <c r="H849" s="1"/>
      <c r="I849" s="1"/>
      <c r="J849" s="1"/>
      <c r="K849" s="1"/>
      <c r="L849" s="1"/>
      <c r="M849" s="1"/>
      <c r="N849" s="1"/>
      <c r="O849" s="1"/>
    </row>
    <row r="850" spans="1:15">
      <c r="A850" s="1"/>
      <c r="B850" s="1"/>
      <c r="C850" s="1"/>
      <c r="D850" s="1"/>
      <c r="E850" s="1"/>
      <c r="F850" s="1"/>
      <c r="G850" s="1"/>
      <c r="H850" s="1"/>
      <c r="I850" s="1"/>
      <c r="J850" s="1"/>
      <c r="K850" s="1"/>
      <c r="L850" s="1"/>
      <c r="M850" s="1"/>
      <c r="N850" s="1"/>
      <c r="O850" s="1"/>
    </row>
    <row r="851" spans="1:15">
      <c r="A851" s="1"/>
      <c r="B851" s="1"/>
      <c r="C851" s="1"/>
      <c r="D851" s="1"/>
      <c r="E851" s="1"/>
      <c r="F851" s="1"/>
      <c r="G851" s="1"/>
      <c r="H851" s="1"/>
      <c r="I851" s="1"/>
      <c r="J851" s="1"/>
      <c r="K851" s="1"/>
      <c r="L851" s="1"/>
      <c r="M851" s="1"/>
      <c r="N851" s="1"/>
      <c r="O851" s="1"/>
    </row>
    <row r="852" spans="1:15">
      <c r="A852" s="1"/>
      <c r="B852" s="1"/>
      <c r="C852" s="1"/>
      <c r="D852" s="1"/>
      <c r="E852" s="1"/>
      <c r="F852" s="1"/>
      <c r="G852" s="1"/>
      <c r="H852" s="1"/>
      <c r="I852" s="1"/>
      <c r="J852" s="1"/>
      <c r="K852" s="1"/>
      <c r="L852" s="1"/>
      <c r="M852" s="1"/>
      <c r="N852" s="1"/>
      <c r="O852" s="1"/>
    </row>
    <row r="853" spans="1:15">
      <c r="A853" s="1"/>
      <c r="B853" s="1"/>
      <c r="C853" s="1"/>
      <c r="D853" s="1"/>
      <c r="E853" s="1"/>
      <c r="F853" s="1"/>
      <c r="G853" s="1"/>
      <c r="H853" s="1"/>
      <c r="I853" s="1"/>
      <c r="J853" s="1"/>
      <c r="K853" s="1"/>
      <c r="L853" s="1"/>
      <c r="M853" s="1"/>
      <c r="N853" s="1"/>
      <c r="O853" s="1"/>
    </row>
    <row r="854" spans="1:15">
      <c r="A854" s="1"/>
      <c r="B854" s="1"/>
      <c r="C854" s="1"/>
      <c r="D854" s="1"/>
      <c r="E854" s="1"/>
      <c r="F854" s="1"/>
      <c r="G854" s="1"/>
      <c r="H854" s="1"/>
      <c r="I854" s="1"/>
      <c r="J854" s="1"/>
      <c r="K854" s="1"/>
      <c r="L854" s="1"/>
      <c r="M854" s="1"/>
      <c r="N854" s="1"/>
      <c r="O854" s="1"/>
    </row>
    <row r="855" spans="1:15">
      <c r="A855" s="1"/>
      <c r="B855" s="1"/>
      <c r="C855" s="1"/>
      <c r="D855" s="1"/>
      <c r="E855" s="1"/>
      <c r="F855" s="1"/>
      <c r="G855" s="1"/>
      <c r="H855" s="1"/>
      <c r="I855" s="1"/>
      <c r="J855" s="1"/>
      <c r="K855" s="1"/>
      <c r="L855" s="1"/>
      <c r="M855" s="1"/>
      <c r="N855" s="1"/>
      <c r="O855" s="1"/>
    </row>
    <row r="856" spans="1:15">
      <c r="A856" s="1"/>
      <c r="B856" s="1"/>
      <c r="C856" s="1"/>
      <c r="D856" s="1"/>
      <c r="E856" s="1"/>
      <c r="F856" s="1"/>
      <c r="G856" s="1"/>
      <c r="H856" s="1"/>
      <c r="I856" s="1"/>
      <c r="J856" s="1"/>
      <c r="K856" s="1"/>
      <c r="L856" s="1"/>
      <c r="M856" s="1"/>
      <c r="N856" s="1"/>
      <c r="O856" s="1"/>
    </row>
    <row r="857" spans="1:15">
      <c r="A857" s="1"/>
      <c r="B857" s="1"/>
      <c r="C857" s="1"/>
      <c r="D857" s="1"/>
      <c r="E857" s="1"/>
      <c r="F857" s="1"/>
      <c r="G857" s="1"/>
      <c r="H857" s="1"/>
      <c r="I857" s="1"/>
      <c r="J857" s="1"/>
      <c r="K857" s="1"/>
      <c r="L857" s="1"/>
      <c r="M857" s="1"/>
      <c r="N857" s="1"/>
      <c r="O857" s="1"/>
    </row>
    <row r="858" spans="1:15">
      <c r="A858" s="1"/>
      <c r="B858" s="1"/>
      <c r="C858" s="1"/>
      <c r="D858" s="1"/>
      <c r="E858" s="1"/>
      <c r="F858" s="1"/>
      <c r="G858" s="1"/>
      <c r="H858" s="1"/>
      <c r="I858" s="1"/>
      <c r="J858" s="1"/>
      <c r="K858" s="1"/>
      <c r="L858" s="1"/>
      <c r="M858" s="1"/>
      <c r="N858" s="1"/>
      <c r="O858" s="1"/>
    </row>
    <row r="859" spans="1:15">
      <c r="A859" s="1"/>
      <c r="B859" s="1"/>
      <c r="C859" s="1"/>
      <c r="D859" s="1"/>
      <c r="E859" s="1"/>
      <c r="F859" s="1"/>
      <c r="G859" s="1"/>
      <c r="H859" s="1"/>
      <c r="I859" s="1"/>
      <c r="J859" s="1"/>
      <c r="K859" s="1"/>
      <c r="L859" s="1"/>
      <c r="M859" s="1"/>
      <c r="N859" s="1"/>
      <c r="O859" s="1"/>
    </row>
    <row r="860" spans="1:15">
      <c r="A860" s="1"/>
      <c r="B860" s="1"/>
      <c r="C860" s="1"/>
      <c r="D860" s="1"/>
      <c r="E860" s="1"/>
      <c r="F860" s="1"/>
      <c r="G860" s="1"/>
      <c r="H860" s="1"/>
      <c r="I860" s="1"/>
      <c r="J860" s="1"/>
      <c r="K860" s="1"/>
      <c r="L860" s="1"/>
      <c r="M860" s="1"/>
      <c r="N860" s="1"/>
      <c r="O860" s="1"/>
    </row>
    <row r="861" spans="1:15">
      <c r="A861" s="1"/>
      <c r="B861" s="1"/>
      <c r="C861" s="1"/>
      <c r="D861" s="1"/>
      <c r="E861" s="1"/>
      <c r="F861" s="1"/>
      <c r="G861" s="1"/>
      <c r="H861" s="1"/>
      <c r="I861" s="1"/>
      <c r="J861" s="1"/>
      <c r="K861" s="1"/>
      <c r="L861" s="1"/>
      <c r="M861" s="1"/>
      <c r="N861" s="1"/>
      <c r="O861" s="1"/>
    </row>
    <row r="862" spans="1:15">
      <c r="A862" s="1"/>
      <c r="B862" s="1"/>
      <c r="C862" s="1"/>
      <c r="D862" s="1"/>
      <c r="E862" s="1"/>
      <c r="F862" s="1"/>
      <c r="G862" s="1"/>
      <c r="H862" s="1"/>
      <c r="I862" s="1"/>
      <c r="J862" s="1"/>
      <c r="K862" s="1"/>
      <c r="L862" s="1"/>
      <c r="M862" s="1"/>
      <c r="N862" s="1"/>
      <c r="O862" s="1"/>
    </row>
    <row r="863" spans="1:15">
      <c r="A863" s="1"/>
      <c r="B863" s="1"/>
      <c r="C863" s="1"/>
      <c r="D863" s="1"/>
      <c r="E863" s="1"/>
      <c r="F863" s="1"/>
      <c r="G863" s="1"/>
      <c r="H863" s="1"/>
      <c r="I863" s="1"/>
      <c r="J863" s="1"/>
      <c r="K863" s="1"/>
      <c r="L863" s="1"/>
      <c r="M863" s="1"/>
      <c r="N863" s="1"/>
      <c r="O863" s="1"/>
    </row>
    <row r="864" spans="1:15">
      <c r="A864" s="1"/>
      <c r="B864" s="1"/>
      <c r="C864" s="1"/>
      <c r="D864" s="1"/>
      <c r="E864" s="1"/>
      <c r="F864" s="1"/>
      <c r="G864" s="1"/>
      <c r="H864" s="1"/>
      <c r="I864" s="1"/>
      <c r="J864" s="1"/>
      <c r="K864" s="1"/>
      <c r="L864" s="1"/>
      <c r="M864" s="1"/>
      <c r="N864" s="1"/>
      <c r="O864" s="1"/>
    </row>
    <row r="865" spans="1:15">
      <c r="A865" s="1"/>
      <c r="B865" s="1"/>
      <c r="C865" s="1"/>
      <c r="D865" s="1"/>
      <c r="E865" s="1"/>
      <c r="F865" s="1"/>
      <c r="G865" s="1"/>
      <c r="H865" s="1"/>
      <c r="I865" s="1"/>
      <c r="J865" s="1"/>
      <c r="K865" s="1"/>
      <c r="L865" s="1"/>
      <c r="M865" s="1"/>
      <c r="N865" s="1"/>
      <c r="O865" s="1"/>
    </row>
    <row r="866" spans="1:15">
      <c r="A866" s="1"/>
      <c r="B866" s="1"/>
      <c r="C866" s="1"/>
      <c r="D866" s="1"/>
      <c r="E866" s="1"/>
      <c r="F866" s="1"/>
      <c r="G866" s="1"/>
      <c r="H866" s="1"/>
      <c r="I866" s="1"/>
      <c r="J866" s="1"/>
      <c r="K866" s="1"/>
      <c r="L866" s="1"/>
      <c r="M866" s="1"/>
      <c r="N866" s="1"/>
      <c r="O866" s="1"/>
    </row>
    <row r="867" spans="1:15">
      <c r="A867" s="1"/>
      <c r="B867" s="1"/>
      <c r="C867" s="1"/>
      <c r="D867" s="1"/>
      <c r="E867" s="1"/>
      <c r="F867" s="1"/>
      <c r="G867" s="1"/>
      <c r="H867" s="1"/>
      <c r="I867" s="1"/>
      <c r="J867" s="1"/>
      <c r="K867" s="1"/>
      <c r="L867" s="1"/>
      <c r="M867" s="1"/>
      <c r="N867" s="1"/>
      <c r="O867" s="1"/>
    </row>
    <row r="868" spans="1:15">
      <c r="A868" s="1"/>
      <c r="B868" s="1"/>
      <c r="C868" s="1"/>
      <c r="D868" s="1"/>
      <c r="E868" s="1"/>
      <c r="F868" s="1"/>
      <c r="G868" s="1"/>
      <c r="H868" s="1"/>
      <c r="I868" s="1"/>
      <c r="J868" s="1"/>
      <c r="K868" s="1"/>
      <c r="L868" s="1"/>
      <c r="M868" s="1"/>
      <c r="N868" s="1"/>
      <c r="O868" s="1"/>
    </row>
    <row r="869" spans="1:15">
      <c r="A869" s="1"/>
      <c r="B869" s="1"/>
      <c r="C869" s="1"/>
      <c r="D869" s="1"/>
      <c r="E869" s="1"/>
      <c r="F869" s="1"/>
      <c r="G869" s="1"/>
      <c r="H869" s="1"/>
      <c r="I869" s="1"/>
      <c r="J869" s="1"/>
      <c r="K869" s="1"/>
      <c r="L869" s="1"/>
      <c r="M869" s="1"/>
      <c r="N869" s="1"/>
      <c r="O869" s="1"/>
    </row>
    <row r="870" spans="1:15">
      <c r="A870" s="1"/>
      <c r="B870" s="1"/>
      <c r="C870" s="1"/>
      <c r="D870" s="1"/>
      <c r="E870" s="1"/>
      <c r="F870" s="1"/>
      <c r="G870" s="1"/>
      <c r="H870" s="1"/>
      <c r="I870" s="1"/>
      <c r="J870" s="1"/>
      <c r="K870" s="1"/>
      <c r="L870" s="1"/>
      <c r="M870" s="1"/>
      <c r="N870" s="1"/>
      <c r="O870" s="1"/>
    </row>
    <row r="871" spans="1:15">
      <c r="A871" s="1"/>
      <c r="B871" s="1"/>
      <c r="C871" s="1"/>
      <c r="D871" s="1"/>
      <c r="E871" s="1"/>
      <c r="F871" s="1"/>
      <c r="G871" s="1"/>
      <c r="H871" s="1"/>
      <c r="I871" s="1"/>
      <c r="J871" s="1"/>
      <c r="K871" s="1"/>
      <c r="L871" s="1"/>
      <c r="M871" s="1"/>
      <c r="N871" s="1"/>
      <c r="O871" s="1"/>
    </row>
    <row r="872" spans="1:15">
      <c r="A872" s="1"/>
      <c r="B872" s="1"/>
      <c r="C872" s="1"/>
      <c r="D872" s="1"/>
      <c r="E872" s="1"/>
      <c r="F872" s="1"/>
      <c r="G872" s="1"/>
      <c r="H872" s="1"/>
      <c r="I872" s="1"/>
      <c r="J872" s="1"/>
      <c r="K872" s="1"/>
      <c r="L872" s="1"/>
      <c r="M872" s="1"/>
      <c r="N872" s="1"/>
      <c r="O872" s="1"/>
    </row>
    <row r="873" spans="1:15">
      <c r="A873" s="1"/>
      <c r="B873" s="1"/>
      <c r="C873" s="1"/>
      <c r="D873" s="1"/>
      <c r="E873" s="1"/>
      <c r="F873" s="1"/>
      <c r="G873" s="1"/>
      <c r="H873" s="1"/>
      <c r="I873" s="1"/>
      <c r="J873" s="1"/>
      <c r="K873" s="1"/>
      <c r="L873" s="1"/>
      <c r="M873" s="1"/>
      <c r="N873" s="1"/>
      <c r="O873" s="1"/>
    </row>
    <row r="874" spans="1:15">
      <c r="A874" s="1"/>
      <c r="B874" s="1"/>
      <c r="C874" s="1"/>
      <c r="D874" s="1"/>
      <c r="E874" s="1"/>
      <c r="F874" s="1"/>
      <c r="G874" s="1"/>
      <c r="H874" s="1"/>
      <c r="I874" s="1"/>
      <c r="J874" s="1"/>
      <c r="K874" s="1"/>
      <c r="L874" s="1"/>
      <c r="M874" s="1"/>
      <c r="N874" s="1"/>
      <c r="O874" s="1"/>
    </row>
    <row r="875" spans="1:15">
      <c r="A875" s="1"/>
      <c r="B875" s="1"/>
      <c r="C875" s="1"/>
      <c r="D875" s="1"/>
      <c r="E875" s="1"/>
      <c r="F875" s="1"/>
      <c r="G875" s="1"/>
      <c r="H875" s="1"/>
      <c r="I875" s="1"/>
      <c r="J875" s="1"/>
      <c r="K875" s="1"/>
      <c r="L875" s="1"/>
      <c r="M875" s="1"/>
      <c r="N875" s="1"/>
      <c r="O875" s="1"/>
    </row>
    <row r="876" spans="1:15">
      <c r="A876" s="1"/>
      <c r="B876" s="1"/>
      <c r="C876" s="1"/>
      <c r="D876" s="1"/>
      <c r="E876" s="1"/>
      <c r="F876" s="1"/>
      <c r="G876" s="1"/>
      <c r="H876" s="1"/>
      <c r="I876" s="1"/>
      <c r="J876" s="1"/>
      <c r="K876" s="1"/>
      <c r="L876" s="1"/>
      <c r="M876" s="1"/>
      <c r="N876" s="1"/>
      <c r="O876" s="1"/>
    </row>
    <row r="877" spans="1:15">
      <c r="A877" s="1"/>
      <c r="B877" s="1"/>
      <c r="C877" s="1"/>
      <c r="D877" s="1"/>
      <c r="E877" s="1"/>
      <c r="F877" s="1"/>
      <c r="G877" s="1"/>
      <c r="H877" s="1"/>
      <c r="I877" s="1"/>
      <c r="J877" s="1"/>
      <c r="K877" s="1"/>
      <c r="L877" s="1"/>
      <c r="M877" s="1"/>
      <c r="N877" s="1"/>
      <c r="O877" s="1"/>
    </row>
    <row r="878" spans="1:15">
      <c r="A878" s="1"/>
      <c r="B878" s="1"/>
      <c r="C878" s="1"/>
      <c r="D878" s="1"/>
      <c r="E878" s="1"/>
      <c r="F878" s="1"/>
      <c r="G878" s="1"/>
      <c r="H878" s="1"/>
      <c r="I878" s="1"/>
      <c r="J878" s="1"/>
      <c r="K878" s="1"/>
      <c r="L878" s="1"/>
      <c r="M878" s="1"/>
      <c r="N878" s="1"/>
      <c r="O878" s="1"/>
    </row>
    <row r="879" spans="1:15">
      <c r="A879" s="1"/>
      <c r="B879" s="1"/>
      <c r="C879" s="1"/>
      <c r="D879" s="1"/>
      <c r="E879" s="1"/>
      <c r="F879" s="1"/>
      <c r="G879" s="1"/>
      <c r="H879" s="1"/>
      <c r="I879" s="1"/>
      <c r="J879" s="1"/>
      <c r="K879" s="1"/>
      <c r="L879" s="1"/>
      <c r="M879" s="1"/>
      <c r="N879" s="1"/>
      <c r="O879" s="1"/>
    </row>
    <row r="880" spans="1:15">
      <c r="A880" s="1"/>
      <c r="B880" s="1"/>
      <c r="C880" s="1"/>
      <c r="D880" s="1"/>
      <c r="E880" s="1"/>
      <c r="F880" s="1"/>
      <c r="G880" s="1"/>
      <c r="H880" s="1"/>
      <c r="I880" s="1"/>
      <c r="J880" s="1"/>
      <c r="K880" s="1"/>
      <c r="L880" s="1"/>
      <c r="M880" s="1"/>
      <c r="N880" s="1"/>
      <c r="O880" s="1"/>
    </row>
    <row r="881" spans="1:15">
      <c r="A881" s="1"/>
      <c r="B881" s="1"/>
      <c r="C881" s="1"/>
      <c r="D881" s="1"/>
      <c r="E881" s="1"/>
      <c r="F881" s="1"/>
      <c r="G881" s="1"/>
      <c r="H881" s="1"/>
      <c r="I881" s="1"/>
      <c r="J881" s="1"/>
      <c r="K881" s="1"/>
      <c r="L881" s="1"/>
      <c r="M881" s="1"/>
      <c r="N881" s="1"/>
      <c r="O881" s="1"/>
    </row>
    <row r="882" spans="1:15">
      <c r="A882" s="1"/>
      <c r="B882" s="1"/>
      <c r="C882" s="1"/>
      <c r="D882" s="1"/>
      <c r="E882" s="1"/>
      <c r="F882" s="1"/>
      <c r="G882" s="1"/>
      <c r="H882" s="1"/>
      <c r="I882" s="1"/>
      <c r="J882" s="1"/>
      <c r="K882" s="1"/>
      <c r="L882" s="1"/>
      <c r="M882" s="1"/>
      <c r="N882" s="1"/>
      <c r="O882" s="1"/>
    </row>
    <row r="883" spans="1:15">
      <c r="A883" s="1"/>
      <c r="B883" s="1"/>
      <c r="C883" s="1"/>
      <c r="D883" s="1"/>
      <c r="E883" s="1"/>
      <c r="F883" s="1"/>
      <c r="G883" s="1"/>
      <c r="H883" s="1"/>
      <c r="I883" s="1"/>
      <c r="J883" s="1"/>
      <c r="K883" s="1"/>
      <c r="L883" s="1"/>
      <c r="M883" s="1"/>
      <c r="N883" s="1"/>
      <c r="O883" s="1"/>
    </row>
    <row r="884" spans="1:15">
      <c r="A884" s="1"/>
      <c r="B884" s="1"/>
      <c r="C884" s="1"/>
      <c r="D884" s="1"/>
      <c r="E884" s="1"/>
      <c r="F884" s="1"/>
      <c r="G884" s="1"/>
      <c r="H884" s="1"/>
      <c r="I884" s="1"/>
      <c r="J884" s="1"/>
      <c r="K884" s="1"/>
      <c r="L884" s="1"/>
      <c r="M884" s="1"/>
      <c r="N884" s="1"/>
      <c r="O884" s="1"/>
    </row>
    <row r="885" spans="1:15">
      <c r="A885" s="1"/>
      <c r="B885" s="1"/>
      <c r="C885" s="1"/>
      <c r="D885" s="1"/>
      <c r="E885" s="1"/>
      <c r="F885" s="1"/>
      <c r="G885" s="1"/>
      <c r="H885" s="1"/>
      <c r="I885" s="1"/>
      <c r="J885" s="1"/>
      <c r="K885" s="1"/>
      <c r="L885" s="1"/>
      <c r="M885" s="1"/>
      <c r="N885" s="1"/>
      <c r="O885" s="1"/>
    </row>
    <row r="886" spans="1:15">
      <c r="A886" s="1"/>
      <c r="B886" s="1"/>
      <c r="C886" s="1"/>
      <c r="D886" s="1"/>
      <c r="E886" s="1"/>
      <c r="F886" s="1"/>
      <c r="G886" s="1"/>
      <c r="H886" s="1"/>
      <c r="I886" s="1"/>
      <c r="J886" s="1"/>
      <c r="K886" s="1"/>
      <c r="L886" s="1"/>
      <c r="M886" s="1"/>
      <c r="N886" s="1"/>
      <c r="O886" s="1"/>
    </row>
    <row r="887" spans="1:15">
      <c r="A887" s="1"/>
      <c r="B887" s="1"/>
      <c r="C887" s="1"/>
      <c r="D887" s="1"/>
      <c r="E887" s="1"/>
      <c r="F887" s="1"/>
      <c r="G887" s="1"/>
      <c r="H887" s="1"/>
      <c r="I887" s="1"/>
      <c r="J887" s="1"/>
      <c r="K887" s="1"/>
      <c r="L887" s="1"/>
      <c r="M887" s="1"/>
      <c r="N887" s="1"/>
      <c r="O887" s="1"/>
    </row>
    <row r="888" spans="1:15">
      <c r="A888" s="1"/>
      <c r="B888" s="1"/>
      <c r="C888" s="1"/>
      <c r="D888" s="1"/>
      <c r="E888" s="1"/>
      <c r="F888" s="1"/>
      <c r="G888" s="1"/>
      <c r="H888" s="1"/>
      <c r="I888" s="1"/>
      <c r="J888" s="1"/>
      <c r="K888" s="1"/>
      <c r="L888" s="1"/>
      <c r="M888" s="1"/>
      <c r="N888" s="1"/>
      <c r="O888" s="1"/>
    </row>
    <row r="889" spans="1:15">
      <c r="A889" s="1"/>
      <c r="B889" s="1"/>
      <c r="C889" s="1"/>
      <c r="D889" s="1"/>
      <c r="E889" s="1"/>
      <c r="F889" s="1"/>
      <c r="G889" s="1"/>
      <c r="H889" s="1"/>
      <c r="I889" s="1"/>
      <c r="J889" s="1"/>
      <c r="K889" s="1"/>
      <c r="L889" s="1"/>
      <c r="M889" s="1"/>
      <c r="N889" s="1"/>
      <c r="O889" s="1"/>
    </row>
    <row r="890" spans="1:15">
      <c r="A890" s="1"/>
      <c r="B890" s="1"/>
      <c r="C890" s="1"/>
      <c r="D890" s="1"/>
      <c r="E890" s="1"/>
      <c r="F890" s="1"/>
      <c r="G890" s="1"/>
      <c r="H890" s="1"/>
      <c r="I890" s="1"/>
      <c r="J890" s="1"/>
      <c r="K890" s="1"/>
      <c r="L890" s="1"/>
      <c r="M890" s="1"/>
      <c r="N890" s="1"/>
      <c r="O890" s="1"/>
    </row>
    <row r="891" spans="1:15">
      <c r="A891" s="1"/>
      <c r="B891" s="1"/>
      <c r="C891" s="1"/>
      <c r="D891" s="1"/>
      <c r="E891" s="1"/>
      <c r="F891" s="1"/>
      <c r="G891" s="1"/>
      <c r="H891" s="1"/>
      <c r="I891" s="1"/>
      <c r="J891" s="1"/>
      <c r="K891" s="1"/>
      <c r="L891" s="1"/>
      <c r="M891" s="1"/>
      <c r="N891" s="1"/>
      <c r="O891" s="1"/>
    </row>
    <row r="892" spans="1:15">
      <c r="A892" s="1"/>
      <c r="B892" s="1"/>
      <c r="C892" s="1"/>
      <c r="D892" s="1"/>
      <c r="E892" s="1"/>
      <c r="F892" s="1"/>
      <c r="G892" s="1"/>
      <c r="H892" s="1"/>
      <c r="I892" s="1"/>
      <c r="J892" s="1"/>
      <c r="K892" s="1"/>
      <c r="L892" s="1"/>
      <c r="M892" s="1"/>
      <c r="N892" s="1"/>
      <c r="O892" s="1"/>
    </row>
    <row r="893" spans="1:15">
      <c r="A893" s="1"/>
      <c r="B893" s="1"/>
      <c r="C893" s="1"/>
      <c r="D893" s="1"/>
      <c r="E893" s="1"/>
      <c r="F893" s="1"/>
      <c r="G893" s="1"/>
      <c r="H893" s="1"/>
      <c r="I893" s="1"/>
      <c r="J893" s="1"/>
      <c r="K893" s="1"/>
      <c r="L893" s="1"/>
      <c r="M893" s="1"/>
      <c r="N893" s="1"/>
      <c r="O893" s="1"/>
    </row>
    <row r="894" spans="1:15">
      <c r="A894" s="1"/>
      <c r="B894" s="1"/>
      <c r="C894" s="1"/>
      <c r="D894" s="1"/>
      <c r="E894" s="1"/>
      <c r="F894" s="1"/>
      <c r="G894" s="1"/>
      <c r="H894" s="1"/>
      <c r="I894" s="1"/>
      <c r="J894" s="1"/>
      <c r="K894" s="1"/>
      <c r="L894" s="1"/>
      <c r="M894" s="1"/>
      <c r="N894" s="1"/>
      <c r="O894" s="1"/>
    </row>
    <row r="895" spans="1:15">
      <c r="A895" s="1"/>
      <c r="B895" s="1"/>
      <c r="C895" s="1"/>
      <c r="D895" s="1"/>
      <c r="E895" s="1"/>
      <c r="F895" s="1"/>
      <c r="G895" s="1"/>
      <c r="H895" s="1"/>
      <c r="I895" s="1"/>
      <c r="J895" s="1"/>
      <c r="K895" s="1"/>
      <c r="L895" s="1"/>
      <c r="M895" s="1"/>
      <c r="N895" s="1"/>
      <c r="O895" s="1"/>
    </row>
    <row r="896" spans="1:15">
      <c r="A896" s="1"/>
      <c r="B896" s="1"/>
      <c r="C896" s="1"/>
      <c r="D896" s="1"/>
      <c r="E896" s="1"/>
      <c r="F896" s="1"/>
      <c r="G896" s="1"/>
      <c r="H896" s="1"/>
      <c r="I896" s="1"/>
      <c r="J896" s="1"/>
      <c r="K896" s="1"/>
      <c r="L896" s="1"/>
      <c r="M896" s="1"/>
      <c r="N896" s="1"/>
      <c r="O896" s="1"/>
    </row>
    <row r="897" spans="1:15">
      <c r="A897" s="1"/>
      <c r="B897" s="1"/>
      <c r="C897" s="1"/>
      <c r="D897" s="1"/>
      <c r="E897" s="1"/>
      <c r="F897" s="1"/>
      <c r="G897" s="1"/>
      <c r="H897" s="1"/>
      <c r="I897" s="1"/>
      <c r="J897" s="1"/>
      <c r="K897" s="1"/>
      <c r="L897" s="1"/>
      <c r="M897" s="1"/>
      <c r="N897" s="1"/>
      <c r="O897" s="1"/>
    </row>
    <row r="898" spans="1:15">
      <c r="A898" s="1"/>
      <c r="B898" s="1"/>
      <c r="C898" s="1"/>
      <c r="D898" s="1"/>
      <c r="E898" s="1"/>
      <c r="F898" s="1"/>
      <c r="G898" s="1"/>
      <c r="H898" s="1"/>
      <c r="I898" s="1"/>
      <c r="J898" s="1"/>
      <c r="K898" s="1"/>
      <c r="L898" s="1"/>
      <c r="M898" s="1"/>
      <c r="N898" s="1"/>
      <c r="O898" s="1"/>
    </row>
    <row r="899" spans="1:15">
      <c r="A899" s="1"/>
      <c r="B899" s="1"/>
      <c r="C899" s="1"/>
      <c r="D899" s="1"/>
      <c r="E899" s="1"/>
      <c r="F899" s="1"/>
      <c r="G899" s="1"/>
      <c r="H899" s="1"/>
      <c r="I899" s="1"/>
      <c r="J899" s="1"/>
      <c r="K899" s="1"/>
      <c r="L899" s="1"/>
      <c r="M899" s="1"/>
      <c r="N899" s="1"/>
      <c r="O899" s="1"/>
    </row>
    <row r="900" spans="1:15">
      <c r="A900" s="1"/>
      <c r="B900" s="1"/>
      <c r="C900" s="1"/>
      <c r="D900" s="1"/>
      <c r="E900" s="1"/>
      <c r="F900" s="1"/>
      <c r="G900" s="1"/>
      <c r="H900" s="1"/>
      <c r="I900" s="1"/>
      <c r="J900" s="1"/>
      <c r="K900" s="1"/>
      <c r="L900" s="1"/>
      <c r="M900" s="1"/>
      <c r="N900" s="1"/>
      <c r="O900" s="1"/>
    </row>
    <row r="901" spans="1:15">
      <c r="A901" s="1"/>
      <c r="B901" s="1"/>
      <c r="C901" s="1"/>
      <c r="D901" s="1"/>
      <c r="E901" s="1"/>
      <c r="F901" s="1"/>
      <c r="G901" s="1"/>
      <c r="H901" s="1"/>
      <c r="I901" s="1"/>
      <c r="J901" s="1"/>
      <c r="K901" s="1"/>
      <c r="L901" s="1"/>
      <c r="M901" s="1"/>
      <c r="N901" s="1"/>
      <c r="O901" s="1"/>
    </row>
    <row r="902" spans="1:15">
      <c r="A902" s="1"/>
      <c r="B902" s="1"/>
      <c r="C902" s="1"/>
      <c r="D902" s="1"/>
      <c r="E902" s="1"/>
      <c r="F902" s="1"/>
      <c r="G902" s="1"/>
      <c r="H902" s="1"/>
      <c r="I902" s="1"/>
      <c r="J902" s="1"/>
      <c r="K902" s="1"/>
      <c r="L902" s="1"/>
      <c r="M902" s="1"/>
      <c r="N902" s="1"/>
      <c r="O902" s="1"/>
    </row>
    <row r="903" spans="1:15">
      <c r="A903" s="1"/>
      <c r="B903" s="1"/>
      <c r="C903" s="1"/>
      <c r="D903" s="1"/>
      <c r="E903" s="1"/>
      <c r="F903" s="1"/>
      <c r="G903" s="1"/>
      <c r="H903" s="1"/>
      <c r="I903" s="1"/>
      <c r="J903" s="1"/>
      <c r="K903" s="1"/>
      <c r="L903" s="1"/>
      <c r="M903" s="1"/>
      <c r="N903" s="1"/>
      <c r="O903" s="1"/>
    </row>
    <row r="904" spans="1:15">
      <c r="A904" s="1"/>
      <c r="B904" s="1"/>
      <c r="C904" s="1"/>
      <c r="D904" s="1"/>
      <c r="E904" s="1"/>
      <c r="F904" s="1"/>
      <c r="G904" s="1"/>
      <c r="H904" s="1"/>
      <c r="I904" s="1"/>
      <c r="J904" s="1"/>
      <c r="K904" s="1"/>
      <c r="L904" s="1"/>
      <c r="M904" s="1"/>
      <c r="N904" s="1"/>
      <c r="O904" s="1"/>
    </row>
    <row r="905" spans="1:15">
      <c r="A905" s="1"/>
      <c r="B905" s="1"/>
      <c r="C905" s="1"/>
      <c r="D905" s="1"/>
      <c r="E905" s="1"/>
      <c r="F905" s="1"/>
      <c r="G905" s="1"/>
      <c r="H905" s="1"/>
      <c r="I905" s="1"/>
      <c r="J905" s="1"/>
      <c r="K905" s="1"/>
      <c r="L905" s="1"/>
      <c r="M905" s="1"/>
      <c r="N905" s="1"/>
      <c r="O905" s="1"/>
    </row>
    <row r="906" spans="1:15">
      <c r="A906" s="1"/>
      <c r="B906" s="1"/>
      <c r="C906" s="1"/>
      <c r="D906" s="1"/>
      <c r="E906" s="1"/>
      <c r="F906" s="1"/>
      <c r="G906" s="1"/>
      <c r="H906" s="1"/>
      <c r="I906" s="1"/>
      <c r="J906" s="1"/>
      <c r="K906" s="1"/>
      <c r="L906" s="1"/>
      <c r="M906" s="1"/>
      <c r="N906" s="1"/>
      <c r="O906" s="1"/>
    </row>
    <row r="907" spans="1:15">
      <c r="A907" s="1"/>
      <c r="B907" s="1"/>
      <c r="C907" s="1"/>
      <c r="D907" s="1"/>
      <c r="E907" s="1"/>
      <c r="F907" s="1"/>
      <c r="G907" s="1"/>
      <c r="H907" s="1"/>
      <c r="I907" s="1"/>
      <c r="J907" s="1"/>
      <c r="K907" s="1"/>
      <c r="L907" s="1"/>
      <c r="M907" s="1"/>
      <c r="N907" s="1"/>
      <c r="O907" s="1"/>
    </row>
    <row r="908" spans="1:15">
      <c r="A908" s="1"/>
      <c r="B908" s="1"/>
      <c r="C908" s="1"/>
      <c r="D908" s="1"/>
      <c r="E908" s="1"/>
      <c r="F908" s="1"/>
      <c r="G908" s="1"/>
      <c r="H908" s="1"/>
      <c r="I908" s="1"/>
      <c r="J908" s="1"/>
      <c r="K908" s="1"/>
      <c r="L908" s="1"/>
      <c r="M908" s="1"/>
      <c r="N908" s="1"/>
      <c r="O908" s="1"/>
    </row>
    <row r="909" spans="1:15">
      <c r="A909" s="1"/>
      <c r="B909" s="1"/>
      <c r="C909" s="1"/>
      <c r="D909" s="1"/>
      <c r="E909" s="1"/>
      <c r="F909" s="1"/>
      <c r="G909" s="1"/>
      <c r="H909" s="1"/>
      <c r="I909" s="1"/>
      <c r="J909" s="1"/>
      <c r="K909" s="1"/>
      <c r="L909" s="1"/>
      <c r="M909" s="1"/>
      <c r="N909" s="1"/>
      <c r="O909" s="1"/>
    </row>
    <row r="910" spans="1:15">
      <c r="A910" s="1"/>
      <c r="B910" s="1"/>
      <c r="C910" s="1"/>
      <c r="D910" s="1"/>
      <c r="E910" s="1"/>
      <c r="F910" s="1"/>
      <c r="G910" s="1"/>
      <c r="H910" s="1"/>
      <c r="I910" s="1"/>
      <c r="J910" s="1"/>
      <c r="K910" s="1"/>
      <c r="L910" s="1"/>
      <c r="M910" s="1"/>
      <c r="N910" s="1"/>
      <c r="O910" s="1"/>
    </row>
    <row r="911" spans="1:15">
      <c r="A911" s="1"/>
      <c r="B911" s="1"/>
      <c r="C911" s="1"/>
      <c r="D911" s="1"/>
      <c r="E911" s="1"/>
      <c r="F911" s="1"/>
      <c r="G911" s="1"/>
      <c r="H911" s="1"/>
      <c r="I911" s="1"/>
      <c r="J911" s="1"/>
      <c r="K911" s="1"/>
      <c r="L911" s="1"/>
      <c r="M911" s="1"/>
      <c r="N911" s="1"/>
      <c r="O911" s="1"/>
    </row>
    <row r="912" spans="1:15">
      <c r="A912" s="1"/>
      <c r="B912" s="1"/>
      <c r="C912" s="1"/>
      <c r="D912" s="1"/>
      <c r="E912" s="1"/>
      <c r="F912" s="1"/>
      <c r="G912" s="1"/>
      <c r="H912" s="1"/>
      <c r="I912" s="1"/>
      <c r="J912" s="1"/>
      <c r="K912" s="1"/>
      <c r="L912" s="1"/>
      <c r="M912" s="1"/>
      <c r="N912" s="1"/>
      <c r="O912" s="1"/>
    </row>
    <row r="913" spans="1:15">
      <c r="A913" s="1"/>
      <c r="B913" s="1"/>
      <c r="C913" s="1"/>
      <c r="D913" s="1"/>
      <c r="E913" s="1"/>
      <c r="F913" s="1"/>
      <c r="G913" s="1"/>
      <c r="H913" s="1"/>
      <c r="I913" s="1"/>
      <c r="J913" s="1"/>
      <c r="K913" s="1"/>
      <c r="L913" s="1"/>
      <c r="M913" s="1"/>
      <c r="N913" s="1"/>
      <c r="O913" s="1"/>
    </row>
    <row r="914" spans="1:15">
      <c r="A914" s="1"/>
      <c r="B914" s="1"/>
      <c r="C914" s="1"/>
      <c r="D914" s="1"/>
      <c r="E914" s="1"/>
      <c r="F914" s="1"/>
      <c r="G914" s="1"/>
      <c r="H914" s="1"/>
      <c r="I914" s="1"/>
      <c r="J914" s="1"/>
      <c r="K914" s="1"/>
      <c r="L914" s="1"/>
      <c r="M914" s="1"/>
      <c r="N914" s="1"/>
      <c r="O914" s="1"/>
    </row>
    <row r="915" spans="1:15">
      <c r="A915" s="1"/>
      <c r="B915" s="1"/>
      <c r="C915" s="1"/>
      <c r="D915" s="1"/>
      <c r="E915" s="1"/>
      <c r="F915" s="1"/>
      <c r="G915" s="1"/>
      <c r="H915" s="1"/>
      <c r="I915" s="1"/>
      <c r="J915" s="1"/>
      <c r="K915" s="1"/>
      <c r="L915" s="1"/>
      <c r="M915" s="1"/>
      <c r="N915" s="1"/>
      <c r="O915" s="1"/>
    </row>
    <row r="916" spans="1:15">
      <c r="A916" s="1"/>
      <c r="B916" s="1"/>
      <c r="C916" s="1"/>
      <c r="D916" s="1"/>
      <c r="E916" s="1"/>
      <c r="F916" s="1"/>
      <c r="G916" s="1"/>
      <c r="H916" s="1"/>
      <c r="I916" s="1"/>
      <c r="J916" s="1"/>
      <c r="K916" s="1"/>
      <c r="L916" s="1"/>
      <c r="M916" s="1"/>
      <c r="N916" s="1"/>
      <c r="O916" s="1"/>
    </row>
    <row r="917" spans="1:15">
      <c r="A917" s="1"/>
      <c r="B917" s="1"/>
      <c r="C917" s="1"/>
      <c r="D917" s="1"/>
      <c r="E917" s="1"/>
      <c r="F917" s="1"/>
      <c r="G917" s="1"/>
      <c r="H917" s="1"/>
      <c r="I917" s="1"/>
      <c r="J917" s="1"/>
      <c r="K917" s="1"/>
      <c r="L917" s="1"/>
      <c r="M917" s="1"/>
      <c r="N917" s="1"/>
      <c r="O917" s="1"/>
    </row>
    <row r="918" spans="1:15">
      <c r="A918" s="1"/>
      <c r="B918" s="1"/>
      <c r="C918" s="1"/>
      <c r="D918" s="1"/>
      <c r="E918" s="1"/>
      <c r="F918" s="1"/>
      <c r="G918" s="1"/>
      <c r="H918" s="1"/>
      <c r="I918" s="1"/>
      <c r="J918" s="1"/>
      <c r="K918" s="1"/>
      <c r="L918" s="1"/>
      <c r="M918" s="1"/>
      <c r="N918" s="1"/>
      <c r="O918" s="1"/>
    </row>
    <row r="919" spans="1:15">
      <c r="A919" s="1"/>
      <c r="B919" s="1"/>
      <c r="C919" s="1"/>
      <c r="D919" s="1"/>
      <c r="E919" s="1"/>
      <c r="F919" s="1"/>
      <c r="G919" s="1"/>
      <c r="H919" s="1"/>
      <c r="I919" s="1"/>
      <c r="J919" s="1"/>
      <c r="K919" s="1"/>
      <c r="L919" s="1"/>
      <c r="M919" s="1"/>
      <c r="N919" s="1"/>
      <c r="O919" s="1"/>
    </row>
    <row r="920" spans="1:15">
      <c r="A920" s="1"/>
      <c r="B920" s="1"/>
      <c r="C920" s="1"/>
      <c r="D920" s="1"/>
      <c r="E920" s="1"/>
      <c r="F920" s="1"/>
      <c r="G920" s="1"/>
      <c r="H920" s="1"/>
      <c r="I920" s="1"/>
      <c r="J920" s="1"/>
      <c r="K920" s="1"/>
      <c r="L920" s="1"/>
      <c r="M920" s="1"/>
      <c r="N920" s="1"/>
      <c r="O920" s="1"/>
    </row>
    <row r="921" spans="1:15">
      <c r="A921" s="1"/>
      <c r="B921" s="1"/>
      <c r="C921" s="1"/>
      <c r="D921" s="1"/>
      <c r="E921" s="1"/>
      <c r="F921" s="1"/>
      <c r="G921" s="1"/>
      <c r="H921" s="1"/>
      <c r="I921" s="1"/>
      <c r="J921" s="1"/>
      <c r="K921" s="1"/>
      <c r="L921" s="1"/>
      <c r="M921" s="1"/>
      <c r="N921" s="1"/>
      <c r="O921" s="1"/>
    </row>
    <row r="922" spans="1:15">
      <c r="A922" s="1"/>
      <c r="B922" s="1"/>
      <c r="C922" s="1"/>
      <c r="D922" s="1"/>
      <c r="E922" s="1"/>
      <c r="F922" s="1"/>
      <c r="G922" s="1"/>
      <c r="H922" s="1"/>
      <c r="I922" s="1"/>
      <c r="J922" s="1"/>
      <c r="K922" s="1"/>
      <c r="L922" s="1"/>
      <c r="M922" s="1"/>
      <c r="N922" s="1"/>
      <c r="O922" s="1"/>
    </row>
    <row r="923" spans="1:15">
      <c r="A923" s="1"/>
      <c r="B923" s="1"/>
      <c r="C923" s="1"/>
      <c r="D923" s="1"/>
      <c r="E923" s="1"/>
      <c r="F923" s="1"/>
      <c r="G923" s="1"/>
      <c r="H923" s="1"/>
      <c r="I923" s="1"/>
      <c r="J923" s="1"/>
      <c r="K923" s="1"/>
      <c r="L923" s="1"/>
      <c r="M923" s="1"/>
      <c r="N923" s="1"/>
      <c r="O923" s="1"/>
    </row>
    <row r="924" spans="1:15">
      <c r="A924" s="1"/>
      <c r="B924" s="1"/>
      <c r="C924" s="1"/>
      <c r="D924" s="1"/>
      <c r="E924" s="1"/>
      <c r="F924" s="1"/>
      <c r="G924" s="1"/>
      <c r="H924" s="1"/>
      <c r="I924" s="1"/>
      <c r="J924" s="1"/>
      <c r="K924" s="1"/>
      <c r="L924" s="1"/>
      <c r="M924" s="1"/>
      <c r="N924" s="1"/>
      <c r="O924" s="1"/>
    </row>
    <row r="925" spans="1:15">
      <c r="A925" s="1"/>
      <c r="B925" s="1"/>
      <c r="C925" s="1"/>
      <c r="D925" s="1"/>
      <c r="E925" s="1"/>
      <c r="F925" s="1"/>
      <c r="G925" s="1"/>
      <c r="H925" s="1"/>
      <c r="I925" s="1"/>
      <c r="J925" s="1"/>
      <c r="K925" s="1"/>
      <c r="L925" s="1"/>
      <c r="M925" s="1"/>
      <c r="N925" s="1"/>
      <c r="O925" s="1"/>
    </row>
    <row r="926" spans="1:15">
      <c r="A926" s="1"/>
      <c r="B926" s="1"/>
      <c r="C926" s="1"/>
      <c r="D926" s="1"/>
      <c r="E926" s="1"/>
      <c r="F926" s="1"/>
      <c r="G926" s="1"/>
      <c r="H926" s="1"/>
      <c r="I926" s="1"/>
      <c r="J926" s="1"/>
      <c r="K926" s="1"/>
      <c r="L926" s="1"/>
      <c r="M926" s="1"/>
      <c r="N926" s="1"/>
      <c r="O926" s="1"/>
    </row>
    <row r="927" spans="1:15">
      <c r="A927" s="1"/>
      <c r="B927" s="1"/>
      <c r="C927" s="1"/>
      <c r="D927" s="1"/>
      <c r="E927" s="1"/>
      <c r="F927" s="1"/>
      <c r="G927" s="1"/>
      <c r="H927" s="1"/>
      <c r="I927" s="1"/>
      <c r="J927" s="1"/>
      <c r="K927" s="1"/>
      <c r="L927" s="1"/>
      <c r="M927" s="1"/>
      <c r="N927" s="1"/>
      <c r="O927" s="1"/>
    </row>
    <row r="928" spans="1:15">
      <c r="A928" s="1"/>
      <c r="B928" s="1"/>
      <c r="C928" s="1"/>
      <c r="D928" s="1"/>
      <c r="E928" s="1"/>
      <c r="F928" s="1"/>
      <c r="G928" s="1"/>
      <c r="H928" s="1"/>
      <c r="I928" s="1"/>
      <c r="J928" s="1"/>
      <c r="K928" s="1"/>
      <c r="L928" s="1"/>
      <c r="M928" s="1"/>
      <c r="N928" s="1"/>
      <c r="O928" s="1"/>
    </row>
    <row r="929" spans="1:15">
      <c r="A929" s="1"/>
      <c r="B929" s="1"/>
      <c r="C929" s="1"/>
      <c r="D929" s="1"/>
      <c r="E929" s="1"/>
      <c r="F929" s="1"/>
      <c r="G929" s="1"/>
      <c r="H929" s="1"/>
      <c r="I929" s="1"/>
      <c r="J929" s="1"/>
      <c r="K929" s="1"/>
      <c r="L929" s="1"/>
      <c r="M929" s="1"/>
      <c r="N929" s="1"/>
      <c r="O929" s="1"/>
    </row>
    <row r="930" spans="1:15">
      <c r="A930" s="1"/>
      <c r="B930" s="1"/>
      <c r="C930" s="1"/>
      <c r="D930" s="1"/>
      <c r="E930" s="1"/>
      <c r="F930" s="1"/>
      <c r="G930" s="1"/>
      <c r="H930" s="1"/>
      <c r="I930" s="1"/>
      <c r="J930" s="1"/>
      <c r="K930" s="1"/>
      <c r="L930" s="1"/>
      <c r="M930" s="1"/>
      <c r="N930" s="1"/>
      <c r="O930" s="1"/>
    </row>
    <row r="931" spans="1:15">
      <c r="A931" s="1"/>
      <c r="B931" s="1"/>
      <c r="C931" s="1"/>
      <c r="D931" s="1"/>
      <c r="E931" s="1"/>
      <c r="F931" s="1"/>
      <c r="G931" s="1"/>
      <c r="H931" s="1"/>
      <c r="I931" s="1"/>
      <c r="J931" s="1"/>
      <c r="K931" s="1"/>
      <c r="L931" s="1"/>
      <c r="M931" s="1"/>
      <c r="N931" s="1"/>
      <c r="O931" s="1"/>
    </row>
    <row r="932" spans="1:15">
      <c r="A932" s="1"/>
      <c r="B932" s="1"/>
      <c r="C932" s="1"/>
      <c r="D932" s="1"/>
      <c r="E932" s="1"/>
      <c r="F932" s="1"/>
      <c r="G932" s="1"/>
      <c r="H932" s="1"/>
      <c r="I932" s="1"/>
      <c r="J932" s="1"/>
      <c r="K932" s="1"/>
      <c r="L932" s="1"/>
      <c r="M932" s="1"/>
      <c r="N932" s="1"/>
      <c r="O932" s="1"/>
    </row>
    <row r="933" spans="1:15">
      <c r="A933" s="1"/>
      <c r="B933" s="1"/>
      <c r="C933" s="1"/>
      <c r="D933" s="1"/>
      <c r="E933" s="1"/>
      <c r="F933" s="1"/>
      <c r="G933" s="1"/>
      <c r="H933" s="1"/>
      <c r="I933" s="1"/>
      <c r="J933" s="1"/>
      <c r="K933" s="1"/>
      <c r="L933" s="1"/>
      <c r="M933" s="1"/>
      <c r="N933" s="1"/>
      <c r="O933" s="1"/>
    </row>
    <row r="934" spans="1:15">
      <c r="A934" s="1"/>
      <c r="B934" s="1"/>
      <c r="C934" s="1"/>
      <c r="D934" s="1"/>
      <c r="E934" s="1"/>
      <c r="F934" s="1"/>
      <c r="G934" s="1"/>
      <c r="H934" s="1"/>
      <c r="I934" s="1"/>
      <c r="J934" s="1"/>
      <c r="K934" s="1"/>
      <c r="L934" s="1"/>
      <c r="M934" s="1"/>
      <c r="N934" s="1"/>
      <c r="O934" s="1"/>
    </row>
    <row r="935" spans="1:15">
      <c r="A935" s="1"/>
      <c r="B935" s="1"/>
      <c r="C935" s="1"/>
      <c r="D935" s="1"/>
      <c r="E935" s="1"/>
      <c r="F935" s="1"/>
      <c r="G935" s="1"/>
      <c r="H935" s="1"/>
      <c r="I935" s="1"/>
      <c r="J935" s="1"/>
      <c r="K935" s="1"/>
      <c r="L935" s="1"/>
      <c r="M935" s="1"/>
      <c r="N935" s="1"/>
      <c r="O935" s="1"/>
    </row>
    <row r="936" spans="1:15">
      <c r="A936" s="1"/>
      <c r="B936" s="1"/>
      <c r="C936" s="1"/>
      <c r="D936" s="1"/>
      <c r="E936" s="1"/>
      <c r="F936" s="1"/>
      <c r="G936" s="1"/>
      <c r="H936" s="1"/>
      <c r="I936" s="1"/>
      <c r="J936" s="1"/>
      <c r="K936" s="1"/>
      <c r="L936" s="1"/>
      <c r="M936" s="1"/>
      <c r="N936" s="1"/>
      <c r="O936" s="1"/>
    </row>
    <row r="937" spans="1:15">
      <c r="A937" s="1"/>
      <c r="B937" s="1"/>
      <c r="C937" s="1"/>
      <c r="D937" s="1"/>
      <c r="E937" s="1"/>
      <c r="F937" s="1"/>
      <c r="G937" s="1"/>
      <c r="H937" s="1"/>
      <c r="I937" s="1"/>
      <c r="J937" s="1"/>
      <c r="K937" s="1"/>
      <c r="L937" s="1"/>
      <c r="M937" s="1"/>
      <c r="N937" s="1"/>
      <c r="O937" s="1"/>
    </row>
    <row r="938" spans="1:15">
      <c r="A938" s="1"/>
      <c r="B938" s="1"/>
      <c r="C938" s="1"/>
      <c r="D938" s="1"/>
      <c r="E938" s="1"/>
      <c r="F938" s="1"/>
      <c r="G938" s="1"/>
      <c r="H938" s="1"/>
      <c r="I938" s="1"/>
      <c r="J938" s="1"/>
      <c r="K938" s="1"/>
      <c r="L938" s="1"/>
      <c r="M938" s="1"/>
      <c r="N938" s="1"/>
      <c r="O938" s="1"/>
    </row>
    <row r="939" spans="1:15">
      <c r="A939" s="1"/>
      <c r="B939" s="1"/>
      <c r="C939" s="1"/>
      <c r="D939" s="1"/>
      <c r="E939" s="1"/>
      <c r="F939" s="1"/>
      <c r="G939" s="1"/>
      <c r="H939" s="1"/>
      <c r="I939" s="1"/>
      <c r="J939" s="1"/>
      <c r="K939" s="1"/>
      <c r="L939" s="1"/>
      <c r="M939" s="1"/>
      <c r="N939" s="1"/>
      <c r="O939" s="1"/>
    </row>
    <row r="940" spans="1:15">
      <c r="A940" s="1"/>
      <c r="B940" s="1"/>
      <c r="C940" s="1"/>
      <c r="D940" s="1"/>
      <c r="E940" s="1"/>
      <c r="F940" s="1"/>
      <c r="G940" s="1"/>
      <c r="H940" s="1"/>
      <c r="I940" s="1"/>
      <c r="J940" s="1"/>
      <c r="K940" s="1"/>
      <c r="L940" s="1"/>
      <c r="M940" s="1"/>
      <c r="N940" s="1"/>
      <c r="O940" s="1"/>
    </row>
    <row r="941" spans="1:15">
      <c r="A941" s="1"/>
      <c r="B941" s="1"/>
      <c r="C941" s="1"/>
      <c r="D941" s="1"/>
      <c r="E941" s="1"/>
      <c r="F941" s="1"/>
      <c r="G941" s="1"/>
      <c r="H941" s="1"/>
      <c r="I941" s="1"/>
      <c r="J941" s="1"/>
      <c r="K941" s="1"/>
      <c r="L941" s="1"/>
      <c r="M941" s="1"/>
      <c r="N941" s="1"/>
      <c r="O941" s="1"/>
    </row>
    <row r="942" spans="1:15">
      <c r="A942" s="1"/>
      <c r="B942" s="1"/>
      <c r="C942" s="1"/>
      <c r="D942" s="1"/>
      <c r="E942" s="1"/>
      <c r="F942" s="1"/>
      <c r="G942" s="1"/>
      <c r="H942" s="1"/>
      <c r="I942" s="1"/>
      <c r="J942" s="1"/>
      <c r="K942" s="1"/>
      <c r="L942" s="1"/>
      <c r="M942" s="1"/>
      <c r="N942" s="1"/>
      <c r="O942" s="1"/>
    </row>
    <row r="943" spans="1:15">
      <c r="A943" s="1"/>
      <c r="B943" s="1"/>
      <c r="C943" s="1"/>
      <c r="D943" s="1"/>
      <c r="E943" s="1"/>
      <c r="F943" s="1"/>
      <c r="G943" s="1"/>
      <c r="H943" s="1"/>
      <c r="I943" s="1"/>
      <c r="J943" s="1"/>
      <c r="K943" s="1"/>
      <c r="L943" s="1"/>
      <c r="M943" s="1"/>
      <c r="N943" s="1"/>
      <c r="O943" s="1"/>
    </row>
    <row r="944" spans="1:15">
      <c r="A944" s="1"/>
      <c r="B944" s="1"/>
      <c r="C944" s="1"/>
      <c r="D944" s="1"/>
      <c r="E944" s="1"/>
      <c r="F944" s="1"/>
      <c r="G944" s="1"/>
      <c r="H944" s="1"/>
      <c r="I944" s="1"/>
      <c r="J944" s="1"/>
      <c r="K944" s="1"/>
      <c r="L944" s="1"/>
      <c r="M944" s="1"/>
      <c r="N944" s="1"/>
      <c r="O944" s="1"/>
    </row>
    <row r="945" spans="1:15">
      <c r="A945" s="1"/>
      <c r="B945" s="1"/>
      <c r="C945" s="1"/>
      <c r="D945" s="1"/>
      <c r="E945" s="1"/>
      <c r="F945" s="1"/>
      <c r="G945" s="1"/>
      <c r="H945" s="1"/>
      <c r="I945" s="1"/>
      <c r="J945" s="1"/>
      <c r="K945" s="1"/>
      <c r="L945" s="1"/>
      <c r="M945" s="1"/>
      <c r="N945" s="1"/>
      <c r="O945" s="1"/>
    </row>
    <row r="946" spans="1:15">
      <c r="A946" s="1"/>
      <c r="B946" s="1"/>
      <c r="C946" s="1"/>
      <c r="D946" s="1"/>
      <c r="E946" s="1"/>
      <c r="F946" s="1"/>
      <c r="G946" s="1"/>
      <c r="H946" s="1"/>
      <c r="I946" s="1"/>
      <c r="J946" s="1"/>
      <c r="K946" s="1"/>
      <c r="L946" s="1"/>
      <c r="M946" s="1"/>
      <c r="N946" s="1"/>
      <c r="O946" s="1"/>
    </row>
    <row r="947" spans="1:15">
      <c r="A947" s="1"/>
      <c r="B947" s="1"/>
      <c r="C947" s="1"/>
      <c r="D947" s="1"/>
      <c r="E947" s="1"/>
      <c r="F947" s="1"/>
      <c r="G947" s="1"/>
      <c r="H947" s="1"/>
      <c r="I947" s="1"/>
      <c r="J947" s="1"/>
      <c r="K947" s="1"/>
      <c r="L947" s="1"/>
      <c r="M947" s="1"/>
      <c r="N947" s="1"/>
      <c r="O947" s="1"/>
    </row>
    <row r="948" spans="1:15">
      <c r="A948" s="1"/>
      <c r="B948" s="1"/>
      <c r="C948" s="1"/>
      <c r="D948" s="1"/>
      <c r="E948" s="1"/>
      <c r="F948" s="1"/>
      <c r="G948" s="1"/>
      <c r="H948" s="1"/>
      <c r="I948" s="1"/>
      <c r="J948" s="1"/>
      <c r="K948" s="1"/>
      <c r="L948" s="1"/>
      <c r="M948" s="1"/>
      <c r="N948" s="1"/>
      <c r="O948" s="1"/>
    </row>
    <row r="949" spans="1:15">
      <c r="A949" s="1"/>
      <c r="B949" s="1"/>
      <c r="C949" s="1"/>
      <c r="D949" s="1"/>
      <c r="E949" s="1"/>
      <c r="F949" s="1"/>
      <c r="G949" s="1"/>
      <c r="H949" s="1"/>
      <c r="I949" s="1"/>
      <c r="J949" s="1"/>
      <c r="K949" s="1"/>
      <c r="L949" s="1"/>
      <c r="M949" s="1"/>
      <c r="N949" s="1"/>
      <c r="O949" s="1"/>
    </row>
    <row r="950" spans="1:15">
      <c r="A950" s="1"/>
      <c r="B950" s="1"/>
      <c r="C950" s="1"/>
      <c r="D950" s="1"/>
      <c r="E950" s="1"/>
      <c r="F950" s="1"/>
      <c r="G950" s="1"/>
      <c r="H950" s="1"/>
      <c r="I950" s="1"/>
      <c r="J950" s="1"/>
      <c r="K950" s="1"/>
      <c r="L950" s="1"/>
      <c r="M950" s="1"/>
      <c r="N950" s="1"/>
      <c r="O950" s="1"/>
    </row>
    <row r="951" spans="1:15">
      <c r="A951" s="1"/>
      <c r="B951" s="1"/>
      <c r="C951" s="1"/>
      <c r="D951" s="1"/>
      <c r="E951" s="1"/>
      <c r="F951" s="1"/>
      <c r="G951" s="1"/>
      <c r="H951" s="1"/>
      <c r="I951" s="1"/>
      <c r="J951" s="1"/>
      <c r="K951" s="1"/>
      <c r="L951" s="1"/>
      <c r="M951" s="1"/>
      <c r="N951" s="1"/>
      <c r="O951" s="1"/>
    </row>
    <row r="952" spans="1:15">
      <c r="A952" s="1"/>
      <c r="B952" s="1"/>
      <c r="C952" s="1"/>
      <c r="D952" s="1"/>
      <c r="E952" s="1"/>
      <c r="F952" s="1"/>
      <c r="G952" s="1"/>
      <c r="H952" s="1"/>
      <c r="I952" s="1"/>
      <c r="J952" s="1"/>
      <c r="K952" s="1"/>
      <c r="L952" s="1"/>
      <c r="M952" s="1"/>
      <c r="N952" s="1"/>
      <c r="O952" s="1"/>
    </row>
    <row r="953" spans="1:15">
      <c r="A953" s="1"/>
      <c r="B953" s="1"/>
      <c r="C953" s="1"/>
      <c r="D953" s="1"/>
      <c r="E953" s="1"/>
      <c r="F953" s="1"/>
      <c r="G953" s="1"/>
      <c r="H953" s="1"/>
      <c r="I953" s="1"/>
      <c r="J953" s="1"/>
      <c r="K953" s="1"/>
      <c r="L953" s="1"/>
      <c r="M953" s="1"/>
      <c r="N953" s="1"/>
      <c r="O953" s="1"/>
    </row>
    <row r="954" spans="1:15">
      <c r="A954" s="1"/>
      <c r="B954" s="1"/>
      <c r="C954" s="1"/>
      <c r="D954" s="1"/>
      <c r="E954" s="1"/>
      <c r="F954" s="1"/>
      <c r="G954" s="1"/>
      <c r="H954" s="1"/>
      <c r="I954" s="1"/>
      <c r="J954" s="1"/>
      <c r="K954" s="1"/>
      <c r="L954" s="1"/>
      <c r="M954" s="1"/>
      <c r="N954" s="1"/>
      <c r="O954" s="1"/>
    </row>
    <row r="955" spans="1:15">
      <c r="A955" s="1"/>
      <c r="B955" s="1"/>
      <c r="C955" s="1"/>
      <c r="D955" s="1"/>
      <c r="E955" s="1"/>
      <c r="F955" s="1"/>
      <c r="G955" s="1"/>
      <c r="H955" s="1"/>
      <c r="I955" s="1"/>
      <c r="J955" s="1"/>
      <c r="K955" s="1"/>
      <c r="L955" s="1"/>
      <c r="M955" s="1"/>
      <c r="N955" s="1"/>
      <c r="O955" s="1"/>
    </row>
    <row r="956" spans="1:15">
      <c r="A956" s="1"/>
      <c r="B956" s="1"/>
      <c r="C956" s="1"/>
      <c r="D956" s="1"/>
      <c r="E956" s="1"/>
      <c r="F956" s="1"/>
      <c r="G956" s="1"/>
      <c r="H956" s="1"/>
      <c r="I956" s="1"/>
      <c r="J956" s="1"/>
      <c r="K956" s="1"/>
      <c r="L956" s="1"/>
      <c r="M956" s="1"/>
      <c r="N956" s="1"/>
      <c r="O956" s="1"/>
    </row>
    <row r="957" spans="1:15">
      <c r="A957" s="1"/>
      <c r="B957" s="1"/>
      <c r="C957" s="1"/>
      <c r="D957" s="1"/>
      <c r="E957" s="1"/>
      <c r="F957" s="1"/>
      <c r="G957" s="1"/>
      <c r="H957" s="1"/>
      <c r="I957" s="1"/>
      <c r="J957" s="1"/>
      <c r="K957" s="1"/>
      <c r="L957" s="1"/>
      <c r="M957" s="1"/>
      <c r="N957" s="1"/>
      <c r="O957" s="1"/>
    </row>
    <row r="958" spans="1:15">
      <c r="A958" s="1"/>
      <c r="B958" s="1"/>
      <c r="C958" s="1"/>
      <c r="D958" s="1"/>
      <c r="E958" s="1"/>
      <c r="F958" s="1"/>
      <c r="G958" s="1"/>
      <c r="H958" s="1"/>
      <c r="I958" s="1"/>
      <c r="J958" s="1"/>
      <c r="K958" s="1"/>
      <c r="L958" s="1"/>
      <c r="M958" s="1"/>
      <c r="N958" s="1"/>
      <c r="O958" s="1"/>
    </row>
    <row r="959" spans="1:15">
      <c r="A959" s="1"/>
      <c r="B959" s="1"/>
      <c r="C959" s="1"/>
      <c r="D959" s="1"/>
      <c r="E959" s="1"/>
      <c r="F959" s="1"/>
      <c r="G959" s="1"/>
      <c r="H959" s="1"/>
      <c r="I959" s="1"/>
      <c r="J959" s="1"/>
      <c r="K959" s="1"/>
      <c r="L959" s="1"/>
      <c r="M959" s="1"/>
      <c r="N959" s="1"/>
      <c r="O959" s="1"/>
    </row>
    <row r="960" spans="1:15">
      <c r="A960" s="1"/>
      <c r="B960" s="1"/>
      <c r="C960" s="1"/>
      <c r="D960" s="1"/>
      <c r="E960" s="1"/>
      <c r="F960" s="1"/>
      <c r="G960" s="1"/>
      <c r="H960" s="1"/>
      <c r="I960" s="1"/>
      <c r="J960" s="1"/>
      <c r="K960" s="1"/>
      <c r="L960" s="1"/>
      <c r="M960" s="1"/>
      <c r="N960" s="1"/>
      <c r="O960" s="1"/>
    </row>
    <row r="961" spans="1:15">
      <c r="A961" s="1"/>
      <c r="B961" s="1"/>
      <c r="C961" s="1"/>
      <c r="D961" s="1"/>
      <c r="E961" s="1"/>
      <c r="F961" s="1"/>
      <c r="G961" s="1"/>
      <c r="H961" s="1"/>
      <c r="I961" s="1"/>
      <c r="J961" s="1"/>
      <c r="K961" s="1"/>
      <c r="L961" s="1"/>
      <c r="M961" s="1"/>
      <c r="N961" s="1"/>
      <c r="O961" s="1"/>
    </row>
    <row r="962" spans="1:15">
      <c r="A962" s="1"/>
      <c r="B962" s="1"/>
      <c r="C962" s="1"/>
      <c r="D962" s="1"/>
      <c r="E962" s="1"/>
      <c r="F962" s="1"/>
      <c r="G962" s="1"/>
      <c r="H962" s="1"/>
      <c r="I962" s="1"/>
      <c r="J962" s="1"/>
      <c r="K962" s="1"/>
      <c r="L962" s="1"/>
      <c r="M962" s="1"/>
      <c r="N962" s="1"/>
      <c r="O962" s="1"/>
    </row>
    <row r="963" spans="1:15">
      <c r="A963" s="1"/>
      <c r="B963" s="1"/>
      <c r="C963" s="1"/>
      <c r="D963" s="1"/>
      <c r="E963" s="1"/>
      <c r="F963" s="1"/>
      <c r="G963" s="1"/>
      <c r="H963" s="1"/>
      <c r="I963" s="1"/>
      <c r="J963" s="1"/>
      <c r="K963" s="1"/>
      <c r="L963" s="1"/>
      <c r="M963" s="1"/>
      <c r="N963" s="1"/>
      <c r="O963" s="1"/>
    </row>
    <row r="964" spans="1:15">
      <c r="A964" s="1"/>
      <c r="B964" s="1"/>
      <c r="C964" s="1"/>
      <c r="D964" s="1"/>
      <c r="E964" s="1"/>
      <c r="F964" s="1"/>
      <c r="G964" s="1"/>
      <c r="H964" s="1"/>
      <c r="I964" s="1"/>
      <c r="J964" s="1"/>
      <c r="K964" s="1"/>
      <c r="L964" s="1"/>
      <c r="M964" s="1"/>
      <c r="N964" s="1"/>
      <c r="O964" s="1"/>
    </row>
    <row r="965" spans="1:15">
      <c r="A965" s="1"/>
      <c r="B965" s="1"/>
      <c r="C965" s="1"/>
      <c r="D965" s="1"/>
      <c r="E965" s="1"/>
      <c r="F965" s="1"/>
      <c r="G965" s="1"/>
      <c r="H965" s="1"/>
      <c r="I965" s="1"/>
      <c r="J965" s="1"/>
      <c r="K965" s="1"/>
      <c r="L965" s="1"/>
      <c r="M965" s="1"/>
      <c r="N965" s="1"/>
      <c r="O965" s="1"/>
    </row>
    <row r="966" spans="1:15">
      <c r="A966" s="1"/>
      <c r="B966" s="1"/>
      <c r="C966" s="1"/>
      <c r="D966" s="1"/>
      <c r="E966" s="1"/>
      <c r="F966" s="1"/>
      <c r="G966" s="1"/>
      <c r="H966" s="1"/>
      <c r="I966" s="1"/>
      <c r="J966" s="1"/>
      <c r="K966" s="1"/>
      <c r="L966" s="1"/>
      <c r="M966" s="1"/>
      <c r="N966" s="1"/>
      <c r="O966" s="1"/>
    </row>
    <row r="967" spans="1:15">
      <c r="A967" s="1"/>
      <c r="B967" s="1"/>
      <c r="C967" s="1"/>
      <c r="D967" s="1"/>
      <c r="E967" s="1"/>
      <c r="F967" s="1"/>
      <c r="G967" s="1"/>
      <c r="H967" s="1"/>
      <c r="I967" s="1"/>
      <c r="J967" s="1"/>
      <c r="K967" s="1"/>
      <c r="L967" s="1"/>
      <c r="M967" s="1"/>
      <c r="N967" s="1"/>
      <c r="O967" s="1"/>
    </row>
    <row r="968" spans="1:15">
      <c r="A968" s="1"/>
      <c r="B968" s="1"/>
      <c r="C968" s="1"/>
      <c r="D968" s="1"/>
      <c r="E968" s="1"/>
      <c r="F968" s="1"/>
      <c r="G968" s="1"/>
      <c r="H968" s="1"/>
      <c r="I968" s="1"/>
      <c r="J968" s="1"/>
      <c r="K968" s="1"/>
      <c r="L968" s="1"/>
      <c r="M968" s="1"/>
      <c r="N968" s="1"/>
      <c r="O968" s="1"/>
    </row>
    <row r="969" spans="1:15">
      <c r="A969" s="1"/>
      <c r="B969" s="1"/>
      <c r="C969" s="1"/>
      <c r="D969" s="1"/>
      <c r="E969" s="1"/>
      <c r="F969" s="1"/>
      <c r="G969" s="1"/>
      <c r="H969" s="1"/>
      <c r="I969" s="1"/>
      <c r="J969" s="1"/>
      <c r="K969" s="1"/>
      <c r="L969" s="1"/>
      <c r="M969" s="1"/>
      <c r="N969" s="1"/>
      <c r="O969" s="1"/>
    </row>
    <row r="970" spans="1:15">
      <c r="A970" s="1"/>
      <c r="B970" s="1"/>
      <c r="C970" s="1"/>
      <c r="D970" s="1"/>
      <c r="E970" s="1"/>
      <c r="F970" s="1"/>
      <c r="G970" s="1"/>
      <c r="H970" s="1"/>
      <c r="I970" s="1"/>
      <c r="J970" s="1"/>
      <c r="K970" s="1"/>
      <c r="L970" s="1"/>
      <c r="M970" s="1"/>
      <c r="N970" s="1"/>
      <c r="O970" s="1"/>
    </row>
    <row r="971" spans="1:15">
      <c r="A971" s="1"/>
      <c r="B971" s="1"/>
      <c r="C971" s="1"/>
      <c r="D971" s="1"/>
      <c r="E971" s="1"/>
      <c r="F971" s="1"/>
      <c r="G971" s="1"/>
      <c r="H971" s="1"/>
      <c r="I971" s="1"/>
      <c r="J971" s="1"/>
      <c r="K971" s="1"/>
      <c r="L971" s="1"/>
      <c r="M971" s="1"/>
      <c r="N971" s="1"/>
      <c r="O971" s="1"/>
    </row>
    <row r="972" spans="1:15">
      <c r="A972" s="1"/>
      <c r="B972" s="1"/>
      <c r="C972" s="1"/>
      <c r="D972" s="1"/>
      <c r="E972" s="1"/>
      <c r="F972" s="1"/>
      <c r="G972" s="1"/>
      <c r="H972" s="1"/>
      <c r="I972" s="1"/>
      <c r="J972" s="1"/>
      <c r="K972" s="1"/>
      <c r="L972" s="1"/>
      <c r="M972" s="1"/>
      <c r="N972" s="1"/>
      <c r="O972" s="1"/>
    </row>
    <row r="973" spans="1:15">
      <c r="A973" s="1"/>
      <c r="B973" s="1"/>
      <c r="C973" s="1"/>
      <c r="D973" s="1"/>
      <c r="E973" s="1"/>
      <c r="F973" s="1"/>
      <c r="G973" s="1"/>
      <c r="H973" s="1"/>
      <c r="I973" s="1"/>
      <c r="J973" s="1"/>
      <c r="K973" s="1"/>
      <c r="L973" s="1"/>
      <c r="M973" s="1"/>
      <c r="N973" s="1"/>
      <c r="O973" s="1"/>
    </row>
    <row r="974" spans="1:15">
      <c r="A974" s="1"/>
      <c r="B974" s="1"/>
      <c r="C974" s="1"/>
      <c r="D974" s="1"/>
      <c r="E974" s="1"/>
      <c r="F974" s="1"/>
      <c r="G974" s="1"/>
      <c r="H974" s="1"/>
      <c r="I974" s="1"/>
      <c r="J974" s="1"/>
      <c r="K974" s="1"/>
      <c r="L974" s="1"/>
      <c r="M974" s="1"/>
      <c r="N974" s="1"/>
      <c r="O974" s="1"/>
    </row>
    <row r="975" spans="1:15">
      <c r="A975" s="1"/>
      <c r="B975" s="1"/>
      <c r="C975" s="1"/>
      <c r="D975" s="1"/>
      <c r="E975" s="1"/>
      <c r="F975" s="1"/>
      <c r="G975" s="1"/>
      <c r="H975" s="1"/>
      <c r="I975" s="1"/>
      <c r="J975" s="1"/>
      <c r="K975" s="1"/>
      <c r="L975" s="1"/>
      <c r="M975" s="1"/>
      <c r="N975" s="1"/>
      <c r="O975" s="1"/>
    </row>
    <row r="976" spans="1:15">
      <c r="A976" s="1"/>
      <c r="B976" s="1"/>
      <c r="C976" s="1"/>
      <c r="D976" s="1"/>
      <c r="E976" s="1"/>
      <c r="F976" s="1"/>
      <c r="G976" s="1"/>
      <c r="H976" s="1"/>
      <c r="I976" s="1"/>
      <c r="J976" s="1"/>
      <c r="K976" s="1"/>
      <c r="L976" s="1"/>
      <c r="M976" s="1"/>
      <c r="N976" s="1"/>
      <c r="O976" s="1"/>
    </row>
    <row r="977" spans="1:15">
      <c r="A977" s="1"/>
      <c r="B977" s="1"/>
      <c r="C977" s="1"/>
      <c r="D977" s="1"/>
      <c r="E977" s="1"/>
      <c r="F977" s="1"/>
      <c r="G977" s="1"/>
      <c r="H977" s="1"/>
      <c r="I977" s="1"/>
      <c r="J977" s="1"/>
      <c r="K977" s="1"/>
      <c r="L977" s="1"/>
      <c r="M977" s="1"/>
      <c r="N977" s="1"/>
      <c r="O977" s="1"/>
    </row>
    <row r="978" spans="1:15">
      <c r="A978" s="1"/>
      <c r="B978" s="1"/>
      <c r="C978" s="1"/>
      <c r="D978" s="1"/>
      <c r="E978" s="1"/>
      <c r="F978" s="1"/>
      <c r="G978" s="1"/>
      <c r="H978" s="1"/>
      <c r="I978" s="1"/>
      <c r="J978" s="1"/>
      <c r="K978" s="1"/>
      <c r="L978" s="1"/>
      <c r="M978" s="1"/>
      <c r="N978" s="1"/>
      <c r="O978" s="1"/>
    </row>
    <row r="979" spans="1:15">
      <c r="A979" s="1"/>
      <c r="B979" s="1"/>
      <c r="C979" s="1"/>
      <c r="D979" s="1"/>
      <c r="E979" s="1"/>
      <c r="F979" s="1"/>
      <c r="G979" s="1"/>
      <c r="H979" s="1"/>
      <c r="I979" s="1"/>
      <c r="J979" s="1"/>
      <c r="K979" s="1"/>
      <c r="L979" s="1"/>
      <c r="M979" s="1"/>
      <c r="N979" s="1"/>
      <c r="O979" s="1"/>
    </row>
    <row r="980" spans="1:15">
      <c r="A980" s="1"/>
      <c r="B980" s="1"/>
      <c r="C980" s="1"/>
      <c r="D980" s="1"/>
      <c r="E980" s="1"/>
      <c r="F980" s="1"/>
      <c r="G980" s="1"/>
      <c r="H980" s="1"/>
      <c r="I980" s="1"/>
      <c r="J980" s="1"/>
      <c r="K980" s="1"/>
      <c r="L980" s="1"/>
      <c r="M980" s="1"/>
      <c r="N980" s="1"/>
      <c r="O980" s="1"/>
    </row>
    <row r="981" spans="1:15">
      <c r="A981" s="1"/>
      <c r="B981" s="1"/>
      <c r="C981" s="1"/>
      <c r="D981" s="1"/>
      <c r="E981" s="1"/>
      <c r="F981" s="1"/>
      <c r="G981" s="1"/>
      <c r="H981" s="1"/>
      <c r="I981" s="1"/>
      <c r="J981" s="1"/>
      <c r="K981" s="1"/>
      <c r="L981" s="1"/>
      <c r="M981" s="1"/>
      <c r="N981" s="1"/>
      <c r="O981" s="1"/>
    </row>
    <row r="982" spans="1:15">
      <c r="A982" s="1"/>
      <c r="B982" s="1"/>
      <c r="C982" s="1"/>
      <c r="D982" s="1"/>
      <c r="E982" s="1"/>
      <c r="F982" s="1"/>
      <c r="G982" s="1"/>
      <c r="H982" s="1"/>
      <c r="I982" s="1"/>
      <c r="J982" s="1"/>
      <c r="K982" s="1"/>
      <c r="L982" s="1"/>
      <c r="M982" s="1"/>
      <c r="N982" s="1"/>
      <c r="O982" s="1"/>
    </row>
    <row r="983" spans="1:15">
      <c r="A983" s="1"/>
      <c r="B983" s="1"/>
      <c r="C983" s="1"/>
      <c r="D983" s="1"/>
      <c r="E983" s="1"/>
      <c r="F983" s="1"/>
      <c r="G983" s="1"/>
      <c r="H983" s="1"/>
      <c r="I983" s="1"/>
      <c r="J983" s="1"/>
      <c r="K983" s="1"/>
      <c r="L983" s="1"/>
      <c r="M983" s="1"/>
      <c r="N983" s="1"/>
      <c r="O983" s="1"/>
    </row>
    <row r="984" spans="1:15">
      <c r="A984" s="1"/>
      <c r="B984" s="1"/>
      <c r="C984" s="1"/>
      <c r="D984" s="1"/>
      <c r="E984" s="1"/>
      <c r="F984" s="1"/>
      <c r="G984" s="1"/>
      <c r="H984" s="1"/>
      <c r="I984" s="1"/>
      <c r="J984" s="1"/>
      <c r="K984" s="1"/>
      <c r="L984" s="1"/>
      <c r="M984" s="1"/>
      <c r="N984" s="1"/>
      <c r="O984" s="1"/>
    </row>
    <row r="985" spans="1:15">
      <c r="A985" s="1"/>
      <c r="B985" s="1"/>
      <c r="C985" s="1"/>
      <c r="D985" s="1"/>
      <c r="E985" s="1"/>
      <c r="F985" s="1"/>
      <c r="G985" s="1"/>
      <c r="H985" s="1"/>
      <c r="I985" s="1"/>
      <c r="J985" s="1"/>
      <c r="K985" s="1"/>
      <c r="L985" s="1"/>
      <c r="M985" s="1"/>
      <c r="N985" s="1"/>
      <c r="O985" s="1"/>
    </row>
    <row r="986" spans="1:15">
      <c r="A986" s="1"/>
      <c r="B986" s="1"/>
      <c r="C986" s="1"/>
      <c r="D986" s="1"/>
      <c r="E986" s="1"/>
      <c r="F986" s="1"/>
      <c r="G986" s="1"/>
      <c r="H986" s="1"/>
      <c r="I986" s="1"/>
      <c r="J986" s="1"/>
      <c r="K986" s="1"/>
      <c r="L986" s="1"/>
      <c r="M986" s="1"/>
      <c r="N986" s="1"/>
      <c r="O986" s="1"/>
    </row>
    <row r="987" spans="1:15">
      <c r="A987" s="1"/>
      <c r="B987" s="1"/>
      <c r="C987" s="1"/>
      <c r="D987" s="1"/>
      <c r="E987" s="1"/>
      <c r="F987" s="1"/>
      <c r="G987" s="1"/>
      <c r="H987" s="1"/>
      <c r="I987" s="1"/>
      <c r="J987" s="1"/>
      <c r="K987" s="1"/>
      <c r="L987" s="1"/>
      <c r="M987" s="1"/>
      <c r="N987" s="1"/>
      <c r="O987" s="1"/>
    </row>
    <row r="988" spans="1:15">
      <c r="A988" s="1"/>
      <c r="B988" s="1"/>
      <c r="C988" s="1"/>
      <c r="D988" s="1"/>
      <c r="E988" s="1"/>
      <c r="F988" s="1"/>
      <c r="G988" s="1"/>
      <c r="H988" s="1"/>
      <c r="I988" s="1"/>
      <c r="J988" s="1"/>
      <c r="K988" s="1"/>
      <c r="L988" s="1"/>
      <c r="M988" s="1"/>
      <c r="N988" s="1"/>
      <c r="O988" s="1"/>
    </row>
    <row r="989" spans="1:15">
      <c r="A989" s="1"/>
      <c r="B989" s="1"/>
      <c r="C989" s="1"/>
      <c r="D989" s="1"/>
      <c r="E989" s="1"/>
      <c r="F989" s="1"/>
      <c r="G989" s="1"/>
      <c r="H989" s="1"/>
      <c r="I989" s="1"/>
      <c r="J989" s="1"/>
      <c r="K989" s="1"/>
      <c r="L989" s="1"/>
      <c r="M989" s="1"/>
      <c r="N989" s="1"/>
      <c r="O989" s="1"/>
    </row>
    <row r="990" spans="1:15">
      <c r="A990" s="1"/>
      <c r="B990" s="1"/>
      <c r="C990" s="1"/>
      <c r="D990" s="1"/>
      <c r="E990" s="1"/>
      <c r="F990" s="1"/>
      <c r="G990" s="1"/>
      <c r="H990" s="1"/>
      <c r="I990" s="1"/>
      <c r="J990" s="1"/>
      <c r="K990" s="1"/>
      <c r="L990" s="1"/>
      <c r="M990" s="1"/>
      <c r="N990" s="1"/>
      <c r="O990" s="1"/>
    </row>
    <row r="991" spans="1:15">
      <c r="A991" s="1"/>
      <c r="B991" s="1"/>
      <c r="C991" s="1"/>
      <c r="D991" s="1"/>
      <c r="E991" s="1"/>
      <c r="F991" s="1"/>
      <c r="G991" s="1"/>
      <c r="H991" s="1"/>
      <c r="I991" s="1"/>
      <c r="J991" s="1"/>
      <c r="K991" s="1"/>
      <c r="L991" s="1"/>
      <c r="M991" s="1"/>
      <c r="N991" s="1"/>
      <c r="O991" s="1"/>
    </row>
    <row r="992" spans="1:15">
      <c r="A992" s="1"/>
      <c r="B992" s="1"/>
      <c r="C992" s="1"/>
      <c r="D992" s="1"/>
      <c r="E992" s="1"/>
      <c r="F992" s="1"/>
      <c r="G992" s="1"/>
      <c r="H992" s="1"/>
      <c r="I992" s="1"/>
      <c r="J992" s="1"/>
      <c r="K992" s="1"/>
      <c r="L992" s="1"/>
      <c r="M992" s="1"/>
      <c r="N992" s="1"/>
      <c r="O992" s="1"/>
    </row>
    <row r="993" spans="1:15">
      <c r="A993" s="1"/>
      <c r="B993" s="1"/>
      <c r="C993" s="1"/>
      <c r="D993" s="1"/>
      <c r="E993" s="1"/>
      <c r="F993" s="1"/>
      <c r="G993" s="1"/>
      <c r="H993" s="1"/>
      <c r="I993" s="1"/>
      <c r="J993" s="1"/>
      <c r="K993" s="1"/>
      <c r="L993" s="1"/>
      <c r="M993" s="1"/>
      <c r="N993" s="1"/>
      <c r="O993" s="1"/>
    </row>
    <row r="994" spans="1:15">
      <c r="A994" s="1"/>
      <c r="B994" s="1"/>
      <c r="C994" s="1"/>
      <c r="D994" s="1"/>
      <c r="E994" s="1"/>
      <c r="F994" s="1"/>
      <c r="G994" s="1"/>
      <c r="H994" s="1"/>
      <c r="I994" s="1"/>
      <c r="J994" s="1"/>
      <c r="K994" s="1"/>
      <c r="L994" s="1"/>
      <c r="M994" s="1"/>
      <c r="N994" s="1"/>
      <c r="O994" s="1"/>
    </row>
    <row r="995" spans="1:15">
      <c r="A995" s="1"/>
      <c r="B995" s="1"/>
      <c r="C995" s="1"/>
      <c r="D995" s="1"/>
      <c r="E995" s="1"/>
      <c r="F995" s="1"/>
      <c r="G995" s="1"/>
      <c r="H995" s="1"/>
      <c r="I995" s="1"/>
      <c r="J995" s="1"/>
      <c r="K995" s="1"/>
      <c r="L995" s="1"/>
      <c r="M995" s="1"/>
      <c r="N995" s="1"/>
      <c r="O995" s="1"/>
    </row>
    <row r="996" spans="1:15">
      <c r="A996" s="1"/>
      <c r="B996" s="1"/>
      <c r="C996" s="1"/>
      <c r="D996" s="1"/>
      <c r="E996" s="1"/>
      <c r="F996" s="1"/>
      <c r="G996" s="1"/>
      <c r="H996" s="1"/>
      <c r="I996" s="1"/>
      <c r="J996" s="1"/>
      <c r="K996" s="1"/>
      <c r="L996" s="1"/>
      <c r="M996" s="1"/>
      <c r="N996" s="1"/>
      <c r="O996" s="1"/>
    </row>
    <row r="997" spans="1:15">
      <c r="A997" s="1"/>
      <c r="B997" s="1"/>
      <c r="C997" s="1"/>
      <c r="D997" s="1"/>
      <c r="E997" s="1"/>
      <c r="F997" s="1"/>
      <c r="G997" s="1"/>
      <c r="H997" s="1"/>
      <c r="I997" s="1"/>
      <c r="J997" s="1"/>
      <c r="K997" s="1"/>
      <c r="L997" s="1"/>
      <c r="M997" s="1"/>
      <c r="N997" s="1"/>
      <c r="O997" s="1"/>
    </row>
    <row r="998" spans="1:15">
      <c r="A998" s="1"/>
      <c r="B998" s="1"/>
      <c r="C998" s="1"/>
      <c r="D998" s="1"/>
      <c r="E998" s="1"/>
      <c r="F998" s="1"/>
      <c r="G998" s="1"/>
      <c r="H998" s="1"/>
      <c r="I998" s="1"/>
      <c r="J998" s="1"/>
      <c r="K998" s="1"/>
      <c r="L998" s="1"/>
      <c r="M998" s="1"/>
      <c r="N998" s="1"/>
      <c r="O998" s="1"/>
    </row>
    <row r="999" spans="1:15">
      <c r="A999" s="1"/>
      <c r="B999" s="1"/>
      <c r="C999" s="1"/>
      <c r="D999" s="1"/>
      <c r="E999" s="1"/>
      <c r="F999" s="1"/>
      <c r="G999" s="1"/>
      <c r="H999" s="1"/>
      <c r="I999" s="1"/>
      <c r="J999" s="1"/>
      <c r="K999" s="1"/>
      <c r="L999" s="1"/>
      <c r="M999" s="1"/>
      <c r="N999" s="1"/>
      <c r="O999" s="1"/>
    </row>
    <row r="1000" spans="1:15">
      <c r="A1000" s="1"/>
      <c r="B1000" s="1"/>
      <c r="C1000" s="1"/>
      <c r="D1000" s="1"/>
      <c r="E1000" s="1"/>
      <c r="F1000" s="1"/>
      <c r="G1000" s="1"/>
      <c r="H1000" s="1"/>
      <c r="I1000" s="1"/>
      <c r="J1000" s="1"/>
      <c r="K1000" s="1"/>
      <c r="L1000" s="1"/>
      <c r="M1000" s="1"/>
      <c r="N1000" s="1"/>
      <c r="O1000" s="1"/>
    </row>
  </sheetData>
  <mergeCells count="25">
    <mergeCell ref="D92:N92"/>
    <mergeCell ref="C3:N3"/>
    <mergeCell ref="C4:N4"/>
    <mergeCell ref="C2:N2"/>
    <mergeCell ref="C5:N5"/>
    <mergeCell ref="C6:E6"/>
    <mergeCell ref="C35:M35"/>
    <mergeCell ref="C46:M46"/>
    <mergeCell ref="C7:N8"/>
    <mergeCell ref="C13:C14"/>
    <mergeCell ref="C11:M11"/>
    <mergeCell ref="C62:M62"/>
    <mergeCell ref="D91:N91"/>
    <mergeCell ref="D90:N90"/>
    <mergeCell ref="C25:C26"/>
    <mergeCell ref="C23:M23"/>
    <mergeCell ref="D83:N83"/>
    <mergeCell ref="D82:M82"/>
    <mergeCell ref="C80:N80"/>
    <mergeCell ref="D89:N89"/>
    <mergeCell ref="D88:N88"/>
    <mergeCell ref="D86:N86"/>
    <mergeCell ref="D85:N85"/>
    <mergeCell ref="D84:N84"/>
    <mergeCell ref="D87:N8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Z1000"/>
  <sheetViews>
    <sheetView showGridLines="0" workbookViewId="0"/>
  </sheetViews>
  <sheetFormatPr baseColWidth="10" defaultColWidth="15.140625" defaultRowHeight="15" customHeight="1"/>
  <cols>
    <col min="1" max="1" width="9.85546875" customWidth="1"/>
    <col min="2" max="2" width="16.5703125" customWidth="1"/>
    <col min="3" max="3" width="4" customWidth="1"/>
    <col min="4" max="4" width="5.28515625" customWidth="1"/>
    <col min="5" max="5" width="5.42578125" customWidth="1"/>
    <col min="6" max="6" width="6.42578125" customWidth="1"/>
    <col min="7" max="10" width="8" customWidth="1"/>
    <col min="11" max="11" width="13.42578125" customWidth="1"/>
    <col min="12" max="16" width="8" customWidth="1"/>
    <col min="17" max="26" width="7.5703125" customWidth="1"/>
  </cols>
  <sheetData>
    <row r="1" spans="1:26" ht="39.75" customHeight="1">
      <c r="A1" s="27"/>
      <c r="B1" s="27"/>
      <c r="C1" s="27"/>
      <c r="D1" s="27"/>
      <c r="E1" s="27"/>
      <c r="F1" s="27"/>
      <c r="G1" s="27"/>
      <c r="H1" s="27"/>
      <c r="I1" s="27"/>
      <c r="J1" s="27"/>
      <c r="K1" s="27"/>
      <c r="L1" s="27"/>
      <c r="M1" s="27"/>
      <c r="N1" s="27"/>
      <c r="O1" s="27"/>
      <c r="P1" s="27"/>
      <c r="Q1" s="27"/>
      <c r="R1" s="27"/>
      <c r="S1" s="27"/>
      <c r="T1" s="27"/>
      <c r="U1" s="27"/>
      <c r="V1" s="27"/>
      <c r="W1" s="27"/>
      <c r="X1" s="27"/>
      <c r="Y1" s="27"/>
      <c r="Z1" s="27"/>
    </row>
    <row r="2" spans="1:26" ht="39" customHeight="1">
      <c r="A2" s="27"/>
      <c r="B2" s="27"/>
      <c r="C2" s="55"/>
      <c r="D2" s="55"/>
      <c r="E2" s="55"/>
      <c r="F2" s="994" t="s">
        <v>22</v>
      </c>
      <c r="G2" s="992"/>
      <c r="H2" s="992"/>
      <c r="I2" s="992"/>
      <c r="J2" s="992"/>
      <c r="K2" s="992"/>
      <c r="L2" s="27"/>
      <c r="M2" s="27"/>
      <c r="N2" s="27"/>
      <c r="O2" s="27"/>
      <c r="P2" s="27"/>
      <c r="Q2" s="27"/>
      <c r="R2" s="27"/>
      <c r="S2" s="27"/>
      <c r="T2" s="27"/>
      <c r="U2" s="27"/>
      <c r="V2" s="27"/>
      <c r="W2" s="27"/>
      <c r="X2" s="27"/>
      <c r="Y2" s="27"/>
      <c r="Z2" s="27"/>
    </row>
    <row r="3" spans="1:26" ht="15.75" customHeight="1">
      <c r="A3" s="27"/>
      <c r="B3" s="27"/>
      <c r="C3" s="27"/>
      <c r="D3" s="80"/>
      <c r="E3" s="80"/>
      <c r="F3" s="995"/>
      <c r="G3" s="992"/>
      <c r="H3" s="992"/>
      <c r="I3" s="992"/>
      <c r="J3" s="992"/>
      <c r="K3" s="992"/>
      <c r="L3" s="27"/>
      <c r="M3" s="27"/>
      <c r="N3" s="27"/>
      <c r="O3" s="27"/>
      <c r="P3" s="27"/>
      <c r="Q3" s="27"/>
      <c r="R3" s="27"/>
      <c r="S3" s="27"/>
      <c r="T3" s="27"/>
      <c r="U3" s="27"/>
      <c r="V3" s="27"/>
      <c r="W3" s="27"/>
      <c r="X3" s="27"/>
      <c r="Y3" s="27"/>
      <c r="Z3" s="27"/>
    </row>
    <row r="4" spans="1:26" ht="15.75" customHeight="1">
      <c r="A4" s="27"/>
      <c r="B4" s="27"/>
      <c r="C4" s="27"/>
      <c r="D4" s="80"/>
      <c r="E4" s="80"/>
      <c r="F4" s="995" t="s">
        <v>1</v>
      </c>
      <c r="G4" s="992"/>
      <c r="H4" s="992"/>
      <c r="I4" s="992"/>
      <c r="J4" s="992"/>
      <c r="K4" s="992"/>
      <c r="L4" s="27"/>
      <c r="M4" s="27"/>
      <c r="N4" s="27"/>
      <c r="O4" s="27"/>
      <c r="P4" s="27"/>
      <c r="Q4" s="27"/>
      <c r="R4" s="27"/>
      <c r="S4" s="27"/>
      <c r="T4" s="27"/>
      <c r="U4" s="27"/>
      <c r="V4" s="27"/>
      <c r="W4" s="27"/>
      <c r="X4" s="27"/>
      <c r="Y4" s="27"/>
      <c r="Z4" s="27"/>
    </row>
    <row r="5" spans="1:26" ht="15.75" customHeight="1">
      <c r="A5" s="27"/>
      <c r="B5" s="27"/>
      <c r="C5" s="27"/>
      <c r="D5" s="80"/>
      <c r="E5" s="80"/>
      <c r="F5" s="995" t="s">
        <v>32</v>
      </c>
      <c r="G5" s="992"/>
      <c r="H5" s="992"/>
      <c r="I5" s="992"/>
      <c r="J5" s="992"/>
      <c r="K5" s="992"/>
      <c r="L5" s="27"/>
      <c r="M5" s="27"/>
      <c r="N5" s="27"/>
      <c r="O5" s="27"/>
      <c r="P5" s="27"/>
      <c r="Q5" s="27"/>
      <c r="R5" s="27"/>
      <c r="S5" s="27"/>
      <c r="T5" s="27"/>
      <c r="U5" s="27"/>
      <c r="V5" s="27"/>
      <c r="W5" s="27"/>
      <c r="X5" s="27"/>
      <c r="Y5" s="27"/>
      <c r="Z5" s="27"/>
    </row>
    <row r="6" spans="1:26" ht="14.25" customHeight="1">
      <c r="A6" s="27"/>
      <c r="B6" s="27"/>
      <c r="C6" s="27"/>
      <c r="D6" s="27"/>
      <c r="E6" s="27"/>
      <c r="F6" s="995" t="s">
        <v>2</v>
      </c>
      <c r="G6" s="992"/>
      <c r="H6" s="992"/>
      <c r="I6" s="992"/>
      <c r="J6" s="992"/>
      <c r="K6" s="992"/>
      <c r="L6" s="27"/>
      <c r="M6" s="27"/>
      <c r="N6" s="27"/>
      <c r="O6" s="27"/>
      <c r="P6" s="27"/>
      <c r="Q6" s="27"/>
      <c r="R6" s="27"/>
      <c r="S6" s="27"/>
      <c r="T6" s="27"/>
      <c r="U6" s="27"/>
      <c r="V6" s="27"/>
      <c r="W6" s="27"/>
      <c r="X6" s="27"/>
      <c r="Y6" s="27"/>
      <c r="Z6" s="27"/>
    </row>
    <row r="7" spans="1:26" ht="26.25" customHeight="1">
      <c r="A7" s="27"/>
      <c r="B7" s="27"/>
      <c r="C7" s="84"/>
      <c r="D7" s="84"/>
      <c r="E7" s="84"/>
      <c r="F7" s="996" t="s">
        <v>33</v>
      </c>
      <c r="G7" s="992"/>
      <c r="H7" s="992"/>
      <c r="I7" s="992"/>
      <c r="J7" s="992"/>
      <c r="K7" s="992"/>
      <c r="L7" s="27"/>
      <c r="M7" s="27"/>
      <c r="N7" s="27"/>
      <c r="O7" s="27"/>
      <c r="P7" s="27"/>
      <c r="Q7" s="27"/>
      <c r="R7" s="27"/>
      <c r="S7" s="27"/>
      <c r="T7" s="27"/>
      <c r="U7" s="27"/>
      <c r="V7" s="27"/>
      <c r="W7" s="27"/>
      <c r="X7" s="27"/>
      <c r="Y7" s="27"/>
      <c r="Z7" s="27"/>
    </row>
    <row r="8" spans="1:26" ht="19.5" customHeight="1">
      <c r="A8" s="27"/>
      <c r="B8" s="27"/>
      <c r="C8" s="84"/>
      <c r="D8" s="84"/>
      <c r="E8" s="84"/>
      <c r="F8" s="118"/>
      <c r="G8" s="118"/>
      <c r="H8" s="118"/>
      <c r="I8" s="118"/>
      <c r="J8" s="118"/>
      <c r="K8" s="27"/>
      <c r="L8" s="27"/>
      <c r="M8" s="27"/>
      <c r="N8" s="27"/>
      <c r="O8" s="27"/>
      <c r="P8" s="27"/>
      <c r="Q8" s="27"/>
      <c r="R8" s="27"/>
      <c r="S8" s="27"/>
      <c r="T8" s="27"/>
      <c r="U8" s="27"/>
      <c r="V8" s="27"/>
      <c r="W8" s="27"/>
      <c r="X8" s="27"/>
      <c r="Y8" s="27"/>
      <c r="Z8" s="27"/>
    </row>
    <row r="9" spans="1:26" ht="18" customHeight="1">
      <c r="A9" s="27"/>
      <c r="B9" s="27"/>
      <c r="C9" s="27"/>
      <c r="D9" s="27"/>
      <c r="E9" s="172" t="s">
        <v>69</v>
      </c>
      <c r="F9" s="997" t="s">
        <v>131</v>
      </c>
      <c r="G9" s="992"/>
      <c r="H9" s="992"/>
      <c r="I9" s="288"/>
      <c r="J9" s="288"/>
      <c r="K9" s="27"/>
      <c r="L9" s="27"/>
      <c r="M9" s="27"/>
      <c r="N9" s="27"/>
      <c r="O9" s="27"/>
      <c r="P9" s="27"/>
      <c r="Q9" s="27"/>
      <c r="R9" s="27"/>
      <c r="S9" s="27"/>
      <c r="T9" s="27"/>
      <c r="U9" s="27"/>
      <c r="V9" s="27"/>
      <c r="W9" s="27"/>
      <c r="X9" s="27"/>
      <c r="Y9" s="27"/>
      <c r="Z9" s="27"/>
    </row>
    <row r="10" spans="1:26" ht="18" customHeight="1">
      <c r="A10" s="27"/>
      <c r="B10" s="27"/>
      <c r="C10" s="27"/>
      <c r="D10" s="27"/>
      <c r="E10" s="172" t="s">
        <v>178</v>
      </c>
      <c r="F10" s="997" t="s">
        <v>179</v>
      </c>
      <c r="G10" s="992"/>
      <c r="H10" s="992"/>
      <c r="I10" s="288"/>
      <c r="J10" s="288"/>
      <c r="K10" s="27"/>
      <c r="L10" s="27"/>
      <c r="M10" s="27"/>
      <c r="N10" s="27"/>
      <c r="O10" s="27"/>
      <c r="P10" s="27"/>
      <c r="Q10" s="27"/>
      <c r="R10" s="27"/>
      <c r="S10" s="27"/>
      <c r="T10" s="27"/>
      <c r="U10" s="27"/>
      <c r="V10" s="27"/>
      <c r="W10" s="27"/>
      <c r="X10" s="27"/>
      <c r="Y10" s="27"/>
      <c r="Z10" s="27"/>
    </row>
    <row r="11" spans="1:26" ht="18" customHeight="1">
      <c r="A11" s="27"/>
      <c r="B11" s="27"/>
      <c r="C11" s="27"/>
      <c r="D11" s="27"/>
      <c r="E11" s="172" t="s">
        <v>180</v>
      </c>
      <c r="F11" s="997" t="s">
        <v>181</v>
      </c>
      <c r="G11" s="992"/>
      <c r="H11" s="992"/>
      <c r="I11" s="288"/>
      <c r="J11" s="288"/>
      <c r="K11" s="27"/>
      <c r="L11" s="27"/>
      <c r="M11" s="27"/>
      <c r="N11" s="27"/>
      <c r="O11" s="27"/>
      <c r="P11" s="27"/>
      <c r="Q11" s="27"/>
      <c r="R11" s="27"/>
      <c r="S11" s="27"/>
      <c r="T11" s="27"/>
      <c r="U11" s="27"/>
      <c r="V11" s="27"/>
      <c r="W11" s="27"/>
      <c r="X11" s="27"/>
      <c r="Y11" s="27"/>
      <c r="Z11" s="27"/>
    </row>
    <row r="12" spans="1:26" ht="18" customHeight="1">
      <c r="A12" s="27"/>
      <c r="B12" s="27"/>
      <c r="C12" s="27"/>
      <c r="D12" s="27"/>
      <c r="E12" s="172" t="s">
        <v>184</v>
      </c>
      <c r="F12" s="997" t="s">
        <v>185</v>
      </c>
      <c r="G12" s="992"/>
      <c r="H12" s="992"/>
      <c r="I12" s="992"/>
      <c r="J12" s="992"/>
      <c r="K12" s="992"/>
      <c r="L12" s="27"/>
      <c r="M12" s="27"/>
      <c r="N12" s="27"/>
      <c r="O12" s="27"/>
      <c r="P12" s="27"/>
      <c r="Q12" s="27"/>
      <c r="R12" s="27"/>
      <c r="S12" s="27"/>
      <c r="T12" s="27"/>
      <c r="U12" s="27"/>
      <c r="V12" s="27"/>
      <c r="W12" s="27"/>
      <c r="X12" s="27"/>
      <c r="Y12" s="27"/>
      <c r="Z12" s="27"/>
    </row>
    <row r="13" spans="1:26" ht="18" customHeight="1">
      <c r="A13" s="27"/>
      <c r="B13" s="27"/>
      <c r="C13" s="27"/>
      <c r="D13" s="27"/>
      <c r="E13" s="172" t="s">
        <v>186</v>
      </c>
      <c r="F13" s="997" t="s">
        <v>187</v>
      </c>
      <c r="G13" s="992"/>
      <c r="H13" s="992"/>
      <c r="I13" s="328"/>
      <c r="J13" s="328"/>
      <c r="K13" s="27"/>
      <c r="L13" s="27"/>
      <c r="M13" s="27"/>
      <c r="N13" s="27"/>
      <c r="O13" s="27"/>
      <c r="P13" s="27"/>
      <c r="Q13" s="27"/>
      <c r="R13" s="27"/>
      <c r="S13" s="27"/>
      <c r="T13" s="27"/>
      <c r="U13" s="27"/>
      <c r="V13" s="27"/>
      <c r="W13" s="27"/>
      <c r="X13" s="27"/>
      <c r="Y13" s="27"/>
      <c r="Z13" s="27"/>
    </row>
    <row r="14" spans="1:26" ht="18" customHeight="1">
      <c r="A14" s="27"/>
      <c r="B14" s="27"/>
      <c r="C14" s="27"/>
      <c r="D14" s="27"/>
      <c r="E14" s="172" t="s">
        <v>204</v>
      </c>
      <c r="F14" s="997" t="s">
        <v>205</v>
      </c>
      <c r="G14" s="992"/>
      <c r="H14" s="992"/>
      <c r="I14" s="328"/>
      <c r="J14" s="328"/>
      <c r="K14" s="27"/>
      <c r="L14" s="27"/>
      <c r="M14" s="27"/>
      <c r="N14" s="27"/>
      <c r="O14" s="27"/>
      <c r="P14" s="27"/>
      <c r="Q14" s="27"/>
      <c r="R14" s="27"/>
      <c r="S14" s="27"/>
      <c r="T14" s="27"/>
      <c r="U14" s="27"/>
      <c r="V14" s="27"/>
      <c r="W14" s="27"/>
      <c r="X14" s="27"/>
      <c r="Y14" s="27"/>
      <c r="Z14" s="27"/>
    </row>
    <row r="15" spans="1:26" ht="18" customHeight="1">
      <c r="A15" s="27"/>
      <c r="B15" s="27"/>
      <c r="C15" s="27"/>
      <c r="D15" s="27"/>
      <c r="E15" s="172" t="s">
        <v>209</v>
      </c>
      <c r="F15" s="997" t="s">
        <v>210</v>
      </c>
      <c r="G15" s="992"/>
      <c r="H15" s="992"/>
      <c r="I15" s="992"/>
      <c r="J15" s="992"/>
      <c r="K15" s="992"/>
      <c r="L15" s="27"/>
      <c r="M15" s="27"/>
      <c r="N15" s="27"/>
      <c r="O15" s="27"/>
      <c r="P15" s="27"/>
      <c r="Q15" s="27"/>
      <c r="R15" s="27"/>
      <c r="S15" s="27"/>
      <c r="T15" s="27"/>
      <c r="U15" s="27"/>
      <c r="V15" s="27"/>
      <c r="W15" s="27"/>
      <c r="X15" s="27"/>
      <c r="Y15" s="27"/>
      <c r="Z15" s="27"/>
    </row>
    <row r="16" spans="1:26" ht="18" customHeight="1">
      <c r="A16" s="27"/>
      <c r="B16" s="27"/>
      <c r="C16" s="27"/>
      <c r="D16" s="27"/>
      <c r="E16" s="172" t="s">
        <v>212</v>
      </c>
      <c r="F16" s="997" t="s">
        <v>213</v>
      </c>
      <c r="G16" s="992"/>
      <c r="H16" s="992"/>
      <c r="I16" s="992"/>
      <c r="J16" s="992"/>
      <c r="K16" s="992"/>
      <c r="L16" s="27"/>
      <c r="M16" s="27"/>
      <c r="N16" s="27"/>
      <c r="O16" s="27"/>
      <c r="P16" s="27"/>
      <c r="Q16" s="27"/>
      <c r="R16" s="27"/>
      <c r="S16" s="27"/>
      <c r="T16" s="27"/>
      <c r="U16" s="27"/>
      <c r="V16" s="27"/>
      <c r="W16" s="27"/>
      <c r="X16" s="27"/>
      <c r="Y16" s="27"/>
      <c r="Z16" s="27"/>
    </row>
    <row r="17" spans="1:26" ht="18" customHeight="1">
      <c r="A17" s="27"/>
      <c r="B17" s="27"/>
      <c r="C17" s="27"/>
      <c r="D17" s="27"/>
      <c r="E17" s="172" t="s">
        <v>216</v>
      </c>
      <c r="F17" s="997" t="s">
        <v>217</v>
      </c>
      <c r="G17" s="992"/>
      <c r="H17" s="992"/>
      <c r="I17" s="992"/>
      <c r="J17" s="992"/>
      <c r="K17" s="992"/>
      <c r="L17" s="27"/>
      <c r="M17" s="27"/>
      <c r="N17" s="27"/>
      <c r="O17" s="27"/>
      <c r="P17" s="27"/>
      <c r="Q17" s="27"/>
      <c r="R17" s="27"/>
      <c r="S17" s="27"/>
      <c r="T17" s="27"/>
      <c r="U17" s="27"/>
      <c r="V17" s="27"/>
      <c r="W17" s="27"/>
      <c r="X17" s="27"/>
      <c r="Y17" s="27"/>
      <c r="Z17" s="27"/>
    </row>
    <row r="18" spans="1:26" ht="18" customHeight="1">
      <c r="A18" s="27"/>
      <c r="B18" s="27"/>
      <c r="C18" s="27"/>
      <c r="D18" s="27"/>
      <c r="E18" s="172" t="s">
        <v>219</v>
      </c>
      <c r="F18" s="997" t="s">
        <v>220</v>
      </c>
      <c r="G18" s="992"/>
      <c r="H18" s="992"/>
      <c r="I18" s="992"/>
      <c r="J18" s="992"/>
      <c r="K18" s="992"/>
      <c r="L18" s="27"/>
      <c r="M18" s="27"/>
      <c r="N18" s="27"/>
      <c r="O18" s="27"/>
      <c r="P18" s="27"/>
      <c r="Q18" s="27"/>
      <c r="R18" s="27"/>
      <c r="S18" s="27"/>
      <c r="T18" s="27"/>
      <c r="U18" s="27"/>
      <c r="V18" s="27"/>
      <c r="W18" s="27"/>
      <c r="X18" s="27"/>
      <c r="Y18" s="27"/>
      <c r="Z18" s="27"/>
    </row>
    <row r="19" spans="1:26" ht="18" customHeight="1">
      <c r="A19" s="27"/>
      <c r="B19" s="27"/>
      <c r="C19" s="27"/>
      <c r="D19" s="27"/>
      <c r="E19" s="172" t="s">
        <v>223</v>
      </c>
      <c r="F19" s="997" t="s">
        <v>224</v>
      </c>
      <c r="G19" s="992"/>
      <c r="H19" s="992"/>
      <c r="I19" s="992"/>
      <c r="J19" s="992"/>
      <c r="K19" s="992"/>
      <c r="L19" s="27"/>
      <c r="M19" s="27"/>
      <c r="N19" s="27"/>
      <c r="O19" s="27"/>
      <c r="P19" s="27"/>
      <c r="Q19" s="27"/>
      <c r="R19" s="27"/>
      <c r="S19" s="27"/>
      <c r="T19" s="27"/>
      <c r="U19" s="27"/>
      <c r="V19" s="27"/>
      <c r="W19" s="27"/>
      <c r="X19" s="27"/>
      <c r="Y19" s="27"/>
      <c r="Z19" s="27"/>
    </row>
    <row r="20" spans="1:26" ht="18" customHeight="1">
      <c r="A20" s="27"/>
      <c r="B20" s="27"/>
      <c r="C20" s="27"/>
      <c r="D20" s="27"/>
      <c r="E20" s="172" t="s">
        <v>223</v>
      </c>
      <c r="F20" s="997" t="s">
        <v>226</v>
      </c>
      <c r="G20" s="992"/>
      <c r="H20" s="992"/>
      <c r="I20" s="992"/>
      <c r="J20" s="992"/>
      <c r="K20" s="992"/>
      <c r="L20" s="27"/>
      <c r="M20" s="27"/>
      <c r="N20" s="27"/>
      <c r="O20" s="27"/>
      <c r="P20" s="27"/>
      <c r="Q20" s="27"/>
      <c r="R20" s="27"/>
      <c r="S20" s="27"/>
      <c r="T20" s="27"/>
      <c r="U20" s="27"/>
      <c r="V20" s="27"/>
      <c r="W20" s="27"/>
      <c r="X20" s="27"/>
      <c r="Y20" s="27"/>
      <c r="Z20" s="27"/>
    </row>
    <row r="21" spans="1:26" ht="18" customHeight="1">
      <c r="A21" s="27"/>
      <c r="B21" s="27"/>
      <c r="C21" s="27"/>
      <c r="D21" s="27"/>
      <c r="E21" s="172" t="s">
        <v>227</v>
      </c>
      <c r="F21" s="997" t="s">
        <v>228</v>
      </c>
      <c r="G21" s="992"/>
      <c r="H21" s="992"/>
      <c r="I21" s="992"/>
      <c r="J21" s="386"/>
      <c r="K21" s="27"/>
      <c r="L21" s="27"/>
      <c r="M21" s="27"/>
      <c r="N21" s="27"/>
      <c r="O21" s="27"/>
      <c r="P21" s="27"/>
      <c r="Q21" s="27"/>
      <c r="R21" s="27"/>
      <c r="S21" s="27"/>
      <c r="T21" s="27"/>
      <c r="U21" s="27"/>
      <c r="V21" s="27"/>
      <c r="W21" s="27"/>
      <c r="X21" s="27"/>
      <c r="Y21" s="27"/>
      <c r="Z21" s="27"/>
    </row>
    <row r="22" spans="1:26" ht="18" customHeight="1">
      <c r="A22" s="27"/>
      <c r="B22" s="27"/>
      <c r="C22" s="27"/>
      <c r="D22" s="27"/>
      <c r="E22" s="172" t="s">
        <v>254</v>
      </c>
      <c r="F22" s="997" t="s">
        <v>255</v>
      </c>
      <c r="G22" s="992"/>
      <c r="H22" s="992"/>
      <c r="I22" s="992"/>
      <c r="J22" s="288"/>
      <c r="K22" s="27"/>
      <c r="L22" s="27"/>
      <c r="M22" s="27"/>
      <c r="N22" s="27"/>
      <c r="O22" s="27"/>
      <c r="P22" s="27"/>
      <c r="Q22" s="27"/>
      <c r="R22" s="27"/>
      <c r="S22" s="27"/>
      <c r="T22" s="27"/>
      <c r="U22" s="27"/>
      <c r="V22" s="27"/>
      <c r="W22" s="27"/>
      <c r="X22" s="27"/>
      <c r="Y22" s="27"/>
      <c r="Z22" s="27"/>
    </row>
    <row r="23" spans="1:26" ht="18" customHeight="1">
      <c r="A23" s="27"/>
      <c r="B23" s="27"/>
      <c r="C23" s="27"/>
      <c r="D23" s="27"/>
      <c r="E23" s="172" t="s">
        <v>256</v>
      </c>
      <c r="F23" s="997" t="s">
        <v>257</v>
      </c>
      <c r="G23" s="992"/>
      <c r="H23" s="992"/>
      <c r="I23" s="992"/>
      <c r="J23" s="288"/>
      <c r="K23" s="27"/>
      <c r="L23" s="27"/>
      <c r="M23" s="27"/>
      <c r="N23" s="27"/>
      <c r="O23" s="27"/>
      <c r="P23" s="27"/>
      <c r="Q23" s="27"/>
      <c r="R23" s="27"/>
      <c r="S23" s="27"/>
      <c r="T23" s="27"/>
      <c r="U23" s="27"/>
      <c r="V23" s="27"/>
      <c r="W23" s="27"/>
      <c r="X23" s="27"/>
      <c r="Y23" s="27"/>
      <c r="Z23" s="27"/>
    </row>
    <row r="24" spans="1:26" ht="18" customHeight="1">
      <c r="A24" s="27"/>
      <c r="B24" s="27"/>
      <c r="C24" s="27"/>
      <c r="D24" s="27"/>
      <c r="E24" s="172" t="s">
        <v>258</v>
      </c>
      <c r="F24" s="997" t="s">
        <v>259</v>
      </c>
      <c r="G24" s="992"/>
      <c r="H24" s="992"/>
      <c r="I24" s="992"/>
      <c r="J24" s="288"/>
      <c r="K24" s="27"/>
      <c r="L24" s="27"/>
      <c r="M24" s="27"/>
      <c r="N24" s="27"/>
      <c r="O24" s="27"/>
      <c r="P24" s="27"/>
      <c r="Q24" s="27"/>
      <c r="R24" s="27"/>
      <c r="S24" s="27"/>
      <c r="T24" s="27"/>
      <c r="U24" s="27"/>
      <c r="V24" s="27"/>
      <c r="W24" s="27"/>
      <c r="X24" s="27"/>
      <c r="Y24" s="27"/>
      <c r="Z24" s="27"/>
    </row>
    <row r="25" spans="1:26" ht="18" customHeight="1">
      <c r="A25" s="27"/>
      <c r="B25" s="27"/>
      <c r="C25" s="27"/>
      <c r="D25" s="27"/>
      <c r="E25" s="172" t="s">
        <v>260</v>
      </c>
      <c r="F25" s="997" t="s">
        <v>261</v>
      </c>
      <c r="G25" s="992"/>
      <c r="H25" s="992"/>
      <c r="I25" s="992"/>
      <c r="J25" s="288"/>
      <c r="K25" s="27"/>
      <c r="L25" s="27"/>
      <c r="M25" s="27"/>
      <c r="N25" s="27"/>
      <c r="O25" s="27"/>
      <c r="P25" s="27"/>
      <c r="Q25" s="27"/>
      <c r="R25" s="27"/>
      <c r="S25" s="27"/>
      <c r="T25" s="27"/>
      <c r="U25" s="27"/>
      <c r="V25" s="27"/>
      <c r="W25" s="27"/>
      <c r="X25" s="27"/>
      <c r="Y25" s="27"/>
      <c r="Z25" s="27"/>
    </row>
    <row r="26" spans="1:26" ht="18" customHeight="1">
      <c r="A26" s="27"/>
      <c r="B26" s="27"/>
      <c r="C26" s="27"/>
      <c r="D26" s="27"/>
      <c r="E26" s="172" t="s">
        <v>262</v>
      </c>
      <c r="F26" s="997" t="s">
        <v>263</v>
      </c>
      <c r="G26" s="992"/>
      <c r="H26" s="992"/>
      <c r="I26" s="992"/>
      <c r="J26" s="288"/>
      <c r="K26" s="27"/>
      <c r="L26" s="27"/>
      <c r="M26" s="27"/>
      <c r="N26" s="27"/>
      <c r="O26" s="27"/>
      <c r="P26" s="27"/>
      <c r="Q26" s="27"/>
      <c r="R26" s="27"/>
      <c r="S26" s="27"/>
      <c r="T26" s="27"/>
      <c r="U26" s="27"/>
      <c r="V26" s="27"/>
      <c r="W26" s="27"/>
      <c r="X26" s="27"/>
      <c r="Y26" s="27"/>
      <c r="Z26" s="27"/>
    </row>
    <row r="27" spans="1:26" ht="18" customHeight="1">
      <c r="A27" s="27"/>
      <c r="B27" s="27"/>
      <c r="C27" s="27"/>
      <c r="D27" s="27"/>
      <c r="E27" s="172" t="s">
        <v>264</v>
      </c>
      <c r="F27" s="997" t="s">
        <v>265</v>
      </c>
      <c r="G27" s="992"/>
      <c r="H27" s="992"/>
      <c r="I27" s="992"/>
      <c r="J27" s="288"/>
      <c r="K27" s="27"/>
      <c r="L27" s="27"/>
      <c r="M27" s="27"/>
      <c r="N27" s="27"/>
      <c r="O27" s="27"/>
      <c r="P27" s="27"/>
      <c r="Q27" s="27"/>
      <c r="R27" s="27"/>
      <c r="S27" s="27"/>
      <c r="T27" s="27"/>
      <c r="U27" s="27"/>
      <c r="V27" s="27"/>
      <c r="W27" s="27"/>
      <c r="X27" s="27"/>
      <c r="Y27" s="27"/>
      <c r="Z27" s="27"/>
    </row>
    <row r="28" spans="1:26" ht="18" customHeight="1">
      <c r="A28" s="27"/>
      <c r="B28" s="27"/>
      <c r="C28" s="27"/>
      <c r="D28" s="27"/>
      <c r="E28" s="172" t="s">
        <v>266</v>
      </c>
      <c r="F28" s="997" t="s">
        <v>267</v>
      </c>
      <c r="G28" s="992"/>
      <c r="H28" s="992"/>
      <c r="I28" s="992"/>
      <c r="J28" s="288"/>
      <c r="K28" s="27"/>
      <c r="L28" s="27"/>
      <c r="M28" s="27"/>
      <c r="N28" s="27"/>
      <c r="O28" s="27"/>
      <c r="P28" s="27"/>
      <c r="Q28" s="27"/>
      <c r="R28" s="27"/>
      <c r="S28" s="27"/>
      <c r="T28" s="27"/>
      <c r="U28" s="27"/>
      <c r="V28" s="27"/>
      <c r="W28" s="27"/>
      <c r="X28" s="27"/>
      <c r="Y28" s="27"/>
      <c r="Z28" s="27"/>
    </row>
    <row r="29" spans="1:26" ht="14.25" customHeight="1">
      <c r="A29" s="27"/>
      <c r="B29" s="27"/>
      <c r="C29" s="27"/>
      <c r="D29" s="27"/>
      <c r="E29" s="391"/>
      <c r="F29" s="27"/>
      <c r="G29" s="27"/>
      <c r="H29" s="27"/>
      <c r="I29" s="27"/>
      <c r="J29" s="393"/>
      <c r="K29" s="27"/>
      <c r="L29" s="27"/>
      <c r="M29" s="27"/>
      <c r="N29" s="27"/>
      <c r="O29" s="27"/>
      <c r="P29" s="27"/>
      <c r="Q29" s="27"/>
      <c r="R29" s="27"/>
      <c r="S29" s="27"/>
      <c r="T29" s="27"/>
      <c r="U29" s="27"/>
      <c r="V29" s="27"/>
      <c r="W29" s="27"/>
      <c r="X29" s="27"/>
      <c r="Y29" s="27"/>
      <c r="Z29" s="27"/>
    </row>
    <row r="30" spans="1:26">
      <c r="A30" s="27"/>
      <c r="B30" s="27"/>
      <c r="C30" s="27"/>
      <c r="D30" s="27"/>
      <c r="E30" s="391"/>
      <c r="F30" s="27"/>
      <c r="G30" s="27"/>
      <c r="H30" s="27"/>
      <c r="I30" s="27"/>
      <c r="J30" s="27"/>
      <c r="K30" s="27"/>
      <c r="L30" s="27"/>
      <c r="M30" s="27"/>
      <c r="N30" s="27"/>
      <c r="O30" s="27"/>
      <c r="P30" s="27"/>
      <c r="Q30" s="27"/>
      <c r="R30" s="27"/>
      <c r="S30" s="27"/>
      <c r="T30" s="27"/>
      <c r="U30" s="27"/>
      <c r="V30" s="27"/>
      <c r="W30" s="27"/>
      <c r="X30" s="27"/>
      <c r="Y30" s="27"/>
      <c r="Z30" s="27"/>
    </row>
    <row r="31" spans="1:26">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spans="1:26">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row>
    <row r="33" spans="1:26">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row>
    <row r="34" spans="1:26">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row>
    <row r="35" spans="1:26">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row>
    <row r="36" spans="1:26">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row>
    <row r="37" spans="1:26">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row>
    <row r="38" spans="1:26">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row>
    <row r="39" spans="1:26">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row>
    <row r="40" spans="1:26">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row>
    <row r="41" spans="1:26">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row>
    <row r="42" spans="1:26">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row>
    <row r="43" spans="1:26">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row>
    <row r="44" spans="1:26">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row>
    <row r="45" spans="1:26">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row>
    <row r="46" spans="1:26">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row>
    <row r="47" spans="1:26">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row>
    <row r="48" spans="1:26">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row>
    <row r="49" spans="1:26">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row r="51" spans="1:26">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row>
    <row r="52" spans="1:26">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row>
    <row r="53" spans="1:26">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row>
    <row r="54" spans="1:26">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spans="1:26">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spans="1:26">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spans="1:26">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spans="1:26">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spans="1:26">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spans="1:26">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spans="1:26">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spans="1:26">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spans="1:26">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spans="1:26">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spans="1:26">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spans="1:26">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spans="1:26">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spans="1:26">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spans="1:26">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spans="1:26">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spans="1:26">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spans="1:26">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spans="1:26">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spans="1:26">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spans="1:26">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26">
    <mergeCell ref="F28:I28"/>
    <mergeCell ref="F25:I25"/>
    <mergeCell ref="F26:I26"/>
    <mergeCell ref="F27:I27"/>
    <mergeCell ref="F24:I24"/>
    <mergeCell ref="F7:K7"/>
    <mergeCell ref="F20:K20"/>
    <mergeCell ref="F21:I21"/>
    <mergeCell ref="F19:K19"/>
    <mergeCell ref="F23:I23"/>
    <mergeCell ref="F22:I22"/>
    <mergeCell ref="F11:H11"/>
    <mergeCell ref="F9:H9"/>
    <mergeCell ref="F10:H10"/>
    <mergeCell ref="F18:K18"/>
    <mergeCell ref="F12:K12"/>
    <mergeCell ref="F13:H13"/>
    <mergeCell ref="F14:H14"/>
    <mergeCell ref="F16:K16"/>
    <mergeCell ref="F15:K15"/>
    <mergeCell ref="F17:K17"/>
    <mergeCell ref="F2:K2"/>
    <mergeCell ref="F3:K3"/>
    <mergeCell ref="F5:K5"/>
    <mergeCell ref="F6:K6"/>
    <mergeCell ref="F4:K4"/>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
  <sheetViews>
    <sheetView showGridLines="0" workbookViewId="0"/>
  </sheetViews>
  <sheetFormatPr baseColWidth="10" defaultColWidth="15.140625" defaultRowHeight="15" customHeight="1"/>
  <cols>
    <col min="1" max="1" width="32" customWidth="1"/>
    <col min="2" max="2" width="4" customWidth="1"/>
    <col min="3" max="3" width="10.42578125" customWidth="1"/>
    <col min="4" max="12" width="7.5703125" customWidth="1"/>
    <col min="13" max="13" width="5.42578125" customWidth="1"/>
    <col min="14" max="26" width="7.5703125" customWidth="1"/>
  </cols>
  <sheetData>
    <row r="1" spans="1:13">
      <c r="A1" s="1"/>
      <c r="B1" s="1"/>
      <c r="C1" s="1"/>
      <c r="M1" s="1"/>
    </row>
    <row r="2" spans="1:13">
      <c r="A2" s="1"/>
      <c r="B2" s="1"/>
      <c r="C2" s="1"/>
      <c r="M2" s="1"/>
    </row>
    <row r="3" spans="1:13">
      <c r="A3" s="1"/>
      <c r="B3" s="1"/>
      <c r="C3" s="1"/>
      <c r="M3" s="1"/>
    </row>
    <row r="4" spans="1:13" ht="15.75" customHeight="1">
      <c r="A4" s="1"/>
      <c r="B4" s="1"/>
      <c r="C4" s="1"/>
      <c r="M4" s="1"/>
    </row>
    <row r="5" spans="1:13">
      <c r="A5" s="1"/>
      <c r="B5" s="1"/>
      <c r="C5" s="12"/>
      <c r="D5" s="13"/>
      <c r="E5" s="13"/>
      <c r="F5" s="13"/>
      <c r="G5" s="13"/>
      <c r="H5" s="13"/>
      <c r="I5" s="13"/>
      <c r="J5" s="13"/>
      <c r="K5" s="16"/>
      <c r="M5" s="1"/>
    </row>
    <row r="6" spans="1:13" ht="15.75" customHeight="1">
      <c r="A6" s="1"/>
      <c r="B6" s="1"/>
      <c r="C6" s="1114" t="s">
        <v>0</v>
      </c>
      <c r="D6" s="992"/>
      <c r="E6" s="992"/>
      <c r="F6" s="992"/>
      <c r="G6" s="992"/>
      <c r="H6" s="992"/>
      <c r="I6" s="992"/>
      <c r="J6" s="992"/>
      <c r="K6" s="1054"/>
      <c r="M6" s="1"/>
    </row>
    <row r="7" spans="1:13" ht="15.75" customHeight="1">
      <c r="A7" s="1"/>
      <c r="B7" s="1"/>
      <c r="C7" s="1114" t="s">
        <v>1</v>
      </c>
      <c r="D7" s="992"/>
      <c r="E7" s="992"/>
      <c r="F7" s="992"/>
      <c r="G7" s="992"/>
      <c r="H7" s="992"/>
      <c r="I7" s="992"/>
      <c r="J7" s="992"/>
      <c r="K7" s="1054"/>
      <c r="M7" s="1"/>
    </row>
    <row r="8" spans="1:13" ht="15.75" customHeight="1">
      <c r="A8" s="1"/>
      <c r="B8" s="1"/>
      <c r="C8" s="1114" t="s">
        <v>2</v>
      </c>
      <c r="D8" s="992"/>
      <c r="E8" s="992"/>
      <c r="F8" s="992"/>
      <c r="G8" s="992"/>
      <c r="H8" s="992"/>
      <c r="I8" s="992"/>
      <c r="J8" s="992"/>
      <c r="K8" s="1054"/>
      <c r="M8" s="1"/>
    </row>
    <row r="9" spans="1:13">
      <c r="A9" s="1"/>
      <c r="B9" s="1"/>
      <c r="C9" s="1119"/>
      <c r="D9" s="992"/>
      <c r="E9" s="992"/>
      <c r="F9" s="992"/>
      <c r="G9" s="992"/>
      <c r="H9" s="992"/>
      <c r="I9" s="992"/>
      <c r="J9" s="992"/>
      <c r="K9" s="1054"/>
      <c r="M9" s="1"/>
    </row>
    <row r="10" spans="1:13">
      <c r="A10" s="1"/>
      <c r="B10" s="1"/>
      <c r="C10" s="1169" t="s">
        <v>14</v>
      </c>
      <c r="D10" s="992"/>
      <c r="E10" s="992"/>
      <c r="F10" s="992"/>
      <c r="G10" s="992"/>
      <c r="H10" s="992"/>
      <c r="I10" s="992"/>
      <c r="J10" s="992"/>
      <c r="K10" s="1054"/>
      <c r="M10" s="1"/>
    </row>
    <row r="11" spans="1:13" ht="15.75" customHeight="1">
      <c r="A11" s="1"/>
      <c r="B11" s="1"/>
      <c r="C11" s="1116"/>
      <c r="D11" s="1117"/>
      <c r="E11" s="1117"/>
      <c r="F11" s="1117"/>
      <c r="G11" s="1117"/>
      <c r="H11" s="1117"/>
      <c r="I11" s="1117"/>
      <c r="J11" s="1117"/>
      <c r="K11" s="1118"/>
      <c r="M11" s="1"/>
    </row>
    <row r="12" spans="1:13">
      <c r="A12" s="1"/>
      <c r="B12" s="1"/>
      <c r="C12" s="1"/>
      <c r="M12" s="1"/>
    </row>
    <row r="13" spans="1:13">
      <c r="A13" s="1"/>
      <c r="B13" s="1"/>
      <c r="C13" s="1"/>
      <c r="M13" s="1"/>
    </row>
    <row r="14" spans="1:13">
      <c r="A14" s="1"/>
      <c r="B14" s="1"/>
      <c r="C14" s="1"/>
      <c r="M14" s="1"/>
    </row>
    <row r="15" spans="1:13">
      <c r="A15" s="1"/>
      <c r="B15" s="1"/>
      <c r="C15" s="1"/>
      <c r="M15" s="1"/>
    </row>
    <row r="16" spans="1:13">
      <c r="A16" s="1"/>
      <c r="B16" s="1"/>
      <c r="C16" s="1"/>
      <c r="M16" s="1"/>
    </row>
    <row r="17" spans="1:13">
      <c r="A17" s="1"/>
      <c r="B17" s="1"/>
      <c r="C17" s="1"/>
      <c r="M17" s="1"/>
    </row>
    <row r="18" spans="1:13">
      <c r="A18" s="1"/>
      <c r="B18" s="1"/>
      <c r="C18" s="1"/>
      <c r="M18" s="1"/>
    </row>
    <row r="19" spans="1:13">
      <c r="A19" s="1"/>
      <c r="B19" s="1"/>
      <c r="C19" s="1"/>
      <c r="M19" s="1"/>
    </row>
    <row r="20" spans="1:13">
      <c r="A20" s="1"/>
      <c r="B20" s="1"/>
      <c r="C20" s="1"/>
      <c r="M20" s="1"/>
    </row>
    <row r="21" spans="1:13">
      <c r="A21" s="1"/>
      <c r="B21" s="1"/>
      <c r="C21" s="1"/>
      <c r="M21" s="1"/>
    </row>
    <row r="22" spans="1:13">
      <c r="A22" s="1"/>
      <c r="B22" s="1"/>
      <c r="C22" s="1"/>
      <c r="M22" s="1"/>
    </row>
    <row r="23" spans="1:13">
      <c r="A23" s="1"/>
      <c r="B23" s="1"/>
      <c r="C23" s="1"/>
      <c r="M23" s="1"/>
    </row>
    <row r="24" spans="1:13">
      <c r="A24" s="1"/>
      <c r="B24" s="1"/>
      <c r="C24" s="1"/>
      <c r="M24" s="1"/>
    </row>
    <row r="25" spans="1:13">
      <c r="A25" s="1"/>
      <c r="B25" s="1"/>
      <c r="C25" s="1"/>
      <c r="M25" s="1"/>
    </row>
    <row r="26" spans="1:13">
      <c r="A26" s="1000" t="s">
        <v>20</v>
      </c>
      <c r="B26" s="999"/>
      <c r="C26" s="1"/>
      <c r="M26" s="1"/>
    </row>
    <row r="27" spans="1:13">
      <c r="A27" s="1000" t="s">
        <v>42</v>
      </c>
      <c r="B27" s="999"/>
      <c r="C27" s="1"/>
      <c r="M27" s="1"/>
    </row>
    <row r="28" spans="1:13">
      <c r="A28" s="1000" t="s">
        <v>37</v>
      </c>
      <c r="B28" s="999"/>
      <c r="C28" s="1"/>
      <c r="M28" s="1"/>
    </row>
    <row r="29" spans="1:13">
      <c r="A29" s="38"/>
      <c r="B29" s="38"/>
      <c r="C29" s="1"/>
      <c r="M29" s="1"/>
    </row>
    <row r="30" spans="1:13">
      <c r="A30" s="38"/>
      <c r="B30" s="38"/>
      <c r="C30" s="1"/>
      <c r="M30" s="1"/>
    </row>
    <row r="31" spans="1:13">
      <c r="A31" s="38"/>
      <c r="B31" s="38"/>
      <c r="C31" s="1"/>
      <c r="M31" s="1"/>
    </row>
    <row r="32" spans="1:13">
      <c r="A32" s="38"/>
      <c r="B32" s="38"/>
      <c r="C32" s="1"/>
      <c r="M32" s="1"/>
    </row>
    <row r="33" spans="1:13">
      <c r="A33" s="38"/>
      <c r="B33" s="38"/>
      <c r="C33" s="1"/>
      <c r="M33" s="1"/>
    </row>
    <row r="34" spans="1:13">
      <c r="A34" s="38"/>
      <c r="B34" s="38"/>
      <c r="C34" s="1"/>
      <c r="M34" s="1"/>
    </row>
    <row r="35" spans="1:13">
      <c r="A35" s="38"/>
      <c r="B35" s="38"/>
      <c r="C35" s="1"/>
      <c r="M35" s="1"/>
    </row>
    <row r="36" spans="1:13">
      <c r="A36" s="38"/>
      <c r="B36" s="38"/>
      <c r="C36" s="1"/>
      <c r="M36" s="1"/>
    </row>
    <row r="37" spans="1:13">
      <c r="A37" s="38"/>
      <c r="B37" s="38"/>
      <c r="C37" s="1"/>
      <c r="M37" s="1"/>
    </row>
    <row r="38" spans="1:13">
      <c r="A38" s="38"/>
      <c r="B38" s="38"/>
      <c r="C38" s="1"/>
      <c r="M38" s="1"/>
    </row>
    <row r="39" spans="1:13">
      <c r="A39" s="38"/>
      <c r="B39" s="38"/>
      <c r="C39" s="1"/>
      <c r="M39" s="1"/>
    </row>
    <row r="40" spans="1:13">
      <c r="A40" s="38"/>
      <c r="B40" s="38"/>
      <c r="C40" s="1"/>
      <c r="M40" s="1"/>
    </row>
    <row r="41" spans="1:13">
      <c r="A41" s="1"/>
      <c r="B41" s="1"/>
      <c r="C41" s="1"/>
      <c r="M41" s="1"/>
    </row>
    <row r="42" spans="1:13">
      <c r="A42" s="1"/>
      <c r="B42" s="1"/>
      <c r="C42" s="1"/>
      <c r="M42" s="1"/>
    </row>
    <row r="43" spans="1:13">
      <c r="A43" s="1"/>
      <c r="B43" s="1"/>
      <c r="C43" s="1"/>
      <c r="M43" s="1"/>
    </row>
    <row r="44" spans="1:13">
      <c r="A44" s="1"/>
      <c r="B44" s="1"/>
      <c r="C44" s="1"/>
      <c r="M44" s="1"/>
    </row>
    <row r="45" spans="1:13">
      <c r="A45" s="1"/>
      <c r="B45" s="1"/>
      <c r="C45" s="1"/>
      <c r="M45" s="1"/>
    </row>
    <row r="46" spans="1:13">
      <c r="A46" s="1"/>
      <c r="B46" s="1"/>
      <c r="C46" s="1"/>
      <c r="M46" s="1"/>
    </row>
    <row r="47" spans="1:13">
      <c r="A47" s="1"/>
      <c r="B47" s="1"/>
      <c r="C47" s="1"/>
      <c r="M47" s="1"/>
    </row>
    <row r="48" spans="1:13">
      <c r="A48" s="1"/>
      <c r="B48" s="1"/>
      <c r="C48" s="1"/>
      <c r="M48" s="1"/>
    </row>
    <row r="49" spans="1:13">
      <c r="A49" s="1"/>
      <c r="B49" s="1"/>
      <c r="C49" s="1"/>
      <c r="M49" s="1"/>
    </row>
    <row r="50" spans="1:13">
      <c r="A50" s="1"/>
      <c r="B50" s="1"/>
      <c r="C50" s="1"/>
      <c r="M50" s="1"/>
    </row>
    <row r="51" spans="1:13">
      <c r="A51" s="1"/>
      <c r="B51" s="1"/>
      <c r="C51" s="1"/>
      <c r="M51" s="1"/>
    </row>
    <row r="52" spans="1:13">
      <c r="A52" s="1"/>
      <c r="B52" s="1"/>
      <c r="C52" s="1"/>
      <c r="M52" s="1"/>
    </row>
    <row r="53" spans="1:13">
      <c r="A53" s="1"/>
      <c r="B53" s="1"/>
      <c r="C53" s="1"/>
      <c r="M53" s="1"/>
    </row>
    <row r="54" spans="1:13">
      <c r="A54" s="1"/>
      <c r="B54" s="1"/>
      <c r="C54" s="1"/>
      <c r="M54" s="1"/>
    </row>
    <row r="55" spans="1:13">
      <c r="A55" s="1"/>
      <c r="B55" s="1"/>
      <c r="C55" s="1"/>
      <c r="M55" s="1"/>
    </row>
    <row r="56" spans="1:13">
      <c r="A56" s="1"/>
      <c r="B56" s="1"/>
      <c r="C56" s="1"/>
      <c r="M56" s="1"/>
    </row>
    <row r="57" spans="1:13">
      <c r="A57" s="1"/>
      <c r="B57" s="1"/>
      <c r="C57" s="1"/>
      <c r="M57" s="1"/>
    </row>
    <row r="58" spans="1:13">
      <c r="A58" s="1"/>
      <c r="B58" s="1"/>
      <c r="C58" s="1"/>
      <c r="M58" s="1"/>
    </row>
    <row r="59" spans="1:13">
      <c r="A59" s="1"/>
      <c r="B59" s="1"/>
      <c r="C59" s="1"/>
      <c r="M59" s="1"/>
    </row>
    <row r="60" spans="1:13">
      <c r="A60" s="1"/>
      <c r="B60" s="1"/>
      <c r="C60" s="1"/>
      <c r="M60" s="1"/>
    </row>
    <row r="61" spans="1:13">
      <c r="A61" s="1"/>
      <c r="B61" s="1"/>
      <c r="C61" s="1"/>
      <c r="M61" s="1"/>
    </row>
    <row r="62" spans="1:13">
      <c r="A62" s="1"/>
      <c r="B62" s="1"/>
      <c r="C62" s="1"/>
      <c r="M62" s="1"/>
    </row>
    <row r="63" spans="1:13">
      <c r="A63" s="1"/>
      <c r="B63" s="1"/>
      <c r="C63" s="1"/>
      <c r="M63" s="1"/>
    </row>
    <row r="64" spans="1:13">
      <c r="A64" s="1"/>
      <c r="B64" s="1"/>
      <c r="C64" s="1"/>
      <c r="M64" s="1"/>
    </row>
    <row r="65" spans="1:13">
      <c r="A65" s="1"/>
      <c r="B65" s="1"/>
      <c r="C65" s="1"/>
      <c r="M65" s="1"/>
    </row>
    <row r="66" spans="1:13">
      <c r="A66" s="1"/>
      <c r="B66" s="1"/>
      <c r="C66" s="1"/>
      <c r="M66" s="1"/>
    </row>
    <row r="67" spans="1:13">
      <c r="A67" s="1"/>
      <c r="B67" s="1"/>
      <c r="C67" s="1"/>
      <c r="M67" s="1"/>
    </row>
    <row r="68" spans="1:13">
      <c r="A68" s="1"/>
      <c r="B68" s="1"/>
      <c r="C68" s="1"/>
      <c r="M68" s="1"/>
    </row>
    <row r="69" spans="1:13">
      <c r="A69" s="1"/>
      <c r="B69" s="1"/>
      <c r="C69" s="1"/>
      <c r="M69" s="1"/>
    </row>
    <row r="70" spans="1:13">
      <c r="A70" s="1"/>
      <c r="B70" s="1"/>
      <c r="C70" s="1"/>
      <c r="M70" s="1"/>
    </row>
    <row r="71" spans="1:13">
      <c r="A71" s="1"/>
      <c r="B71" s="1"/>
      <c r="C71" s="1"/>
      <c r="M71" s="1"/>
    </row>
    <row r="72" spans="1:13">
      <c r="A72" s="1"/>
      <c r="B72" s="1"/>
      <c r="C72" s="1"/>
      <c r="M72" s="1"/>
    </row>
    <row r="73" spans="1:13">
      <c r="A73" s="1"/>
      <c r="B73" s="1"/>
      <c r="C73" s="1"/>
      <c r="M73" s="1"/>
    </row>
    <row r="74" spans="1:13">
      <c r="A74" s="1"/>
      <c r="B74" s="1"/>
      <c r="C74" s="1"/>
      <c r="M74" s="1"/>
    </row>
    <row r="75" spans="1:13">
      <c r="A75" s="1"/>
      <c r="B75" s="1"/>
      <c r="C75" s="1"/>
      <c r="M75" s="1"/>
    </row>
    <row r="76" spans="1:13">
      <c r="A76" s="1"/>
      <c r="B76" s="1"/>
      <c r="C76" s="1"/>
      <c r="M76" s="1"/>
    </row>
    <row r="77" spans="1:13">
      <c r="A77" s="1"/>
      <c r="B77" s="1"/>
      <c r="C77" s="1"/>
      <c r="M77" s="1"/>
    </row>
    <row r="78" spans="1:13">
      <c r="A78" s="1"/>
      <c r="B78" s="1"/>
      <c r="C78" s="1"/>
      <c r="M78" s="1"/>
    </row>
    <row r="79" spans="1:13">
      <c r="A79" s="1"/>
      <c r="B79" s="1"/>
      <c r="C79" s="1"/>
      <c r="M79" s="1"/>
    </row>
    <row r="80" spans="1:13">
      <c r="A80" s="1"/>
      <c r="B80" s="1"/>
      <c r="C80" s="1"/>
      <c r="M80" s="1"/>
    </row>
    <row r="81" spans="1:13">
      <c r="A81" s="1"/>
      <c r="B81" s="1"/>
      <c r="C81" s="1"/>
      <c r="M81" s="1"/>
    </row>
    <row r="82" spans="1:13">
      <c r="A82" s="1"/>
      <c r="B82" s="1"/>
      <c r="C82" s="1"/>
      <c r="M82" s="1"/>
    </row>
    <row r="83" spans="1:13">
      <c r="A83" s="1"/>
      <c r="B83" s="1"/>
      <c r="C83" s="1"/>
      <c r="M83" s="1"/>
    </row>
    <row r="84" spans="1:13">
      <c r="A84" s="1"/>
      <c r="B84" s="1"/>
      <c r="C84" s="1"/>
      <c r="M84" s="1"/>
    </row>
    <row r="85" spans="1:13">
      <c r="A85" s="1"/>
      <c r="B85" s="1"/>
      <c r="C85" s="1"/>
      <c r="M85" s="1"/>
    </row>
    <row r="86" spans="1:13">
      <c r="A86" s="1"/>
      <c r="B86" s="1"/>
      <c r="C86" s="1"/>
      <c r="M86" s="1"/>
    </row>
    <row r="87" spans="1:13">
      <c r="A87" s="1"/>
      <c r="B87" s="1"/>
      <c r="C87" s="1"/>
      <c r="M87" s="1"/>
    </row>
    <row r="88" spans="1:13">
      <c r="A88" s="1"/>
      <c r="B88" s="1"/>
      <c r="C88" s="1"/>
      <c r="M88" s="1"/>
    </row>
    <row r="89" spans="1:13">
      <c r="A89" s="1"/>
      <c r="B89" s="1"/>
      <c r="C89" s="1"/>
      <c r="M89" s="1"/>
    </row>
    <row r="90" spans="1:13">
      <c r="A90" s="1"/>
      <c r="B90" s="1"/>
      <c r="C90" s="1"/>
      <c r="M90" s="1"/>
    </row>
    <row r="91" spans="1:13">
      <c r="A91" s="1"/>
      <c r="B91" s="1"/>
      <c r="C91" s="1"/>
      <c r="M91" s="1"/>
    </row>
    <row r="92" spans="1:13">
      <c r="A92" s="1"/>
      <c r="B92" s="1"/>
      <c r="C92" s="1"/>
      <c r="M92" s="1"/>
    </row>
    <row r="93" spans="1:13">
      <c r="A93" s="1"/>
      <c r="B93" s="1"/>
      <c r="C93" s="1"/>
      <c r="M93" s="1"/>
    </row>
    <row r="94" spans="1:13">
      <c r="A94" s="1"/>
      <c r="B94" s="1"/>
      <c r="C94" s="1"/>
      <c r="M94" s="1"/>
    </row>
    <row r="95" spans="1:13">
      <c r="A95" s="1"/>
      <c r="B95" s="1"/>
      <c r="C95" s="1"/>
      <c r="M95" s="1"/>
    </row>
    <row r="96" spans="1:13">
      <c r="A96" s="1"/>
      <c r="B96" s="1"/>
      <c r="C96" s="1"/>
      <c r="M96" s="1"/>
    </row>
    <row r="97" spans="1:13">
      <c r="A97" s="1"/>
      <c r="B97" s="1"/>
      <c r="C97" s="1"/>
      <c r="M97" s="1"/>
    </row>
    <row r="98" spans="1:13">
      <c r="A98" s="1"/>
      <c r="B98" s="1"/>
      <c r="C98" s="1"/>
      <c r="M98" s="1"/>
    </row>
    <row r="99" spans="1:13">
      <c r="A99" s="1"/>
      <c r="B99" s="1"/>
      <c r="C99" s="1"/>
      <c r="M99" s="1"/>
    </row>
    <row r="100" spans="1:13">
      <c r="A100" s="1"/>
      <c r="B100" s="1"/>
      <c r="C100" s="1"/>
      <c r="M100" s="1"/>
    </row>
    <row r="101" spans="1:13">
      <c r="A101" s="1"/>
      <c r="B101" s="1"/>
      <c r="C101" s="1"/>
      <c r="M101" s="1"/>
    </row>
    <row r="102" spans="1:13">
      <c r="A102" s="1"/>
      <c r="B102" s="1"/>
      <c r="C102" s="1"/>
      <c r="M102" s="1"/>
    </row>
    <row r="103" spans="1:13">
      <c r="A103" s="1"/>
      <c r="B103" s="1"/>
      <c r="C103" s="1"/>
      <c r="M103" s="1"/>
    </row>
    <row r="104" spans="1:13">
      <c r="A104" s="1"/>
      <c r="B104" s="1"/>
      <c r="C104" s="1"/>
      <c r="M104" s="1"/>
    </row>
    <row r="105" spans="1:13">
      <c r="A105" s="1"/>
      <c r="B105" s="1"/>
      <c r="C105" s="1"/>
      <c r="M105" s="1"/>
    </row>
    <row r="106" spans="1:13">
      <c r="A106" s="1"/>
      <c r="B106" s="1"/>
      <c r="C106" s="1"/>
      <c r="M106" s="1"/>
    </row>
    <row r="107" spans="1:13">
      <c r="A107" s="1"/>
      <c r="B107" s="1"/>
      <c r="C107" s="1"/>
      <c r="M107" s="1"/>
    </row>
    <row r="108" spans="1:13">
      <c r="A108" s="1"/>
      <c r="B108" s="1"/>
      <c r="C108" s="1"/>
      <c r="M108" s="1"/>
    </row>
    <row r="109" spans="1:13">
      <c r="A109" s="1"/>
      <c r="B109" s="1"/>
      <c r="C109" s="1"/>
      <c r="M109" s="1"/>
    </row>
    <row r="110" spans="1:13">
      <c r="A110" s="1"/>
      <c r="B110" s="1"/>
      <c r="C110" s="1"/>
      <c r="M110" s="1"/>
    </row>
    <row r="111" spans="1:13">
      <c r="A111" s="1"/>
      <c r="B111" s="1"/>
      <c r="C111" s="1"/>
      <c r="M111" s="1"/>
    </row>
    <row r="112" spans="1:13">
      <c r="A112" s="1"/>
      <c r="B112" s="1"/>
      <c r="C112" s="1"/>
      <c r="M112" s="1"/>
    </row>
    <row r="113" spans="1:13">
      <c r="A113" s="1"/>
      <c r="B113" s="1"/>
      <c r="C113" s="1"/>
      <c r="M113" s="1"/>
    </row>
    <row r="114" spans="1:13">
      <c r="A114" s="1"/>
      <c r="B114" s="1"/>
      <c r="C114" s="1"/>
      <c r="M114" s="1"/>
    </row>
    <row r="115" spans="1:13">
      <c r="A115" s="1"/>
      <c r="B115" s="1"/>
      <c r="C115" s="1"/>
      <c r="M115" s="1"/>
    </row>
    <row r="116" spans="1:13">
      <c r="A116" s="1"/>
      <c r="B116" s="1"/>
      <c r="C116" s="1"/>
      <c r="M116" s="1"/>
    </row>
    <row r="117" spans="1:13">
      <c r="A117" s="1"/>
      <c r="B117" s="1"/>
      <c r="C117" s="1"/>
      <c r="M117" s="1"/>
    </row>
    <row r="118" spans="1:13">
      <c r="A118" s="1"/>
      <c r="B118" s="1"/>
      <c r="C118" s="1"/>
      <c r="M118" s="1"/>
    </row>
    <row r="119" spans="1:13">
      <c r="A119" s="1"/>
      <c r="B119" s="1"/>
      <c r="C119" s="1"/>
      <c r="M119" s="1"/>
    </row>
    <row r="120" spans="1:13">
      <c r="A120" s="1"/>
      <c r="B120" s="1"/>
      <c r="C120" s="1"/>
      <c r="M120" s="1"/>
    </row>
    <row r="121" spans="1:13">
      <c r="A121" s="1"/>
      <c r="B121" s="1"/>
      <c r="C121" s="1"/>
      <c r="M121" s="1"/>
    </row>
    <row r="122" spans="1:13">
      <c r="A122" s="1"/>
      <c r="B122" s="1"/>
      <c r="C122" s="1"/>
      <c r="M122" s="1"/>
    </row>
    <row r="123" spans="1:13">
      <c r="A123" s="1"/>
      <c r="B123" s="1"/>
      <c r="C123" s="1"/>
      <c r="M123" s="1"/>
    </row>
    <row r="124" spans="1:13">
      <c r="A124" s="1"/>
      <c r="B124" s="1"/>
      <c r="C124" s="1"/>
      <c r="M124" s="1"/>
    </row>
    <row r="125" spans="1:13">
      <c r="A125" s="1"/>
      <c r="B125" s="1"/>
      <c r="C125" s="1"/>
      <c r="M125" s="1"/>
    </row>
    <row r="126" spans="1:13">
      <c r="A126" s="1"/>
      <c r="B126" s="1"/>
      <c r="C126" s="1"/>
      <c r="M126" s="1"/>
    </row>
    <row r="127" spans="1:13">
      <c r="A127" s="1"/>
      <c r="B127" s="1"/>
      <c r="C127" s="1"/>
      <c r="M127" s="1"/>
    </row>
    <row r="128" spans="1:13">
      <c r="A128" s="1"/>
      <c r="B128" s="1"/>
      <c r="C128" s="1"/>
      <c r="M128" s="1"/>
    </row>
    <row r="129" spans="1:13">
      <c r="A129" s="1"/>
      <c r="B129" s="1"/>
      <c r="C129" s="1"/>
      <c r="M129" s="1"/>
    </row>
    <row r="130" spans="1:13">
      <c r="A130" s="1"/>
      <c r="B130" s="1"/>
      <c r="C130" s="1"/>
      <c r="M130" s="1"/>
    </row>
    <row r="131" spans="1:13">
      <c r="A131" s="1"/>
      <c r="B131" s="1"/>
      <c r="C131" s="1"/>
      <c r="M131" s="1"/>
    </row>
    <row r="132" spans="1:13">
      <c r="A132" s="1"/>
      <c r="B132" s="1"/>
      <c r="C132" s="1"/>
      <c r="M132" s="1"/>
    </row>
    <row r="133" spans="1:13">
      <c r="A133" s="1"/>
      <c r="B133" s="1"/>
      <c r="C133" s="1"/>
      <c r="M133" s="1"/>
    </row>
    <row r="134" spans="1:13">
      <c r="A134" s="1"/>
      <c r="B134" s="1"/>
      <c r="C134" s="1"/>
      <c r="M134" s="1"/>
    </row>
    <row r="135" spans="1:13">
      <c r="A135" s="1"/>
      <c r="B135" s="1"/>
      <c r="C135" s="1"/>
      <c r="M135" s="1"/>
    </row>
    <row r="136" spans="1:13">
      <c r="A136" s="1"/>
      <c r="B136" s="1"/>
      <c r="C136" s="1"/>
      <c r="M136" s="1"/>
    </row>
    <row r="137" spans="1:13">
      <c r="A137" s="1"/>
      <c r="B137" s="1"/>
      <c r="C137" s="1"/>
      <c r="M137" s="1"/>
    </row>
    <row r="138" spans="1:13">
      <c r="A138" s="1"/>
      <c r="B138" s="1"/>
      <c r="C138" s="1"/>
      <c r="M138" s="1"/>
    </row>
    <row r="139" spans="1:13">
      <c r="A139" s="1"/>
      <c r="B139" s="1"/>
      <c r="C139" s="1"/>
      <c r="M139" s="1"/>
    </row>
    <row r="140" spans="1:13">
      <c r="A140" s="1"/>
      <c r="B140" s="1"/>
      <c r="C140" s="1"/>
      <c r="M140" s="1"/>
    </row>
    <row r="141" spans="1:13">
      <c r="A141" s="1"/>
      <c r="B141" s="1"/>
      <c r="C141" s="1"/>
      <c r="M141" s="1"/>
    </row>
    <row r="142" spans="1:13">
      <c r="A142" s="1"/>
      <c r="B142" s="1"/>
      <c r="C142" s="1"/>
      <c r="M142" s="1"/>
    </row>
    <row r="143" spans="1:13">
      <c r="A143" s="1"/>
      <c r="B143" s="1"/>
      <c r="C143" s="1"/>
      <c r="M143" s="1"/>
    </row>
    <row r="144" spans="1:13">
      <c r="A144" s="1"/>
      <c r="B144" s="1"/>
      <c r="C144" s="1"/>
      <c r="M144" s="1"/>
    </row>
    <row r="145" spans="1:13">
      <c r="A145" s="1"/>
      <c r="B145" s="1"/>
      <c r="C145" s="1"/>
      <c r="M145" s="1"/>
    </row>
    <row r="146" spans="1:13">
      <c r="A146" s="1"/>
      <c r="B146" s="1"/>
      <c r="C146" s="1"/>
      <c r="M146" s="1"/>
    </row>
    <row r="147" spans="1:13">
      <c r="A147" s="1"/>
      <c r="B147" s="1"/>
      <c r="C147" s="1"/>
      <c r="M147" s="1"/>
    </row>
    <row r="148" spans="1:13">
      <c r="A148" s="1"/>
      <c r="B148" s="1"/>
      <c r="C148" s="1"/>
      <c r="M148" s="1"/>
    </row>
    <row r="149" spans="1:13">
      <c r="A149" s="1"/>
      <c r="B149" s="1"/>
      <c r="C149" s="1"/>
      <c r="M149" s="1"/>
    </row>
    <row r="150" spans="1:13">
      <c r="A150" s="1"/>
      <c r="B150" s="1"/>
      <c r="C150" s="1"/>
      <c r="M150" s="1"/>
    </row>
    <row r="151" spans="1:13">
      <c r="A151" s="1"/>
      <c r="B151" s="1"/>
      <c r="C151" s="1"/>
      <c r="M151" s="1"/>
    </row>
    <row r="152" spans="1:13">
      <c r="A152" s="1"/>
      <c r="B152" s="1"/>
      <c r="C152" s="1"/>
      <c r="M152" s="1"/>
    </row>
    <row r="153" spans="1:13">
      <c r="A153" s="1"/>
      <c r="B153" s="1"/>
      <c r="C153" s="1"/>
      <c r="M153" s="1"/>
    </row>
    <row r="154" spans="1:13">
      <c r="A154" s="1"/>
      <c r="B154" s="1"/>
      <c r="C154" s="1"/>
      <c r="M154" s="1"/>
    </row>
    <row r="155" spans="1:13">
      <c r="A155" s="1"/>
      <c r="B155" s="1"/>
      <c r="C155" s="1"/>
      <c r="M155" s="1"/>
    </row>
    <row r="156" spans="1:13">
      <c r="A156" s="1"/>
      <c r="B156" s="1"/>
      <c r="C156" s="1"/>
      <c r="M156" s="1"/>
    </row>
    <row r="157" spans="1:13">
      <c r="A157" s="1"/>
      <c r="B157" s="1"/>
      <c r="C157" s="1"/>
      <c r="M157" s="1"/>
    </row>
    <row r="158" spans="1:13">
      <c r="A158" s="1"/>
      <c r="B158" s="1"/>
      <c r="C158" s="1"/>
      <c r="M158" s="1"/>
    </row>
    <row r="159" spans="1:13">
      <c r="A159" s="1"/>
      <c r="B159" s="1"/>
      <c r="C159" s="1"/>
      <c r="M159" s="1"/>
    </row>
    <row r="160" spans="1:13">
      <c r="A160" s="1"/>
      <c r="B160" s="1"/>
      <c r="C160" s="1"/>
      <c r="M160" s="1"/>
    </row>
    <row r="161" spans="1:13">
      <c r="A161" s="1"/>
      <c r="B161" s="1"/>
      <c r="C161" s="1"/>
      <c r="M161" s="1"/>
    </row>
    <row r="162" spans="1:13">
      <c r="A162" s="1"/>
      <c r="B162" s="1"/>
      <c r="C162" s="1"/>
      <c r="F162" s="1000"/>
      <c r="G162" s="999"/>
      <c r="M162" s="1"/>
    </row>
    <row r="163" spans="1:13">
      <c r="A163" s="1"/>
      <c r="B163" s="1"/>
      <c r="C163" s="1"/>
      <c r="F163" s="1000"/>
      <c r="G163" s="999"/>
      <c r="M163" s="1"/>
    </row>
    <row r="164" spans="1:13">
      <c r="A164" s="1"/>
      <c r="B164" s="1"/>
      <c r="C164" s="1"/>
      <c r="F164" s="1000"/>
      <c r="G164" s="999"/>
      <c r="M164" s="1"/>
    </row>
    <row r="165" spans="1:13">
      <c r="A165" s="1"/>
      <c r="B165" s="1"/>
      <c r="C165" s="1"/>
      <c r="M165" s="1"/>
    </row>
    <row r="166" spans="1:13">
      <c r="A166" s="1"/>
      <c r="B166" s="1"/>
      <c r="C166" s="1"/>
      <c r="M166" s="1"/>
    </row>
    <row r="167" spans="1:13">
      <c r="A167" s="1"/>
      <c r="B167" s="1"/>
      <c r="C167" s="1"/>
      <c r="M167" s="1"/>
    </row>
    <row r="168" spans="1:13">
      <c r="A168" s="1"/>
      <c r="B168" s="1"/>
      <c r="C168" s="1"/>
      <c r="M168" s="1"/>
    </row>
    <row r="169" spans="1:13">
      <c r="A169" s="1"/>
      <c r="B169" s="1"/>
      <c r="C169" s="1"/>
      <c r="M169" s="1"/>
    </row>
    <row r="170" spans="1:13">
      <c r="A170" s="1"/>
      <c r="B170" s="1"/>
      <c r="C170" s="1"/>
      <c r="M170" s="1"/>
    </row>
    <row r="171" spans="1:13">
      <c r="A171" s="1"/>
      <c r="B171" s="1"/>
      <c r="C171" s="1"/>
      <c r="M171" s="1"/>
    </row>
    <row r="172" spans="1:13">
      <c r="A172" s="1"/>
      <c r="B172" s="1"/>
      <c r="C172" s="1"/>
      <c r="M172" s="1"/>
    </row>
    <row r="173" spans="1:13">
      <c r="A173" s="1"/>
      <c r="B173" s="1"/>
      <c r="C173" s="1"/>
      <c r="M173" s="1"/>
    </row>
    <row r="174" spans="1:13">
      <c r="A174" s="1"/>
      <c r="B174" s="1"/>
      <c r="C174" s="1"/>
      <c r="M174" s="1"/>
    </row>
    <row r="175" spans="1:13">
      <c r="A175" s="1"/>
      <c r="B175" s="1"/>
      <c r="C175" s="1"/>
      <c r="M175" s="1"/>
    </row>
    <row r="176" spans="1:13">
      <c r="A176" s="1"/>
      <c r="B176" s="1"/>
      <c r="C176" s="1"/>
      <c r="M176" s="1"/>
    </row>
    <row r="177" spans="1:13">
      <c r="A177" s="1"/>
      <c r="B177" s="1"/>
      <c r="C177" s="1"/>
      <c r="M177" s="1"/>
    </row>
    <row r="178" spans="1:13">
      <c r="A178" s="1"/>
      <c r="B178" s="1"/>
      <c r="C178" s="1"/>
      <c r="M178" s="1"/>
    </row>
    <row r="179" spans="1:13">
      <c r="A179" s="1"/>
      <c r="B179" s="1"/>
      <c r="C179" s="1"/>
      <c r="M179" s="1"/>
    </row>
    <row r="180" spans="1:13">
      <c r="A180" s="1"/>
      <c r="B180" s="1"/>
      <c r="C180" s="1"/>
      <c r="M180" s="1"/>
    </row>
    <row r="181" spans="1:13">
      <c r="A181" s="1"/>
      <c r="B181" s="1"/>
      <c r="C181" s="1"/>
      <c r="M181" s="1"/>
    </row>
    <row r="182" spans="1:13">
      <c r="A182" s="1"/>
      <c r="B182" s="1"/>
      <c r="C182" s="1"/>
      <c r="M182" s="1"/>
    </row>
    <row r="183" spans="1:13">
      <c r="A183" s="1"/>
      <c r="B183" s="1"/>
      <c r="C183" s="1"/>
      <c r="M183" s="1"/>
    </row>
    <row r="184" spans="1:13">
      <c r="A184" s="1"/>
      <c r="B184" s="1"/>
      <c r="C184" s="1"/>
      <c r="M184" s="1"/>
    </row>
    <row r="185" spans="1:13">
      <c r="A185" s="1"/>
      <c r="B185" s="1"/>
      <c r="C185" s="1"/>
      <c r="M185" s="1"/>
    </row>
    <row r="186" spans="1:13">
      <c r="A186" s="1"/>
      <c r="B186" s="1"/>
      <c r="C186" s="1"/>
      <c r="M186" s="1"/>
    </row>
    <row r="187" spans="1:13">
      <c r="A187" s="1"/>
      <c r="B187" s="1"/>
      <c r="C187" s="1"/>
      <c r="M187" s="1"/>
    </row>
    <row r="188" spans="1:13">
      <c r="A188" s="1"/>
      <c r="B188" s="1"/>
      <c r="C188" s="1"/>
      <c r="M188" s="1"/>
    </row>
    <row r="189" spans="1:13">
      <c r="A189" s="1"/>
      <c r="B189" s="1"/>
      <c r="C189" s="1"/>
      <c r="M189" s="1"/>
    </row>
    <row r="190" spans="1:13">
      <c r="A190" s="1"/>
      <c r="B190" s="1"/>
      <c r="C190" s="1"/>
      <c r="M190" s="1"/>
    </row>
    <row r="191" spans="1:13">
      <c r="A191" s="1"/>
      <c r="B191" s="1"/>
      <c r="C191" s="1"/>
      <c r="M191" s="1"/>
    </row>
    <row r="192" spans="1:13">
      <c r="A192" s="1"/>
      <c r="B192" s="1"/>
      <c r="C192" s="1"/>
      <c r="M192" s="1"/>
    </row>
    <row r="193" spans="1:13">
      <c r="A193" s="1"/>
      <c r="B193" s="1"/>
      <c r="C193" s="1"/>
      <c r="M193" s="1"/>
    </row>
    <row r="194" spans="1:13">
      <c r="A194" s="1"/>
      <c r="B194" s="1"/>
      <c r="C194" s="1"/>
      <c r="M194" s="1"/>
    </row>
    <row r="195" spans="1:13">
      <c r="A195" s="1"/>
      <c r="B195" s="1"/>
      <c r="C195" s="1"/>
      <c r="M195" s="1"/>
    </row>
    <row r="196" spans="1:13">
      <c r="A196" s="1"/>
      <c r="B196" s="1"/>
      <c r="C196" s="1"/>
      <c r="M196" s="1"/>
    </row>
    <row r="197" spans="1:13">
      <c r="A197" s="1"/>
      <c r="B197" s="1"/>
      <c r="C197" s="1"/>
      <c r="M197" s="1"/>
    </row>
    <row r="198" spans="1:13">
      <c r="A198" s="1"/>
      <c r="B198" s="1"/>
      <c r="C198" s="1"/>
      <c r="M198" s="1"/>
    </row>
    <row r="199" spans="1:13">
      <c r="A199" s="1"/>
      <c r="B199" s="1"/>
      <c r="C199" s="1"/>
      <c r="M199" s="1"/>
    </row>
    <row r="200" spans="1:13">
      <c r="A200" s="1"/>
      <c r="B200" s="1"/>
      <c r="C200" s="1"/>
      <c r="M200" s="1"/>
    </row>
    <row r="201" spans="1:13">
      <c r="A201" s="1"/>
      <c r="B201" s="1"/>
      <c r="C201" s="1"/>
      <c r="M201" s="1"/>
    </row>
    <row r="202" spans="1:13">
      <c r="A202" s="1"/>
      <c r="B202" s="1"/>
      <c r="C202" s="1"/>
      <c r="M202" s="1"/>
    </row>
    <row r="203" spans="1:13">
      <c r="A203" s="1"/>
      <c r="B203" s="1"/>
      <c r="C203" s="1"/>
      <c r="M203" s="1"/>
    </row>
    <row r="204" spans="1:13">
      <c r="A204" s="1"/>
      <c r="B204" s="1"/>
      <c r="C204" s="1"/>
      <c r="M204" s="1"/>
    </row>
    <row r="205" spans="1:13">
      <c r="A205" s="1"/>
      <c r="B205" s="1"/>
      <c r="C205" s="1"/>
      <c r="M205" s="1"/>
    </row>
    <row r="206" spans="1:13">
      <c r="A206" s="1"/>
      <c r="B206" s="1"/>
      <c r="C206" s="1"/>
      <c r="M206" s="1"/>
    </row>
    <row r="207" spans="1:13">
      <c r="A207" s="1"/>
      <c r="B207" s="1"/>
      <c r="C207" s="1"/>
      <c r="M207" s="1"/>
    </row>
    <row r="208" spans="1:13">
      <c r="A208" s="1"/>
      <c r="B208" s="1"/>
      <c r="C208" s="1"/>
      <c r="M208" s="1"/>
    </row>
    <row r="209" spans="1:13">
      <c r="A209" s="1"/>
      <c r="B209" s="1"/>
      <c r="C209" s="1"/>
      <c r="F209" s="1000" t="s">
        <v>20</v>
      </c>
      <c r="G209" s="999"/>
      <c r="M209" s="1"/>
    </row>
    <row r="210" spans="1:13">
      <c r="A210" s="1"/>
      <c r="B210" s="1"/>
      <c r="C210" s="1"/>
      <c r="F210" s="1000" t="s">
        <v>42</v>
      </c>
      <c r="G210" s="999"/>
      <c r="M210" s="1"/>
    </row>
    <row r="211" spans="1:13">
      <c r="A211" s="1"/>
      <c r="B211" s="1"/>
      <c r="C211" s="1"/>
      <c r="F211" s="1000" t="s">
        <v>37</v>
      </c>
      <c r="G211" s="999"/>
      <c r="M211" s="1"/>
    </row>
    <row r="212" spans="1:13">
      <c r="A212" s="1"/>
      <c r="B212" s="1"/>
      <c r="C212" s="1"/>
      <c r="M212" s="1"/>
    </row>
    <row r="213" spans="1:13">
      <c r="A213" s="1"/>
      <c r="B213" s="1"/>
      <c r="C213" s="1"/>
      <c r="M213" s="1"/>
    </row>
    <row r="214" spans="1:13">
      <c r="A214" s="1"/>
      <c r="B214" s="1"/>
      <c r="C214" s="1"/>
      <c r="M214" s="1"/>
    </row>
    <row r="215" spans="1:13">
      <c r="A215" s="1"/>
      <c r="B215" s="1"/>
      <c r="C215" s="1"/>
      <c r="M215" s="1"/>
    </row>
    <row r="216" spans="1:13">
      <c r="A216" s="1"/>
      <c r="B216" s="1"/>
      <c r="C216" s="1"/>
      <c r="M216" s="1"/>
    </row>
    <row r="217" spans="1:13">
      <c r="A217" s="1"/>
      <c r="B217" s="1"/>
      <c r="C217" s="1"/>
      <c r="M217" s="1"/>
    </row>
    <row r="218" spans="1:13">
      <c r="A218" s="1"/>
      <c r="B218" s="1"/>
      <c r="C218" s="1"/>
      <c r="M218" s="1"/>
    </row>
    <row r="219" spans="1:13">
      <c r="A219" s="1"/>
      <c r="B219" s="1"/>
      <c r="C219" s="1"/>
      <c r="M219" s="1"/>
    </row>
    <row r="220" spans="1:13">
      <c r="A220" s="1"/>
      <c r="B220" s="1"/>
      <c r="C220" s="1"/>
      <c r="M220" s="1"/>
    </row>
    <row r="221" spans="1:13">
      <c r="A221" s="1"/>
      <c r="B221" s="1"/>
      <c r="C221" s="1"/>
      <c r="M221" s="1"/>
    </row>
    <row r="222" spans="1:13">
      <c r="A222" s="1"/>
      <c r="B222" s="1"/>
      <c r="C222" s="1"/>
      <c r="M222" s="1"/>
    </row>
    <row r="223" spans="1:13">
      <c r="A223" s="1"/>
      <c r="B223" s="1"/>
      <c r="C223" s="1"/>
      <c r="M223" s="1"/>
    </row>
    <row r="224" spans="1:13">
      <c r="A224" s="1"/>
      <c r="B224" s="1"/>
      <c r="C224" s="1"/>
      <c r="M224" s="1"/>
    </row>
    <row r="225" spans="1:13">
      <c r="A225" s="1"/>
      <c r="B225" s="1"/>
      <c r="C225" s="1"/>
      <c r="M225" s="1"/>
    </row>
    <row r="226" spans="1:13">
      <c r="A226" s="1"/>
      <c r="B226" s="1"/>
      <c r="C226" s="1"/>
      <c r="M226" s="1"/>
    </row>
    <row r="227" spans="1:13">
      <c r="A227" s="1"/>
      <c r="B227" s="1"/>
      <c r="C227" s="1"/>
      <c r="M227" s="1"/>
    </row>
    <row r="228" spans="1:13">
      <c r="A228" s="1"/>
      <c r="B228" s="1"/>
      <c r="C228" s="1"/>
      <c r="M228" s="1"/>
    </row>
    <row r="229" spans="1:13">
      <c r="A229" s="1"/>
      <c r="B229" s="1"/>
      <c r="C229" s="1"/>
      <c r="M229" s="1"/>
    </row>
    <row r="230" spans="1:13">
      <c r="A230" s="1"/>
      <c r="B230" s="1"/>
      <c r="C230" s="1"/>
      <c r="M230" s="1"/>
    </row>
    <row r="231" spans="1:13">
      <c r="A231" s="1"/>
      <c r="B231" s="1"/>
      <c r="C231" s="1"/>
      <c r="M231" s="1"/>
    </row>
    <row r="232" spans="1:13">
      <c r="A232" s="1"/>
      <c r="B232" s="1"/>
      <c r="C232" s="1"/>
      <c r="M232" s="1"/>
    </row>
    <row r="233" spans="1:13">
      <c r="A233" s="1"/>
      <c r="B233" s="1"/>
      <c r="C233" s="1"/>
      <c r="M233" s="1"/>
    </row>
    <row r="234" spans="1:13">
      <c r="A234" s="1"/>
      <c r="B234" s="1"/>
      <c r="C234" s="1"/>
      <c r="M234" s="1"/>
    </row>
    <row r="235" spans="1:13">
      <c r="A235" s="1"/>
      <c r="B235" s="1"/>
      <c r="C235" s="1"/>
      <c r="M235" s="1"/>
    </row>
    <row r="236" spans="1:13">
      <c r="A236" s="1"/>
      <c r="B236" s="1"/>
      <c r="C236" s="1"/>
      <c r="M236" s="1"/>
    </row>
    <row r="237" spans="1:13">
      <c r="A237" s="1"/>
      <c r="B237" s="1"/>
      <c r="C237" s="1"/>
      <c r="M237" s="1"/>
    </row>
    <row r="238" spans="1:13">
      <c r="A238" s="1"/>
      <c r="B238" s="1"/>
      <c r="C238" s="1"/>
      <c r="M238" s="1"/>
    </row>
    <row r="239" spans="1:13">
      <c r="A239" s="1"/>
      <c r="B239" s="1"/>
      <c r="C239" s="1"/>
      <c r="M239" s="1"/>
    </row>
    <row r="240" spans="1:13">
      <c r="A240" s="1"/>
      <c r="B240" s="1"/>
      <c r="C240" s="1"/>
      <c r="M240" s="1"/>
    </row>
    <row r="241" spans="1:13">
      <c r="A241" s="1"/>
      <c r="B241" s="1"/>
      <c r="C241" s="1"/>
      <c r="M241" s="1"/>
    </row>
    <row r="242" spans="1:13">
      <c r="A242" s="1"/>
      <c r="B242" s="1"/>
      <c r="C242" s="1"/>
      <c r="M242" s="1"/>
    </row>
    <row r="243" spans="1:13">
      <c r="A243" s="1"/>
      <c r="B243" s="1"/>
      <c r="C243" s="1"/>
      <c r="M243" s="1"/>
    </row>
    <row r="244" spans="1:13">
      <c r="A244" s="1"/>
      <c r="B244" s="1"/>
      <c r="C244" s="1"/>
      <c r="M244" s="1"/>
    </row>
    <row r="245" spans="1:13">
      <c r="A245" s="1"/>
      <c r="B245" s="1"/>
      <c r="C245" s="1"/>
      <c r="M245" s="1"/>
    </row>
    <row r="246" spans="1:13">
      <c r="A246" s="1"/>
      <c r="B246" s="1"/>
      <c r="C246" s="1"/>
      <c r="M246" s="1"/>
    </row>
    <row r="247" spans="1:13">
      <c r="A247" s="1"/>
      <c r="B247" s="1"/>
      <c r="C247" s="1"/>
      <c r="M247" s="1"/>
    </row>
    <row r="248" spans="1:13">
      <c r="A248" s="1"/>
      <c r="B248" s="1"/>
      <c r="C248" s="1"/>
      <c r="M248" s="1"/>
    </row>
    <row r="249" spans="1:13">
      <c r="A249" s="1"/>
      <c r="B249" s="1"/>
      <c r="C249" s="1"/>
      <c r="M249" s="1"/>
    </row>
    <row r="250" spans="1:13">
      <c r="A250" s="1"/>
      <c r="B250" s="1"/>
      <c r="C250" s="1"/>
      <c r="M250" s="1"/>
    </row>
    <row r="251" spans="1:13">
      <c r="A251" s="1"/>
      <c r="B251" s="1"/>
      <c r="C251" s="1"/>
      <c r="M251" s="1"/>
    </row>
    <row r="252" spans="1:13">
      <c r="A252" s="1"/>
      <c r="B252" s="1"/>
      <c r="C252" s="1"/>
      <c r="M252" s="1"/>
    </row>
    <row r="253" spans="1:13">
      <c r="A253" s="1"/>
      <c r="B253" s="1"/>
      <c r="C253" s="1"/>
      <c r="M253" s="1"/>
    </row>
    <row r="254" spans="1:13">
      <c r="A254" s="1"/>
      <c r="B254" s="1"/>
      <c r="C254" s="1"/>
      <c r="M254" s="1"/>
    </row>
    <row r="255" spans="1:13">
      <c r="A255" s="1"/>
      <c r="B255" s="1"/>
      <c r="C255" s="1"/>
      <c r="M255" s="1"/>
    </row>
    <row r="256" spans="1:13">
      <c r="A256" s="1"/>
      <c r="B256" s="1"/>
      <c r="C256" s="1"/>
      <c r="M256" s="1"/>
    </row>
    <row r="257" spans="1:13">
      <c r="A257" s="1"/>
      <c r="B257" s="1"/>
      <c r="C257" s="1"/>
      <c r="M257" s="1"/>
    </row>
    <row r="258" spans="1:13">
      <c r="A258" s="1"/>
      <c r="B258" s="1"/>
      <c r="C258" s="1"/>
      <c r="M258" s="1"/>
    </row>
    <row r="259" spans="1:13">
      <c r="A259" s="1"/>
      <c r="B259" s="1"/>
      <c r="C259" s="1"/>
      <c r="M259" s="1"/>
    </row>
    <row r="260" spans="1:13">
      <c r="A260" s="1"/>
      <c r="B260" s="1"/>
      <c r="C260" s="1"/>
      <c r="M260" s="1"/>
    </row>
    <row r="261" spans="1:13">
      <c r="A261" s="1"/>
      <c r="B261" s="1"/>
      <c r="C261" s="1"/>
      <c r="M261" s="1"/>
    </row>
    <row r="262" spans="1:13">
      <c r="A262" s="1"/>
      <c r="B262" s="1"/>
      <c r="C262" s="1"/>
      <c r="M262" s="1"/>
    </row>
    <row r="263" spans="1:13">
      <c r="A263" s="1"/>
      <c r="B263" s="1"/>
      <c r="C263" s="1"/>
      <c r="M263" s="1"/>
    </row>
    <row r="264" spans="1:13">
      <c r="A264" s="1"/>
      <c r="B264" s="1"/>
      <c r="C264" s="1"/>
      <c r="M264" s="1"/>
    </row>
    <row r="265" spans="1:13">
      <c r="A265" s="1"/>
      <c r="B265" s="1"/>
      <c r="C265" s="1"/>
      <c r="M265" s="1"/>
    </row>
    <row r="266" spans="1:13">
      <c r="A266" s="1"/>
      <c r="B266" s="1"/>
      <c r="C266" s="1"/>
      <c r="M266" s="1"/>
    </row>
    <row r="267" spans="1:13">
      <c r="A267" s="1"/>
      <c r="B267" s="1"/>
      <c r="C267" s="1"/>
      <c r="M267" s="1"/>
    </row>
    <row r="268" spans="1:13">
      <c r="A268" s="1"/>
      <c r="B268" s="1"/>
      <c r="C268" s="1"/>
      <c r="M268" s="1"/>
    </row>
    <row r="269" spans="1:13">
      <c r="A269" s="1"/>
      <c r="B269" s="1"/>
      <c r="C269" s="1"/>
      <c r="M269" s="1"/>
    </row>
    <row r="270" spans="1:13">
      <c r="A270" s="1"/>
      <c r="B270" s="1"/>
      <c r="C270" s="1"/>
      <c r="M270" s="1"/>
    </row>
    <row r="271" spans="1:13">
      <c r="A271" s="1"/>
      <c r="B271" s="1"/>
      <c r="C271" s="1"/>
      <c r="M271" s="1"/>
    </row>
    <row r="272" spans="1:13">
      <c r="A272" s="1"/>
      <c r="B272" s="1"/>
      <c r="C272" s="1"/>
      <c r="M272" s="1"/>
    </row>
    <row r="273" spans="1:13">
      <c r="A273" s="1"/>
      <c r="B273" s="1"/>
      <c r="C273" s="1"/>
      <c r="M273" s="1"/>
    </row>
    <row r="274" spans="1:13">
      <c r="A274" s="1"/>
      <c r="B274" s="1"/>
      <c r="C274" s="1"/>
      <c r="M274" s="1"/>
    </row>
    <row r="275" spans="1:13">
      <c r="A275" s="1"/>
      <c r="B275" s="1"/>
      <c r="C275" s="1"/>
      <c r="M275" s="1"/>
    </row>
    <row r="276" spans="1:13">
      <c r="A276" s="1"/>
      <c r="B276" s="1"/>
      <c r="C276" s="1"/>
      <c r="M276" s="1"/>
    </row>
    <row r="277" spans="1:13">
      <c r="A277" s="1"/>
      <c r="B277" s="1"/>
      <c r="C277" s="1"/>
      <c r="M277" s="1"/>
    </row>
    <row r="278" spans="1:13">
      <c r="A278" s="1"/>
      <c r="B278" s="1"/>
      <c r="C278" s="1"/>
      <c r="M278" s="1"/>
    </row>
    <row r="279" spans="1:13">
      <c r="A279" s="1"/>
      <c r="B279" s="1"/>
      <c r="C279" s="1"/>
      <c r="M279" s="1"/>
    </row>
    <row r="280" spans="1:13">
      <c r="A280" s="1"/>
      <c r="B280" s="1"/>
      <c r="C280" s="1"/>
      <c r="M280" s="1"/>
    </row>
    <row r="281" spans="1:13">
      <c r="A281" s="1"/>
      <c r="B281" s="1"/>
      <c r="C281" s="1"/>
      <c r="M281" s="1"/>
    </row>
    <row r="282" spans="1:13">
      <c r="A282" s="1"/>
      <c r="B282" s="1"/>
      <c r="C282" s="1"/>
      <c r="M282" s="1"/>
    </row>
    <row r="283" spans="1:13">
      <c r="A283" s="1"/>
      <c r="B283" s="1"/>
      <c r="C283" s="1"/>
      <c r="M283" s="1"/>
    </row>
    <row r="284" spans="1:13">
      <c r="A284" s="1"/>
      <c r="B284" s="1"/>
      <c r="C284" s="1"/>
      <c r="M284" s="1"/>
    </row>
    <row r="285" spans="1:13">
      <c r="A285" s="1"/>
      <c r="B285" s="1"/>
      <c r="C285" s="1"/>
      <c r="M285" s="1"/>
    </row>
    <row r="286" spans="1:13">
      <c r="A286" s="1"/>
      <c r="B286" s="1"/>
      <c r="C286" s="1"/>
      <c r="M286" s="1"/>
    </row>
    <row r="287" spans="1:13">
      <c r="A287" s="1"/>
      <c r="B287" s="1"/>
      <c r="C287" s="1"/>
      <c r="M287" s="1"/>
    </row>
    <row r="288" spans="1:13">
      <c r="A288" s="1"/>
      <c r="B288" s="1"/>
      <c r="C288" s="1"/>
      <c r="M288" s="1"/>
    </row>
    <row r="289" spans="1:13">
      <c r="A289" s="1"/>
      <c r="B289" s="1"/>
      <c r="C289" s="1"/>
      <c r="M289" s="1"/>
    </row>
    <row r="290" spans="1:13">
      <c r="A290" s="1"/>
      <c r="B290" s="1"/>
      <c r="C290" s="1"/>
      <c r="M290" s="1"/>
    </row>
    <row r="291" spans="1:13">
      <c r="A291" s="1"/>
      <c r="B291" s="1"/>
      <c r="C291" s="1"/>
      <c r="M291" s="1"/>
    </row>
    <row r="292" spans="1:13">
      <c r="A292" s="1"/>
      <c r="B292" s="1"/>
      <c r="C292" s="1"/>
      <c r="M292" s="1"/>
    </row>
    <row r="293" spans="1:13">
      <c r="A293" s="1"/>
      <c r="B293" s="1"/>
      <c r="C293" s="1"/>
      <c r="M293" s="1"/>
    </row>
    <row r="294" spans="1:13">
      <c r="A294" s="1"/>
      <c r="B294" s="1"/>
      <c r="C294" s="1"/>
      <c r="M294" s="1"/>
    </row>
    <row r="295" spans="1:13">
      <c r="A295" s="1"/>
      <c r="B295" s="1"/>
      <c r="C295" s="1"/>
      <c r="M295" s="1"/>
    </row>
    <row r="296" spans="1:13">
      <c r="A296" s="1"/>
      <c r="B296" s="1"/>
      <c r="C296" s="1"/>
      <c r="M296" s="1"/>
    </row>
    <row r="297" spans="1:13">
      <c r="A297" s="1"/>
      <c r="B297" s="1"/>
      <c r="C297" s="1"/>
      <c r="M297" s="1"/>
    </row>
    <row r="298" spans="1:13">
      <c r="A298" s="1"/>
      <c r="B298" s="1"/>
      <c r="C298" s="1"/>
      <c r="M298" s="1"/>
    </row>
    <row r="299" spans="1:13">
      <c r="A299" s="1"/>
      <c r="B299" s="1"/>
      <c r="C299" s="1"/>
      <c r="M299" s="1"/>
    </row>
    <row r="300" spans="1:13">
      <c r="A300" s="1"/>
      <c r="B300" s="1"/>
      <c r="C300" s="1"/>
      <c r="M300" s="1"/>
    </row>
    <row r="301" spans="1:13">
      <c r="A301" s="1"/>
      <c r="B301" s="1"/>
      <c r="C301" s="1"/>
      <c r="M301" s="1"/>
    </row>
    <row r="302" spans="1:13">
      <c r="A302" s="1"/>
      <c r="B302" s="1"/>
      <c r="C302" s="1"/>
      <c r="M302" s="1"/>
    </row>
    <row r="303" spans="1:13">
      <c r="A303" s="1"/>
      <c r="B303" s="1"/>
      <c r="C303" s="1"/>
      <c r="M303" s="1"/>
    </row>
    <row r="304" spans="1:13">
      <c r="A304" s="1"/>
      <c r="B304" s="1"/>
      <c r="C304" s="1"/>
      <c r="M304" s="1"/>
    </row>
    <row r="305" spans="1:13">
      <c r="A305" s="1"/>
      <c r="B305" s="1"/>
      <c r="C305" s="1"/>
      <c r="M305" s="1"/>
    </row>
    <row r="306" spans="1:13">
      <c r="A306" s="1"/>
      <c r="B306" s="1"/>
      <c r="C306" s="1"/>
      <c r="M306" s="1"/>
    </row>
    <row r="307" spans="1:13">
      <c r="A307" s="1"/>
      <c r="B307" s="1"/>
      <c r="C307" s="1"/>
      <c r="M307" s="1"/>
    </row>
    <row r="308" spans="1:13">
      <c r="A308" s="1"/>
      <c r="B308" s="1"/>
      <c r="C308" s="1"/>
      <c r="M308" s="1"/>
    </row>
    <row r="309" spans="1:13">
      <c r="A309" s="1"/>
      <c r="B309" s="1"/>
      <c r="C309" s="1"/>
      <c r="M309" s="1"/>
    </row>
    <row r="310" spans="1:13">
      <c r="A310" s="1"/>
      <c r="B310" s="1"/>
      <c r="C310" s="1"/>
      <c r="M310" s="1"/>
    </row>
    <row r="311" spans="1:13">
      <c r="A311" s="1"/>
      <c r="B311" s="1"/>
      <c r="C311" s="1"/>
      <c r="M311" s="1"/>
    </row>
    <row r="312" spans="1:13">
      <c r="A312" s="1"/>
      <c r="B312" s="1"/>
      <c r="C312" s="1"/>
      <c r="M312" s="1"/>
    </row>
    <row r="313" spans="1:13">
      <c r="A313" s="1"/>
      <c r="B313" s="1"/>
      <c r="C313" s="1"/>
      <c r="M313" s="1"/>
    </row>
    <row r="314" spans="1:13">
      <c r="A314" s="1"/>
      <c r="B314" s="1"/>
      <c r="C314" s="1"/>
      <c r="M314" s="1"/>
    </row>
    <row r="315" spans="1:13">
      <c r="A315" s="1"/>
      <c r="B315" s="1"/>
      <c r="C315" s="1"/>
      <c r="M315" s="1"/>
    </row>
    <row r="316" spans="1:13">
      <c r="A316" s="1"/>
      <c r="B316" s="1"/>
      <c r="C316" s="1"/>
      <c r="M316" s="1"/>
    </row>
    <row r="317" spans="1:13">
      <c r="A317" s="1"/>
      <c r="B317" s="1"/>
      <c r="C317" s="1"/>
      <c r="M317" s="1"/>
    </row>
    <row r="318" spans="1:13">
      <c r="A318" s="1"/>
      <c r="B318" s="1"/>
      <c r="C318" s="1"/>
      <c r="M318" s="1"/>
    </row>
    <row r="319" spans="1:13">
      <c r="A319" s="1"/>
      <c r="B319" s="1"/>
      <c r="C319" s="1"/>
      <c r="M319" s="1"/>
    </row>
    <row r="320" spans="1:13">
      <c r="A320" s="1"/>
      <c r="B320" s="1"/>
      <c r="C320" s="1"/>
      <c r="M320" s="1"/>
    </row>
    <row r="321" spans="1:13">
      <c r="A321" s="1"/>
      <c r="B321" s="1"/>
      <c r="C321" s="1"/>
      <c r="M321" s="1"/>
    </row>
    <row r="322" spans="1:13">
      <c r="A322" s="1"/>
      <c r="B322" s="1"/>
      <c r="C322" s="1"/>
      <c r="M322" s="1"/>
    </row>
    <row r="323" spans="1:13">
      <c r="A323" s="1"/>
      <c r="B323" s="1"/>
      <c r="C323" s="1"/>
      <c r="M323" s="1"/>
    </row>
    <row r="324" spans="1:13">
      <c r="A324" s="1"/>
      <c r="B324" s="1"/>
      <c r="C324" s="1"/>
      <c r="M324" s="1"/>
    </row>
    <row r="325" spans="1:13">
      <c r="A325" s="1"/>
      <c r="B325" s="1"/>
      <c r="C325" s="1"/>
      <c r="M325" s="1"/>
    </row>
    <row r="326" spans="1:13">
      <c r="A326" s="1"/>
      <c r="B326" s="1"/>
      <c r="C326" s="1"/>
      <c r="M326" s="1"/>
    </row>
    <row r="327" spans="1:13">
      <c r="A327" s="1"/>
      <c r="B327" s="1"/>
      <c r="C327" s="1"/>
      <c r="M327" s="1"/>
    </row>
    <row r="328" spans="1:13">
      <c r="A328" s="1"/>
      <c r="B328" s="1"/>
      <c r="C328" s="1"/>
      <c r="M328" s="1"/>
    </row>
    <row r="329" spans="1:13">
      <c r="A329" s="1"/>
      <c r="B329" s="1"/>
      <c r="C329" s="1"/>
      <c r="M329" s="1"/>
    </row>
    <row r="330" spans="1:13">
      <c r="A330" s="1"/>
      <c r="B330" s="1"/>
      <c r="C330" s="1"/>
      <c r="M330" s="1"/>
    </row>
    <row r="331" spans="1:13">
      <c r="A331" s="1"/>
      <c r="B331" s="1"/>
      <c r="C331" s="1"/>
      <c r="M331" s="1"/>
    </row>
    <row r="332" spans="1:13">
      <c r="A332" s="1"/>
      <c r="B332" s="1"/>
      <c r="C332" s="1"/>
      <c r="M332" s="1"/>
    </row>
    <row r="333" spans="1:13">
      <c r="A333" s="1"/>
      <c r="B333" s="1"/>
      <c r="C333" s="1"/>
      <c r="M333" s="1"/>
    </row>
    <row r="334" spans="1:13">
      <c r="A334" s="1"/>
      <c r="B334" s="1"/>
      <c r="C334" s="1"/>
      <c r="M334" s="1"/>
    </row>
    <row r="335" spans="1:13">
      <c r="A335" s="1"/>
      <c r="B335" s="1"/>
      <c r="C335" s="1"/>
      <c r="M335" s="1"/>
    </row>
    <row r="336" spans="1:13">
      <c r="A336" s="1"/>
      <c r="B336" s="1"/>
      <c r="C336" s="1"/>
      <c r="M336" s="1"/>
    </row>
    <row r="337" spans="1:13">
      <c r="A337" s="1"/>
      <c r="B337" s="1"/>
      <c r="C337" s="1"/>
      <c r="M337" s="1"/>
    </row>
    <row r="338" spans="1:13">
      <c r="A338" s="1"/>
      <c r="B338" s="1"/>
      <c r="C338" s="1"/>
      <c r="M338" s="1"/>
    </row>
    <row r="339" spans="1:13">
      <c r="A339" s="1"/>
      <c r="B339" s="1"/>
      <c r="C339" s="1"/>
      <c r="M339" s="1"/>
    </row>
    <row r="340" spans="1:13">
      <c r="A340" s="1"/>
      <c r="B340" s="1"/>
      <c r="C340" s="1"/>
      <c r="M340" s="1"/>
    </row>
    <row r="341" spans="1:13">
      <c r="A341" s="1"/>
      <c r="B341" s="1"/>
      <c r="C341" s="1"/>
      <c r="M341" s="1"/>
    </row>
    <row r="342" spans="1:13">
      <c r="A342" s="1"/>
      <c r="B342" s="1"/>
      <c r="C342" s="1"/>
      <c r="M342" s="1"/>
    </row>
    <row r="343" spans="1:13">
      <c r="A343" s="1"/>
      <c r="B343" s="1"/>
      <c r="C343" s="1"/>
      <c r="M343" s="1"/>
    </row>
    <row r="344" spans="1:13">
      <c r="A344" s="1"/>
      <c r="B344" s="1"/>
      <c r="C344" s="1"/>
      <c r="M344" s="1"/>
    </row>
    <row r="345" spans="1:13">
      <c r="A345" s="1"/>
      <c r="B345" s="1"/>
      <c r="C345" s="1"/>
      <c r="M345" s="1"/>
    </row>
    <row r="346" spans="1:13">
      <c r="A346" s="1"/>
      <c r="B346" s="1"/>
      <c r="C346" s="1"/>
      <c r="M346" s="1"/>
    </row>
    <row r="347" spans="1:13">
      <c r="A347" s="1"/>
      <c r="B347" s="1"/>
      <c r="C347" s="1"/>
      <c r="M347" s="1"/>
    </row>
    <row r="348" spans="1:13">
      <c r="A348" s="1"/>
      <c r="B348" s="1"/>
      <c r="C348" s="1"/>
      <c r="M348" s="1"/>
    </row>
    <row r="349" spans="1:13">
      <c r="A349" s="1"/>
      <c r="B349" s="1"/>
      <c r="C349" s="1"/>
      <c r="M349" s="1"/>
    </row>
    <row r="350" spans="1:13">
      <c r="A350" s="1"/>
      <c r="B350" s="1"/>
      <c r="C350" s="1"/>
      <c r="M350" s="1"/>
    </row>
    <row r="351" spans="1:13">
      <c r="A351" s="1"/>
      <c r="B351" s="1"/>
      <c r="C351" s="1"/>
      <c r="M351" s="1"/>
    </row>
    <row r="352" spans="1:13">
      <c r="A352" s="1"/>
      <c r="B352" s="1"/>
      <c r="C352" s="1"/>
      <c r="M352" s="1"/>
    </row>
    <row r="353" spans="1:13">
      <c r="A353" s="1"/>
      <c r="B353" s="1"/>
      <c r="C353" s="1"/>
      <c r="M353" s="1"/>
    </row>
    <row r="354" spans="1:13">
      <c r="A354" s="1"/>
      <c r="B354" s="1"/>
      <c r="C354" s="1"/>
      <c r="M354" s="1"/>
    </row>
    <row r="355" spans="1:13">
      <c r="A355" s="1"/>
      <c r="B355" s="1"/>
      <c r="C355" s="1"/>
      <c r="M355" s="1"/>
    </row>
    <row r="356" spans="1:13">
      <c r="A356" s="1"/>
      <c r="B356" s="1"/>
      <c r="C356" s="1"/>
      <c r="M356" s="1"/>
    </row>
    <row r="357" spans="1:13">
      <c r="A357" s="1"/>
      <c r="B357" s="1"/>
      <c r="C357" s="1"/>
      <c r="M357" s="1"/>
    </row>
    <row r="358" spans="1:13">
      <c r="A358" s="1"/>
      <c r="B358" s="1"/>
      <c r="C358" s="1"/>
      <c r="M358" s="1"/>
    </row>
    <row r="359" spans="1:13">
      <c r="A359" s="1"/>
      <c r="B359" s="1"/>
      <c r="C359" s="1"/>
      <c r="M359" s="1"/>
    </row>
    <row r="360" spans="1:13">
      <c r="A360" s="1"/>
      <c r="B360" s="1"/>
      <c r="C360" s="1"/>
      <c r="M360" s="1"/>
    </row>
    <row r="361" spans="1:13">
      <c r="A361" s="1"/>
      <c r="B361" s="1"/>
      <c r="C361" s="1"/>
      <c r="M361" s="1"/>
    </row>
    <row r="362" spans="1:13">
      <c r="A362" s="1"/>
      <c r="B362" s="1"/>
      <c r="C362" s="1"/>
      <c r="M362" s="1"/>
    </row>
    <row r="363" spans="1:13">
      <c r="A363" s="1"/>
      <c r="B363" s="1"/>
      <c r="C363" s="1"/>
      <c r="M363" s="1"/>
    </row>
    <row r="364" spans="1:13">
      <c r="A364" s="1"/>
      <c r="B364" s="1"/>
      <c r="C364" s="1"/>
      <c r="M364" s="1"/>
    </row>
    <row r="365" spans="1:13">
      <c r="A365" s="1"/>
      <c r="B365" s="1"/>
      <c r="C365" s="1"/>
      <c r="M365" s="1"/>
    </row>
    <row r="366" spans="1:13">
      <c r="A366" s="1"/>
      <c r="B366" s="1"/>
      <c r="C366" s="1"/>
      <c r="M366" s="1"/>
    </row>
    <row r="367" spans="1:13">
      <c r="A367" s="1"/>
      <c r="B367" s="1"/>
      <c r="C367" s="1"/>
      <c r="M367" s="1"/>
    </row>
    <row r="368" spans="1:13">
      <c r="A368" s="1"/>
      <c r="B368" s="1"/>
      <c r="C368" s="1"/>
      <c r="M368" s="1"/>
    </row>
    <row r="369" spans="1:13">
      <c r="A369" s="1"/>
      <c r="B369" s="1"/>
      <c r="C369" s="1"/>
      <c r="M369" s="1"/>
    </row>
    <row r="370" spans="1:13">
      <c r="A370" s="1"/>
      <c r="B370" s="1"/>
      <c r="C370" s="1"/>
      <c r="M370" s="1"/>
    </row>
    <row r="371" spans="1:13">
      <c r="A371" s="1"/>
      <c r="B371" s="1"/>
      <c r="C371" s="1"/>
      <c r="M371" s="1"/>
    </row>
    <row r="372" spans="1:13">
      <c r="A372" s="1"/>
      <c r="B372" s="1"/>
      <c r="C372" s="1"/>
      <c r="M372" s="1"/>
    </row>
    <row r="373" spans="1:13">
      <c r="A373" s="1"/>
      <c r="B373" s="1"/>
      <c r="C373" s="1"/>
      <c r="M373" s="1"/>
    </row>
    <row r="374" spans="1:13">
      <c r="A374" s="1"/>
      <c r="B374" s="1"/>
      <c r="C374" s="1"/>
      <c r="M374" s="1"/>
    </row>
    <row r="375" spans="1:13">
      <c r="A375" s="1"/>
      <c r="B375" s="1"/>
      <c r="C375" s="1"/>
      <c r="M375" s="1"/>
    </row>
    <row r="376" spans="1:13">
      <c r="A376" s="1"/>
      <c r="B376" s="1"/>
      <c r="C376" s="1"/>
      <c r="M376" s="1"/>
    </row>
    <row r="377" spans="1:13">
      <c r="A377" s="1"/>
      <c r="B377" s="1"/>
      <c r="C377" s="1"/>
      <c r="M377" s="1"/>
    </row>
    <row r="378" spans="1:13">
      <c r="A378" s="1"/>
      <c r="B378" s="1"/>
      <c r="C378" s="1"/>
      <c r="M378" s="1"/>
    </row>
    <row r="379" spans="1:13">
      <c r="A379" s="1"/>
      <c r="B379" s="1"/>
      <c r="C379" s="1"/>
      <c r="M379" s="1"/>
    </row>
    <row r="380" spans="1:13">
      <c r="A380" s="1"/>
      <c r="B380" s="1"/>
      <c r="C380" s="1"/>
      <c r="M380" s="1"/>
    </row>
    <row r="381" spans="1:13">
      <c r="A381" s="1"/>
      <c r="B381" s="1"/>
      <c r="C381" s="1"/>
      <c r="M381" s="1"/>
    </row>
    <row r="382" spans="1:13">
      <c r="A382" s="1"/>
      <c r="B382" s="1"/>
      <c r="C382" s="1"/>
      <c r="M382" s="1"/>
    </row>
    <row r="383" spans="1:13">
      <c r="A383" s="1"/>
      <c r="B383" s="1"/>
      <c r="C383" s="1"/>
      <c r="M383" s="1"/>
    </row>
    <row r="384" spans="1:13">
      <c r="A384" s="1"/>
      <c r="B384" s="1"/>
      <c r="C384" s="1"/>
      <c r="M384" s="1"/>
    </row>
    <row r="385" spans="1:13">
      <c r="A385" s="1"/>
      <c r="B385" s="1"/>
      <c r="C385" s="1"/>
      <c r="M385" s="1"/>
    </row>
    <row r="386" spans="1:13">
      <c r="A386" s="1"/>
      <c r="B386" s="1"/>
      <c r="C386" s="1"/>
      <c r="M386" s="1"/>
    </row>
    <row r="387" spans="1:13">
      <c r="A387" s="1"/>
      <c r="B387" s="1"/>
      <c r="C387" s="1"/>
      <c r="M387" s="1"/>
    </row>
    <row r="388" spans="1:13">
      <c r="A388" s="1"/>
      <c r="B388" s="1"/>
      <c r="C388" s="1"/>
      <c r="M388" s="1"/>
    </row>
    <row r="389" spans="1:13">
      <c r="A389" s="1"/>
      <c r="B389" s="1"/>
      <c r="C389" s="1"/>
      <c r="M389" s="1"/>
    </row>
    <row r="390" spans="1:13">
      <c r="A390" s="1"/>
      <c r="B390" s="1"/>
      <c r="C390" s="1"/>
      <c r="M390" s="1"/>
    </row>
    <row r="391" spans="1:13">
      <c r="A391" s="1"/>
      <c r="B391" s="1"/>
      <c r="C391" s="1"/>
      <c r="M391" s="1"/>
    </row>
    <row r="392" spans="1:13">
      <c r="A392" s="1"/>
      <c r="B392" s="1"/>
      <c r="C392" s="1"/>
      <c r="M392" s="1"/>
    </row>
    <row r="393" spans="1:13">
      <c r="A393" s="1"/>
      <c r="B393" s="1"/>
      <c r="C393" s="1"/>
      <c r="M393" s="1"/>
    </row>
    <row r="394" spans="1:13">
      <c r="A394" s="1"/>
      <c r="B394" s="1"/>
      <c r="C394" s="1"/>
      <c r="M394" s="1"/>
    </row>
    <row r="395" spans="1:13">
      <c r="A395" s="1"/>
      <c r="B395" s="1"/>
      <c r="C395" s="1"/>
      <c r="M395" s="1"/>
    </row>
    <row r="396" spans="1:13">
      <c r="A396" s="1"/>
      <c r="B396" s="1"/>
      <c r="C396" s="1"/>
      <c r="M396" s="1"/>
    </row>
    <row r="397" spans="1:13">
      <c r="A397" s="1"/>
      <c r="B397" s="1"/>
      <c r="C397" s="1"/>
      <c r="M397" s="1"/>
    </row>
    <row r="398" spans="1:13">
      <c r="A398" s="1"/>
      <c r="B398" s="1"/>
      <c r="C398" s="1"/>
      <c r="M398" s="1"/>
    </row>
    <row r="399" spans="1:13">
      <c r="A399" s="1"/>
      <c r="B399" s="1"/>
      <c r="C399" s="1"/>
      <c r="M399" s="1"/>
    </row>
    <row r="400" spans="1:13">
      <c r="A400" s="1"/>
      <c r="B400" s="1"/>
      <c r="C400" s="1"/>
      <c r="M400" s="1"/>
    </row>
    <row r="401" spans="1:13">
      <c r="A401" s="1"/>
      <c r="B401" s="1"/>
      <c r="C401" s="1"/>
      <c r="M401" s="1"/>
    </row>
    <row r="402" spans="1:13">
      <c r="A402" s="1"/>
      <c r="B402" s="1"/>
      <c r="C402" s="1"/>
      <c r="M402" s="1"/>
    </row>
    <row r="403" spans="1:13">
      <c r="A403" s="1"/>
      <c r="B403" s="1"/>
      <c r="C403" s="1"/>
      <c r="M403" s="1"/>
    </row>
    <row r="404" spans="1:13">
      <c r="A404" s="1"/>
      <c r="B404" s="1"/>
      <c r="C404" s="1"/>
      <c r="M404" s="1"/>
    </row>
    <row r="405" spans="1:13">
      <c r="A405" s="1"/>
      <c r="B405" s="1"/>
      <c r="C405" s="1"/>
      <c r="M405" s="1"/>
    </row>
    <row r="406" spans="1:13">
      <c r="A406" s="1"/>
      <c r="B406" s="1"/>
      <c r="C406" s="1"/>
      <c r="M406" s="1"/>
    </row>
    <row r="407" spans="1:13">
      <c r="A407" s="1"/>
      <c r="B407" s="1"/>
      <c r="C407" s="1"/>
      <c r="M407" s="1"/>
    </row>
    <row r="408" spans="1:13">
      <c r="A408" s="1"/>
      <c r="B408" s="1"/>
      <c r="C408" s="1"/>
      <c r="M408" s="1"/>
    </row>
    <row r="409" spans="1:13">
      <c r="A409" s="1"/>
      <c r="B409" s="1"/>
      <c r="C409" s="1"/>
      <c r="M409" s="1"/>
    </row>
    <row r="410" spans="1:13">
      <c r="A410" s="1"/>
      <c r="B410" s="1"/>
      <c r="C410" s="1"/>
      <c r="M410" s="1"/>
    </row>
    <row r="411" spans="1:13">
      <c r="A411" s="1"/>
      <c r="B411" s="1"/>
      <c r="C411" s="1"/>
      <c r="M411" s="1"/>
    </row>
    <row r="412" spans="1:13">
      <c r="A412" s="1"/>
      <c r="B412" s="1"/>
      <c r="C412" s="1"/>
      <c r="M412" s="1"/>
    </row>
    <row r="413" spans="1:13">
      <c r="A413" s="1"/>
      <c r="B413" s="1"/>
      <c r="C413" s="1"/>
      <c r="M413" s="1"/>
    </row>
    <row r="414" spans="1:13">
      <c r="A414" s="1"/>
      <c r="B414" s="1"/>
      <c r="C414" s="1"/>
      <c r="M414" s="1"/>
    </row>
    <row r="415" spans="1:13">
      <c r="A415" s="1"/>
      <c r="B415" s="1"/>
      <c r="C415" s="1"/>
      <c r="M415" s="1"/>
    </row>
    <row r="416" spans="1:13">
      <c r="A416" s="1"/>
      <c r="B416" s="1"/>
      <c r="C416" s="1"/>
      <c r="M416" s="1"/>
    </row>
    <row r="417" spans="1:13">
      <c r="A417" s="1"/>
      <c r="B417" s="1"/>
      <c r="C417" s="1"/>
      <c r="M417" s="1"/>
    </row>
    <row r="418" spans="1:13">
      <c r="A418" s="1"/>
      <c r="B418" s="1"/>
      <c r="C418" s="1"/>
      <c r="M418" s="1"/>
    </row>
    <row r="419" spans="1:13">
      <c r="A419" s="1"/>
      <c r="B419" s="1"/>
      <c r="C419" s="1"/>
      <c r="M419" s="1"/>
    </row>
    <row r="420" spans="1:13">
      <c r="A420" s="1"/>
      <c r="B420" s="1"/>
      <c r="C420" s="1"/>
      <c r="M420" s="1"/>
    </row>
    <row r="421" spans="1:13">
      <c r="A421" s="1"/>
      <c r="B421" s="1"/>
      <c r="C421" s="1"/>
      <c r="M421" s="1"/>
    </row>
    <row r="422" spans="1:13">
      <c r="A422" s="1"/>
      <c r="B422" s="1"/>
      <c r="C422" s="1"/>
      <c r="M422" s="1"/>
    </row>
    <row r="423" spans="1:13">
      <c r="A423" s="1"/>
      <c r="B423" s="1"/>
      <c r="C423" s="1"/>
      <c r="M423" s="1"/>
    </row>
    <row r="424" spans="1:13">
      <c r="A424" s="1"/>
      <c r="B424" s="1"/>
      <c r="C424" s="1"/>
      <c r="M424" s="1"/>
    </row>
    <row r="425" spans="1:13">
      <c r="A425" s="1"/>
      <c r="B425" s="1"/>
      <c r="C425" s="1"/>
      <c r="M425" s="1"/>
    </row>
    <row r="426" spans="1:13">
      <c r="A426" s="1"/>
      <c r="B426" s="1"/>
      <c r="C426" s="1"/>
      <c r="M426" s="1"/>
    </row>
    <row r="427" spans="1:13">
      <c r="A427" s="1"/>
      <c r="B427" s="1"/>
      <c r="C427" s="1"/>
      <c r="M427" s="1"/>
    </row>
    <row r="428" spans="1:13">
      <c r="A428" s="1"/>
      <c r="B428" s="1"/>
      <c r="C428" s="1"/>
      <c r="M428" s="1"/>
    </row>
    <row r="429" spans="1:13">
      <c r="A429" s="1"/>
      <c r="B429" s="1"/>
      <c r="C429" s="1"/>
      <c r="M429" s="1"/>
    </row>
    <row r="430" spans="1:13">
      <c r="A430" s="1"/>
      <c r="B430" s="1"/>
      <c r="C430" s="1"/>
      <c r="M430" s="1"/>
    </row>
    <row r="431" spans="1:13">
      <c r="A431" s="1"/>
      <c r="B431" s="1"/>
      <c r="C431" s="1"/>
      <c r="M431" s="1"/>
    </row>
    <row r="432" spans="1:13">
      <c r="A432" s="1"/>
      <c r="B432" s="1"/>
      <c r="C432" s="1"/>
      <c r="M432" s="1"/>
    </row>
    <row r="433" spans="1:13">
      <c r="A433" s="1"/>
      <c r="B433" s="1"/>
      <c r="C433" s="1"/>
      <c r="M433" s="1"/>
    </row>
    <row r="434" spans="1:13">
      <c r="A434" s="1"/>
      <c r="B434" s="1"/>
      <c r="C434" s="1"/>
      <c r="M434" s="1"/>
    </row>
    <row r="435" spans="1:13">
      <c r="A435" s="1"/>
      <c r="B435" s="1"/>
      <c r="C435" s="1"/>
      <c r="M435" s="1"/>
    </row>
    <row r="436" spans="1:13">
      <c r="A436" s="1"/>
      <c r="B436" s="1"/>
      <c r="C436" s="1"/>
      <c r="M436" s="1"/>
    </row>
    <row r="437" spans="1:13">
      <c r="A437" s="1"/>
      <c r="B437" s="1"/>
      <c r="C437" s="1"/>
      <c r="M437" s="1"/>
    </row>
    <row r="438" spans="1:13">
      <c r="A438" s="1"/>
      <c r="B438" s="1"/>
      <c r="C438" s="1"/>
      <c r="M438" s="1"/>
    </row>
    <row r="439" spans="1:13">
      <c r="A439" s="1"/>
      <c r="B439" s="1"/>
      <c r="C439" s="1"/>
      <c r="M439" s="1"/>
    </row>
    <row r="440" spans="1:13">
      <c r="A440" s="1"/>
      <c r="B440" s="1"/>
      <c r="C440" s="1"/>
      <c r="M440" s="1"/>
    </row>
    <row r="441" spans="1:13">
      <c r="A441" s="1"/>
      <c r="B441" s="1"/>
      <c r="C441" s="1"/>
      <c r="M441" s="1"/>
    </row>
    <row r="442" spans="1:13">
      <c r="A442" s="1"/>
      <c r="B442" s="1"/>
      <c r="C442" s="1"/>
      <c r="M442" s="1"/>
    </row>
    <row r="443" spans="1:13">
      <c r="A443" s="1"/>
      <c r="B443" s="1"/>
      <c r="C443" s="1"/>
      <c r="M443" s="1"/>
    </row>
    <row r="444" spans="1:13">
      <c r="A444" s="1"/>
      <c r="B444" s="1"/>
      <c r="C444" s="1"/>
      <c r="M444" s="1"/>
    </row>
    <row r="445" spans="1:13">
      <c r="A445" s="1"/>
      <c r="B445" s="1"/>
      <c r="C445" s="1"/>
      <c r="M445" s="1"/>
    </row>
    <row r="446" spans="1:13">
      <c r="A446" s="1"/>
      <c r="B446" s="1"/>
      <c r="C446" s="1"/>
      <c r="M446" s="1"/>
    </row>
    <row r="447" spans="1:13">
      <c r="A447" s="1"/>
      <c r="B447" s="1"/>
      <c r="C447" s="1"/>
      <c r="M447" s="1"/>
    </row>
    <row r="448" spans="1:13">
      <c r="A448" s="1"/>
      <c r="B448" s="1"/>
      <c r="C448" s="1"/>
      <c r="M448" s="1"/>
    </row>
    <row r="449" spans="1:13">
      <c r="A449" s="1"/>
      <c r="B449" s="1"/>
      <c r="C449" s="1"/>
      <c r="M449" s="1"/>
    </row>
    <row r="450" spans="1:13">
      <c r="A450" s="1"/>
      <c r="B450" s="1"/>
      <c r="C450" s="1"/>
      <c r="M450" s="1"/>
    </row>
    <row r="451" spans="1:13">
      <c r="A451" s="1"/>
      <c r="B451" s="1"/>
      <c r="C451" s="1"/>
      <c r="M451" s="1"/>
    </row>
    <row r="452" spans="1:13">
      <c r="A452" s="1"/>
      <c r="B452" s="1"/>
      <c r="C452" s="1"/>
      <c r="M452" s="1"/>
    </row>
    <row r="453" spans="1:13">
      <c r="A453" s="1"/>
      <c r="B453" s="1"/>
      <c r="C453" s="1"/>
      <c r="M453" s="1"/>
    </row>
    <row r="454" spans="1:13">
      <c r="A454" s="1"/>
      <c r="B454" s="1"/>
      <c r="C454" s="1"/>
      <c r="M454" s="1"/>
    </row>
    <row r="455" spans="1:13">
      <c r="A455" s="1"/>
      <c r="B455" s="1"/>
      <c r="C455" s="1"/>
      <c r="M455" s="1"/>
    </row>
    <row r="456" spans="1:13">
      <c r="A456" s="1"/>
      <c r="B456" s="1"/>
      <c r="C456" s="1"/>
      <c r="M456" s="1"/>
    </row>
    <row r="457" spans="1:13">
      <c r="A457" s="1"/>
      <c r="B457" s="1"/>
      <c r="C457" s="1"/>
      <c r="M457" s="1"/>
    </row>
    <row r="458" spans="1:13">
      <c r="A458" s="1"/>
      <c r="B458" s="1"/>
      <c r="C458" s="1"/>
      <c r="M458" s="1"/>
    </row>
    <row r="459" spans="1:13">
      <c r="A459" s="1"/>
      <c r="B459" s="1"/>
      <c r="C459" s="1"/>
      <c r="M459" s="1"/>
    </row>
    <row r="460" spans="1:13">
      <c r="A460" s="1"/>
      <c r="B460" s="1"/>
      <c r="C460" s="1"/>
      <c r="M460" s="1"/>
    </row>
    <row r="461" spans="1:13">
      <c r="A461" s="1"/>
      <c r="B461" s="1"/>
      <c r="C461" s="1"/>
      <c r="M461" s="1"/>
    </row>
    <row r="462" spans="1:13">
      <c r="A462" s="1"/>
      <c r="B462" s="1"/>
      <c r="C462" s="1"/>
      <c r="M462" s="1"/>
    </row>
    <row r="463" spans="1:13">
      <c r="A463" s="1"/>
      <c r="B463" s="1"/>
      <c r="C463" s="1"/>
      <c r="M463" s="1"/>
    </row>
    <row r="464" spans="1:13">
      <c r="A464" s="1"/>
      <c r="B464" s="1"/>
      <c r="C464" s="1"/>
      <c r="M464" s="1"/>
    </row>
    <row r="465" spans="1:13">
      <c r="A465" s="1"/>
      <c r="B465" s="1"/>
      <c r="C465" s="1"/>
      <c r="M465" s="1"/>
    </row>
    <row r="466" spans="1:13">
      <c r="A466" s="1"/>
      <c r="B466" s="1"/>
      <c r="C466" s="1"/>
      <c r="M466" s="1"/>
    </row>
    <row r="467" spans="1:13">
      <c r="A467" s="1"/>
      <c r="B467" s="1"/>
      <c r="C467" s="1"/>
      <c r="M467" s="1"/>
    </row>
    <row r="468" spans="1:13">
      <c r="A468" s="1"/>
      <c r="B468" s="1"/>
      <c r="C468" s="1"/>
      <c r="M468" s="1"/>
    </row>
    <row r="469" spans="1:13">
      <c r="A469" s="1"/>
      <c r="B469" s="1"/>
      <c r="C469" s="1"/>
      <c r="M469" s="1"/>
    </row>
    <row r="470" spans="1:13">
      <c r="A470" s="1"/>
      <c r="B470" s="1"/>
      <c r="C470" s="1"/>
      <c r="M470" s="1"/>
    </row>
    <row r="471" spans="1:13">
      <c r="A471" s="1"/>
      <c r="B471" s="1"/>
      <c r="C471" s="1"/>
      <c r="M471" s="1"/>
    </row>
    <row r="472" spans="1:13">
      <c r="A472" s="1"/>
      <c r="B472" s="1"/>
      <c r="C472" s="1"/>
      <c r="M472" s="1"/>
    </row>
    <row r="473" spans="1:13">
      <c r="A473" s="1"/>
      <c r="B473" s="1"/>
      <c r="C473" s="1"/>
      <c r="M473" s="1"/>
    </row>
    <row r="474" spans="1:13">
      <c r="A474" s="1"/>
      <c r="B474" s="1"/>
      <c r="C474" s="1"/>
      <c r="M474" s="1"/>
    </row>
    <row r="475" spans="1:13">
      <c r="A475" s="1"/>
      <c r="B475" s="1"/>
      <c r="C475" s="1"/>
      <c r="M475" s="1"/>
    </row>
    <row r="476" spans="1:13">
      <c r="A476" s="1"/>
      <c r="B476" s="1"/>
      <c r="C476" s="1"/>
      <c r="M476" s="1"/>
    </row>
    <row r="477" spans="1:13">
      <c r="A477" s="1"/>
      <c r="B477" s="1"/>
      <c r="C477" s="1"/>
      <c r="M477" s="1"/>
    </row>
    <row r="478" spans="1:13">
      <c r="A478" s="1"/>
      <c r="B478" s="1"/>
      <c r="C478" s="1"/>
      <c r="M478" s="1"/>
    </row>
    <row r="479" spans="1:13">
      <c r="A479" s="1"/>
      <c r="B479" s="1"/>
      <c r="C479" s="1"/>
      <c r="M479" s="1"/>
    </row>
    <row r="480" spans="1:13">
      <c r="A480" s="1"/>
      <c r="B480" s="1"/>
      <c r="C480" s="1"/>
      <c r="M480" s="1"/>
    </row>
    <row r="481" spans="1:13">
      <c r="A481" s="1"/>
      <c r="B481" s="1"/>
      <c r="C481" s="1"/>
      <c r="M481" s="1"/>
    </row>
    <row r="482" spans="1:13">
      <c r="A482" s="1"/>
      <c r="B482" s="1"/>
      <c r="C482" s="1"/>
      <c r="M482" s="1"/>
    </row>
    <row r="483" spans="1:13">
      <c r="A483" s="1"/>
      <c r="B483" s="1"/>
      <c r="C483" s="1"/>
      <c r="M483" s="1"/>
    </row>
    <row r="484" spans="1:13">
      <c r="A484" s="1"/>
      <c r="B484" s="1"/>
      <c r="C484" s="1"/>
      <c r="M484" s="1"/>
    </row>
    <row r="485" spans="1:13">
      <c r="A485" s="1"/>
      <c r="B485" s="1"/>
      <c r="C485" s="1"/>
      <c r="M485" s="1"/>
    </row>
    <row r="486" spans="1:13">
      <c r="A486" s="1"/>
      <c r="B486" s="1"/>
      <c r="C486" s="1"/>
      <c r="M486" s="1"/>
    </row>
    <row r="487" spans="1:13">
      <c r="A487" s="1"/>
      <c r="B487" s="1"/>
      <c r="C487" s="1"/>
      <c r="M487" s="1"/>
    </row>
    <row r="488" spans="1:13">
      <c r="A488" s="1"/>
      <c r="B488" s="1"/>
      <c r="C488" s="1"/>
      <c r="M488" s="1"/>
    </row>
    <row r="489" spans="1:13">
      <c r="A489" s="1"/>
      <c r="B489" s="1"/>
      <c r="C489" s="1"/>
      <c r="M489" s="1"/>
    </row>
    <row r="490" spans="1:13">
      <c r="A490" s="1"/>
      <c r="B490" s="1"/>
      <c r="C490" s="1"/>
      <c r="M490" s="1"/>
    </row>
    <row r="491" spans="1:13">
      <c r="A491" s="1"/>
      <c r="B491" s="1"/>
      <c r="C491" s="1"/>
      <c r="M491" s="1"/>
    </row>
    <row r="492" spans="1:13">
      <c r="A492" s="1"/>
      <c r="B492" s="1"/>
      <c r="C492" s="1"/>
      <c r="M492" s="1"/>
    </row>
    <row r="493" spans="1:13">
      <c r="A493" s="1"/>
      <c r="B493" s="1"/>
      <c r="C493" s="1"/>
      <c r="M493" s="1"/>
    </row>
    <row r="494" spans="1:13">
      <c r="A494" s="1"/>
      <c r="B494" s="1"/>
      <c r="C494" s="1"/>
      <c r="M494" s="1"/>
    </row>
    <row r="495" spans="1:13">
      <c r="A495" s="1"/>
      <c r="B495" s="1"/>
      <c r="C495" s="1"/>
      <c r="M495" s="1"/>
    </row>
    <row r="496" spans="1:13">
      <c r="A496" s="1"/>
      <c r="B496" s="1"/>
      <c r="C496" s="1"/>
      <c r="M496" s="1"/>
    </row>
    <row r="497" spans="1:13">
      <c r="A497" s="1"/>
      <c r="B497" s="1"/>
      <c r="C497" s="1"/>
      <c r="M497" s="1"/>
    </row>
    <row r="498" spans="1:13">
      <c r="A498" s="1"/>
      <c r="B498" s="1"/>
      <c r="C498" s="1"/>
      <c r="M498" s="1"/>
    </row>
    <row r="499" spans="1:13">
      <c r="A499" s="1"/>
      <c r="B499" s="1"/>
      <c r="C499" s="1"/>
      <c r="M499" s="1"/>
    </row>
    <row r="500" spans="1:13">
      <c r="A500" s="1"/>
      <c r="B500" s="1"/>
      <c r="C500" s="1"/>
      <c r="M500" s="1"/>
    </row>
    <row r="501" spans="1:13">
      <c r="A501" s="1"/>
      <c r="B501" s="1"/>
      <c r="C501" s="1"/>
      <c r="M501" s="1"/>
    </row>
    <row r="502" spans="1:13">
      <c r="A502" s="1"/>
      <c r="B502" s="1"/>
      <c r="C502" s="1"/>
      <c r="M502" s="1"/>
    </row>
    <row r="503" spans="1:13">
      <c r="A503" s="1"/>
      <c r="B503" s="1"/>
      <c r="C503" s="1"/>
      <c r="M503" s="1"/>
    </row>
    <row r="504" spans="1:13">
      <c r="A504" s="1"/>
      <c r="B504" s="1"/>
      <c r="C504" s="1"/>
      <c r="M504" s="1"/>
    </row>
    <row r="505" spans="1:13">
      <c r="A505" s="1"/>
      <c r="B505" s="1"/>
      <c r="C505" s="1"/>
      <c r="M505" s="1"/>
    </row>
    <row r="506" spans="1:13">
      <c r="A506" s="1"/>
      <c r="B506" s="1"/>
      <c r="C506" s="1"/>
      <c r="M506" s="1"/>
    </row>
    <row r="507" spans="1:13">
      <c r="A507" s="1"/>
      <c r="B507" s="1"/>
      <c r="C507" s="1"/>
      <c r="M507" s="1"/>
    </row>
    <row r="508" spans="1:13">
      <c r="A508" s="1"/>
      <c r="B508" s="1"/>
      <c r="C508" s="1"/>
      <c r="M508" s="1"/>
    </row>
    <row r="509" spans="1:13">
      <c r="A509" s="1"/>
      <c r="B509" s="1"/>
      <c r="C509" s="1"/>
      <c r="M509" s="1"/>
    </row>
    <row r="510" spans="1:13">
      <c r="A510" s="1"/>
      <c r="B510" s="1"/>
      <c r="C510" s="1"/>
      <c r="M510" s="1"/>
    </row>
    <row r="511" spans="1:13">
      <c r="A511" s="1"/>
      <c r="B511" s="1"/>
      <c r="C511" s="1"/>
      <c r="M511" s="1"/>
    </row>
    <row r="512" spans="1:13">
      <c r="A512" s="1"/>
      <c r="B512" s="1"/>
      <c r="C512" s="1"/>
      <c r="M512" s="1"/>
    </row>
    <row r="513" spans="1:13">
      <c r="A513" s="1"/>
      <c r="B513" s="1"/>
      <c r="C513" s="1"/>
      <c r="M513" s="1"/>
    </row>
    <row r="514" spans="1:13">
      <c r="A514" s="1"/>
      <c r="B514" s="1"/>
      <c r="C514" s="1"/>
      <c r="M514" s="1"/>
    </row>
    <row r="515" spans="1:13">
      <c r="A515" s="1"/>
      <c r="B515" s="1"/>
      <c r="C515" s="1"/>
      <c r="M515" s="1"/>
    </row>
    <row r="516" spans="1:13">
      <c r="A516" s="1"/>
      <c r="B516" s="1"/>
      <c r="C516" s="1"/>
      <c r="M516" s="1"/>
    </row>
    <row r="517" spans="1:13">
      <c r="A517" s="1"/>
      <c r="B517" s="1"/>
      <c r="C517" s="1"/>
      <c r="M517" s="1"/>
    </row>
    <row r="518" spans="1:13">
      <c r="A518" s="1"/>
      <c r="B518" s="1"/>
      <c r="C518" s="1"/>
      <c r="M518" s="1"/>
    </row>
    <row r="519" spans="1:13">
      <c r="A519" s="1"/>
      <c r="B519" s="1"/>
      <c r="C519" s="1"/>
      <c r="M519" s="1"/>
    </row>
    <row r="520" spans="1:13">
      <c r="A520" s="1"/>
      <c r="B520" s="1"/>
      <c r="C520" s="1"/>
      <c r="M520" s="1"/>
    </row>
    <row r="521" spans="1:13">
      <c r="A521" s="1"/>
      <c r="B521" s="1"/>
      <c r="C521" s="1"/>
      <c r="M521" s="1"/>
    </row>
    <row r="522" spans="1:13">
      <c r="A522" s="1"/>
      <c r="B522" s="1"/>
      <c r="C522" s="1"/>
      <c r="M522" s="1"/>
    </row>
    <row r="523" spans="1:13">
      <c r="A523" s="1"/>
      <c r="B523" s="1"/>
      <c r="C523" s="1"/>
      <c r="M523" s="1"/>
    </row>
    <row r="524" spans="1:13">
      <c r="A524" s="1"/>
      <c r="B524" s="1"/>
      <c r="C524" s="1"/>
      <c r="M524" s="1"/>
    </row>
    <row r="525" spans="1:13">
      <c r="A525" s="1"/>
      <c r="B525" s="1"/>
      <c r="C525" s="1"/>
      <c r="M525" s="1"/>
    </row>
    <row r="526" spans="1:13">
      <c r="A526" s="1"/>
      <c r="B526" s="1"/>
      <c r="C526" s="1"/>
      <c r="M526" s="1"/>
    </row>
    <row r="527" spans="1:13">
      <c r="A527" s="1"/>
      <c r="B527" s="1"/>
      <c r="C527" s="1"/>
      <c r="M527" s="1"/>
    </row>
    <row r="528" spans="1:13">
      <c r="A528" s="1"/>
      <c r="B528" s="1"/>
      <c r="C528" s="1"/>
      <c r="M528" s="1"/>
    </row>
    <row r="529" spans="1:13">
      <c r="A529" s="1"/>
      <c r="B529" s="1"/>
      <c r="C529" s="1"/>
      <c r="M529" s="1"/>
    </row>
    <row r="530" spans="1:13">
      <c r="A530" s="1"/>
      <c r="B530" s="1"/>
      <c r="C530" s="1"/>
      <c r="M530" s="1"/>
    </row>
    <row r="531" spans="1:13">
      <c r="A531" s="1"/>
      <c r="B531" s="1"/>
      <c r="C531" s="1"/>
      <c r="M531" s="1"/>
    </row>
    <row r="532" spans="1:13">
      <c r="A532" s="1"/>
      <c r="B532" s="1"/>
      <c r="C532" s="1"/>
      <c r="M532" s="1"/>
    </row>
    <row r="533" spans="1:13">
      <c r="A533" s="1"/>
      <c r="B533" s="1"/>
      <c r="C533" s="1"/>
      <c r="M533" s="1"/>
    </row>
    <row r="534" spans="1:13">
      <c r="A534" s="1"/>
      <c r="B534" s="1"/>
      <c r="C534" s="1"/>
      <c r="M534" s="1"/>
    </row>
    <row r="535" spans="1:13">
      <c r="A535" s="1"/>
      <c r="B535" s="1"/>
      <c r="C535" s="1"/>
      <c r="M535" s="1"/>
    </row>
    <row r="536" spans="1:13">
      <c r="A536" s="1"/>
      <c r="B536" s="1"/>
      <c r="C536" s="1"/>
      <c r="M536" s="1"/>
    </row>
    <row r="537" spans="1:13">
      <c r="A537" s="1"/>
      <c r="B537" s="1"/>
      <c r="C537" s="1"/>
      <c r="M537" s="1"/>
    </row>
    <row r="538" spans="1:13">
      <c r="A538" s="1"/>
      <c r="B538" s="1"/>
      <c r="C538" s="1"/>
      <c r="M538" s="1"/>
    </row>
    <row r="539" spans="1:13">
      <c r="A539" s="1"/>
      <c r="B539" s="1"/>
      <c r="C539" s="1"/>
      <c r="M539" s="1"/>
    </row>
    <row r="540" spans="1:13">
      <c r="A540" s="1"/>
      <c r="B540" s="1"/>
      <c r="C540" s="1"/>
      <c r="M540" s="1"/>
    </row>
    <row r="541" spans="1:13">
      <c r="A541" s="1"/>
      <c r="B541" s="1"/>
      <c r="C541" s="1"/>
      <c r="M541" s="1"/>
    </row>
    <row r="542" spans="1:13">
      <c r="A542" s="1"/>
      <c r="B542" s="1"/>
      <c r="C542" s="1"/>
      <c r="M542" s="1"/>
    </row>
    <row r="543" spans="1:13">
      <c r="A543" s="1"/>
      <c r="B543" s="1"/>
      <c r="C543" s="1"/>
      <c r="M543" s="1"/>
    </row>
    <row r="544" spans="1:13">
      <c r="A544" s="1"/>
      <c r="B544" s="1"/>
      <c r="C544" s="1"/>
      <c r="M544" s="1"/>
    </row>
    <row r="545" spans="1:13">
      <c r="A545" s="1"/>
      <c r="B545" s="1"/>
      <c r="C545" s="1"/>
      <c r="M545" s="1"/>
    </row>
    <row r="546" spans="1:13">
      <c r="A546" s="1"/>
      <c r="B546" s="1"/>
      <c r="C546" s="1"/>
      <c r="M546" s="1"/>
    </row>
    <row r="547" spans="1:13">
      <c r="A547" s="1"/>
      <c r="B547" s="1"/>
      <c r="C547" s="1"/>
      <c r="M547" s="1"/>
    </row>
    <row r="548" spans="1:13">
      <c r="A548" s="1"/>
      <c r="B548" s="1"/>
      <c r="C548" s="1"/>
      <c r="M548" s="1"/>
    </row>
    <row r="549" spans="1:13">
      <c r="A549" s="1"/>
      <c r="B549" s="1"/>
      <c r="C549" s="1"/>
      <c r="M549" s="1"/>
    </row>
    <row r="550" spans="1:13">
      <c r="A550" s="1"/>
      <c r="B550" s="1"/>
      <c r="C550" s="1"/>
      <c r="M550" s="1"/>
    </row>
    <row r="551" spans="1:13">
      <c r="A551" s="1"/>
      <c r="B551" s="1"/>
      <c r="C551" s="1"/>
      <c r="M551" s="1"/>
    </row>
    <row r="552" spans="1:13">
      <c r="A552" s="1"/>
      <c r="B552" s="1"/>
      <c r="C552" s="1"/>
      <c r="M552" s="1"/>
    </row>
    <row r="553" spans="1:13">
      <c r="A553" s="1"/>
      <c r="B553" s="1"/>
      <c r="C553" s="1"/>
      <c r="M553" s="1"/>
    </row>
    <row r="554" spans="1:13">
      <c r="A554" s="1"/>
      <c r="B554" s="1"/>
      <c r="C554" s="1"/>
      <c r="M554" s="1"/>
    </row>
    <row r="555" spans="1:13">
      <c r="A555" s="1"/>
      <c r="B555" s="1"/>
      <c r="C555" s="1"/>
      <c r="M555" s="1"/>
    </row>
    <row r="556" spans="1:13">
      <c r="A556" s="1"/>
      <c r="B556" s="1"/>
      <c r="C556" s="1"/>
      <c r="M556" s="1"/>
    </row>
    <row r="557" spans="1:13">
      <c r="A557" s="1"/>
      <c r="B557" s="1"/>
      <c r="C557" s="1"/>
      <c r="M557" s="1"/>
    </row>
    <row r="558" spans="1:13">
      <c r="A558" s="1"/>
      <c r="B558" s="1"/>
      <c r="C558" s="1"/>
      <c r="M558" s="1"/>
    </row>
    <row r="559" spans="1:13">
      <c r="A559" s="1"/>
      <c r="B559" s="1"/>
      <c r="C559" s="1"/>
      <c r="M559" s="1"/>
    </row>
    <row r="560" spans="1:13">
      <c r="A560" s="1"/>
      <c r="B560" s="1"/>
      <c r="C560" s="1"/>
      <c r="M560" s="1"/>
    </row>
    <row r="561" spans="1:13">
      <c r="A561" s="1"/>
      <c r="B561" s="1"/>
      <c r="C561" s="1"/>
      <c r="M561" s="1"/>
    </row>
    <row r="562" spans="1:13">
      <c r="A562" s="1"/>
      <c r="B562" s="1"/>
      <c r="C562" s="1"/>
      <c r="M562" s="1"/>
    </row>
    <row r="563" spans="1:13">
      <c r="A563" s="1"/>
      <c r="B563" s="1"/>
      <c r="C563" s="1"/>
      <c r="M563" s="1"/>
    </row>
    <row r="564" spans="1:13">
      <c r="A564" s="1"/>
      <c r="B564" s="1"/>
      <c r="C564" s="1"/>
      <c r="M564" s="1"/>
    </row>
    <row r="565" spans="1:13">
      <c r="A565" s="1"/>
      <c r="B565" s="1"/>
      <c r="C565" s="1"/>
      <c r="M565" s="1"/>
    </row>
    <row r="566" spans="1:13">
      <c r="A566" s="1"/>
      <c r="B566" s="1"/>
      <c r="C566" s="1"/>
      <c r="M566" s="1"/>
    </row>
    <row r="567" spans="1:13">
      <c r="A567" s="1"/>
      <c r="B567" s="1"/>
      <c r="C567" s="1"/>
      <c r="M567" s="1"/>
    </row>
    <row r="568" spans="1:13">
      <c r="A568" s="1"/>
      <c r="B568" s="1"/>
      <c r="C568" s="1"/>
      <c r="M568" s="1"/>
    </row>
    <row r="569" spans="1:13">
      <c r="A569" s="1"/>
      <c r="B569" s="1"/>
      <c r="C569" s="1"/>
      <c r="M569" s="1"/>
    </row>
    <row r="570" spans="1:13">
      <c r="A570" s="1"/>
      <c r="B570" s="1"/>
      <c r="C570" s="1"/>
      <c r="M570" s="1"/>
    </row>
    <row r="571" spans="1:13">
      <c r="A571" s="1"/>
      <c r="B571" s="1"/>
      <c r="C571" s="1"/>
      <c r="M571" s="1"/>
    </row>
    <row r="572" spans="1:13">
      <c r="A572" s="1"/>
      <c r="B572" s="1"/>
      <c r="C572" s="1"/>
      <c r="M572" s="1"/>
    </row>
    <row r="573" spans="1:13">
      <c r="A573" s="1"/>
      <c r="B573" s="1"/>
      <c r="C573" s="1"/>
      <c r="M573" s="1"/>
    </row>
    <row r="574" spans="1:13">
      <c r="A574" s="1"/>
      <c r="B574" s="1"/>
      <c r="C574" s="1"/>
      <c r="M574" s="1"/>
    </row>
    <row r="575" spans="1:13">
      <c r="A575" s="1"/>
      <c r="B575" s="1"/>
      <c r="C575" s="1"/>
      <c r="M575" s="1"/>
    </row>
    <row r="576" spans="1:13">
      <c r="A576" s="1"/>
      <c r="B576" s="1"/>
      <c r="C576" s="1"/>
      <c r="M576" s="1"/>
    </row>
    <row r="577" spans="1:13">
      <c r="A577" s="1"/>
      <c r="B577" s="1"/>
      <c r="C577" s="1"/>
      <c r="M577" s="1"/>
    </row>
    <row r="578" spans="1:13">
      <c r="A578" s="1"/>
      <c r="B578" s="1"/>
      <c r="C578" s="1"/>
      <c r="M578" s="1"/>
    </row>
    <row r="579" spans="1:13">
      <c r="A579" s="1"/>
      <c r="B579" s="1"/>
      <c r="C579" s="1"/>
      <c r="M579" s="1"/>
    </row>
    <row r="580" spans="1:13">
      <c r="A580" s="1"/>
      <c r="B580" s="1"/>
      <c r="C580" s="1"/>
      <c r="M580" s="1"/>
    </row>
    <row r="581" spans="1:13">
      <c r="A581" s="1"/>
      <c r="B581" s="1"/>
      <c r="C581" s="1"/>
      <c r="M581" s="1"/>
    </row>
    <row r="582" spans="1:13">
      <c r="A582" s="1"/>
      <c r="B582" s="1"/>
      <c r="C582" s="1"/>
      <c r="M582" s="1"/>
    </row>
    <row r="583" spans="1:13">
      <c r="A583" s="1"/>
      <c r="B583" s="1"/>
      <c r="C583" s="1"/>
      <c r="M583" s="1"/>
    </row>
    <row r="584" spans="1:13">
      <c r="A584" s="1"/>
      <c r="B584" s="1"/>
      <c r="C584" s="1"/>
      <c r="M584" s="1"/>
    </row>
    <row r="585" spans="1:13">
      <c r="A585" s="1"/>
      <c r="B585" s="1"/>
      <c r="C585" s="1"/>
      <c r="M585" s="1"/>
    </row>
    <row r="586" spans="1:13">
      <c r="A586" s="1"/>
      <c r="B586" s="1"/>
      <c r="C586" s="1"/>
      <c r="M586" s="1"/>
    </row>
    <row r="587" spans="1:13">
      <c r="A587" s="1"/>
      <c r="B587" s="1"/>
      <c r="C587" s="1"/>
      <c r="M587" s="1"/>
    </row>
    <row r="588" spans="1:13">
      <c r="A588" s="1"/>
      <c r="B588" s="1"/>
      <c r="C588" s="1"/>
      <c r="M588" s="1"/>
    </row>
    <row r="589" spans="1:13">
      <c r="A589" s="1"/>
      <c r="B589" s="1"/>
      <c r="C589" s="1"/>
      <c r="M589" s="1"/>
    </row>
    <row r="590" spans="1:13">
      <c r="A590" s="1"/>
      <c r="B590" s="1"/>
      <c r="C590" s="1"/>
      <c r="M590" s="1"/>
    </row>
    <row r="591" spans="1:13">
      <c r="A591" s="1"/>
      <c r="B591" s="1"/>
      <c r="C591" s="1"/>
      <c r="M591" s="1"/>
    </row>
    <row r="592" spans="1:13">
      <c r="A592" s="1"/>
      <c r="B592" s="1"/>
      <c r="C592" s="1"/>
      <c r="M592" s="1"/>
    </row>
    <row r="593" spans="1:13">
      <c r="A593" s="1"/>
      <c r="B593" s="1"/>
      <c r="C593" s="1"/>
      <c r="M593" s="1"/>
    </row>
    <row r="594" spans="1:13">
      <c r="A594" s="1"/>
      <c r="B594" s="1"/>
      <c r="C594" s="1"/>
      <c r="M594" s="1"/>
    </row>
    <row r="595" spans="1:13">
      <c r="A595" s="1"/>
      <c r="B595" s="1"/>
      <c r="C595" s="1"/>
      <c r="M595" s="1"/>
    </row>
    <row r="596" spans="1:13">
      <c r="A596" s="1"/>
      <c r="B596" s="1"/>
      <c r="C596" s="1"/>
      <c r="M596" s="1"/>
    </row>
    <row r="597" spans="1:13">
      <c r="A597" s="1"/>
      <c r="B597" s="1"/>
      <c r="C597" s="1"/>
      <c r="M597" s="1"/>
    </row>
    <row r="598" spans="1:13">
      <c r="A598" s="1"/>
      <c r="B598" s="1"/>
      <c r="C598" s="1"/>
      <c r="M598" s="1"/>
    </row>
    <row r="599" spans="1:13">
      <c r="A599" s="1"/>
      <c r="B599" s="1"/>
      <c r="C599" s="1"/>
      <c r="M599" s="1"/>
    </row>
    <row r="600" spans="1:13">
      <c r="A600" s="1"/>
      <c r="B600" s="1"/>
      <c r="C600" s="1"/>
      <c r="M600" s="1"/>
    </row>
    <row r="601" spans="1:13">
      <c r="A601" s="1"/>
      <c r="B601" s="1"/>
      <c r="C601" s="1"/>
      <c r="M601" s="1"/>
    </row>
    <row r="602" spans="1:13">
      <c r="A602" s="1"/>
      <c r="B602" s="1"/>
      <c r="C602" s="1"/>
      <c r="M602" s="1"/>
    </row>
    <row r="603" spans="1:13">
      <c r="A603" s="1"/>
      <c r="B603" s="1"/>
      <c r="C603" s="1"/>
      <c r="M603" s="1"/>
    </row>
    <row r="604" spans="1:13">
      <c r="A604" s="1"/>
      <c r="B604" s="1"/>
      <c r="C604" s="1"/>
      <c r="M604" s="1"/>
    </row>
    <row r="605" spans="1:13">
      <c r="A605" s="1"/>
      <c r="B605" s="1"/>
      <c r="C605" s="1"/>
      <c r="M605" s="1"/>
    </row>
    <row r="606" spans="1:13">
      <c r="A606" s="1"/>
      <c r="B606" s="1"/>
      <c r="C606" s="1"/>
      <c r="M606" s="1"/>
    </row>
    <row r="607" spans="1:13">
      <c r="A607" s="1"/>
      <c r="B607" s="1"/>
      <c r="C607" s="1"/>
      <c r="M607" s="1"/>
    </row>
    <row r="608" spans="1:13">
      <c r="A608" s="1"/>
      <c r="B608" s="1"/>
      <c r="C608" s="1"/>
      <c r="M608" s="1"/>
    </row>
    <row r="609" spans="1:13">
      <c r="A609" s="1"/>
      <c r="B609" s="1"/>
      <c r="C609" s="1"/>
      <c r="M609" s="1"/>
    </row>
    <row r="610" spans="1:13">
      <c r="A610" s="1"/>
      <c r="B610" s="1"/>
      <c r="C610" s="1"/>
      <c r="M610" s="1"/>
    </row>
    <row r="611" spans="1:13">
      <c r="A611" s="1"/>
      <c r="B611" s="1"/>
      <c r="C611" s="1"/>
      <c r="M611" s="1"/>
    </row>
    <row r="612" spans="1:13">
      <c r="A612" s="1"/>
      <c r="B612" s="1"/>
      <c r="C612" s="1"/>
      <c r="M612" s="1"/>
    </row>
    <row r="613" spans="1:13">
      <c r="A613" s="1"/>
      <c r="B613" s="1"/>
      <c r="C613" s="1"/>
      <c r="M613" s="1"/>
    </row>
    <row r="614" spans="1:13">
      <c r="A614" s="1"/>
      <c r="B614" s="1"/>
      <c r="C614" s="1"/>
      <c r="M614" s="1"/>
    </row>
    <row r="615" spans="1:13">
      <c r="A615" s="1"/>
      <c r="B615" s="1"/>
      <c r="C615" s="1"/>
      <c r="M615" s="1"/>
    </row>
    <row r="616" spans="1:13">
      <c r="A616" s="1"/>
      <c r="B616" s="1"/>
      <c r="C616" s="1"/>
      <c r="M616" s="1"/>
    </row>
    <row r="617" spans="1:13">
      <c r="A617" s="1"/>
      <c r="B617" s="1"/>
      <c r="C617" s="1"/>
      <c r="M617" s="1"/>
    </row>
    <row r="618" spans="1:13">
      <c r="A618" s="1"/>
      <c r="B618" s="1"/>
      <c r="C618" s="1"/>
      <c r="M618" s="1"/>
    </row>
    <row r="619" spans="1:13">
      <c r="A619" s="1"/>
      <c r="B619" s="1"/>
      <c r="C619" s="1"/>
      <c r="M619" s="1"/>
    </row>
    <row r="620" spans="1:13">
      <c r="A620" s="1"/>
      <c r="B620" s="1"/>
      <c r="C620" s="1"/>
      <c r="M620" s="1"/>
    </row>
    <row r="621" spans="1:13">
      <c r="A621" s="1"/>
      <c r="B621" s="1"/>
      <c r="C621" s="1"/>
      <c r="M621" s="1"/>
    </row>
    <row r="622" spans="1:13">
      <c r="A622" s="1"/>
      <c r="B622" s="1"/>
      <c r="C622" s="1"/>
      <c r="M622" s="1"/>
    </row>
    <row r="623" spans="1:13">
      <c r="A623" s="1"/>
      <c r="B623" s="1"/>
      <c r="C623" s="1"/>
      <c r="M623" s="1"/>
    </row>
    <row r="624" spans="1:13">
      <c r="A624" s="1"/>
      <c r="B624" s="1"/>
      <c r="C624" s="1"/>
      <c r="M624" s="1"/>
    </row>
    <row r="625" spans="1:13">
      <c r="A625" s="1"/>
      <c r="B625" s="1"/>
      <c r="C625" s="1"/>
      <c r="M625" s="1"/>
    </row>
    <row r="626" spans="1:13">
      <c r="A626" s="1"/>
      <c r="B626" s="1"/>
      <c r="C626" s="1"/>
      <c r="M626" s="1"/>
    </row>
    <row r="627" spans="1:13">
      <c r="A627" s="1"/>
      <c r="B627" s="1"/>
      <c r="C627" s="1"/>
      <c r="M627" s="1"/>
    </row>
    <row r="628" spans="1:13">
      <c r="A628" s="1"/>
      <c r="B628" s="1"/>
      <c r="C628" s="1"/>
      <c r="M628" s="1"/>
    </row>
    <row r="629" spans="1:13">
      <c r="A629" s="1"/>
      <c r="B629" s="1"/>
      <c r="C629" s="1"/>
      <c r="M629" s="1"/>
    </row>
    <row r="630" spans="1:13">
      <c r="A630" s="1"/>
      <c r="B630" s="1"/>
      <c r="C630" s="1"/>
      <c r="M630" s="1"/>
    </row>
    <row r="631" spans="1:13">
      <c r="A631" s="1"/>
      <c r="B631" s="1"/>
      <c r="C631" s="1"/>
      <c r="M631" s="1"/>
    </row>
    <row r="632" spans="1:13">
      <c r="A632" s="1"/>
      <c r="B632" s="1"/>
      <c r="C632" s="1"/>
      <c r="M632" s="1"/>
    </row>
    <row r="633" spans="1:13">
      <c r="A633" s="1"/>
      <c r="B633" s="1"/>
      <c r="C633" s="1"/>
      <c r="M633" s="1"/>
    </row>
    <row r="634" spans="1:13">
      <c r="A634" s="1"/>
      <c r="B634" s="1"/>
      <c r="C634" s="1"/>
      <c r="M634" s="1"/>
    </row>
    <row r="635" spans="1:13">
      <c r="A635" s="1"/>
      <c r="B635" s="1"/>
      <c r="C635" s="1"/>
      <c r="M635" s="1"/>
    </row>
    <row r="636" spans="1:13">
      <c r="A636" s="1"/>
      <c r="B636" s="1"/>
      <c r="C636" s="1"/>
      <c r="M636" s="1"/>
    </row>
    <row r="637" spans="1:13">
      <c r="A637" s="1"/>
      <c r="B637" s="1"/>
      <c r="C637" s="1"/>
      <c r="M637" s="1"/>
    </row>
    <row r="638" spans="1:13">
      <c r="A638" s="1"/>
      <c r="B638" s="1"/>
      <c r="C638" s="1"/>
      <c r="M638" s="1"/>
    </row>
    <row r="639" spans="1:13">
      <c r="A639" s="1"/>
      <c r="B639" s="1"/>
      <c r="C639" s="1"/>
      <c r="M639" s="1"/>
    </row>
    <row r="640" spans="1:13">
      <c r="A640" s="1"/>
      <c r="B640" s="1"/>
      <c r="C640" s="1"/>
      <c r="M640" s="1"/>
    </row>
    <row r="641" spans="1:13">
      <c r="A641" s="1"/>
      <c r="B641" s="1"/>
      <c r="C641" s="1"/>
      <c r="M641" s="1"/>
    </row>
    <row r="642" spans="1:13">
      <c r="A642" s="1"/>
      <c r="B642" s="1"/>
      <c r="C642" s="1"/>
      <c r="M642" s="1"/>
    </row>
    <row r="643" spans="1:13">
      <c r="A643" s="1"/>
      <c r="B643" s="1"/>
      <c r="C643" s="1"/>
      <c r="M643" s="1"/>
    </row>
    <row r="644" spans="1:13">
      <c r="A644" s="1"/>
      <c r="B644" s="1"/>
      <c r="C644" s="1"/>
      <c r="M644" s="1"/>
    </row>
    <row r="645" spans="1:13">
      <c r="A645" s="1"/>
      <c r="B645" s="1"/>
      <c r="C645" s="1"/>
      <c r="M645" s="1"/>
    </row>
    <row r="646" spans="1:13">
      <c r="A646" s="1"/>
      <c r="B646" s="1"/>
      <c r="C646" s="1"/>
      <c r="M646" s="1"/>
    </row>
    <row r="647" spans="1:13">
      <c r="A647" s="1"/>
      <c r="B647" s="1"/>
      <c r="C647" s="1"/>
      <c r="M647" s="1"/>
    </row>
    <row r="648" spans="1:13">
      <c r="A648" s="1"/>
      <c r="B648" s="1"/>
      <c r="C648" s="1"/>
      <c r="M648" s="1"/>
    </row>
    <row r="649" spans="1:13">
      <c r="A649" s="1"/>
      <c r="B649" s="1"/>
      <c r="C649" s="1"/>
      <c r="M649" s="1"/>
    </row>
    <row r="650" spans="1:13">
      <c r="A650" s="1"/>
      <c r="B650" s="1"/>
      <c r="C650" s="1"/>
      <c r="M650" s="1"/>
    </row>
    <row r="651" spans="1:13">
      <c r="A651" s="1"/>
      <c r="B651" s="1"/>
      <c r="C651" s="1"/>
      <c r="M651" s="1"/>
    </row>
    <row r="652" spans="1:13">
      <c r="A652" s="1"/>
      <c r="B652" s="1"/>
      <c r="C652" s="1"/>
      <c r="M652" s="1"/>
    </row>
    <row r="653" spans="1:13">
      <c r="A653" s="1"/>
      <c r="B653" s="1"/>
      <c r="C653" s="1"/>
      <c r="M653" s="1"/>
    </row>
    <row r="654" spans="1:13">
      <c r="A654" s="1"/>
      <c r="B654" s="1"/>
      <c r="C654" s="1"/>
      <c r="M654" s="1"/>
    </row>
    <row r="655" spans="1:13">
      <c r="A655" s="1"/>
      <c r="B655" s="1"/>
      <c r="C655" s="1"/>
      <c r="M655" s="1"/>
    </row>
    <row r="656" spans="1:13">
      <c r="A656" s="1"/>
      <c r="B656" s="1"/>
      <c r="C656" s="1"/>
      <c r="M656" s="1"/>
    </row>
    <row r="657" spans="1:13">
      <c r="A657" s="1"/>
      <c r="B657" s="1"/>
      <c r="C657" s="1"/>
      <c r="M657" s="1"/>
    </row>
    <row r="658" spans="1:13">
      <c r="A658" s="1"/>
      <c r="B658" s="1"/>
      <c r="C658" s="1"/>
      <c r="M658" s="1"/>
    </row>
    <row r="659" spans="1:13">
      <c r="A659" s="1"/>
      <c r="B659" s="1"/>
      <c r="C659" s="1"/>
      <c r="M659" s="1"/>
    </row>
    <row r="660" spans="1:13">
      <c r="A660" s="1"/>
      <c r="B660" s="1"/>
      <c r="C660" s="1"/>
      <c r="M660" s="1"/>
    </row>
    <row r="661" spans="1:13">
      <c r="A661" s="1"/>
      <c r="B661" s="1"/>
      <c r="C661" s="1"/>
      <c r="M661" s="1"/>
    </row>
    <row r="662" spans="1:13">
      <c r="A662" s="1"/>
      <c r="B662" s="1"/>
      <c r="C662" s="1"/>
      <c r="M662" s="1"/>
    </row>
    <row r="663" spans="1:13">
      <c r="A663" s="1"/>
      <c r="B663" s="1"/>
      <c r="C663" s="1"/>
      <c r="M663" s="1"/>
    </row>
    <row r="664" spans="1:13">
      <c r="A664" s="1"/>
      <c r="B664" s="1"/>
      <c r="C664" s="1"/>
      <c r="M664" s="1"/>
    </row>
    <row r="665" spans="1:13">
      <c r="A665" s="1"/>
      <c r="B665" s="1"/>
      <c r="C665" s="1"/>
      <c r="M665" s="1"/>
    </row>
    <row r="666" spans="1:13">
      <c r="A666" s="1"/>
      <c r="B666" s="1"/>
      <c r="C666" s="1"/>
      <c r="M666" s="1"/>
    </row>
    <row r="667" spans="1:13">
      <c r="A667" s="1"/>
      <c r="B667" s="1"/>
      <c r="C667" s="1"/>
      <c r="M667" s="1"/>
    </row>
    <row r="668" spans="1:13">
      <c r="A668" s="1"/>
      <c r="B668" s="1"/>
      <c r="C668" s="1"/>
      <c r="M668" s="1"/>
    </row>
    <row r="669" spans="1:13">
      <c r="A669" s="1"/>
      <c r="B669" s="1"/>
      <c r="C669" s="1"/>
      <c r="M669" s="1"/>
    </row>
    <row r="670" spans="1:13">
      <c r="A670" s="1"/>
      <c r="B670" s="1"/>
      <c r="C670" s="1"/>
      <c r="M670" s="1"/>
    </row>
    <row r="671" spans="1:13">
      <c r="A671" s="1"/>
      <c r="B671" s="1"/>
      <c r="C671" s="1"/>
      <c r="M671" s="1"/>
    </row>
    <row r="672" spans="1:13">
      <c r="A672" s="1"/>
      <c r="B672" s="1"/>
      <c r="C672" s="1"/>
      <c r="M672" s="1"/>
    </row>
    <row r="673" spans="1:13">
      <c r="A673" s="1"/>
      <c r="B673" s="1"/>
      <c r="C673" s="1"/>
      <c r="M673" s="1"/>
    </row>
    <row r="674" spans="1:13">
      <c r="A674" s="1"/>
      <c r="B674" s="1"/>
      <c r="C674" s="1"/>
      <c r="M674" s="1"/>
    </row>
    <row r="675" spans="1:13">
      <c r="A675" s="1"/>
      <c r="B675" s="1"/>
      <c r="C675" s="1"/>
      <c r="M675" s="1"/>
    </row>
    <row r="676" spans="1:13">
      <c r="A676" s="1"/>
      <c r="B676" s="1"/>
      <c r="C676" s="1"/>
      <c r="M676" s="1"/>
    </row>
    <row r="677" spans="1:13">
      <c r="A677" s="1"/>
      <c r="B677" s="1"/>
      <c r="C677" s="1"/>
      <c r="M677" s="1"/>
    </row>
    <row r="678" spans="1:13">
      <c r="A678" s="1"/>
      <c r="B678" s="1"/>
      <c r="C678" s="1"/>
      <c r="M678" s="1"/>
    </row>
    <row r="679" spans="1:13">
      <c r="A679" s="1"/>
      <c r="B679" s="1"/>
      <c r="C679" s="1"/>
      <c r="M679" s="1"/>
    </row>
    <row r="680" spans="1:13">
      <c r="A680" s="1"/>
      <c r="B680" s="1"/>
      <c r="C680" s="1"/>
      <c r="M680" s="1"/>
    </row>
    <row r="681" spans="1:13">
      <c r="A681" s="1"/>
      <c r="B681" s="1"/>
      <c r="C681" s="1"/>
      <c r="M681" s="1"/>
    </row>
    <row r="682" spans="1:13">
      <c r="A682" s="1"/>
      <c r="B682" s="1"/>
      <c r="C682" s="1"/>
      <c r="M682" s="1"/>
    </row>
    <row r="683" spans="1:13">
      <c r="A683" s="1"/>
      <c r="B683" s="1"/>
      <c r="C683" s="1"/>
      <c r="M683" s="1"/>
    </row>
    <row r="684" spans="1:13">
      <c r="A684" s="1"/>
      <c r="B684" s="1"/>
      <c r="C684" s="1"/>
      <c r="M684" s="1"/>
    </row>
    <row r="685" spans="1:13">
      <c r="A685" s="1"/>
      <c r="B685" s="1"/>
      <c r="C685" s="1"/>
      <c r="M685" s="1"/>
    </row>
    <row r="686" spans="1:13">
      <c r="A686" s="1"/>
      <c r="B686" s="1"/>
      <c r="C686" s="1"/>
      <c r="M686" s="1"/>
    </row>
    <row r="687" spans="1:13">
      <c r="A687" s="1"/>
      <c r="B687" s="1"/>
      <c r="C687" s="1"/>
      <c r="M687" s="1"/>
    </row>
    <row r="688" spans="1:13">
      <c r="A688" s="1"/>
      <c r="B688" s="1"/>
      <c r="C688" s="1"/>
      <c r="M688" s="1"/>
    </row>
    <row r="689" spans="1:13">
      <c r="A689" s="1"/>
      <c r="B689" s="1"/>
      <c r="C689" s="1"/>
      <c r="M689" s="1"/>
    </row>
    <row r="690" spans="1:13">
      <c r="A690" s="1"/>
      <c r="B690" s="1"/>
      <c r="C690" s="1"/>
      <c r="M690" s="1"/>
    </row>
    <row r="691" spans="1:13">
      <c r="A691" s="1"/>
      <c r="B691" s="1"/>
      <c r="C691" s="1"/>
      <c r="M691" s="1"/>
    </row>
    <row r="692" spans="1:13">
      <c r="A692" s="1"/>
      <c r="B692" s="1"/>
      <c r="C692" s="1"/>
      <c r="M692" s="1"/>
    </row>
    <row r="693" spans="1:13">
      <c r="A693" s="1"/>
      <c r="B693" s="1"/>
      <c r="C693" s="1"/>
      <c r="M693" s="1"/>
    </row>
    <row r="694" spans="1:13">
      <c r="A694" s="1"/>
      <c r="B694" s="1"/>
      <c r="C694" s="1"/>
      <c r="M694" s="1"/>
    </row>
    <row r="695" spans="1:13">
      <c r="A695" s="1"/>
      <c r="B695" s="1"/>
      <c r="C695" s="1"/>
      <c r="M695" s="1"/>
    </row>
    <row r="696" spans="1:13">
      <c r="A696" s="1"/>
      <c r="B696" s="1"/>
      <c r="C696" s="1"/>
      <c r="M696" s="1"/>
    </row>
    <row r="697" spans="1:13">
      <c r="A697" s="1"/>
      <c r="B697" s="1"/>
      <c r="C697" s="1"/>
      <c r="M697" s="1"/>
    </row>
    <row r="698" spans="1:13">
      <c r="A698" s="1"/>
      <c r="B698" s="1"/>
      <c r="C698" s="1"/>
      <c r="M698" s="1"/>
    </row>
    <row r="699" spans="1:13">
      <c r="A699" s="1"/>
      <c r="B699" s="1"/>
      <c r="C699" s="1"/>
      <c r="M699" s="1"/>
    </row>
    <row r="700" spans="1:13">
      <c r="A700" s="1"/>
      <c r="B700" s="1"/>
      <c r="C700" s="1"/>
      <c r="M700" s="1"/>
    </row>
    <row r="701" spans="1:13">
      <c r="A701" s="1"/>
      <c r="B701" s="1"/>
      <c r="C701" s="1"/>
      <c r="M701" s="1"/>
    </row>
    <row r="702" spans="1:13">
      <c r="A702" s="1"/>
      <c r="B702" s="1"/>
      <c r="C702" s="1"/>
      <c r="M702" s="1"/>
    </row>
    <row r="703" spans="1:13">
      <c r="A703" s="1"/>
      <c r="B703" s="1"/>
      <c r="C703" s="1"/>
      <c r="M703" s="1"/>
    </row>
    <row r="704" spans="1:13">
      <c r="A704" s="1"/>
      <c r="B704" s="1"/>
      <c r="C704" s="1"/>
      <c r="M704" s="1"/>
    </row>
    <row r="705" spans="1:13">
      <c r="A705" s="1"/>
      <c r="B705" s="1"/>
      <c r="C705" s="1"/>
      <c r="M705" s="1"/>
    </row>
    <row r="706" spans="1:13">
      <c r="A706" s="1"/>
      <c r="B706" s="1"/>
      <c r="C706" s="1"/>
      <c r="M706" s="1"/>
    </row>
    <row r="707" spans="1:13">
      <c r="A707" s="1"/>
      <c r="B707" s="1"/>
      <c r="C707" s="1"/>
      <c r="M707" s="1"/>
    </row>
    <row r="708" spans="1:13">
      <c r="A708" s="1"/>
      <c r="B708" s="1"/>
      <c r="C708" s="1"/>
      <c r="M708" s="1"/>
    </row>
    <row r="709" spans="1:13">
      <c r="A709" s="1"/>
      <c r="B709" s="1"/>
      <c r="C709" s="1"/>
      <c r="M709" s="1"/>
    </row>
    <row r="710" spans="1:13">
      <c r="A710" s="1"/>
      <c r="B710" s="1"/>
      <c r="C710" s="1"/>
      <c r="M710" s="1"/>
    </row>
    <row r="711" spans="1:13">
      <c r="A711" s="1"/>
      <c r="B711" s="1"/>
      <c r="C711" s="1"/>
      <c r="M711" s="1"/>
    </row>
    <row r="712" spans="1:13">
      <c r="A712" s="1"/>
      <c r="B712" s="1"/>
      <c r="C712" s="1"/>
      <c r="M712" s="1"/>
    </row>
    <row r="713" spans="1:13">
      <c r="A713" s="1"/>
      <c r="B713" s="1"/>
      <c r="C713" s="1"/>
      <c r="M713" s="1"/>
    </row>
    <row r="714" spans="1:13">
      <c r="A714" s="1"/>
      <c r="B714" s="1"/>
      <c r="C714" s="1"/>
      <c r="M714" s="1"/>
    </row>
    <row r="715" spans="1:13">
      <c r="A715" s="1"/>
      <c r="B715" s="1"/>
      <c r="C715" s="1"/>
      <c r="M715" s="1"/>
    </row>
    <row r="716" spans="1:13">
      <c r="A716" s="1"/>
      <c r="B716" s="1"/>
      <c r="C716" s="1"/>
      <c r="M716" s="1"/>
    </row>
    <row r="717" spans="1:13">
      <c r="A717" s="1"/>
      <c r="B717" s="1"/>
      <c r="C717" s="1"/>
      <c r="M717" s="1"/>
    </row>
    <row r="718" spans="1:13">
      <c r="A718" s="1"/>
      <c r="B718" s="1"/>
      <c r="C718" s="1"/>
      <c r="M718" s="1"/>
    </row>
    <row r="719" spans="1:13">
      <c r="A719" s="1"/>
      <c r="B719" s="1"/>
      <c r="C719" s="1"/>
      <c r="M719" s="1"/>
    </row>
    <row r="720" spans="1:13">
      <c r="A720" s="1"/>
      <c r="B720" s="1"/>
      <c r="C720" s="1"/>
      <c r="M720" s="1"/>
    </row>
    <row r="721" spans="1:13">
      <c r="A721" s="1"/>
      <c r="B721" s="1"/>
      <c r="C721" s="1"/>
      <c r="M721" s="1"/>
    </row>
    <row r="722" spans="1:13">
      <c r="A722" s="1"/>
      <c r="B722" s="1"/>
      <c r="C722" s="1"/>
      <c r="M722" s="1"/>
    </row>
    <row r="723" spans="1:13">
      <c r="A723" s="1"/>
      <c r="B723" s="1"/>
      <c r="C723" s="1"/>
      <c r="M723" s="1"/>
    </row>
    <row r="724" spans="1:13">
      <c r="A724" s="1"/>
      <c r="B724" s="1"/>
      <c r="C724" s="1"/>
      <c r="M724" s="1"/>
    </row>
    <row r="725" spans="1:13">
      <c r="A725" s="1"/>
      <c r="B725" s="1"/>
      <c r="C725" s="1"/>
      <c r="M725" s="1"/>
    </row>
    <row r="726" spans="1:13">
      <c r="A726" s="1"/>
      <c r="B726" s="1"/>
      <c r="C726" s="1"/>
      <c r="M726" s="1"/>
    </row>
    <row r="727" spans="1:13">
      <c r="A727" s="1"/>
      <c r="B727" s="1"/>
      <c r="C727" s="1"/>
      <c r="M727" s="1"/>
    </row>
    <row r="728" spans="1:13">
      <c r="A728" s="1"/>
      <c r="B728" s="1"/>
      <c r="C728" s="1"/>
      <c r="M728" s="1"/>
    </row>
    <row r="729" spans="1:13">
      <c r="A729" s="1"/>
      <c r="B729" s="1"/>
      <c r="C729" s="1"/>
      <c r="M729" s="1"/>
    </row>
    <row r="730" spans="1:13">
      <c r="A730" s="1"/>
      <c r="B730" s="1"/>
      <c r="C730" s="1"/>
      <c r="M730" s="1"/>
    </row>
    <row r="731" spans="1:13">
      <c r="A731" s="1"/>
      <c r="B731" s="1"/>
      <c r="C731" s="1"/>
      <c r="M731" s="1"/>
    </row>
    <row r="732" spans="1:13">
      <c r="A732" s="1"/>
      <c r="B732" s="1"/>
      <c r="C732" s="1"/>
      <c r="M732" s="1"/>
    </row>
    <row r="733" spans="1:13">
      <c r="A733" s="1"/>
      <c r="B733" s="1"/>
      <c r="C733" s="1"/>
      <c r="M733" s="1"/>
    </row>
    <row r="734" spans="1:13">
      <c r="A734" s="1"/>
      <c r="B734" s="1"/>
      <c r="C734" s="1"/>
      <c r="M734" s="1"/>
    </row>
    <row r="735" spans="1:13">
      <c r="A735" s="1"/>
      <c r="B735" s="1"/>
      <c r="C735" s="1"/>
      <c r="M735" s="1"/>
    </row>
    <row r="736" spans="1:13">
      <c r="A736" s="1"/>
      <c r="B736" s="1"/>
      <c r="C736" s="1"/>
      <c r="M736" s="1"/>
    </row>
    <row r="737" spans="1:13">
      <c r="A737" s="1"/>
      <c r="B737" s="1"/>
      <c r="C737" s="1"/>
      <c r="M737" s="1"/>
    </row>
    <row r="738" spans="1:13">
      <c r="A738" s="1"/>
      <c r="B738" s="1"/>
      <c r="C738" s="1"/>
      <c r="M738" s="1"/>
    </row>
    <row r="739" spans="1:13">
      <c r="A739" s="1"/>
      <c r="B739" s="1"/>
      <c r="C739" s="1"/>
      <c r="M739" s="1"/>
    </row>
    <row r="740" spans="1:13">
      <c r="A740" s="1"/>
      <c r="B740" s="1"/>
      <c r="C740" s="1"/>
      <c r="M740" s="1"/>
    </row>
    <row r="741" spans="1:13">
      <c r="A741" s="1"/>
      <c r="B741" s="1"/>
      <c r="C741" s="1"/>
      <c r="M741" s="1"/>
    </row>
    <row r="742" spans="1:13">
      <c r="A742" s="1"/>
      <c r="B742" s="1"/>
      <c r="C742" s="1"/>
      <c r="M742" s="1"/>
    </row>
    <row r="743" spans="1:13">
      <c r="A743" s="1"/>
      <c r="B743" s="1"/>
      <c r="C743" s="1"/>
      <c r="M743" s="1"/>
    </row>
    <row r="744" spans="1:13">
      <c r="A744" s="1"/>
      <c r="B744" s="1"/>
      <c r="C744" s="1"/>
      <c r="M744" s="1"/>
    </row>
    <row r="745" spans="1:13">
      <c r="A745" s="1"/>
      <c r="B745" s="1"/>
      <c r="C745" s="1"/>
      <c r="M745" s="1"/>
    </row>
    <row r="746" spans="1:13">
      <c r="A746" s="1"/>
      <c r="B746" s="1"/>
      <c r="C746" s="1"/>
      <c r="M746" s="1"/>
    </row>
    <row r="747" spans="1:13">
      <c r="A747" s="1"/>
      <c r="B747" s="1"/>
      <c r="C747" s="1"/>
      <c r="M747" s="1"/>
    </row>
    <row r="748" spans="1:13">
      <c r="A748" s="1"/>
      <c r="B748" s="1"/>
      <c r="C748" s="1"/>
      <c r="M748" s="1"/>
    </row>
    <row r="749" spans="1:13">
      <c r="A749" s="1"/>
      <c r="B749" s="1"/>
      <c r="C749" s="1"/>
      <c r="M749" s="1"/>
    </row>
    <row r="750" spans="1:13">
      <c r="A750" s="1"/>
      <c r="B750" s="1"/>
      <c r="C750" s="1"/>
      <c r="M750" s="1"/>
    </row>
    <row r="751" spans="1:13">
      <c r="A751" s="1"/>
      <c r="B751" s="1"/>
      <c r="C751" s="1"/>
      <c r="M751" s="1"/>
    </row>
    <row r="752" spans="1:13">
      <c r="A752" s="1"/>
      <c r="B752" s="1"/>
      <c r="C752" s="1"/>
      <c r="M752" s="1"/>
    </row>
    <row r="753" spans="1:13">
      <c r="A753" s="1"/>
      <c r="B753" s="1"/>
      <c r="C753" s="1"/>
      <c r="M753" s="1"/>
    </row>
    <row r="754" spans="1:13">
      <c r="A754" s="1"/>
      <c r="B754" s="1"/>
      <c r="C754" s="1"/>
      <c r="M754" s="1"/>
    </row>
    <row r="755" spans="1:13">
      <c r="A755" s="1"/>
      <c r="B755" s="1"/>
      <c r="C755" s="1"/>
      <c r="M755" s="1"/>
    </row>
    <row r="756" spans="1:13">
      <c r="A756" s="1"/>
      <c r="B756" s="1"/>
      <c r="C756" s="1"/>
      <c r="M756" s="1"/>
    </row>
    <row r="757" spans="1:13">
      <c r="A757" s="1"/>
      <c r="B757" s="1"/>
      <c r="C757" s="1"/>
      <c r="M757" s="1"/>
    </row>
    <row r="758" spans="1:13">
      <c r="A758" s="1"/>
      <c r="B758" s="1"/>
      <c r="C758" s="1"/>
      <c r="M758" s="1"/>
    </row>
    <row r="759" spans="1:13">
      <c r="A759" s="1"/>
      <c r="B759" s="1"/>
      <c r="C759" s="1"/>
      <c r="M759" s="1"/>
    </row>
    <row r="760" spans="1:13">
      <c r="A760" s="1"/>
      <c r="B760" s="1"/>
      <c r="C760" s="1"/>
      <c r="M760" s="1"/>
    </row>
    <row r="761" spans="1:13">
      <c r="A761" s="1"/>
      <c r="B761" s="1"/>
      <c r="C761" s="1"/>
      <c r="M761" s="1"/>
    </row>
    <row r="762" spans="1:13">
      <c r="A762" s="1"/>
      <c r="B762" s="1"/>
      <c r="C762" s="1"/>
      <c r="M762" s="1"/>
    </row>
    <row r="763" spans="1:13">
      <c r="A763" s="1"/>
      <c r="B763" s="1"/>
      <c r="C763" s="1"/>
      <c r="M763" s="1"/>
    </row>
    <row r="764" spans="1:13">
      <c r="A764" s="1"/>
      <c r="B764" s="1"/>
      <c r="C764" s="1"/>
      <c r="M764" s="1"/>
    </row>
    <row r="765" spans="1:13">
      <c r="A765" s="1"/>
      <c r="B765" s="1"/>
      <c r="C765" s="1"/>
      <c r="M765" s="1"/>
    </row>
    <row r="766" spans="1:13">
      <c r="A766" s="1"/>
      <c r="B766" s="1"/>
      <c r="C766" s="1"/>
      <c r="M766" s="1"/>
    </row>
    <row r="767" spans="1:13">
      <c r="A767" s="1"/>
      <c r="B767" s="1"/>
      <c r="C767" s="1"/>
      <c r="M767" s="1"/>
    </row>
    <row r="768" spans="1:13">
      <c r="A768" s="1"/>
      <c r="B768" s="1"/>
      <c r="C768" s="1"/>
      <c r="M768" s="1"/>
    </row>
    <row r="769" spans="1:13">
      <c r="A769" s="1"/>
      <c r="B769" s="1"/>
      <c r="C769" s="1"/>
      <c r="M769" s="1"/>
    </row>
    <row r="770" spans="1:13">
      <c r="A770" s="1"/>
      <c r="B770" s="1"/>
      <c r="C770" s="1"/>
      <c r="M770" s="1"/>
    </row>
    <row r="771" spans="1:13">
      <c r="A771" s="1"/>
      <c r="B771" s="1"/>
      <c r="C771" s="1"/>
      <c r="M771" s="1"/>
    </row>
    <row r="772" spans="1:13">
      <c r="A772" s="1"/>
      <c r="B772" s="1"/>
      <c r="C772" s="1"/>
      <c r="M772" s="1"/>
    </row>
    <row r="773" spans="1:13">
      <c r="A773" s="1"/>
      <c r="B773" s="1"/>
      <c r="C773" s="1"/>
      <c r="M773" s="1"/>
    </row>
    <row r="774" spans="1:13">
      <c r="A774" s="1"/>
      <c r="B774" s="1"/>
      <c r="C774" s="1"/>
      <c r="M774" s="1"/>
    </row>
    <row r="775" spans="1:13">
      <c r="A775" s="1"/>
      <c r="B775" s="1"/>
      <c r="C775" s="1"/>
      <c r="M775" s="1"/>
    </row>
    <row r="776" spans="1:13">
      <c r="A776" s="1"/>
      <c r="B776" s="1"/>
      <c r="C776" s="1"/>
      <c r="M776" s="1"/>
    </row>
    <row r="777" spans="1:13">
      <c r="A777" s="1"/>
      <c r="B777" s="1"/>
      <c r="C777" s="1"/>
      <c r="M777" s="1"/>
    </row>
    <row r="778" spans="1:13">
      <c r="A778" s="1"/>
      <c r="B778" s="1"/>
      <c r="C778" s="1"/>
      <c r="M778" s="1"/>
    </row>
    <row r="779" spans="1:13">
      <c r="A779" s="1"/>
      <c r="B779" s="1"/>
      <c r="C779" s="1"/>
      <c r="M779" s="1"/>
    </row>
    <row r="780" spans="1:13">
      <c r="A780" s="1"/>
      <c r="B780" s="1"/>
      <c r="C780" s="1"/>
      <c r="M780" s="1"/>
    </row>
    <row r="781" spans="1:13">
      <c r="A781" s="1"/>
      <c r="B781" s="1"/>
      <c r="C781" s="1"/>
      <c r="M781" s="1"/>
    </row>
    <row r="782" spans="1:13">
      <c r="A782" s="1"/>
      <c r="B782" s="1"/>
      <c r="C782" s="1"/>
      <c r="M782" s="1"/>
    </row>
    <row r="783" spans="1:13">
      <c r="A783" s="1"/>
      <c r="B783" s="1"/>
      <c r="C783" s="1"/>
      <c r="M783" s="1"/>
    </row>
    <row r="784" spans="1:13">
      <c r="A784" s="1"/>
      <c r="B784" s="1"/>
      <c r="C784" s="1"/>
      <c r="M784" s="1"/>
    </row>
    <row r="785" spans="1:13">
      <c r="A785" s="1"/>
      <c r="B785" s="1"/>
      <c r="C785" s="1"/>
      <c r="M785" s="1"/>
    </row>
    <row r="786" spans="1:13">
      <c r="A786" s="1"/>
      <c r="B786" s="1"/>
      <c r="C786" s="1"/>
      <c r="M786" s="1"/>
    </row>
    <row r="787" spans="1:13">
      <c r="A787" s="1"/>
      <c r="B787" s="1"/>
      <c r="C787" s="1"/>
      <c r="M787" s="1"/>
    </row>
    <row r="788" spans="1:13">
      <c r="A788" s="1"/>
      <c r="B788" s="1"/>
      <c r="C788" s="1"/>
      <c r="M788" s="1"/>
    </row>
    <row r="789" spans="1:13">
      <c r="A789" s="1"/>
      <c r="B789" s="1"/>
      <c r="C789" s="1"/>
      <c r="M789" s="1"/>
    </row>
    <row r="790" spans="1:13">
      <c r="A790" s="1"/>
      <c r="B790" s="1"/>
      <c r="C790" s="1"/>
      <c r="M790" s="1"/>
    </row>
    <row r="791" spans="1:13">
      <c r="A791" s="1"/>
      <c r="B791" s="1"/>
      <c r="C791" s="1"/>
      <c r="M791" s="1"/>
    </row>
    <row r="792" spans="1:13">
      <c r="A792" s="1"/>
      <c r="B792" s="1"/>
      <c r="C792" s="1"/>
      <c r="M792" s="1"/>
    </row>
    <row r="793" spans="1:13">
      <c r="A793" s="1"/>
      <c r="B793" s="1"/>
      <c r="C793" s="1"/>
      <c r="M793" s="1"/>
    </row>
    <row r="794" spans="1:13">
      <c r="A794" s="1"/>
      <c r="B794" s="1"/>
      <c r="C794" s="1"/>
      <c r="M794" s="1"/>
    </row>
    <row r="795" spans="1:13">
      <c r="A795" s="1"/>
      <c r="B795" s="1"/>
      <c r="C795" s="1"/>
      <c r="M795" s="1"/>
    </row>
    <row r="796" spans="1:13">
      <c r="A796" s="1"/>
      <c r="B796" s="1"/>
      <c r="C796" s="1"/>
      <c r="M796" s="1"/>
    </row>
    <row r="797" spans="1:13">
      <c r="A797" s="1"/>
      <c r="B797" s="1"/>
      <c r="C797" s="1"/>
      <c r="M797" s="1"/>
    </row>
    <row r="798" spans="1:13">
      <c r="A798" s="1"/>
      <c r="B798" s="1"/>
      <c r="C798" s="1"/>
      <c r="M798" s="1"/>
    </row>
    <row r="799" spans="1:13">
      <c r="A799" s="1"/>
      <c r="B799" s="1"/>
      <c r="C799" s="1"/>
      <c r="M799" s="1"/>
    </row>
    <row r="800" spans="1:13">
      <c r="A800" s="1"/>
      <c r="B800" s="1"/>
      <c r="C800" s="1"/>
      <c r="M800" s="1"/>
    </row>
    <row r="801" spans="1:13">
      <c r="A801" s="1"/>
      <c r="B801" s="1"/>
      <c r="C801" s="1"/>
      <c r="M801" s="1"/>
    </row>
    <row r="802" spans="1:13">
      <c r="A802" s="1"/>
      <c r="B802" s="1"/>
      <c r="C802" s="1"/>
      <c r="M802" s="1"/>
    </row>
    <row r="803" spans="1:13">
      <c r="A803" s="1"/>
      <c r="B803" s="1"/>
      <c r="C803" s="1"/>
      <c r="M803" s="1"/>
    </row>
    <row r="804" spans="1:13">
      <c r="A804" s="1"/>
      <c r="B804" s="1"/>
      <c r="C804" s="1"/>
      <c r="M804" s="1"/>
    </row>
    <row r="805" spans="1:13">
      <c r="A805" s="1"/>
      <c r="B805" s="1"/>
      <c r="C805" s="1"/>
      <c r="M805" s="1"/>
    </row>
    <row r="806" spans="1:13">
      <c r="A806" s="1"/>
      <c r="B806" s="1"/>
      <c r="C806" s="1"/>
      <c r="M806" s="1"/>
    </row>
    <row r="807" spans="1:13">
      <c r="A807" s="1"/>
      <c r="B807" s="1"/>
      <c r="C807" s="1"/>
      <c r="M807" s="1"/>
    </row>
    <row r="808" spans="1:13">
      <c r="A808" s="1"/>
      <c r="B808" s="1"/>
      <c r="C808" s="1"/>
      <c r="M808" s="1"/>
    </row>
    <row r="809" spans="1:13">
      <c r="A809" s="1"/>
      <c r="B809" s="1"/>
      <c r="C809" s="1"/>
      <c r="M809" s="1"/>
    </row>
    <row r="810" spans="1:13">
      <c r="A810" s="1"/>
      <c r="B810" s="1"/>
      <c r="C810" s="1"/>
      <c r="M810" s="1"/>
    </row>
    <row r="811" spans="1:13">
      <c r="A811" s="1"/>
      <c r="B811" s="1"/>
      <c r="C811" s="1"/>
      <c r="M811" s="1"/>
    </row>
    <row r="812" spans="1:13">
      <c r="A812" s="1"/>
      <c r="B812" s="1"/>
      <c r="C812" s="1"/>
      <c r="M812" s="1"/>
    </row>
    <row r="813" spans="1:13">
      <c r="A813" s="1"/>
      <c r="B813" s="1"/>
      <c r="C813" s="1"/>
      <c r="M813" s="1"/>
    </row>
    <row r="814" spans="1:13">
      <c r="A814" s="1"/>
      <c r="B814" s="1"/>
      <c r="C814" s="1"/>
      <c r="M814" s="1"/>
    </row>
    <row r="815" spans="1:13">
      <c r="A815" s="1"/>
      <c r="B815" s="1"/>
      <c r="C815" s="1"/>
      <c r="M815" s="1"/>
    </row>
    <row r="816" spans="1:13">
      <c r="A816" s="1"/>
      <c r="B816" s="1"/>
      <c r="C816" s="1"/>
      <c r="M816" s="1"/>
    </row>
    <row r="817" spans="1:13">
      <c r="A817" s="1"/>
      <c r="B817" s="1"/>
      <c r="C817" s="1"/>
      <c r="M817" s="1"/>
    </row>
    <row r="818" spans="1:13">
      <c r="A818" s="1"/>
      <c r="B818" s="1"/>
      <c r="C818" s="1"/>
      <c r="M818" s="1"/>
    </row>
    <row r="819" spans="1:13">
      <c r="A819" s="1"/>
      <c r="B819" s="1"/>
      <c r="C819" s="1"/>
      <c r="M819" s="1"/>
    </row>
    <row r="820" spans="1:13">
      <c r="A820" s="1"/>
      <c r="B820" s="1"/>
      <c r="C820" s="1"/>
      <c r="M820" s="1"/>
    </row>
    <row r="821" spans="1:13">
      <c r="A821" s="1"/>
      <c r="B821" s="1"/>
      <c r="C821" s="1"/>
      <c r="M821" s="1"/>
    </row>
    <row r="822" spans="1:13">
      <c r="A822" s="1"/>
      <c r="B822" s="1"/>
      <c r="C822" s="1"/>
      <c r="M822" s="1"/>
    </row>
    <row r="823" spans="1:13">
      <c r="A823" s="1"/>
      <c r="B823" s="1"/>
      <c r="C823" s="1"/>
      <c r="M823" s="1"/>
    </row>
    <row r="824" spans="1:13">
      <c r="A824" s="1"/>
      <c r="B824" s="1"/>
      <c r="C824" s="1"/>
      <c r="M824" s="1"/>
    </row>
    <row r="825" spans="1:13">
      <c r="A825" s="1"/>
      <c r="B825" s="1"/>
      <c r="C825" s="1"/>
      <c r="M825" s="1"/>
    </row>
    <row r="826" spans="1:13">
      <c r="A826" s="1"/>
      <c r="B826" s="1"/>
      <c r="C826" s="1"/>
      <c r="M826" s="1"/>
    </row>
    <row r="827" spans="1:13">
      <c r="A827" s="1"/>
      <c r="B827" s="1"/>
      <c r="C827" s="1"/>
      <c r="M827" s="1"/>
    </row>
    <row r="828" spans="1:13">
      <c r="A828" s="1"/>
      <c r="B828" s="1"/>
      <c r="C828" s="1"/>
      <c r="M828" s="1"/>
    </row>
    <row r="829" spans="1:13">
      <c r="A829" s="1"/>
      <c r="B829" s="1"/>
      <c r="C829" s="1"/>
      <c r="M829" s="1"/>
    </row>
    <row r="830" spans="1:13">
      <c r="A830" s="1"/>
      <c r="B830" s="1"/>
      <c r="C830" s="1"/>
      <c r="M830" s="1"/>
    </row>
    <row r="831" spans="1:13">
      <c r="A831" s="1"/>
      <c r="B831" s="1"/>
      <c r="C831" s="1"/>
      <c r="M831" s="1"/>
    </row>
    <row r="832" spans="1:13">
      <c r="A832" s="1"/>
      <c r="B832" s="1"/>
      <c r="C832" s="1"/>
      <c r="M832" s="1"/>
    </row>
    <row r="833" spans="1:13">
      <c r="A833" s="1"/>
      <c r="B833" s="1"/>
      <c r="C833" s="1"/>
      <c r="M833" s="1"/>
    </row>
    <row r="834" spans="1:13">
      <c r="A834" s="1"/>
      <c r="B834" s="1"/>
      <c r="C834" s="1"/>
      <c r="M834" s="1"/>
    </row>
    <row r="835" spans="1:13">
      <c r="A835" s="1"/>
      <c r="B835" s="1"/>
      <c r="C835" s="1"/>
      <c r="M835" s="1"/>
    </row>
    <row r="836" spans="1:13">
      <c r="A836" s="1"/>
      <c r="B836" s="1"/>
      <c r="C836" s="1"/>
      <c r="M836" s="1"/>
    </row>
    <row r="837" spans="1:13">
      <c r="A837" s="1"/>
      <c r="B837" s="1"/>
      <c r="C837" s="1"/>
      <c r="M837" s="1"/>
    </row>
    <row r="838" spans="1:13">
      <c r="A838" s="1"/>
      <c r="B838" s="1"/>
      <c r="C838" s="1"/>
      <c r="M838" s="1"/>
    </row>
    <row r="839" spans="1:13">
      <c r="A839" s="1"/>
      <c r="B839" s="1"/>
      <c r="C839" s="1"/>
      <c r="M839" s="1"/>
    </row>
    <row r="840" spans="1:13">
      <c r="A840" s="1"/>
      <c r="B840" s="1"/>
      <c r="C840" s="1"/>
      <c r="M840" s="1"/>
    </row>
    <row r="841" spans="1:13">
      <c r="A841" s="1"/>
      <c r="B841" s="1"/>
      <c r="C841" s="1"/>
      <c r="M841" s="1"/>
    </row>
    <row r="842" spans="1:13">
      <c r="A842" s="1"/>
      <c r="B842" s="1"/>
      <c r="C842" s="1"/>
      <c r="M842" s="1"/>
    </row>
    <row r="843" spans="1:13">
      <c r="A843" s="1"/>
      <c r="B843" s="1"/>
      <c r="C843" s="1"/>
      <c r="M843" s="1"/>
    </row>
    <row r="844" spans="1:13">
      <c r="A844" s="1"/>
      <c r="B844" s="1"/>
      <c r="C844" s="1"/>
      <c r="M844" s="1"/>
    </row>
    <row r="845" spans="1:13">
      <c r="A845" s="1"/>
      <c r="B845" s="1"/>
      <c r="C845" s="1"/>
      <c r="M845" s="1"/>
    </row>
    <row r="846" spans="1:13">
      <c r="A846" s="1"/>
      <c r="B846" s="1"/>
      <c r="C846" s="1"/>
      <c r="M846" s="1"/>
    </row>
    <row r="847" spans="1:13">
      <c r="A847" s="1"/>
      <c r="B847" s="1"/>
      <c r="C847" s="1"/>
      <c r="M847" s="1"/>
    </row>
    <row r="848" spans="1:13">
      <c r="A848" s="1"/>
      <c r="B848" s="1"/>
      <c r="C848" s="1"/>
      <c r="M848" s="1"/>
    </row>
    <row r="849" spans="1:13">
      <c r="A849" s="1"/>
      <c r="B849" s="1"/>
      <c r="C849" s="1"/>
      <c r="M849" s="1"/>
    </row>
    <row r="850" spans="1:13">
      <c r="A850" s="1"/>
      <c r="B850" s="1"/>
      <c r="C850" s="1"/>
      <c r="M850" s="1"/>
    </row>
    <row r="851" spans="1:13">
      <c r="A851" s="1"/>
      <c r="B851" s="1"/>
      <c r="C851" s="1"/>
      <c r="M851" s="1"/>
    </row>
    <row r="852" spans="1:13">
      <c r="A852" s="1"/>
      <c r="B852" s="1"/>
      <c r="C852" s="1"/>
      <c r="M852" s="1"/>
    </row>
    <row r="853" spans="1:13">
      <c r="A853" s="1"/>
      <c r="B853" s="1"/>
      <c r="C853" s="1"/>
      <c r="M853" s="1"/>
    </row>
    <row r="854" spans="1:13">
      <c r="A854" s="1"/>
      <c r="B854" s="1"/>
      <c r="C854" s="1"/>
      <c r="M854" s="1"/>
    </row>
    <row r="855" spans="1:13">
      <c r="A855" s="1"/>
      <c r="B855" s="1"/>
      <c r="C855" s="1"/>
      <c r="M855" s="1"/>
    </row>
    <row r="856" spans="1:13">
      <c r="A856" s="1"/>
      <c r="B856" s="1"/>
      <c r="C856" s="1"/>
      <c r="M856" s="1"/>
    </row>
    <row r="857" spans="1:13">
      <c r="A857" s="1"/>
      <c r="B857" s="1"/>
      <c r="C857" s="1"/>
      <c r="M857" s="1"/>
    </row>
    <row r="858" spans="1:13">
      <c r="A858" s="1"/>
      <c r="B858" s="1"/>
      <c r="C858" s="1"/>
      <c r="M858" s="1"/>
    </row>
    <row r="859" spans="1:13">
      <c r="A859" s="1"/>
      <c r="B859" s="1"/>
      <c r="C859" s="1"/>
      <c r="M859" s="1"/>
    </row>
    <row r="860" spans="1:13">
      <c r="A860" s="1"/>
      <c r="B860" s="1"/>
      <c r="C860" s="1"/>
      <c r="M860" s="1"/>
    </row>
    <row r="861" spans="1:13">
      <c r="A861" s="1"/>
      <c r="B861" s="1"/>
      <c r="C861" s="1"/>
      <c r="M861" s="1"/>
    </row>
    <row r="862" spans="1:13">
      <c r="A862" s="1"/>
      <c r="B862" s="1"/>
      <c r="C862" s="1"/>
      <c r="M862" s="1"/>
    </row>
    <row r="863" spans="1:13">
      <c r="A863" s="1"/>
      <c r="B863" s="1"/>
      <c r="C863" s="1"/>
      <c r="M863" s="1"/>
    </row>
    <row r="864" spans="1:13">
      <c r="A864" s="1"/>
      <c r="B864" s="1"/>
      <c r="C864" s="1"/>
      <c r="M864" s="1"/>
    </row>
    <row r="865" spans="1:13">
      <c r="A865" s="1"/>
      <c r="B865" s="1"/>
      <c r="C865" s="1"/>
      <c r="M865" s="1"/>
    </row>
    <row r="866" spans="1:13">
      <c r="A866" s="1"/>
      <c r="B866" s="1"/>
      <c r="C866" s="1"/>
      <c r="M866" s="1"/>
    </row>
    <row r="867" spans="1:13">
      <c r="A867" s="1"/>
      <c r="B867" s="1"/>
      <c r="C867" s="1"/>
      <c r="M867" s="1"/>
    </row>
    <row r="868" spans="1:13">
      <c r="A868" s="1"/>
      <c r="B868" s="1"/>
      <c r="C868" s="1"/>
      <c r="M868" s="1"/>
    </row>
    <row r="869" spans="1:13">
      <c r="A869" s="1"/>
      <c r="B869" s="1"/>
      <c r="C869" s="1"/>
      <c r="M869" s="1"/>
    </row>
    <row r="870" spans="1:13">
      <c r="A870" s="1"/>
      <c r="B870" s="1"/>
      <c r="C870" s="1"/>
      <c r="M870" s="1"/>
    </row>
    <row r="871" spans="1:13">
      <c r="A871" s="1"/>
      <c r="B871" s="1"/>
      <c r="C871" s="1"/>
      <c r="M871" s="1"/>
    </row>
    <row r="872" spans="1:13">
      <c r="A872" s="1"/>
      <c r="B872" s="1"/>
      <c r="C872" s="1"/>
      <c r="M872" s="1"/>
    </row>
    <row r="873" spans="1:13">
      <c r="A873" s="1"/>
      <c r="B873" s="1"/>
      <c r="C873" s="1"/>
      <c r="M873" s="1"/>
    </row>
    <row r="874" spans="1:13">
      <c r="A874" s="1"/>
      <c r="B874" s="1"/>
      <c r="C874" s="1"/>
      <c r="M874" s="1"/>
    </row>
    <row r="875" spans="1:13">
      <c r="A875" s="1"/>
      <c r="B875" s="1"/>
      <c r="C875" s="1"/>
      <c r="M875" s="1"/>
    </row>
    <row r="876" spans="1:13">
      <c r="A876" s="1"/>
      <c r="B876" s="1"/>
      <c r="C876" s="1"/>
      <c r="M876" s="1"/>
    </row>
    <row r="877" spans="1:13">
      <c r="A877" s="1"/>
      <c r="B877" s="1"/>
      <c r="C877" s="1"/>
      <c r="M877" s="1"/>
    </row>
    <row r="878" spans="1:13">
      <c r="A878" s="1"/>
      <c r="B878" s="1"/>
      <c r="C878" s="1"/>
      <c r="M878" s="1"/>
    </row>
    <row r="879" spans="1:13">
      <c r="A879" s="1"/>
      <c r="B879" s="1"/>
      <c r="C879" s="1"/>
      <c r="M879" s="1"/>
    </row>
    <row r="880" spans="1:13">
      <c r="A880" s="1"/>
      <c r="B880" s="1"/>
      <c r="C880" s="1"/>
      <c r="M880" s="1"/>
    </row>
    <row r="881" spans="1:13">
      <c r="A881" s="1"/>
      <c r="B881" s="1"/>
      <c r="C881" s="1"/>
      <c r="M881" s="1"/>
    </row>
    <row r="882" spans="1:13">
      <c r="A882" s="1"/>
      <c r="B882" s="1"/>
      <c r="C882" s="1"/>
      <c r="M882" s="1"/>
    </row>
    <row r="883" spans="1:13">
      <c r="A883" s="1"/>
      <c r="B883" s="1"/>
      <c r="C883" s="1"/>
      <c r="M883" s="1"/>
    </row>
    <row r="884" spans="1:13">
      <c r="A884" s="1"/>
      <c r="B884" s="1"/>
      <c r="C884" s="1"/>
      <c r="M884" s="1"/>
    </row>
    <row r="885" spans="1:13">
      <c r="A885" s="1"/>
      <c r="B885" s="1"/>
      <c r="C885" s="1"/>
      <c r="M885" s="1"/>
    </row>
    <row r="886" spans="1:13">
      <c r="A886" s="1"/>
      <c r="B886" s="1"/>
      <c r="C886" s="1"/>
      <c r="M886" s="1"/>
    </row>
    <row r="887" spans="1:13">
      <c r="A887" s="1"/>
      <c r="B887" s="1"/>
      <c r="C887" s="1"/>
      <c r="M887" s="1"/>
    </row>
    <row r="888" spans="1:13">
      <c r="A888" s="1"/>
      <c r="B888" s="1"/>
      <c r="C888" s="1"/>
      <c r="M888" s="1"/>
    </row>
    <row r="889" spans="1:13">
      <c r="A889" s="1"/>
      <c r="B889" s="1"/>
      <c r="C889" s="1"/>
      <c r="M889" s="1"/>
    </row>
    <row r="890" spans="1:13">
      <c r="A890" s="1"/>
      <c r="B890" s="1"/>
      <c r="C890" s="1"/>
      <c r="M890" s="1"/>
    </row>
    <row r="891" spans="1:13">
      <c r="A891" s="1"/>
      <c r="B891" s="1"/>
      <c r="C891" s="1"/>
      <c r="M891" s="1"/>
    </row>
    <row r="892" spans="1:13">
      <c r="A892" s="1"/>
      <c r="B892" s="1"/>
      <c r="C892" s="1"/>
      <c r="M892" s="1"/>
    </row>
    <row r="893" spans="1:13">
      <c r="A893" s="1"/>
      <c r="B893" s="1"/>
      <c r="C893" s="1"/>
      <c r="M893" s="1"/>
    </row>
    <row r="894" spans="1:13">
      <c r="A894" s="1"/>
      <c r="B894" s="1"/>
      <c r="C894" s="1"/>
      <c r="M894" s="1"/>
    </row>
    <row r="895" spans="1:13">
      <c r="A895" s="1"/>
      <c r="B895" s="1"/>
      <c r="C895" s="1"/>
      <c r="M895" s="1"/>
    </row>
    <row r="896" spans="1:13">
      <c r="A896" s="1"/>
      <c r="B896" s="1"/>
      <c r="C896" s="1"/>
      <c r="M896" s="1"/>
    </row>
    <row r="897" spans="1:13">
      <c r="A897" s="1"/>
      <c r="B897" s="1"/>
      <c r="C897" s="1"/>
      <c r="M897" s="1"/>
    </row>
    <row r="898" spans="1:13">
      <c r="A898" s="1"/>
      <c r="B898" s="1"/>
      <c r="C898" s="1"/>
      <c r="M898" s="1"/>
    </row>
    <row r="899" spans="1:13">
      <c r="A899" s="1"/>
      <c r="B899" s="1"/>
      <c r="C899" s="1"/>
      <c r="M899" s="1"/>
    </row>
    <row r="900" spans="1:13">
      <c r="A900" s="1"/>
      <c r="B900" s="1"/>
      <c r="C900" s="1"/>
      <c r="M900" s="1"/>
    </row>
    <row r="901" spans="1:13">
      <c r="A901" s="1"/>
      <c r="B901" s="1"/>
      <c r="C901" s="1"/>
      <c r="M901" s="1"/>
    </row>
    <row r="902" spans="1:13">
      <c r="A902" s="1"/>
      <c r="B902" s="1"/>
      <c r="C902" s="1"/>
      <c r="M902" s="1"/>
    </row>
    <row r="903" spans="1:13">
      <c r="A903" s="1"/>
      <c r="B903" s="1"/>
      <c r="C903" s="1"/>
      <c r="M903" s="1"/>
    </row>
    <row r="904" spans="1:13">
      <c r="A904" s="1"/>
      <c r="B904" s="1"/>
      <c r="C904" s="1"/>
      <c r="M904" s="1"/>
    </row>
    <row r="905" spans="1:13">
      <c r="A905" s="1"/>
      <c r="B905" s="1"/>
      <c r="C905" s="1"/>
      <c r="M905" s="1"/>
    </row>
    <row r="906" spans="1:13">
      <c r="A906" s="1"/>
      <c r="B906" s="1"/>
      <c r="C906" s="1"/>
      <c r="M906" s="1"/>
    </row>
    <row r="907" spans="1:13">
      <c r="A907" s="1"/>
      <c r="B907" s="1"/>
      <c r="C907" s="1"/>
      <c r="M907" s="1"/>
    </row>
    <row r="908" spans="1:13">
      <c r="A908" s="1"/>
      <c r="B908" s="1"/>
      <c r="C908" s="1"/>
      <c r="M908" s="1"/>
    </row>
    <row r="909" spans="1:13">
      <c r="A909" s="1"/>
      <c r="B909" s="1"/>
      <c r="C909" s="1"/>
      <c r="M909" s="1"/>
    </row>
    <row r="910" spans="1:13">
      <c r="A910" s="1"/>
      <c r="B910" s="1"/>
      <c r="C910" s="1"/>
      <c r="M910" s="1"/>
    </row>
    <row r="911" spans="1:13">
      <c r="A911" s="1"/>
      <c r="B911" s="1"/>
      <c r="C911" s="1"/>
      <c r="M911" s="1"/>
    </row>
    <row r="912" spans="1:13">
      <c r="A912" s="1"/>
      <c r="B912" s="1"/>
      <c r="C912" s="1"/>
      <c r="M912" s="1"/>
    </row>
    <row r="913" spans="1:13">
      <c r="A913" s="1"/>
      <c r="B913" s="1"/>
      <c r="C913" s="1"/>
      <c r="M913" s="1"/>
    </row>
    <row r="914" spans="1:13">
      <c r="A914" s="1"/>
      <c r="B914" s="1"/>
      <c r="C914" s="1"/>
      <c r="M914" s="1"/>
    </row>
    <row r="915" spans="1:13">
      <c r="A915" s="1"/>
      <c r="B915" s="1"/>
      <c r="C915" s="1"/>
      <c r="M915" s="1"/>
    </row>
    <row r="916" spans="1:13">
      <c r="A916" s="1"/>
      <c r="B916" s="1"/>
      <c r="C916" s="1"/>
      <c r="M916" s="1"/>
    </row>
    <row r="917" spans="1:13">
      <c r="A917" s="1"/>
      <c r="B917" s="1"/>
      <c r="C917" s="1"/>
      <c r="M917" s="1"/>
    </row>
    <row r="918" spans="1:13">
      <c r="A918" s="1"/>
      <c r="B918" s="1"/>
      <c r="C918" s="1"/>
      <c r="M918" s="1"/>
    </row>
    <row r="919" spans="1:13">
      <c r="A919" s="1"/>
      <c r="B919" s="1"/>
      <c r="C919" s="1"/>
      <c r="M919" s="1"/>
    </row>
    <row r="920" spans="1:13">
      <c r="A920" s="1"/>
      <c r="B920" s="1"/>
      <c r="C920" s="1"/>
      <c r="M920" s="1"/>
    </row>
    <row r="921" spans="1:13">
      <c r="A921" s="1"/>
      <c r="B921" s="1"/>
      <c r="C921" s="1"/>
      <c r="M921" s="1"/>
    </row>
    <row r="922" spans="1:13">
      <c r="A922" s="1"/>
      <c r="B922" s="1"/>
      <c r="C922" s="1"/>
      <c r="M922" s="1"/>
    </row>
    <row r="923" spans="1:13">
      <c r="A923" s="1"/>
      <c r="B923" s="1"/>
      <c r="C923" s="1"/>
      <c r="M923" s="1"/>
    </row>
    <row r="924" spans="1:13">
      <c r="A924" s="1"/>
      <c r="B924" s="1"/>
      <c r="C924" s="1"/>
      <c r="M924" s="1"/>
    </row>
    <row r="925" spans="1:13">
      <c r="A925" s="1"/>
      <c r="B925" s="1"/>
      <c r="C925" s="1"/>
      <c r="M925" s="1"/>
    </row>
    <row r="926" spans="1:13">
      <c r="A926" s="1"/>
      <c r="B926" s="1"/>
      <c r="C926" s="1"/>
      <c r="M926" s="1"/>
    </row>
    <row r="927" spans="1:13">
      <c r="A927" s="1"/>
      <c r="B927" s="1"/>
      <c r="C927" s="1"/>
      <c r="M927" s="1"/>
    </row>
    <row r="928" spans="1:13">
      <c r="A928" s="1"/>
      <c r="B928" s="1"/>
      <c r="C928" s="1"/>
      <c r="M928" s="1"/>
    </row>
    <row r="929" spans="1:13">
      <c r="A929" s="1"/>
      <c r="B929" s="1"/>
      <c r="C929" s="1"/>
      <c r="M929" s="1"/>
    </row>
    <row r="930" spans="1:13">
      <c r="A930" s="1"/>
      <c r="B930" s="1"/>
      <c r="C930" s="1"/>
      <c r="M930" s="1"/>
    </row>
    <row r="931" spans="1:13">
      <c r="A931" s="1"/>
      <c r="B931" s="1"/>
      <c r="C931" s="1"/>
      <c r="M931" s="1"/>
    </row>
    <row r="932" spans="1:13">
      <c r="A932" s="1"/>
      <c r="B932" s="1"/>
      <c r="C932" s="1"/>
      <c r="M932" s="1"/>
    </row>
    <row r="933" spans="1:13">
      <c r="A933" s="1"/>
      <c r="B933" s="1"/>
      <c r="C933" s="1"/>
      <c r="M933" s="1"/>
    </row>
    <row r="934" spans="1:13">
      <c r="A934" s="1"/>
      <c r="B934" s="1"/>
      <c r="C934" s="1"/>
      <c r="M934" s="1"/>
    </row>
    <row r="935" spans="1:13">
      <c r="A935" s="1"/>
      <c r="B935" s="1"/>
      <c r="C935" s="1"/>
      <c r="M935" s="1"/>
    </row>
    <row r="936" spans="1:13">
      <c r="A936" s="1"/>
      <c r="B936" s="1"/>
      <c r="C936" s="1"/>
      <c r="M936" s="1"/>
    </row>
    <row r="937" spans="1:13">
      <c r="A937" s="1"/>
      <c r="B937" s="1"/>
      <c r="C937" s="1"/>
      <c r="M937" s="1"/>
    </row>
    <row r="938" spans="1:13">
      <c r="A938" s="1"/>
      <c r="B938" s="1"/>
      <c r="C938" s="1"/>
      <c r="M938" s="1"/>
    </row>
    <row r="939" spans="1:13">
      <c r="A939" s="1"/>
      <c r="B939" s="1"/>
      <c r="C939" s="1"/>
      <c r="M939" s="1"/>
    </row>
    <row r="940" spans="1:13">
      <c r="A940" s="1"/>
      <c r="B940" s="1"/>
      <c r="C940" s="1"/>
      <c r="M940" s="1"/>
    </row>
    <row r="941" spans="1:13">
      <c r="A941" s="1"/>
      <c r="B941" s="1"/>
      <c r="C941" s="1"/>
      <c r="M941" s="1"/>
    </row>
    <row r="942" spans="1:13">
      <c r="A942" s="1"/>
      <c r="B942" s="1"/>
      <c r="C942" s="1"/>
      <c r="M942" s="1"/>
    </row>
    <row r="943" spans="1:13">
      <c r="A943" s="1"/>
      <c r="B943" s="1"/>
      <c r="C943" s="1"/>
      <c r="M943" s="1"/>
    </row>
    <row r="944" spans="1:13">
      <c r="A944" s="1"/>
      <c r="B944" s="1"/>
      <c r="C944" s="1"/>
      <c r="M944" s="1"/>
    </row>
    <row r="945" spans="1:13">
      <c r="A945" s="1"/>
      <c r="B945" s="1"/>
      <c r="C945" s="1"/>
      <c r="M945" s="1"/>
    </row>
    <row r="946" spans="1:13">
      <c r="A946" s="1"/>
      <c r="B946" s="1"/>
      <c r="C946" s="1"/>
      <c r="M946" s="1"/>
    </row>
    <row r="947" spans="1:13">
      <c r="A947" s="1"/>
      <c r="B947" s="1"/>
      <c r="C947" s="1"/>
      <c r="M947" s="1"/>
    </row>
    <row r="948" spans="1:13">
      <c r="A948" s="1"/>
      <c r="B948" s="1"/>
      <c r="C948" s="1"/>
      <c r="M948" s="1"/>
    </row>
    <row r="949" spans="1:13">
      <c r="A949" s="1"/>
      <c r="B949" s="1"/>
      <c r="C949" s="1"/>
      <c r="M949" s="1"/>
    </row>
    <row r="950" spans="1:13">
      <c r="A950" s="1"/>
      <c r="B950" s="1"/>
      <c r="C950" s="1"/>
      <c r="M950" s="1"/>
    </row>
    <row r="951" spans="1:13">
      <c r="A951" s="1"/>
      <c r="B951" s="1"/>
      <c r="C951" s="1"/>
      <c r="M951" s="1"/>
    </row>
    <row r="952" spans="1:13">
      <c r="A952" s="1"/>
      <c r="B952" s="1"/>
      <c r="C952" s="1"/>
      <c r="M952" s="1"/>
    </row>
    <row r="953" spans="1:13">
      <c r="A953" s="1"/>
      <c r="B953" s="1"/>
      <c r="C953" s="1"/>
      <c r="M953" s="1"/>
    </row>
    <row r="954" spans="1:13">
      <c r="A954" s="1"/>
      <c r="B954" s="1"/>
      <c r="C954" s="1"/>
      <c r="M954" s="1"/>
    </row>
    <row r="955" spans="1:13">
      <c r="A955" s="1"/>
      <c r="B955" s="1"/>
      <c r="C955" s="1"/>
      <c r="M955" s="1"/>
    </row>
    <row r="956" spans="1:13">
      <c r="A956" s="1"/>
      <c r="B956" s="1"/>
      <c r="C956" s="1"/>
      <c r="M956" s="1"/>
    </row>
    <row r="957" spans="1:13">
      <c r="A957" s="1"/>
      <c r="B957" s="1"/>
      <c r="C957" s="1"/>
      <c r="M957" s="1"/>
    </row>
    <row r="958" spans="1:13">
      <c r="A958" s="1"/>
      <c r="B958" s="1"/>
      <c r="C958" s="1"/>
      <c r="M958" s="1"/>
    </row>
    <row r="959" spans="1:13">
      <c r="A959" s="1"/>
      <c r="B959" s="1"/>
      <c r="C959" s="1"/>
      <c r="M959" s="1"/>
    </row>
    <row r="960" spans="1:13">
      <c r="A960" s="1"/>
      <c r="B960" s="1"/>
      <c r="C960" s="1"/>
      <c r="M960" s="1"/>
    </row>
    <row r="961" spans="1:13">
      <c r="A961" s="1"/>
      <c r="B961" s="1"/>
      <c r="C961" s="1"/>
      <c r="M961" s="1"/>
    </row>
    <row r="962" spans="1:13">
      <c r="A962" s="1"/>
      <c r="B962" s="1"/>
      <c r="C962" s="1"/>
      <c r="M962" s="1"/>
    </row>
    <row r="963" spans="1:13">
      <c r="A963" s="1"/>
      <c r="B963" s="1"/>
      <c r="C963" s="1"/>
      <c r="M963" s="1"/>
    </row>
    <row r="964" spans="1:13">
      <c r="A964" s="1"/>
      <c r="B964" s="1"/>
      <c r="C964" s="1"/>
      <c r="M964" s="1"/>
    </row>
    <row r="965" spans="1:13">
      <c r="A965" s="1"/>
      <c r="B965" s="1"/>
      <c r="C965" s="1"/>
      <c r="M965" s="1"/>
    </row>
    <row r="966" spans="1:13">
      <c r="A966" s="1"/>
      <c r="B966" s="1"/>
      <c r="C966" s="1"/>
      <c r="M966" s="1"/>
    </row>
    <row r="967" spans="1:13">
      <c r="A967" s="1"/>
      <c r="B967" s="1"/>
      <c r="C967" s="1"/>
      <c r="M967" s="1"/>
    </row>
    <row r="968" spans="1:13">
      <c r="A968" s="1"/>
      <c r="B968" s="1"/>
      <c r="C968" s="1"/>
      <c r="M968" s="1"/>
    </row>
    <row r="969" spans="1:13">
      <c r="A969" s="1"/>
      <c r="B969" s="1"/>
      <c r="C969" s="1"/>
      <c r="M969" s="1"/>
    </row>
    <row r="970" spans="1:13">
      <c r="A970" s="1"/>
      <c r="B970" s="1"/>
      <c r="C970" s="1"/>
      <c r="M970" s="1"/>
    </row>
    <row r="971" spans="1:13">
      <c r="A971" s="1"/>
      <c r="B971" s="1"/>
      <c r="C971" s="1"/>
      <c r="M971" s="1"/>
    </row>
    <row r="972" spans="1:13">
      <c r="A972" s="1"/>
      <c r="B972" s="1"/>
      <c r="C972" s="1"/>
      <c r="M972" s="1"/>
    </row>
    <row r="973" spans="1:13">
      <c r="A973" s="1"/>
      <c r="B973" s="1"/>
      <c r="C973" s="1"/>
      <c r="M973" s="1"/>
    </row>
    <row r="974" spans="1:13">
      <c r="A974" s="1"/>
      <c r="B974" s="1"/>
      <c r="C974" s="1"/>
      <c r="M974" s="1"/>
    </row>
    <row r="975" spans="1:13">
      <c r="A975" s="1"/>
      <c r="B975" s="1"/>
      <c r="C975" s="1"/>
      <c r="M975" s="1"/>
    </row>
    <row r="976" spans="1:13">
      <c r="A976" s="1"/>
      <c r="B976" s="1"/>
      <c r="C976" s="1"/>
      <c r="M976" s="1"/>
    </row>
    <row r="977" spans="1:13">
      <c r="A977" s="1"/>
      <c r="B977" s="1"/>
      <c r="C977" s="1"/>
      <c r="M977" s="1"/>
    </row>
    <row r="978" spans="1:13">
      <c r="A978" s="1"/>
      <c r="B978" s="1"/>
      <c r="C978" s="1"/>
      <c r="M978" s="1"/>
    </row>
    <row r="979" spans="1:13">
      <c r="A979" s="1"/>
      <c r="B979" s="1"/>
      <c r="C979" s="1"/>
      <c r="M979" s="1"/>
    </row>
    <row r="980" spans="1:13">
      <c r="A980" s="1"/>
      <c r="B980" s="1"/>
      <c r="C980" s="1"/>
      <c r="M980" s="1"/>
    </row>
    <row r="981" spans="1:13">
      <c r="A981" s="1"/>
      <c r="B981" s="1"/>
      <c r="C981" s="1"/>
      <c r="M981" s="1"/>
    </row>
    <row r="982" spans="1:13">
      <c r="A982" s="1"/>
      <c r="B982" s="1"/>
      <c r="C982" s="1"/>
      <c r="M982" s="1"/>
    </row>
    <row r="983" spans="1:13">
      <c r="A983" s="1"/>
      <c r="B983" s="1"/>
      <c r="C983" s="1"/>
      <c r="M983" s="1"/>
    </row>
    <row r="984" spans="1:13">
      <c r="A984" s="1"/>
      <c r="B984" s="1"/>
      <c r="C984" s="1"/>
      <c r="M984" s="1"/>
    </row>
    <row r="985" spans="1:13">
      <c r="A985" s="1"/>
      <c r="B985" s="1"/>
      <c r="C985" s="1"/>
      <c r="M985" s="1"/>
    </row>
    <row r="986" spans="1:13">
      <c r="A986" s="1"/>
      <c r="B986" s="1"/>
      <c r="C986" s="1"/>
      <c r="M986" s="1"/>
    </row>
    <row r="987" spans="1:13">
      <c r="A987" s="1"/>
      <c r="B987" s="1"/>
      <c r="C987" s="1"/>
      <c r="M987" s="1"/>
    </row>
    <row r="988" spans="1:13">
      <c r="A988" s="1"/>
      <c r="B988" s="1"/>
      <c r="C988" s="1"/>
      <c r="M988" s="1"/>
    </row>
    <row r="989" spans="1:13">
      <c r="A989" s="1"/>
      <c r="B989" s="1"/>
      <c r="C989" s="1"/>
      <c r="M989" s="1"/>
    </row>
    <row r="990" spans="1:13">
      <c r="A990" s="1"/>
      <c r="B990" s="1"/>
      <c r="C990" s="1"/>
      <c r="M990" s="1"/>
    </row>
    <row r="991" spans="1:13">
      <c r="A991" s="1"/>
      <c r="B991" s="1"/>
      <c r="C991" s="1"/>
      <c r="M991" s="1"/>
    </row>
    <row r="992" spans="1:13">
      <c r="A992" s="1"/>
      <c r="B992" s="1"/>
      <c r="C992" s="1"/>
      <c r="M992" s="1"/>
    </row>
    <row r="993" spans="1:13">
      <c r="A993" s="1"/>
      <c r="B993" s="1"/>
      <c r="C993" s="1"/>
      <c r="M993" s="1"/>
    </row>
    <row r="994" spans="1:13">
      <c r="A994" s="1"/>
      <c r="B994" s="1"/>
      <c r="C994" s="1"/>
      <c r="M994" s="1"/>
    </row>
    <row r="995" spans="1:13">
      <c r="A995" s="1"/>
      <c r="B995" s="1"/>
      <c r="C995" s="1"/>
      <c r="M995" s="1"/>
    </row>
    <row r="996" spans="1:13">
      <c r="A996" s="1"/>
      <c r="B996" s="1"/>
      <c r="C996" s="1"/>
      <c r="M996" s="1"/>
    </row>
    <row r="997" spans="1:13">
      <c r="A997" s="1"/>
      <c r="B997" s="1"/>
      <c r="C997" s="1"/>
      <c r="M997" s="1"/>
    </row>
    <row r="998" spans="1:13">
      <c r="A998" s="1"/>
      <c r="B998" s="1"/>
      <c r="C998" s="1"/>
      <c r="M998" s="1"/>
    </row>
    <row r="999" spans="1:13">
      <c r="A999" s="1"/>
      <c r="B999" s="1"/>
      <c r="C999" s="1"/>
      <c r="M999" s="1"/>
    </row>
    <row r="1000" spans="1:13">
      <c r="A1000" s="1"/>
      <c r="B1000" s="1"/>
      <c r="C1000" s="1"/>
      <c r="M1000" s="1"/>
    </row>
  </sheetData>
  <mergeCells count="14">
    <mergeCell ref="A26:B26"/>
    <mergeCell ref="F163:G163"/>
    <mergeCell ref="F164:G164"/>
    <mergeCell ref="F210:G210"/>
    <mergeCell ref="F211:G211"/>
    <mergeCell ref="A27:B27"/>
    <mergeCell ref="A28:B28"/>
    <mergeCell ref="F162:G162"/>
    <mergeCell ref="F209:G209"/>
    <mergeCell ref="C6:K6"/>
    <mergeCell ref="C7:K7"/>
    <mergeCell ref="C8:K8"/>
    <mergeCell ref="C9:K9"/>
    <mergeCell ref="C10:K11"/>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0"/>
  <sheetViews>
    <sheetView showGridLines="0" workbookViewId="0"/>
  </sheetViews>
  <sheetFormatPr baseColWidth="10" defaultColWidth="15.140625" defaultRowHeight="15" customHeight="1"/>
  <cols>
    <col min="1" max="1" width="14.42578125" customWidth="1"/>
    <col min="2" max="2" width="10.85546875" customWidth="1"/>
    <col min="3" max="3" width="2.5703125" customWidth="1"/>
    <col min="4" max="14" width="7.5703125" customWidth="1"/>
    <col min="15" max="15" width="3.85546875" customWidth="1"/>
    <col min="16" max="26" width="7.5703125" customWidth="1"/>
  </cols>
  <sheetData>
    <row r="1" spans="1:15">
      <c r="A1" s="1"/>
      <c r="B1" s="1"/>
      <c r="C1" s="1"/>
      <c r="O1" s="1"/>
    </row>
    <row r="2" spans="1:15" ht="15.75" customHeight="1">
      <c r="A2" s="1"/>
      <c r="B2" s="1"/>
      <c r="C2" s="1"/>
      <c r="O2" s="1"/>
    </row>
    <row r="3" spans="1:15">
      <c r="A3" s="1"/>
      <c r="B3" s="1"/>
      <c r="C3" s="1"/>
      <c r="E3" s="12"/>
      <c r="F3" s="13"/>
      <c r="G3" s="13"/>
      <c r="H3" s="13"/>
      <c r="I3" s="13"/>
      <c r="J3" s="13"/>
      <c r="K3" s="13"/>
      <c r="L3" s="13"/>
      <c r="M3" s="16"/>
      <c r="O3" s="1"/>
    </row>
    <row r="4" spans="1:15" ht="15.75" customHeight="1">
      <c r="A4" s="1"/>
      <c r="B4" s="1"/>
      <c r="C4" s="1"/>
      <c r="E4" s="1114" t="s">
        <v>0</v>
      </c>
      <c r="F4" s="992"/>
      <c r="G4" s="992"/>
      <c r="H4" s="992"/>
      <c r="I4" s="992"/>
      <c r="J4" s="992"/>
      <c r="K4" s="992"/>
      <c r="L4" s="992"/>
      <c r="M4" s="1054"/>
      <c r="O4" s="1"/>
    </row>
    <row r="5" spans="1:15" ht="15.75" customHeight="1">
      <c r="A5" s="1"/>
      <c r="B5" s="1"/>
      <c r="C5" s="1"/>
      <c r="E5" s="1114" t="s">
        <v>1</v>
      </c>
      <c r="F5" s="992"/>
      <c r="G5" s="992"/>
      <c r="H5" s="992"/>
      <c r="I5" s="992"/>
      <c r="J5" s="992"/>
      <c r="K5" s="992"/>
      <c r="L5" s="992"/>
      <c r="M5" s="1054"/>
      <c r="O5" s="1"/>
    </row>
    <row r="6" spans="1:15" ht="15.75" customHeight="1">
      <c r="A6" s="1"/>
      <c r="B6" s="1"/>
      <c r="C6" s="1"/>
      <c r="E6" s="1114" t="s">
        <v>2</v>
      </c>
      <c r="F6" s="992"/>
      <c r="G6" s="992"/>
      <c r="H6" s="992"/>
      <c r="I6" s="992"/>
      <c r="J6" s="992"/>
      <c r="K6" s="992"/>
      <c r="L6" s="992"/>
      <c r="M6" s="1054"/>
      <c r="O6" s="1"/>
    </row>
    <row r="7" spans="1:15">
      <c r="A7" s="1"/>
      <c r="B7" s="1"/>
      <c r="C7" s="1"/>
      <c r="E7" s="1119"/>
      <c r="F7" s="992"/>
      <c r="G7" s="992"/>
      <c r="H7" s="992"/>
      <c r="I7" s="992"/>
      <c r="J7" s="992"/>
      <c r="K7" s="992"/>
      <c r="L7" s="992"/>
      <c r="M7" s="1054"/>
      <c r="O7" s="1"/>
    </row>
    <row r="8" spans="1:15">
      <c r="A8" s="1"/>
      <c r="B8" s="1"/>
      <c r="C8" s="1"/>
      <c r="E8" s="1169" t="s">
        <v>8</v>
      </c>
      <c r="F8" s="992"/>
      <c r="G8" s="992"/>
      <c r="H8" s="992"/>
      <c r="I8" s="992"/>
      <c r="J8" s="992"/>
      <c r="K8" s="992"/>
      <c r="L8" s="992"/>
      <c r="M8" s="1054"/>
      <c r="O8" s="1"/>
    </row>
    <row r="9" spans="1:15" ht="15.75" customHeight="1">
      <c r="A9" s="1"/>
      <c r="B9" s="1"/>
      <c r="C9" s="1"/>
      <c r="E9" s="1116"/>
      <c r="F9" s="1117"/>
      <c r="G9" s="1117"/>
      <c r="H9" s="1117"/>
      <c r="I9" s="1117"/>
      <c r="J9" s="1117"/>
      <c r="K9" s="1117"/>
      <c r="L9" s="1117"/>
      <c r="M9" s="1118"/>
      <c r="O9" s="1"/>
    </row>
    <row r="10" spans="1:15">
      <c r="A10" s="1"/>
      <c r="B10" s="1"/>
      <c r="C10" s="1"/>
      <c r="O10" s="1"/>
    </row>
    <row r="11" spans="1:15">
      <c r="A11" s="1"/>
      <c r="B11" s="1"/>
      <c r="C11" s="1"/>
      <c r="O11" s="1"/>
    </row>
    <row r="12" spans="1:15">
      <c r="A12" s="1"/>
      <c r="B12" s="1"/>
      <c r="C12" s="1"/>
      <c r="O12" s="1"/>
    </row>
    <row r="13" spans="1:15">
      <c r="A13" s="1"/>
      <c r="B13" s="1"/>
      <c r="C13" s="1"/>
      <c r="O13" s="1"/>
    </row>
    <row r="14" spans="1:15">
      <c r="A14" s="1"/>
      <c r="B14" s="1"/>
      <c r="C14" s="1"/>
      <c r="O14" s="1"/>
    </row>
    <row r="15" spans="1:15">
      <c r="A15" s="1"/>
      <c r="B15" s="1"/>
      <c r="C15" s="1"/>
      <c r="O15" s="1"/>
    </row>
    <row r="16" spans="1:15">
      <c r="A16" s="1"/>
      <c r="B16" s="1000"/>
      <c r="C16" s="999"/>
      <c r="O16" s="1"/>
    </row>
    <row r="17" spans="1:15">
      <c r="A17" s="1"/>
      <c r="B17" s="1"/>
      <c r="C17" s="1"/>
      <c r="O17" s="1"/>
    </row>
    <row r="18" spans="1:15">
      <c r="A18" s="1"/>
      <c r="B18" s="1"/>
      <c r="C18" s="1"/>
      <c r="O18" s="1"/>
    </row>
    <row r="19" spans="1:15">
      <c r="A19" s="1"/>
      <c r="B19" s="1000" t="s">
        <v>20</v>
      </c>
      <c r="C19" s="999"/>
      <c r="O19" s="1"/>
    </row>
    <row r="20" spans="1:15">
      <c r="A20" s="1"/>
      <c r="B20" s="1000" t="s">
        <v>37</v>
      </c>
      <c r="C20" s="999"/>
      <c r="O20" s="1"/>
    </row>
    <row r="21" spans="1:15">
      <c r="A21" s="1"/>
      <c r="B21" s="1"/>
      <c r="C21" s="1"/>
      <c r="O21" s="1"/>
    </row>
    <row r="22" spans="1:15">
      <c r="A22" s="1"/>
      <c r="B22" s="1"/>
      <c r="C22" s="1"/>
      <c r="O22" s="1"/>
    </row>
    <row r="23" spans="1:15">
      <c r="A23" s="1"/>
      <c r="B23" s="1"/>
      <c r="C23" s="1"/>
      <c r="O23" s="1"/>
    </row>
    <row r="24" spans="1:15">
      <c r="A24" s="1"/>
      <c r="B24" s="1"/>
      <c r="C24" s="1"/>
      <c r="O24" s="1"/>
    </row>
    <row r="25" spans="1:15">
      <c r="A25" s="1"/>
      <c r="B25" s="1"/>
      <c r="C25" s="1"/>
      <c r="O25" s="1"/>
    </row>
    <row r="26" spans="1:15">
      <c r="A26" s="1"/>
      <c r="B26" s="1"/>
      <c r="C26" s="1"/>
      <c r="O26" s="1"/>
    </row>
    <row r="27" spans="1:15">
      <c r="A27" s="1"/>
      <c r="B27" s="1"/>
      <c r="C27" s="1"/>
      <c r="O27" s="1"/>
    </row>
    <row r="28" spans="1:15">
      <c r="A28" s="1"/>
      <c r="B28" s="1"/>
      <c r="C28" s="1"/>
      <c r="O28" s="1"/>
    </row>
    <row r="29" spans="1:15">
      <c r="A29" s="1"/>
      <c r="B29" s="1"/>
      <c r="C29" s="1"/>
      <c r="O29" s="1"/>
    </row>
    <row r="30" spans="1:15">
      <c r="A30" s="1"/>
      <c r="B30" s="1"/>
      <c r="C30" s="1"/>
      <c r="O30" s="1"/>
    </row>
    <row r="31" spans="1:15">
      <c r="A31" s="1"/>
      <c r="B31" s="1"/>
      <c r="C31" s="1"/>
      <c r="O31" s="1"/>
    </row>
    <row r="32" spans="1:15">
      <c r="A32" s="1"/>
      <c r="B32" s="1"/>
      <c r="C32" s="1"/>
      <c r="O32" s="1"/>
    </row>
    <row r="33" spans="1:15">
      <c r="A33" s="1"/>
      <c r="B33" s="1"/>
      <c r="C33" s="1"/>
      <c r="O33" s="1"/>
    </row>
    <row r="34" spans="1:15">
      <c r="A34" s="1"/>
      <c r="B34" s="1"/>
      <c r="C34" s="1"/>
      <c r="O34" s="1"/>
    </row>
    <row r="35" spans="1:15">
      <c r="A35" s="1"/>
      <c r="B35" s="1"/>
      <c r="C35" s="1"/>
      <c r="O35" s="1"/>
    </row>
    <row r="36" spans="1:15">
      <c r="A36" s="1"/>
      <c r="B36" s="1"/>
      <c r="C36" s="1"/>
      <c r="O36" s="1"/>
    </row>
    <row r="37" spans="1:15">
      <c r="A37" s="1"/>
      <c r="B37" s="1"/>
      <c r="C37" s="1"/>
      <c r="O37" s="1"/>
    </row>
    <row r="38" spans="1:15">
      <c r="A38" s="1"/>
      <c r="B38" s="1"/>
      <c r="C38" s="1"/>
      <c r="O38" s="1"/>
    </row>
    <row r="39" spans="1:15">
      <c r="A39" s="1"/>
      <c r="B39" s="1"/>
      <c r="C39" s="1"/>
      <c r="O39" s="1"/>
    </row>
    <row r="40" spans="1:15">
      <c r="A40" s="1"/>
      <c r="B40" s="1"/>
      <c r="C40" s="1"/>
      <c r="O40" s="1"/>
    </row>
    <row r="41" spans="1:15">
      <c r="A41" s="1"/>
      <c r="B41" s="1"/>
      <c r="C41" s="1"/>
      <c r="O41" s="1"/>
    </row>
    <row r="42" spans="1:15">
      <c r="A42" s="1"/>
      <c r="B42" s="1"/>
      <c r="C42" s="1"/>
      <c r="O42" s="1"/>
    </row>
    <row r="43" spans="1:15">
      <c r="A43" s="1"/>
      <c r="B43" s="1"/>
      <c r="C43" s="1"/>
      <c r="O43" s="1"/>
    </row>
    <row r="44" spans="1:15">
      <c r="A44" s="1"/>
      <c r="B44" s="1"/>
      <c r="C44" s="1"/>
      <c r="I44" s="1000"/>
      <c r="J44" s="999"/>
      <c r="O44" s="1"/>
    </row>
    <row r="45" spans="1:15">
      <c r="A45" s="1"/>
      <c r="B45" s="1"/>
      <c r="C45" s="1"/>
      <c r="I45" s="1000"/>
      <c r="J45" s="999"/>
      <c r="O45" s="1"/>
    </row>
    <row r="46" spans="1:15">
      <c r="A46" s="1"/>
      <c r="B46" s="1"/>
      <c r="C46" s="1"/>
      <c r="O46" s="1"/>
    </row>
    <row r="47" spans="1:15">
      <c r="A47" s="1"/>
      <c r="B47" s="1"/>
      <c r="C47" s="1"/>
      <c r="O47" s="1"/>
    </row>
    <row r="48" spans="1:15">
      <c r="A48" s="1"/>
      <c r="B48" s="1"/>
      <c r="C48" s="1"/>
      <c r="O48" s="1"/>
    </row>
    <row r="49" spans="1:15">
      <c r="A49" s="1"/>
      <c r="B49" s="1"/>
      <c r="C49" s="1"/>
      <c r="O49" s="1"/>
    </row>
    <row r="50" spans="1:15">
      <c r="A50" s="1"/>
      <c r="B50" s="1"/>
      <c r="C50" s="1"/>
      <c r="O50" s="1"/>
    </row>
    <row r="51" spans="1:15">
      <c r="A51" s="1"/>
      <c r="B51" s="1"/>
      <c r="C51" s="1"/>
      <c r="O51" s="1"/>
    </row>
    <row r="52" spans="1:15">
      <c r="A52" s="1"/>
      <c r="B52" s="1"/>
      <c r="C52" s="1"/>
      <c r="O52" s="1"/>
    </row>
    <row r="53" spans="1:15">
      <c r="A53" s="1"/>
      <c r="B53" s="1"/>
      <c r="C53" s="1"/>
      <c r="H53" s="1000" t="s">
        <v>20</v>
      </c>
      <c r="I53" s="999"/>
      <c r="O53" s="1"/>
    </row>
    <row r="54" spans="1:15">
      <c r="A54" s="1"/>
      <c r="B54" s="1"/>
      <c r="C54" s="1"/>
      <c r="H54" s="1000" t="s">
        <v>37</v>
      </c>
      <c r="I54" s="999"/>
      <c r="O54" s="1"/>
    </row>
    <row r="55" spans="1:15">
      <c r="A55" s="1"/>
      <c r="B55" s="1"/>
      <c r="C55" s="1"/>
      <c r="O55" s="1"/>
    </row>
    <row r="56" spans="1:15">
      <c r="A56" s="1"/>
      <c r="B56" s="1"/>
      <c r="C56" s="1"/>
      <c r="O56" s="1"/>
    </row>
    <row r="57" spans="1:15">
      <c r="A57" s="1"/>
      <c r="B57" s="1"/>
      <c r="C57" s="1"/>
      <c r="O57" s="1"/>
    </row>
    <row r="58" spans="1:15">
      <c r="A58" s="1"/>
      <c r="B58" s="1"/>
      <c r="C58" s="1"/>
      <c r="O58" s="1"/>
    </row>
    <row r="59" spans="1:15">
      <c r="A59" s="1"/>
      <c r="B59" s="1"/>
      <c r="C59" s="1"/>
      <c r="O59" s="1"/>
    </row>
    <row r="60" spans="1:15">
      <c r="A60" s="1"/>
      <c r="B60" s="1"/>
      <c r="C60" s="1"/>
      <c r="O60" s="1"/>
    </row>
    <row r="61" spans="1:15">
      <c r="A61" s="1"/>
      <c r="B61" s="1"/>
      <c r="C61" s="1"/>
      <c r="O61" s="1"/>
    </row>
    <row r="62" spans="1:15">
      <c r="A62" s="1"/>
      <c r="B62" s="1"/>
      <c r="C62" s="1"/>
      <c r="O62" s="1"/>
    </row>
    <row r="63" spans="1:15">
      <c r="A63" s="1"/>
      <c r="B63" s="1"/>
      <c r="C63" s="1"/>
      <c r="O63" s="1"/>
    </row>
    <row r="64" spans="1:15">
      <c r="A64" s="1"/>
      <c r="B64" s="1"/>
      <c r="C64" s="1"/>
      <c r="O64" s="1"/>
    </row>
    <row r="65" spans="1:15">
      <c r="A65" s="1"/>
      <c r="B65" s="1"/>
      <c r="C65" s="1"/>
      <c r="O65" s="1"/>
    </row>
    <row r="66" spans="1:15">
      <c r="A66" s="1"/>
      <c r="B66" s="1"/>
      <c r="C66" s="1"/>
      <c r="O66" s="1"/>
    </row>
    <row r="67" spans="1:15">
      <c r="A67" s="1"/>
      <c r="B67" s="1"/>
      <c r="C67" s="1"/>
      <c r="O67" s="1"/>
    </row>
    <row r="68" spans="1:15">
      <c r="A68" s="1"/>
      <c r="B68" s="1"/>
      <c r="C68" s="1"/>
      <c r="O68" s="1"/>
    </row>
    <row r="69" spans="1:15">
      <c r="A69" s="1"/>
      <c r="B69" s="1"/>
      <c r="C69" s="1"/>
      <c r="O69" s="1"/>
    </row>
    <row r="70" spans="1:15">
      <c r="A70" s="1"/>
      <c r="B70" s="1"/>
      <c r="C70" s="1"/>
      <c r="O70" s="1"/>
    </row>
    <row r="71" spans="1:15">
      <c r="A71" s="1"/>
      <c r="B71" s="1"/>
      <c r="C71" s="1"/>
      <c r="O71" s="1"/>
    </row>
    <row r="72" spans="1:15">
      <c r="A72" s="1"/>
      <c r="B72" s="1"/>
      <c r="C72" s="1"/>
      <c r="O72" s="1"/>
    </row>
    <row r="73" spans="1:15">
      <c r="A73" s="1"/>
      <c r="B73" s="1"/>
      <c r="C73" s="1"/>
      <c r="O73" s="1"/>
    </row>
    <row r="74" spans="1:15">
      <c r="A74" s="1"/>
      <c r="B74" s="1"/>
      <c r="C74" s="1"/>
      <c r="O74" s="1"/>
    </row>
    <row r="75" spans="1:15">
      <c r="A75" s="1"/>
      <c r="B75" s="1"/>
      <c r="C75" s="1"/>
      <c r="O75" s="1"/>
    </row>
    <row r="76" spans="1:15">
      <c r="A76" s="1"/>
      <c r="B76" s="1"/>
      <c r="C76" s="1"/>
      <c r="O76" s="1"/>
    </row>
    <row r="77" spans="1:15">
      <c r="A77" s="1"/>
      <c r="B77" s="1"/>
      <c r="C77" s="1"/>
      <c r="O77" s="1"/>
    </row>
    <row r="78" spans="1:15">
      <c r="A78" s="1"/>
      <c r="B78" s="1"/>
      <c r="C78" s="1"/>
      <c r="O78" s="1"/>
    </row>
    <row r="79" spans="1:15">
      <c r="A79" s="1"/>
      <c r="B79" s="1"/>
      <c r="C79" s="1"/>
      <c r="O79" s="1"/>
    </row>
    <row r="80" spans="1:15">
      <c r="A80" s="1"/>
      <c r="B80" s="1"/>
      <c r="C80" s="1"/>
      <c r="O80" s="1"/>
    </row>
    <row r="81" spans="1:15">
      <c r="A81" s="1"/>
      <c r="B81" s="1"/>
      <c r="C81" s="1"/>
      <c r="O81" s="1"/>
    </row>
    <row r="82" spans="1:15">
      <c r="A82" s="1"/>
      <c r="B82" s="1"/>
      <c r="C82" s="1"/>
      <c r="O82" s="1"/>
    </row>
    <row r="83" spans="1:15">
      <c r="A83" s="1"/>
      <c r="B83" s="1"/>
      <c r="C83" s="1"/>
      <c r="O83" s="1"/>
    </row>
    <row r="84" spans="1:15">
      <c r="A84" s="1"/>
      <c r="B84" s="1"/>
      <c r="C84" s="1"/>
      <c r="O84" s="1"/>
    </row>
    <row r="85" spans="1:15">
      <c r="A85" s="1"/>
      <c r="B85" s="1"/>
      <c r="C85" s="1"/>
      <c r="O85" s="1"/>
    </row>
    <row r="86" spans="1:15">
      <c r="A86" s="1"/>
      <c r="B86" s="1"/>
      <c r="C86" s="1"/>
      <c r="O86" s="1"/>
    </row>
    <row r="87" spans="1:15">
      <c r="A87" s="1"/>
      <c r="B87" s="1"/>
      <c r="C87" s="1"/>
      <c r="O87" s="1"/>
    </row>
    <row r="88" spans="1:15">
      <c r="A88" s="1"/>
      <c r="B88" s="1"/>
      <c r="C88" s="1"/>
      <c r="O88" s="1"/>
    </row>
    <row r="89" spans="1:15">
      <c r="A89" s="1"/>
      <c r="B89" s="1"/>
      <c r="C89" s="1"/>
      <c r="O89" s="1"/>
    </row>
    <row r="90" spans="1:15">
      <c r="A90" s="1"/>
      <c r="B90" s="1"/>
      <c r="C90" s="1"/>
      <c r="O90" s="1"/>
    </row>
    <row r="91" spans="1:15">
      <c r="A91" s="1"/>
      <c r="B91" s="1"/>
      <c r="C91" s="1"/>
      <c r="O91" s="1"/>
    </row>
    <row r="92" spans="1:15">
      <c r="A92" s="1"/>
      <c r="B92" s="1"/>
      <c r="C92" s="1"/>
      <c r="O92" s="1"/>
    </row>
    <row r="93" spans="1:15">
      <c r="A93" s="1"/>
      <c r="B93" s="1"/>
      <c r="C93" s="1"/>
      <c r="O93" s="1"/>
    </row>
    <row r="94" spans="1:15">
      <c r="A94" s="1"/>
      <c r="B94" s="1"/>
      <c r="C94" s="1"/>
      <c r="O94" s="1"/>
    </row>
    <row r="95" spans="1:15">
      <c r="A95" s="1"/>
      <c r="B95" s="1"/>
      <c r="C95" s="1"/>
      <c r="O95" s="1"/>
    </row>
    <row r="96" spans="1:15">
      <c r="A96" s="1"/>
      <c r="B96" s="1"/>
      <c r="C96" s="1"/>
      <c r="O96" s="1"/>
    </row>
    <row r="97" spans="1:15">
      <c r="A97" s="1"/>
      <c r="B97" s="1"/>
      <c r="C97" s="1"/>
      <c r="O97" s="1"/>
    </row>
    <row r="98" spans="1:15">
      <c r="A98" s="1"/>
      <c r="B98" s="1"/>
      <c r="C98" s="1"/>
      <c r="O98" s="1"/>
    </row>
    <row r="99" spans="1:15">
      <c r="A99" s="1"/>
      <c r="B99" s="1"/>
      <c r="C99" s="1"/>
      <c r="O99" s="1"/>
    </row>
    <row r="100" spans="1:15">
      <c r="A100" s="1"/>
      <c r="B100" s="1"/>
      <c r="C100" s="1"/>
      <c r="O100" s="1"/>
    </row>
    <row r="101" spans="1:15">
      <c r="A101" s="1"/>
      <c r="B101" s="1"/>
      <c r="C101" s="1"/>
      <c r="O101" s="1"/>
    </row>
    <row r="102" spans="1:15">
      <c r="A102" s="1"/>
      <c r="B102" s="1"/>
      <c r="C102" s="1"/>
      <c r="O102" s="1"/>
    </row>
    <row r="103" spans="1:15">
      <c r="A103" s="1"/>
      <c r="B103" s="1"/>
      <c r="C103" s="1"/>
      <c r="O103" s="1"/>
    </row>
    <row r="104" spans="1:15">
      <c r="A104" s="1"/>
      <c r="B104" s="1"/>
      <c r="C104" s="1"/>
      <c r="O104" s="1"/>
    </row>
    <row r="105" spans="1:15">
      <c r="A105" s="1"/>
      <c r="B105" s="1"/>
      <c r="C105" s="1"/>
      <c r="O105" s="1"/>
    </row>
    <row r="106" spans="1:15">
      <c r="A106" s="1"/>
      <c r="B106" s="1"/>
      <c r="C106" s="1"/>
      <c r="O106" s="1"/>
    </row>
    <row r="107" spans="1:15">
      <c r="A107" s="1"/>
      <c r="B107" s="1"/>
      <c r="C107" s="1"/>
      <c r="O107" s="1"/>
    </row>
    <row r="108" spans="1:15">
      <c r="A108" s="1"/>
      <c r="B108" s="1"/>
      <c r="C108" s="1"/>
      <c r="O108" s="1"/>
    </row>
    <row r="109" spans="1:15">
      <c r="A109" s="1"/>
      <c r="B109" s="1"/>
      <c r="C109" s="1"/>
      <c r="O109" s="1"/>
    </row>
    <row r="110" spans="1:15">
      <c r="A110" s="1"/>
      <c r="B110" s="1"/>
      <c r="C110" s="1"/>
      <c r="O110" s="1"/>
    </row>
    <row r="111" spans="1:15">
      <c r="A111" s="1"/>
      <c r="B111" s="1"/>
      <c r="C111" s="1"/>
      <c r="O111" s="1"/>
    </row>
    <row r="112" spans="1:15">
      <c r="A112" s="1"/>
      <c r="B112" s="1"/>
      <c r="C112" s="1"/>
      <c r="O112" s="1"/>
    </row>
    <row r="113" spans="1:15">
      <c r="A113" s="1"/>
      <c r="B113" s="1"/>
      <c r="C113" s="1"/>
      <c r="O113" s="1"/>
    </row>
    <row r="114" spans="1:15">
      <c r="A114" s="1"/>
      <c r="B114" s="1"/>
      <c r="C114" s="1"/>
      <c r="O114" s="1"/>
    </row>
    <row r="115" spans="1:15">
      <c r="A115" s="1"/>
      <c r="B115" s="1"/>
      <c r="C115" s="1"/>
      <c r="O115" s="1"/>
    </row>
    <row r="116" spans="1:15">
      <c r="A116" s="1"/>
      <c r="B116" s="1"/>
      <c r="C116" s="1"/>
      <c r="O116" s="1"/>
    </row>
    <row r="117" spans="1:15">
      <c r="A117" s="1"/>
      <c r="B117" s="1"/>
      <c r="C117" s="1"/>
      <c r="O117" s="1"/>
    </row>
    <row r="118" spans="1:15">
      <c r="A118" s="1"/>
      <c r="B118" s="1"/>
      <c r="C118" s="1"/>
      <c r="O118" s="1"/>
    </row>
    <row r="119" spans="1:15">
      <c r="A119" s="1"/>
      <c r="B119" s="1"/>
      <c r="C119" s="1"/>
      <c r="O119" s="1"/>
    </row>
    <row r="120" spans="1:15">
      <c r="A120" s="1"/>
      <c r="B120" s="1"/>
      <c r="C120" s="1"/>
      <c r="O120" s="1"/>
    </row>
    <row r="121" spans="1:15">
      <c r="A121" s="1"/>
      <c r="B121" s="1"/>
      <c r="C121" s="1"/>
      <c r="O121" s="1"/>
    </row>
    <row r="122" spans="1:15">
      <c r="A122" s="1"/>
      <c r="B122" s="1"/>
      <c r="C122" s="1"/>
      <c r="O122" s="1"/>
    </row>
    <row r="123" spans="1:15">
      <c r="A123" s="1"/>
      <c r="B123" s="1"/>
      <c r="C123" s="1"/>
      <c r="O123" s="1"/>
    </row>
    <row r="124" spans="1:15">
      <c r="A124" s="1"/>
      <c r="B124" s="1"/>
      <c r="C124" s="1"/>
      <c r="O124" s="1"/>
    </row>
    <row r="125" spans="1:15">
      <c r="A125" s="1"/>
      <c r="B125" s="1"/>
      <c r="C125" s="1"/>
      <c r="O125" s="1"/>
    </row>
    <row r="126" spans="1:15">
      <c r="A126" s="1"/>
      <c r="B126" s="1"/>
      <c r="C126" s="1"/>
      <c r="O126" s="1"/>
    </row>
    <row r="127" spans="1:15">
      <c r="A127" s="1"/>
      <c r="B127" s="1"/>
      <c r="C127" s="1"/>
      <c r="O127" s="1"/>
    </row>
    <row r="128" spans="1:15">
      <c r="A128" s="1"/>
      <c r="B128" s="1"/>
      <c r="C128" s="1"/>
      <c r="O128" s="1"/>
    </row>
    <row r="129" spans="1:15">
      <c r="A129" s="1"/>
      <c r="B129" s="1"/>
      <c r="C129" s="1"/>
      <c r="O129" s="1"/>
    </row>
    <row r="130" spans="1:15">
      <c r="A130" s="1"/>
      <c r="B130" s="1"/>
      <c r="C130" s="1"/>
      <c r="O130" s="1"/>
    </row>
    <row r="131" spans="1:15">
      <c r="A131" s="1"/>
      <c r="B131" s="1"/>
      <c r="C131" s="1"/>
      <c r="O131" s="1"/>
    </row>
    <row r="132" spans="1:15">
      <c r="A132" s="1"/>
      <c r="B132" s="1"/>
      <c r="C132" s="1"/>
      <c r="O132" s="1"/>
    </row>
    <row r="133" spans="1:15">
      <c r="A133" s="1"/>
      <c r="B133" s="1"/>
      <c r="C133" s="1"/>
      <c r="O133" s="1"/>
    </row>
    <row r="134" spans="1:15">
      <c r="A134" s="1"/>
      <c r="B134" s="1"/>
      <c r="C134" s="1"/>
      <c r="O134" s="1"/>
    </row>
    <row r="135" spans="1:15">
      <c r="A135" s="1"/>
      <c r="B135" s="1"/>
      <c r="C135" s="1"/>
      <c r="O135" s="1"/>
    </row>
    <row r="136" spans="1:15">
      <c r="A136" s="1"/>
      <c r="B136" s="1"/>
      <c r="C136" s="1"/>
      <c r="O136" s="1"/>
    </row>
    <row r="137" spans="1:15">
      <c r="A137" s="1"/>
      <c r="B137" s="1"/>
      <c r="C137" s="1"/>
      <c r="O137" s="1"/>
    </row>
    <row r="138" spans="1:15">
      <c r="A138" s="1"/>
      <c r="B138" s="1"/>
      <c r="C138" s="1"/>
      <c r="O138" s="1"/>
    </row>
    <row r="139" spans="1:15">
      <c r="A139" s="1"/>
      <c r="B139" s="1"/>
      <c r="C139" s="1"/>
      <c r="O139" s="1"/>
    </row>
    <row r="140" spans="1:15">
      <c r="A140" s="1"/>
      <c r="B140" s="1"/>
      <c r="C140" s="1"/>
      <c r="O140" s="1"/>
    </row>
    <row r="141" spans="1:15">
      <c r="A141" s="1"/>
      <c r="B141" s="1"/>
      <c r="C141" s="1"/>
      <c r="O141" s="1"/>
    </row>
    <row r="142" spans="1:15">
      <c r="A142" s="1"/>
      <c r="B142" s="1"/>
      <c r="C142" s="1"/>
      <c r="O142" s="1"/>
    </row>
    <row r="143" spans="1:15">
      <c r="A143" s="1"/>
      <c r="B143" s="1"/>
      <c r="C143" s="1"/>
      <c r="O143" s="1"/>
    </row>
    <row r="144" spans="1:15">
      <c r="A144" s="1"/>
      <c r="B144" s="1"/>
      <c r="C144" s="1"/>
      <c r="O144" s="1"/>
    </row>
    <row r="145" spans="1:15">
      <c r="A145" s="1"/>
      <c r="B145" s="1"/>
      <c r="C145" s="1"/>
      <c r="O145" s="1"/>
    </row>
    <row r="146" spans="1:15">
      <c r="A146" s="1"/>
      <c r="B146" s="1"/>
      <c r="C146" s="1"/>
      <c r="O146" s="1"/>
    </row>
    <row r="147" spans="1:15">
      <c r="A147" s="1"/>
      <c r="B147" s="1"/>
      <c r="C147" s="1"/>
      <c r="O147" s="1"/>
    </row>
    <row r="148" spans="1:15">
      <c r="A148" s="1"/>
      <c r="B148" s="1"/>
      <c r="C148" s="1"/>
      <c r="O148" s="1"/>
    </row>
    <row r="149" spans="1:15">
      <c r="A149" s="1"/>
      <c r="B149" s="1"/>
      <c r="C149" s="1"/>
      <c r="O149" s="1"/>
    </row>
    <row r="150" spans="1:15">
      <c r="A150" s="1"/>
      <c r="B150" s="1"/>
      <c r="C150" s="1"/>
      <c r="O150" s="1"/>
    </row>
    <row r="151" spans="1:15">
      <c r="A151" s="1"/>
      <c r="B151" s="1"/>
      <c r="C151" s="1"/>
      <c r="O151" s="1"/>
    </row>
    <row r="152" spans="1:15">
      <c r="A152" s="1"/>
      <c r="B152" s="1"/>
      <c r="C152" s="1"/>
      <c r="O152" s="1"/>
    </row>
    <row r="153" spans="1:15">
      <c r="A153" s="1"/>
      <c r="B153" s="1"/>
      <c r="C153" s="1"/>
      <c r="O153" s="1"/>
    </row>
    <row r="154" spans="1:15">
      <c r="A154" s="1"/>
      <c r="B154" s="1"/>
      <c r="C154" s="1"/>
      <c r="O154" s="1"/>
    </row>
    <row r="155" spans="1:15">
      <c r="A155" s="1"/>
      <c r="B155" s="1"/>
      <c r="C155" s="1"/>
      <c r="O155" s="1"/>
    </row>
    <row r="156" spans="1:15">
      <c r="A156" s="1"/>
      <c r="B156" s="1"/>
      <c r="C156" s="1"/>
      <c r="O156" s="1"/>
    </row>
    <row r="157" spans="1:15">
      <c r="A157" s="1"/>
      <c r="B157" s="1"/>
      <c r="C157" s="1"/>
      <c r="O157" s="1"/>
    </row>
    <row r="158" spans="1:15">
      <c r="A158" s="1"/>
      <c r="B158" s="1"/>
      <c r="C158" s="1"/>
      <c r="O158" s="1"/>
    </row>
    <row r="159" spans="1:15">
      <c r="A159" s="1"/>
      <c r="B159" s="1"/>
      <c r="C159" s="1"/>
      <c r="O159" s="1"/>
    </row>
    <row r="160" spans="1:15">
      <c r="A160" s="1"/>
      <c r="B160" s="1"/>
      <c r="C160" s="1"/>
      <c r="O160" s="1"/>
    </row>
    <row r="161" spans="1:15">
      <c r="A161" s="1"/>
      <c r="B161" s="1"/>
      <c r="C161" s="1"/>
      <c r="O161" s="1"/>
    </row>
    <row r="162" spans="1:15">
      <c r="A162" s="1"/>
      <c r="B162" s="1"/>
      <c r="C162" s="1"/>
      <c r="O162" s="1"/>
    </row>
    <row r="163" spans="1:15">
      <c r="A163" s="1"/>
      <c r="B163" s="1"/>
      <c r="C163" s="1"/>
      <c r="O163" s="1"/>
    </row>
    <row r="164" spans="1:15">
      <c r="A164" s="1"/>
      <c r="B164" s="1"/>
      <c r="C164" s="1"/>
      <c r="O164" s="1"/>
    </row>
    <row r="165" spans="1:15">
      <c r="A165" s="1"/>
      <c r="B165" s="1"/>
      <c r="C165" s="1"/>
      <c r="O165" s="1"/>
    </row>
    <row r="166" spans="1:15">
      <c r="A166" s="1"/>
      <c r="B166" s="1"/>
      <c r="C166" s="1"/>
      <c r="O166" s="1"/>
    </row>
    <row r="167" spans="1:15">
      <c r="A167" s="1"/>
      <c r="B167" s="1"/>
      <c r="C167" s="1"/>
      <c r="O167" s="1"/>
    </row>
    <row r="168" spans="1:15">
      <c r="A168" s="1"/>
      <c r="B168" s="1"/>
      <c r="C168" s="1"/>
      <c r="O168" s="1"/>
    </row>
    <row r="169" spans="1:15">
      <c r="A169" s="1"/>
      <c r="B169" s="1"/>
      <c r="C169" s="1"/>
      <c r="O169" s="1"/>
    </row>
    <row r="170" spans="1:15">
      <c r="A170" s="1"/>
      <c r="B170" s="1"/>
      <c r="C170" s="1"/>
      <c r="O170" s="1"/>
    </row>
    <row r="171" spans="1:15">
      <c r="A171" s="1"/>
      <c r="B171" s="1"/>
      <c r="C171" s="1"/>
      <c r="O171" s="1"/>
    </row>
    <row r="172" spans="1:15">
      <c r="A172" s="1"/>
      <c r="B172" s="1"/>
      <c r="C172" s="1"/>
      <c r="O172" s="1"/>
    </row>
    <row r="173" spans="1:15">
      <c r="A173" s="1"/>
      <c r="B173" s="1"/>
      <c r="C173" s="1"/>
      <c r="O173" s="1"/>
    </row>
    <row r="174" spans="1:15">
      <c r="A174" s="1"/>
      <c r="B174" s="1"/>
      <c r="C174" s="1"/>
      <c r="O174" s="1"/>
    </row>
    <row r="175" spans="1:15">
      <c r="A175" s="1"/>
      <c r="B175" s="1"/>
      <c r="C175" s="1"/>
      <c r="O175" s="1"/>
    </row>
    <row r="176" spans="1:15">
      <c r="A176" s="1"/>
      <c r="B176" s="1"/>
      <c r="C176" s="1"/>
      <c r="O176" s="1"/>
    </row>
    <row r="177" spans="1:15">
      <c r="A177" s="1"/>
      <c r="B177" s="1"/>
      <c r="C177" s="1"/>
      <c r="O177" s="1"/>
    </row>
    <row r="178" spans="1:15">
      <c r="A178" s="1"/>
      <c r="B178" s="1"/>
      <c r="C178" s="1"/>
      <c r="O178" s="1"/>
    </row>
    <row r="179" spans="1:15">
      <c r="A179" s="1"/>
      <c r="B179" s="1"/>
      <c r="C179" s="1"/>
      <c r="O179" s="1"/>
    </row>
    <row r="180" spans="1:15">
      <c r="A180" s="1"/>
      <c r="B180" s="1"/>
      <c r="C180" s="1"/>
      <c r="O180" s="1"/>
    </row>
    <row r="181" spans="1:15">
      <c r="A181" s="1"/>
      <c r="B181" s="1"/>
      <c r="C181" s="1"/>
      <c r="O181" s="1"/>
    </row>
    <row r="182" spans="1:15">
      <c r="A182" s="1"/>
      <c r="B182" s="1"/>
      <c r="C182" s="1"/>
      <c r="O182" s="1"/>
    </row>
    <row r="183" spans="1:15">
      <c r="A183" s="1"/>
      <c r="B183" s="1"/>
      <c r="C183" s="1"/>
      <c r="O183" s="1"/>
    </row>
    <row r="184" spans="1:15">
      <c r="A184" s="1"/>
      <c r="B184" s="1"/>
      <c r="C184" s="1"/>
      <c r="O184" s="1"/>
    </row>
    <row r="185" spans="1:15">
      <c r="A185" s="1"/>
      <c r="B185" s="1"/>
      <c r="C185" s="1"/>
      <c r="O185" s="1"/>
    </row>
    <row r="186" spans="1:15">
      <c r="A186" s="1"/>
      <c r="B186" s="1"/>
      <c r="C186" s="1"/>
      <c r="O186" s="1"/>
    </row>
    <row r="187" spans="1:15">
      <c r="A187" s="1"/>
      <c r="B187" s="1"/>
      <c r="C187" s="1"/>
      <c r="O187" s="1"/>
    </row>
    <row r="188" spans="1:15">
      <c r="A188" s="1"/>
      <c r="B188" s="1"/>
      <c r="C188" s="1"/>
      <c r="O188" s="1"/>
    </row>
    <row r="189" spans="1:15">
      <c r="A189" s="1"/>
      <c r="B189" s="1"/>
      <c r="C189" s="1"/>
      <c r="O189" s="1"/>
    </row>
    <row r="190" spans="1:15">
      <c r="A190" s="1"/>
      <c r="B190" s="1"/>
      <c r="C190" s="1"/>
      <c r="O190" s="1"/>
    </row>
    <row r="191" spans="1:15">
      <c r="A191" s="1"/>
      <c r="B191" s="1"/>
      <c r="C191" s="1"/>
      <c r="O191" s="1"/>
    </row>
    <row r="192" spans="1:15">
      <c r="A192" s="1"/>
      <c r="B192" s="1"/>
      <c r="C192" s="1"/>
      <c r="O192" s="1"/>
    </row>
    <row r="193" spans="1:15">
      <c r="A193" s="1"/>
      <c r="B193" s="1"/>
      <c r="C193" s="1"/>
      <c r="O193" s="1"/>
    </row>
    <row r="194" spans="1:15">
      <c r="A194" s="1"/>
      <c r="B194" s="1"/>
      <c r="C194" s="1"/>
      <c r="O194" s="1"/>
    </row>
    <row r="195" spans="1:15">
      <c r="A195" s="1"/>
      <c r="B195" s="1"/>
      <c r="C195" s="1"/>
      <c r="O195" s="1"/>
    </row>
    <row r="196" spans="1:15">
      <c r="A196" s="1"/>
      <c r="B196" s="1"/>
      <c r="C196" s="1"/>
      <c r="O196" s="1"/>
    </row>
    <row r="197" spans="1:15">
      <c r="A197" s="1"/>
      <c r="B197" s="1"/>
      <c r="C197" s="1"/>
      <c r="O197" s="1"/>
    </row>
    <row r="198" spans="1:15">
      <c r="A198" s="1"/>
      <c r="B198" s="1"/>
      <c r="C198" s="1"/>
      <c r="O198" s="1"/>
    </row>
    <row r="199" spans="1:15">
      <c r="A199" s="1"/>
      <c r="B199" s="1"/>
      <c r="C199" s="1"/>
      <c r="O199" s="1"/>
    </row>
    <row r="200" spans="1:15">
      <c r="A200" s="1"/>
      <c r="B200" s="1"/>
      <c r="C200" s="1"/>
      <c r="O200" s="1"/>
    </row>
    <row r="201" spans="1:15">
      <c r="A201" s="1"/>
      <c r="B201" s="1"/>
      <c r="C201" s="1"/>
      <c r="O201" s="1"/>
    </row>
    <row r="202" spans="1:15">
      <c r="A202" s="1"/>
      <c r="B202" s="1"/>
      <c r="C202" s="1"/>
      <c r="O202" s="1"/>
    </row>
    <row r="203" spans="1:15">
      <c r="A203" s="1"/>
      <c r="B203" s="1"/>
      <c r="C203" s="1"/>
      <c r="O203" s="1"/>
    </row>
    <row r="204" spans="1:15">
      <c r="A204" s="1"/>
      <c r="B204" s="1"/>
      <c r="C204" s="1"/>
      <c r="O204" s="1"/>
    </row>
    <row r="205" spans="1:15">
      <c r="A205" s="1"/>
      <c r="B205" s="1"/>
      <c r="C205" s="1"/>
      <c r="O205" s="1"/>
    </row>
    <row r="206" spans="1:15">
      <c r="A206" s="1"/>
      <c r="B206" s="1"/>
      <c r="C206" s="1"/>
      <c r="O206" s="1"/>
    </row>
    <row r="207" spans="1:15">
      <c r="A207" s="1"/>
      <c r="B207" s="1"/>
      <c r="C207" s="1"/>
      <c r="O207" s="1"/>
    </row>
    <row r="208" spans="1:15">
      <c r="A208" s="1"/>
      <c r="B208" s="1"/>
      <c r="C208" s="1"/>
      <c r="O208" s="1"/>
    </row>
    <row r="209" spans="1:15">
      <c r="A209" s="1"/>
      <c r="B209" s="1"/>
      <c r="C209" s="1"/>
      <c r="O209" s="1"/>
    </row>
    <row r="210" spans="1:15">
      <c r="A210" s="1"/>
      <c r="B210" s="1"/>
      <c r="C210" s="1"/>
      <c r="O210" s="1"/>
    </row>
    <row r="211" spans="1:15">
      <c r="A211" s="1"/>
      <c r="B211" s="1"/>
      <c r="C211" s="1"/>
      <c r="O211" s="1"/>
    </row>
    <row r="212" spans="1:15">
      <c r="A212" s="1"/>
      <c r="B212" s="1"/>
      <c r="C212" s="1"/>
      <c r="O212" s="1"/>
    </row>
    <row r="213" spans="1:15">
      <c r="A213" s="1"/>
      <c r="B213" s="1"/>
      <c r="C213" s="1"/>
      <c r="O213" s="1"/>
    </row>
    <row r="214" spans="1:15">
      <c r="A214" s="1"/>
      <c r="B214" s="1"/>
      <c r="C214" s="1"/>
      <c r="O214" s="1"/>
    </row>
    <row r="215" spans="1:15">
      <c r="A215" s="1"/>
      <c r="B215" s="1"/>
      <c r="C215" s="1"/>
      <c r="O215" s="1"/>
    </row>
    <row r="216" spans="1:15">
      <c r="A216" s="1"/>
      <c r="B216" s="1"/>
      <c r="C216" s="1"/>
      <c r="O216" s="1"/>
    </row>
    <row r="217" spans="1:15">
      <c r="A217" s="1"/>
      <c r="B217" s="1"/>
      <c r="C217" s="1"/>
      <c r="O217" s="1"/>
    </row>
    <row r="218" spans="1:15">
      <c r="A218" s="1"/>
      <c r="B218" s="1"/>
      <c r="C218" s="1"/>
      <c r="O218" s="1"/>
    </row>
    <row r="219" spans="1:15">
      <c r="A219" s="1"/>
      <c r="B219" s="1"/>
      <c r="C219" s="1"/>
      <c r="O219" s="1"/>
    </row>
    <row r="220" spans="1:15">
      <c r="A220" s="1"/>
      <c r="B220" s="1"/>
      <c r="C220" s="1"/>
      <c r="O220" s="1"/>
    </row>
    <row r="221" spans="1:15">
      <c r="A221" s="1"/>
      <c r="B221" s="1"/>
      <c r="C221" s="1"/>
      <c r="O221" s="1"/>
    </row>
    <row r="222" spans="1:15">
      <c r="A222" s="1"/>
      <c r="B222" s="1"/>
      <c r="C222" s="1"/>
      <c r="O222" s="1"/>
    </row>
    <row r="223" spans="1:15">
      <c r="A223" s="1"/>
      <c r="B223" s="1"/>
      <c r="C223" s="1"/>
      <c r="O223" s="1"/>
    </row>
    <row r="224" spans="1:15">
      <c r="A224" s="1"/>
      <c r="B224" s="1"/>
      <c r="C224" s="1"/>
      <c r="O224" s="1"/>
    </row>
    <row r="225" spans="1:15">
      <c r="A225" s="1"/>
      <c r="B225" s="1"/>
      <c r="C225" s="1"/>
      <c r="O225" s="1"/>
    </row>
    <row r="226" spans="1:15">
      <c r="A226" s="1"/>
      <c r="B226" s="1"/>
      <c r="C226" s="1"/>
      <c r="O226" s="1"/>
    </row>
    <row r="227" spans="1:15">
      <c r="A227" s="1"/>
      <c r="B227" s="1"/>
      <c r="C227" s="1"/>
      <c r="O227" s="1"/>
    </row>
    <row r="228" spans="1:15">
      <c r="A228" s="1"/>
      <c r="B228" s="1"/>
      <c r="C228" s="1"/>
      <c r="O228" s="1"/>
    </row>
    <row r="229" spans="1:15">
      <c r="A229" s="1"/>
      <c r="B229" s="1"/>
      <c r="C229" s="1"/>
      <c r="O229" s="1"/>
    </row>
    <row r="230" spans="1:15">
      <c r="A230" s="1"/>
      <c r="B230" s="1"/>
      <c r="C230" s="1"/>
      <c r="O230" s="1"/>
    </row>
    <row r="231" spans="1:15">
      <c r="A231" s="1"/>
      <c r="B231" s="1"/>
      <c r="C231" s="1"/>
      <c r="O231" s="1"/>
    </row>
    <row r="232" spans="1:15">
      <c r="A232" s="1"/>
      <c r="B232" s="1"/>
      <c r="C232" s="1"/>
      <c r="O232" s="1"/>
    </row>
    <row r="233" spans="1:15">
      <c r="A233" s="1"/>
      <c r="B233" s="1"/>
      <c r="C233" s="1"/>
      <c r="O233" s="1"/>
    </row>
    <row r="234" spans="1:15">
      <c r="A234" s="1"/>
      <c r="B234" s="1"/>
      <c r="C234" s="1"/>
      <c r="O234" s="1"/>
    </row>
    <row r="235" spans="1:15">
      <c r="A235" s="1"/>
      <c r="B235" s="1"/>
      <c r="C235" s="1"/>
      <c r="O235" s="1"/>
    </row>
    <row r="236" spans="1:15">
      <c r="A236" s="1"/>
      <c r="B236" s="1"/>
      <c r="C236" s="1"/>
      <c r="O236" s="1"/>
    </row>
    <row r="237" spans="1:15">
      <c r="A237" s="1"/>
      <c r="B237" s="1"/>
      <c r="C237" s="1"/>
      <c r="O237" s="1"/>
    </row>
    <row r="238" spans="1:15">
      <c r="A238" s="1"/>
      <c r="B238" s="1"/>
      <c r="C238" s="1"/>
      <c r="O238" s="1"/>
    </row>
    <row r="239" spans="1:15">
      <c r="A239" s="1"/>
      <c r="B239" s="1"/>
      <c r="C239" s="1"/>
      <c r="O239" s="1"/>
    </row>
    <row r="240" spans="1:15">
      <c r="A240" s="1"/>
      <c r="B240" s="1"/>
      <c r="C240" s="1"/>
      <c r="O240" s="1"/>
    </row>
    <row r="241" spans="1:15">
      <c r="A241" s="1"/>
      <c r="B241" s="1"/>
      <c r="C241" s="1"/>
      <c r="O241" s="1"/>
    </row>
    <row r="242" spans="1:15">
      <c r="A242" s="1"/>
      <c r="B242" s="1"/>
      <c r="C242" s="1"/>
      <c r="O242" s="1"/>
    </row>
    <row r="243" spans="1:15">
      <c r="A243" s="1"/>
      <c r="B243" s="1"/>
      <c r="C243" s="1"/>
      <c r="O243" s="1"/>
    </row>
    <row r="244" spans="1:15">
      <c r="A244" s="1"/>
      <c r="B244" s="1"/>
      <c r="C244" s="1"/>
      <c r="O244" s="1"/>
    </row>
    <row r="245" spans="1:15">
      <c r="A245" s="1"/>
      <c r="B245" s="1"/>
      <c r="C245" s="1"/>
      <c r="O245" s="1"/>
    </row>
    <row r="246" spans="1:15">
      <c r="A246" s="1"/>
      <c r="B246" s="1"/>
      <c r="C246" s="1"/>
      <c r="O246" s="1"/>
    </row>
    <row r="247" spans="1:15">
      <c r="A247" s="1"/>
      <c r="B247" s="1"/>
      <c r="C247" s="1"/>
      <c r="O247" s="1"/>
    </row>
    <row r="248" spans="1:15">
      <c r="A248" s="1"/>
      <c r="B248" s="1"/>
      <c r="C248" s="1"/>
      <c r="O248" s="1"/>
    </row>
    <row r="249" spans="1:15">
      <c r="A249" s="1"/>
      <c r="B249" s="1"/>
      <c r="C249" s="1"/>
      <c r="O249" s="1"/>
    </row>
    <row r="250" spans="1:15">
      <c r="A250" s="1"/>
      <c r="B250" s="1"/>
      <c r="C250" s="1"/>
      <c r="O250" s="1"/>
    </row>
    <row r="251" spans="1:15">
      <c r="A251" s="1"/>
      <c r="B251" s="1"/>
      <c r="C251" s="1"/>
      <c r="O251" s="1"/>
    </row>
    <row r="252" spans="1:15">
      <c r="A252" s="1"/>
      <c r="B252" s="1"/>
      <c r="C252" s="1"/>
      <c r="O252" s="1"/>
    </row>
    <row r="253" spans="1:15">
      <c r="A253" s="1"/>
      <c r="B253" s="1"/>
      <c r="C253" s="1"/>
      <c r="O253" s="1"/>
    </row>
    <row r="254" spans="1:15">
      <c r="A254" s="1"/>
      <c r="B254" s="1"/>
      <c r="C254" s="1"/>
      <c r="O254" s="1"/>
    </row>
    <row r="255" spans="1:15">
      <c r="A255" s="1"/>
      <c r="B255" s="1"/>
      <c r="C255" s="1"/>
      <c r="O255" s="1"/>
    </row>
    <row r="256" spans="1:15">
      <c r="A256" s="1"/>
      <c r="B256" s="1"/>
      <c r="C256" s="1"/>
      <c r="O256" s="1"/>
    </row>
    <row r="257" spans="1:15">
      <c r="A257" s="1"/>
      <c r="B257" s="1"/>
      <c r="C257" s="1"/>
      <c r="O257" s="1"/>
    </row>
    <row r="258" spans="1:15">
      <c r="A258" s="1"/>
      <c r="B258" s="1"/>
      <c r="C258" s="1"/>
      <c r="O258" s="1"/>
    </row>
    <row r="259" spans="1:15">
      <c r="A259" s="1"/>
      <c r="B259" s="1"/>
      <c r="C259" s="1"/>
      <c r="O259" s="1"/>
    </row>
    <row r="260" spans="1:15">
      <c r="A260" s="1"/>
      <c r="B260" s="1"/>
      <c r="C260" s="1"/>
      <c r="O260" s="1"/>
    </row>
    <row r="261" spans="1:15">
      <c r="A261" s="1"/>
      <c r="B261" s="1"/>
      <c r="C261" s="1"/>
      <c r="O261" s="1"/>
    </row>
    <row r="262" spans="1:15">
      <c r="A262" s="1"/>
      <c r="B262" s="1"/>
      <c r="C262" s="1"/>
      <c r="O262" s="1"/>
    </row>
    <row r="263" spans="1:15">
      <c r="A263" s="1"/>
      <c r="B263" s="1"/>
      <c r="C263" s="1"/>
      <c r="O263" s="1"/>
    </row>
    <row r="264" spans="1:15">
      <c r="A264" s="1"/>
      <c r="B264" s="1"/>
      <c r="C264" s="1"/>
      <c r="O264" s="1"/>
    </row>
    <row r="265" spans="1:15">
      <c r="A265" s="1"/>
      <c r="B265" s="1"/>
      <c r="C265" s="1"/>
      <c r="O265" s="1"/>
    </row>
    <row r="266" spans="1:15">
      <c r="A266" s="1"/>
      <c r="B266" s="1"/>
      <c r="C266" s="1"/>
      <c r="O266" s="1"/>
    </row>
    <row r="267" spans="1:15">
      <c r="A267" s="1"/>
      <c r="B267" s="1"/>
      <c r="C267" s="1"/>
      <c r="O267" s="1"/>
    </row>
    <row r="268" spans="1:15">
      <c r="A268" s="1"/>
      <c r="B268" s="1"/>
      <c r="C268" s="1"/>
      <c r="O268" s="1"/>
    </row>
    <row r="269" spans="1:15">
      <c r="A269" s="1"/>
      <c r="B269" s="1"/>
      <c r="C269" s="1"/>
      <c r="O269" s="1"/>
    </row>
    <row r="270" spans="1:15">
      <c r="A270" s="1"/>
      <c r="B270" s="1"/>
      <c r="C270" s="1"/>
      <c r="O270" s="1"/>
    </row>
    <row r="271" spans="1:15">
      <c r="A271" s="1"/>
      <c r="B271" s="1"/>
      <c r="C271" s="1"/>
      <c r="O271" s="1"/>
    </row>
    <row r="272" spans="1:15">
      <c r="A272" s="1"/>
      <c r="B272" s="1"/>
      <c r="C272" s="1"/>
      <c r="O272" s="1"/>
    </row>
    <row r="273" spans="1:15">
      <c r="A273" s="1"/>
      <c r="B273" s="1"/>
      <c r="C273" s="1"/>
      <c r="O273" s="1"/>
    </row>
    <row r="274" spans="1:15">
      <c r="A274" s="1"/>
      <c r="B274" s="1"/>
      <c r="C274" s="1"/>
      <c r="O274" s="1"/>
    </row>
    <row r="275" spans="1:15">
      <c r="A275" s="1"/>
      <c r="B275" s="1"/>
      <c r="C275" s="1"/>
      <c r="O275" s="1"/>
    </row>
    <row r="276" spans="1:15">
      <c r="A276" s="1"/>
      <c r="B276" s="1"/>
      <c r="C276" s="1"/>
      <c r="O276" s="1"/>
    </row>
    <row r="277" spans="1:15">
      <c r="A277" s="1"/>
      <c r="B277" s="1"/>
      <c r="C277" s="1"/>
      <c r="O277" s="1"/>
    </row>
    <row r="278" spans="1:15">
      <c r="A278" s="1"/>
      <c r="B278" s="1"/>
      <c r="C278" s="1"/>
      <c r="O278" s="1"/>
    </row>
    <row r="279" spans="1:15">
      <c r="A279" s="1"/>
      <c r="B279" s="1"/>
      <c r="C279" s="1"/>
      <c r="O279" s="1"/>
    </row>
    <row r="280" spans="1:15">
      <c r="A280" s="1"/>
      <c r="B280" s="1"/>
      <c r="C280" s="1"/>
      <c r="O280" s="1"/>
    </row>
    <row r="281" spans="1:15">
      <c r="A281" s="1"/>
      <c r="B281" s="1"/>
      <c r="C281" s="1"/>
      <c r="O281" s="1"/>
    </row>
    <row r="282" spans="1:15">
      <c r="A282" s="1"/>
      <c r="B282" s="1"/>
      <c r="C282" s="1"/>
      <c r="O282" s="1"/>
    </row>
    <row r="283" spans="1:15">
      <c r="A283" s="1"/>
      <c r="B283" s="1"/>
      <c r="C283" s="1"/>
      <c r="O283" s="1"/>
    </row>
    <row r="284" spans="1:15">
      <c r="A284" s="1"/>
      <c r="B284" s="1"/>
      <c r="C284" s="1"/>
      <c r="O284" s="1"/>
    </row>
    <row r="285" spans="1:15">
      <c r="A285" s="1"/>
      <c r="B285" s="1"/>
      <c r="C285" s="1"/>
      <c r="O285" s="1"/>
    </row>
    <row r="286" spans="1:15">
      <c r="A286" s="1"/>
      <c r="B286" s="1"/>
      <c r="C286" s="1"/>
      <c r="O286" s="1"/>
    </row>
    <row r="287" spans="1:15">
      <c r="A287" s="1"/>
      <c r="B287" s="1"/>
      <c r="C287" s="1"/>
      <c r="O287" s="1"/>
    </row>
    <row r="288" spans="1:15">
      <c r="A288" s="1"/>
      <c r="B288" s="1"/>
      <c r="C288" s="1"/>
      <c r="O288" s="1"/>
    </row>
    <row r="289" spans="1:15">
      <c r="A289" s="1"/>
      <c r="B289" s="1"/>
      <c r="C289" s="1"/>
      <c r="O289" s="1"/>
    </row>
    <row r="290" spans="1:15">
      <c r="A290" s="1"/>
      <c r="B290" s="1"/>
      <c r="C290" s="1"/>
      <c r="O290" s="1"/>
    </row>
    <row r="291" spans="1:15">
      <c r="A291" s="1"/>
      <c r="B291" s="1"/>
      <c r="C291" s="1"/>
      <c r="O291" s="1"/>
    </row>
    <row r="292" spans="1:15">
      <c r="A292" s="1"/>
      <c r="B292" s="1"/>
      <c r="C292" s="1"/>
      <c r="O292" s="1"/>
    </row>
    <row r="293" spans="1:15">
      <c r="A293" s="1"/>
      <c r="B293" s="1"/>
      <c r="C293" s="1"/>
      <c r="O293" s="1"/>
    </row>
    <row r="294" spans="1:15">
      <c r="A294" s="1"/>
      <c r="B294" s="1"/>
      <c r="C294" s="1"/>
      <c r="O294" s="1"/>
    </row>
    <row r="295" spans="1:15">
      <c r="A295" s="1"/>
      <c r="B295" s="1"/>
      <c r="C295" s="1"/>
      <c r="O295" s="1"/>
    </row>
    <row r="296" spans="1:15">
      <c r="A296" s="1"/>
      <c r="B296" s="1"/>
      <c r="C296" s="1"/>
      <c r="O296" s="1"/>
    </row>
    <row r="297" spans="1:15">
      <c r="A297" s="1"/>
      <c r="B297" s="1"/>
      <c r="C297" s="1"/>
      <c r="O297" s="1"/>
    </row>
    <row r="298" spans="1:15">
      <c r="A298" s="1"/>
      <c r="B298" s="1"/>
      <c r="C298" s="1"/>
      <c r="O298" s="1"/>
    </row>
    <row r="299" spans="1:15">
      <c r="A299" s="1"/>
      <c r="B299" s="1"/>
      <c r="C299" s="1"/>
      <c r="O299" s="1"/>
    </row>
    <row r="300" spans="1:15">
      <c r="A300" s="1"/>
      <c r="B300" s="1"/>
      <c r="C300" s="1"/>
      <c r="O300" s="1"/>
    </row>
    <row r="301" spans="1:15">
      <c r="A301" s="1"/>
      <c r="B301" s="1"/>
      <c r="C301" s="1"/>
      <c r="O301" s="1"/>
    </row>
    <row r="302" spans="1:15">
      <c r="A302" s="1"/>
      <c r="B302" s="1"/>
      <c r="C302" s="1"/>
      <c r="O302" s="1"/>
    </row>
    <row r="303" spans="1:15">
      <c r="A303" s="1"/>
      <c r="B303" s="1"/>
      <c r="C303" s="1"/>
      <c r="O303" s="1"/>
    </row>
    <row r="304" spans="1:15">
      <c r="A304" s="1"/>
      <c r="B304" s="1"/>
      <c r="C304" s="1"/>
      <c r="O304" s="1"/>
    </row>
    <row r="305" spans="1:15">
      <c r="A305" s="1"/>
      <c r="B305" s="1"/>
      <c r="C305" s="1"/>
      <c r="O305" s="1"/>
    </row>
    <row r="306" spans="1:15">
      <c r="A306" s="1"/>
      <c r="B306" s="1"/>
      <c r="C306" s="1"/>
      <c r="O306" s="1"/>
    </row>
    <row r="307" spans="1:15">
      <c r="A307" s="1"/>
      <c r="B307" s="1"/>
      <c r="C307" s="1"/>
      <c r="O307" s="1"/>
    </row>
    <row r="308" spans="1:15">
      <c r="A308" s="1"/>
      <c r="B308" s="1"/>
      <c r="C308" s="1"/>
      <c r="O308" s="1"/>
    </row>
    <row r="309" spans="1:15">
      <c r="A309" s="1"/>
      <c r="B309" s="1"/>
      <c r="C309" s="1"/>
      <c r="O309" s="1"/>
    </row>
    <row r="310" spans="1:15">
      <c r="A310" s="1"/>
      <c r="B310" s="1"/>
      <c r="C310" s="1"/>
      <c r="O310" s="1"/>
    </row>
    <row r="311" spans="1:15">
      <c r="A311" s="1"/>
      <c r="B311" s="1"/>
      <c r="C311" s="1"/>
      <c r="O311" s="1"/>
    </row>
    <row r="312" spans="1:15">
      <c r="A312" s="1"/>
      <c r="B312" s="1"/>
      <c r="C312" s="1"/>
      <c r="O312" s="1"/>
    </row>
    <row r="313" spans="1:15">
      <c r="A313" s="1"/>
      <c r="B313" s="1"/>
      <c r="C313" s="1"/>
      <c r="O313" s="1"/>
    </row>
    <row r="314" spans="1:15">
      <c r="A314" s="1"/>
      <c r="B314" s="1"/>
      <c r="C314" s="1"/>
      <c r="O314" s="1"/>
    </row>
    <row r="315" spans="1:15">
      <c r="A315" s="1"/>
      <c r="B315" s="1"/>
      <c r="C315" s="1"/>
      <c r="O315" s="1"/>
    </row>
    <row r="316" spans="1:15">
      <c r="A316" s="1"/>
      <c r="B316" s="1"/>
      <c r="C316" s="1"/>
      <c r="O316" s="1"/>
    </row>
    <row r="317" spans="1:15">
      <c r="A317" s="1"/>
      <c r="B317" s="1"/>
      <c r="C317" s="1"/>
      <c r="O317" s="1"/>
    </row>
    <row r="318" spans="1:15">
      <c r="A318" s="1"/>
      <c r="B318" s="1"/>
      <c r="C318" s="1"/>
      <c r="O318" s="1"/>
    </row>
    <row r="319" spans="1:15">
      <c r="A319" s="1"/>
      <c r="B319" s="1"/>
      <c r="C319" s="1"/>
      <c r="O319" s="1"/>
    </row>
    <row r="320" spans="1:15">
      <c r="A320" s="1"/>
      <c r="B320" s="1"/>
      <c r="C320" s="1"/>
      <c r="O320" s="1"/>
    </row>
    <row r="321" spans="1:15">
      <c r="A321" s="1"/>
      <c r="B321" s="1"/>
      <c r="C321" s="1"/>
      <c r="O321" s="1"/>
    </row>
    <row r="322" spans="1:15">
      <c r="A322" s="1"/>
      <c r="B322" s="1"/>
      <c r="C322" s="1"/>
      <c r="O322" s="1"/>
    </row>
    <row r="323" spans="1:15">
      <c r="A323" s="1"/>
      <c r="B323" s="1"/>
      <c r="C323" s="1"/>
      <c r="O323" s="1"/>
    </row>
    <row r="324" spans="1:15">
      <c r="A324" s="1"/>
      <c r="B324" s="1"/>
      <c r="C324" s="1"/>
      <c r="O324" s="1"/>
    </row>
    <row r="325" spans="1:15">
      <c r="A325" s="1"/>
      <c r="B325" s="1"/>
      <c r="C325" s="1"/>
      <c r="O325" s="1"/>
    </row>
    <row r="326" spans="1:15">
      <c r="A326" s="1"/>
      <c r="B326" s="1"/>
      <c r="C326" s="1"/>
      <c r="O326" s="1"/>
    </row>
    <row r="327" spans="1:15">
      <c r="A327" s="1"/>
      <c r="B327" s="1"/>
      <c r="C327" s="1"/>
      <c r="O327" s="1"/>
    </row>
    <row r="328" spans="1:15">
      <c r="A328" s="1"/>
      <c r="B328" s="1"/>
      <c r="C328" s="1"/>
      <c r="O328" s="1"/>
    </row>
    <row r="329" spans="1:15">
      <c r="A329" s="1"/>
      <c r="B329" s="1"/>
      <c r="C329" s="1"/>
      <c r="O329" s="1"/>
    </row>
    <row r="330" spans="1:15">
      <c r="A330" s="1"/>
      <c r="B330" s="1"/>
      <c r="C330" s="1"/>
      <c r="O330" s="1"/>
    </row>
    <row r="331" spans="1:15">
      <c r="A331" s="1"/>
      <c r="B331" s="1"/>
      <c r="C331" s="1"/>
      <c r="O331" s="1"/>
    </row>
    <row r="332" spans="1:15">
      <c r="A332" s="1"/>
      <c r="B332" s="1"/>
      <c r="C332" s="1"/>
      <c r="O332" s="1"/>
    </row>
    <row r="333" spans="1:15">
      <c r="A333" s="1"/>
      <c r="B333" s="1"/>
      <c r="C333" s="1"/>
      <c r="O333" s="1"/>
    </row>
    <row r="334" spans="1:15">
      <c r="A334" s="1"/>
      <c r="B334" s="1"/>
      <c r="C334" s="1"/>
      <c r="O334" s="1"/>
    </row>
    <row r="335" spans="1:15">
      <c r="A335" s="1"/>
      <c r="B335" s="1"/>
      <c r="C335" s="1"/>
      <c r="O335" s="1"/>
    </row>
    <row r="336" spans="1:15">
      <c r="A336" s="1"/>
      <c r="B336" s="1"/>
      <c r="C336" s="1"/>
      <c r="O336" s="1"/>
    </row>
    <row r="337" spans="1:15">
      <c r="A337" s="1"/>
      <c r="B337" s="1"/>
      <c r="C337" s="1"/>
      <c r="O337" s="1"/>
    </row>
    <row r="338" spans="1:15">
      <c r="A338" s="1"/>
      <c r="B338" s="1"/>
      <c r="C338" s="1"/>
      <c r="O338" s="1"/>
    </row>
    <row r="339" spans="1:15">
      <c r="A339" s="1"/>
      <c r="B339" s="1"/>
      <c r="C339" s="1"/>
      <c r="O339" s="1"/>
    </row>
    <row r="340" spans="1:15">
      <c r="A340" s="1"/>
      <c r="B340" s="1"/>
      <c r="C340" s="1"/>
      <c r="O340" s="1"/>
    </row>
    <row r="341" spans="1:15">
      <c r="A341" s="1"/>
      <c r="B341" s="1"/>
      <c r="C341" s="1"/>
      <c r="O341" s="1"/>
    </row>
    <row r="342" spans="1:15">
      <c r="A342" s="1"/>
      <c r="B342" s="1"/>
      <c r="C342" s="1"/>
      <c r="O342" s="1"/>
    </row>
    <row r="343" spans="1:15">
      <c r="A343" s="1"/>
      <c r="B343" s="1"/>
      <c r="C343" s="1"/>
      <c r="O343" s="1"/>
    </row>
    <row r="344" spans="1:15">
      <c r="A344" s="1"/>
      <c r="B344" s="1"/>
      <c r="C344" s="1"/>
      <c r="O344" s="1"/>
    </row>
    <row r="345" spans="1:15">
      <c r="A345" s="1"/>
      <c r="B345" s="1"/>
      <c r="C345" s="1"/>
      <c r="O345" s="1"/>
    </row>
    <row r="346" spans="1:15">
      <c r="A346" s="1"/>
      <c r="B346" s="1"/>
      <c r="C346" s="1"/>
      <c r="O346" s="1"/>
    </row>
    <row r="347" spans="1:15">
      <c r="A347" s="1"/>
      <c r="B347" s="1"/>
      <c r="C347" s="1"/>
      <c r="O347" s="1"/>
    </row>
    <row r="348" spans="1:15">
      <c r="A348" s="1"/>
      <c r="B348" s="1"/>
      <c r="C348" s="1"/>
      <c r="O348" s="1"/>
    </row>
    <row r="349" spans="1:15">
      <c r="A349" s="1"/>
      <c r="B349" s="1"/>
      <c r="C349" s="1"/>
      <c r="O349" s="1"/>
    </row>
    <row r="350" spans="1:15">
      <c r="A350" s="1"/>
      <c r="B350" s="1"/>
      <c r="C350" s="1"/>
      <c r="O350" s="1"/>
    </row>
    <row r="351" spans="1:15">
      <c r="A351" s="1"/>
      <c r="B351" s="1"/>
      <c r="C351" s="1"/>
      <c r="O351" s="1"/>
    </row>
    <row r="352" spans="1:15">
      <c r="A352" s="1"/>
      <c r="B352" s="1"/>
      <c r="C352" s="1"/>
      <c r="O352" s="1"/>
    </row>
    <row r="353" spans="1:15">
      <c r="A353" s="1"/>
      <c r="B353" s="1"/>
      <c r="C353" s="1"/>
      <c r="O353" s="1"/>
    </row>
    <row r="354" spans="1:15">
      <c r="A354" s="1"/>
      <c r="B354" s="1"/>
      <c r="C354" s="1"/>
      <c r="O354" s="1"/>
    </row>
    <row r="355" spans="1:15">
      <c r="A355" s="1"/>
      <c r="B355" s="1"/>
      <c r="C355" s="1"/>
      <c r="O355" s="1"/>
    </row>
    <row r="356" spans="1:15">
      <c r="A356" s="1"/>
      <c r="B356" s="1"/>
      <c r="C356" s="1"/>
      <c r="O356" s="1"/>
    </row>
    <row r="357" spans="1:15">
      <c r="A357" s="1"/>
      <c r="B357" s="1"/>
      <c r="C357" s="1"/>
      <c r="O357" s="1"/>
    </row>
    <row r="358" spans="1:15">
      <c r="A358" s="1"/>
      <c r="B358" s="1"/>
      <c r="C358" s="1"/>
      <c r="O358" s="1"/>
    </row>
    <row r="359" spans="1:15">
      <c r="A359" s="1"/>
      <c r="B359" s="1"/>
      <c r="C359" s="1"/>
      <c r="O359" s="1"/>
    </row>
    <row r="360" spans="1:15">
      <c r="A360" s="1"/>
      <c r="B360" s="1"/>
      <c r="C360" s="1"/>
      <c r="O360" s="1"/>
    </row>
    <row r="361" spans="1:15">
      <c r="A361" s="1"/>
      <c r="B361" s="1"/>
      <c r="C361" s="1"/>
      <c r="O361" s="1"/>
    </row>
    <row r="362" spans="1:15">
      <c r="A362" s="1"/>
      <c r="B362" s="1"/>
      <c r="C362" s="1"/>
      <c r="O362" s="1"/>
    </row>
    <row r="363" spans="1:15">
      <c r="A363" s="1"/>
      <c r="B363" s="1"/>
      <c r="C363" s="1"/>
      <c r="O363" s="1"/>
    </row>
    <row r="364" spans="1:15">
      <c r="A364" s="1"/>
      <c r="B364" s="1"/>
      <c r="C364" s="1"/>
      <c r="O364" s="1"/>
    </row>
    <row r="365" spans="1:15">
      <c r="A365" s="1"/>
      <c r="B365" s="1"/>
      <c r="C365" s="1"/>
      <c r="O365" s="1"/>
    </row>
    <row r="366" spans="1:15">
      <c r="A366" s="1"/>
      <c r="B366" s="1"/>
      <c r="C366" s="1"/>
      <c r="O366" s="1"/>
    </row>
    <row r="367" spans="1:15">
      <c r="A367" s="1"/>
      <c r="B367" s="1"/>
      <c r="C367" s="1"/>
      <c r="O367" s="1"/>
    </row>
    <row r="368" spans="1:15">
      <c r="A368" s="1"/>
      <c r="B368" s="1"/>
      <c r="C368" s="1"/>
      <c r="O368" s="1"/>
    </row>
    <row r="369" spans="1:15">
      <c r="A369" s="1"/>
      <c r="B369" s="1"/>
      <c r="C369" s="1"/>
      <c r="O369" s="1"/>
    </row>
    <row r="370" spans="1:15">
      <c r="A370" s="1"/>
      <c r="B370" s="1"/>
      <c r="C370" s="1"/>
      <c r="O370" s="1"/>
    </row>
    <row r="371" spans="1:15">
      <c r="A371" s="1"/>
      <c r="B371" s="1"/>
      <c r="C371" s="1"/>
      <c r="O371" s="1"/>
    </row>
    <row r="372" spans="1:15">
      <c r="A372" s="1"/>
      <c r="B372" s="1"/>
      <c r="C372" s="1"/>
      <c r="O372" s="1"/>
    </row>
    <row r="373" spans="1:15">
      <c r="A373" s="1"/>
      <c r="B373" s="1"/>
      <c r="C373" s="1"/>
      <c r="O373" s="1"/>
    </row>
    <row r="374" spans="1:15">
      <c r="A374" s="1"/>
      <c r="B374" s="1"/>
      <c r="C374" s="1"/>
      <c r="O374" s="1"/>
    </row>
    <row r="375" spans="1:15">
      <c r="A375" s="1"/>
      <c r="B375" s="1"/>
      <c r="C375" s="1"/>
      <c r="O375" s="1"/>
    </row>
    <row r="376" spans="1:15">
      <c r="A376" s="1"/>
      <c r="B376" s="1"/>
      <c r="C376" s="1"/>
      <c r="O376" s="1"/>
    </row>
    <row r="377" spans="1:15">
      <c r="A377" s="1"/>
      <c r="B377" s="1"/>
      <c r="C377" s="1"/>
      <c r="O377" s="1"/>
    </row>
    <row r="378" spans="1:15">
      <c r="A378" s="1"/>
      <c r="B378" s="1"/>
      <c r="C378" s="1"/>
      <c r="O378" s="1"/>
    </row>
    <row r="379" spans="1:15">
      <c r="A379" s="1"/>
      <c r="B379" s="1"/>
      <c r="C379" s="1"/>
      <c r="O379" s="1"/>
    </row>
    <row r="380" spans="1:15">
      <c r="A380" s="1"/>
      <c r="B380" s="1"/>
      <c r="C380" s="1"/>
      <c r="O380" s="1"/>
    </row>
    <row r="381" spans="1:15">
      <c r="A381" s="1"/>
      <c r="B381" s="1"/>
      <c r="C381" s="1"/>
      <c r="O381" s="1"/>
    </row>
    <row r="382" spans="1:15">
      <c r="A382" s="1"/>
      <c r="B382" s="1"/>
      <c r="C382" s="1"/>
      <c r="O382" s="1"/>
    </row>
    <row r="383" spans="1:15">
      <c r="A383" s="1"/>
      <c r="B383" s="1"/>
      <c r="C383" s="1"/>
      <c r="O383" s="1"/>
    </row>
    <row r="384" spans="1:15">
      <c r="A384" s="1"/>
      <c r="B384" s="1"/>
      <c r="C384" s="1"/>
      <c r="O384" s="1"/>
    </row>
    <row r="385" spans="1:15">
      <c r="A385" s="1"/>
      <c r="B385" s="1"/>
      <c r="C385" s="1"/>
      <c r="O385" s="1"/>
    </row>
    <row r="386" spans="1:15">
      <c r="A386" s="1"/>
      <c r="B386" s="1"/>
      <c r="C386" s="1"/>
      <c r="O386" s="1"/>
    </row>
    <row r="387" spans="1:15">
      <c r="A387" s="1"/>
      <c r="B387" s="1"/>
      <c r="C387" s="1"/>
      <c r="O387" s="1"/>
    </row>
    <row r="388" spans="1:15">
      <c r="A388" s="1"/>
      <c r="B388" s="1"/>
      <c r="C388" s="1"/>
      <c r="O388" s="1"/>
    </row>
    <row r="389" spans="1:15">
      <c r="A389" s="1"/>
      <c r="B389" s="1"/>
      <c r="C389" s="1"/>
      <c r="O389" s="1"/>
    </row>
    <row r="390" spans="1:15">
      <c r="A390" s="1"/>
      <c r="B390" s="1"/>
      <c r="C390" s="1"/>
      <c r="O390" s="1"/>
    </row>
    <row r="391" spans="1:15">
      <c r="A391" s="1"/>
      <c r="B391" s="1"/>
      <c r="C391" s="1"/>
      <c r="O391" s="1"/>
    </row>
    <row r="392" spans="1:15">
      <c r="A392" s="1"/>
      <c r="B392" s="1"/>
      <c r="C392" s="1"/>
      <c r="O392" s="1"/>
    </row>
    <row r="393" spans="1:15">
      <c r="A393" s="1"/>
      <c r="B393" s="1"/>
      <c r="C393" s="1"/>
      <c r="O393" s="1"/>
    </row>
    <row r="394" spans="1:15">
      <c r="A394" s="1"/>
      <c r="B394" s="1"/>
      <c r="C394" s="1"/>
      <c r="O394" s="1"/>
    </row>
    <row r="395" spans="1:15">
      <c r="A395" s="1"/>
      <c r="B395" s="1"/>
      <c r="C395" s="1"/>
      <c r="O395" s="1"/>
    </row>
    <row r="396" spans="1:15">
      <c r="A396" s="1"/>
      <c r="B396" s="1"/>
      <c r="C396" s="1"/>
      <c r="O396" s="1"/>
    </row>
    <row r="397" spans="1:15">
      <c r="A397" s="1"/>
      <c r="B397" s="1"/>
      <c r="C397" s="1"/>
      <c r="O397" s="1"/>
    </row>
    <row r="398" spans="1:15">
      <c r="A398" s="1"/>
      <c r="B398" s="1"/>
      <c r="C398" s="1"/>
      <c r="O398" s="1"/>
    </row>
    <row r="399" spans="1:15">
      <c r="A399" s="1"/>
      <c r="B399" s="1"/>
      <c r="C399" s="1"/>
      <c r="O399" s="1"/>
    </row>
    <row r="400" spans="1:15">
      <c r="A400" s="1"/>
      <c r="B400" s="1"/>
      <c r="C400" s="1"/>
      <c r="O400" s="1"/>
    </row>
    <row r="401" spans="1:15">
      <c r="A401" s="1"/>
      <c r="B401" s="1"/>
      <c r="C401" s="1"/>
      <c r="O401" s="1"/>
    </row>
    <row r="402" spans="1:15">
      <c r="A402" s="1"/>
      <c r="B402" s="1"/>
      <c r="C402" s="1"/>
      <c r="O402" s="1"/>
    </row>
    <row r="403" spans="1:15">
      <c r="A403" s="1"/>
      <c r="B403" s="1"/>
      <c r="C403" s="1"/>
      <c r="O403" s="1"/>
    </row>
    <row r="404" spans="1:15">
      <c r="A404" s="1"/>
      <c r="B404" s="1"/>
      <c r="C404" s="1"/>
      <c r="O404" s="1"/>
    </row>
    <row r="405" spans="1:15">
      <c r="A405" s="1"/>
      <c r="B405" s="1"/>
      <c r="C405" s="1"/>
      <c r="O405" s="1"/>
    </row>
    <row r="406" spans="1:15">
      <c r="A406" s="1"/>
      <c r="B406" s="1"/>
      <c r="C406" s="1"/>
      <c r="O406" s="1"/>
    </row>
    <row r="407" spans="1:15">
      <c r="A407" s="1"/>
      <c r="B407" s="1"/>
      <c r="C407" s="1"/>
      <c r="O407" s="1"/>
    </row>
    <row r="408" spans="1:15">
      <c r="A408" s="1"/>
      <c r="B408" s="1"/>
      <c r="C408" s="1"/>
      <c r="O408" s="1"/>
    </row>
    <row r="409" spans="1:15">
      <c r="A409" s="1"/>
      <c r="B409" s="1"/>
      <c r="C409" s="1"/>
      <c r="O409" s="1"/>
    </row>
    <row r="410" spans="1:15">
      <c r="A410" s="1"/>
      <c r="B410" s="1"/>
      <c r="C410" s="1"/>
      <c r="O410" s="1"/>
    </row>
    <row r="411" spans="1:15">
      <c r="A411" s="1"/>
      <c r="B411" s="1"/>
      <c r="C411" s="1"/>
      <c r="O411" s="1"/>
    </row>
    <row r="412" spans="1:15">
      <c r="A412" s="1"/>
      <c r="B412" s="1"/>
      <c r="C412" s="1"/>
      <c r="O412" s="1"/>
    </row>
    <row r="413" spans="1:15">
      <c r="A413" s="1"/>
      <c r="B413" s="1"/>
      <c r="C413" s="1"/>
      <c r="O413" s="1"/>
    </row>
    <row r="414" spans="1:15">
      <c r="A414" s="1"/>
      <c r="B414" s="1"/>
      <c r="C414" s="1"/>
      <c r="O414" s="1"/>
    </row>
    <row r="415" spans="1:15">
      <c r="A415" s="1"/>
      <c r="B415" s="1"/>
      <c r="C415" s="1"/>
      <c r="O415" s="1"/>
    </row>
    <row r="416" spans="1:15">
      <c r="A416" s="1"/>
      <c r="B416" s="1"/>
      <c r="C416" s="1"/>
      <c r="O416" s="1"/>
    </row>
    <row r="417" spans="1:15">
      <c r="A417" s="1"/>
      <c r="B417" s="1"/>
      <c r="C417" s="1"/>
      <c r="O417" s="1"/>
    </row>
    <row r="418" spans="1:15">
      <c r="A418" s="1"/>
      <c r="B418" s="1"/>
      <c r="C418" s="1"/>
      <c r="O418" s="1"/>
    </row>
    <row r="419" spans="1:15">
      <c r="A419" s="1"/>
      <c r="B419" s="1"/>
      <c r="C419" s="1"/>
      <c r="O419" s="1"/>
    </row>
    <row r="420" spans="1:15">
      <c r="A420" s="1"/>
      <c r="B420" s="1"/>
      <c r="C420" s="1"/>
      <c r="O420" s="1"/>
    </row>
    <row r="421" spans="1:15">
      <c r="A421" s="1"/>
      <c r="B421" s="1"/>
      <c r="C421" s="1"/>
      <c r="O421" s="1"/>
    </row>
    <row r="422" spans="1:15">
      <c r="A422" s="1"/>
      <c r="B422" s="1"/>
      <c r="C422" s="1"/>
      <c r="O422" s="1"/>
    </row>
    <row r="423" spans="1:15">
      <c r="A423" s="1"/>
      <c r="B423" s="1"/>
      <c r="C423" s="1"/>
      <c r="O423" s="1"/>
    </row>
    <row r="424" spans="1:15">
      <c r="A424" s="1"/>
      <c r="B424" s="1"/>
      <c r="C424" s="1"/>
      <c r="O424" s="1"/>
    </row>
    <row r="425" spans="1:15">
      <c r="A425" s="1"/>
      <c r="B425" s="1"/>
      <c r="C425" s="1"/>
      <c r="O425" s="1"/>
    </row>
    <row r="426" spans="1:15">
      <c r="A426" s="1"/>
      <c r="B426" s="1"/>
      <c r="C426" s="1"/>
      <c r="O426" s="1"/>
    </row>
    <row r="427" spans="1:15">
      <c r="A427" s="1"/>
      <c r="B427" s="1"/>
      <c r="C427" s="1"/>
      <c r="O427" s="1"/>
    </row>
    <row r="428" spans="1:15">
      <c r="A428" s="1"/>
      <c r="B428" s="1"/>
      <c r="C428" s="1"/>
      <c r="O428" s="1"/>
    </row>
    <row r="429" spans="1:15">
      <c r="A429" s="1"/>
      <c r="B429" s="1"/>
      <c r="C429" s="1"/>
      <c r="O429" s="1"/>
    </row>
    <row r="430" spans="1:15">
      <c r="A430" s="1"/>
      <c r="B430" s="1"/>
      <c r="C430" s="1"/>
      <c r="O430" s="1"/>
    </row>
    <row r="431" spans="1:15">
      <c r="A431" s="1"/>
      <c r="B431" s="1"/>
      <c r="C431" s="1"/>
      <c r="O431" s="1"/>
    </row>
    <row r="432" spans="1:15">
      <c r="A432" s="1"/>
      <c r="B432" s="1"/>
      <c r="C432" s="1"/>
      <c r="O432" s="1"/>
    </row>
    <row r="433" spans="1:15">
      <c r="A433" s="1"/>
      <c r="B433" s="1"/>
      <c r="C433" s="1"/>
      <c r="O433" s="1"/>
    </row>
    <row r="434" spans="1:15">
      <c r="A434" s="1"/>
      <c r="B434" s="1"/>
      <c r="C434" s="1"/>
      <c r="O434" s="1"/>
    </row>
    <row r="435" spans="1:15">
      <c r="A435" s="1"/>
      <c r="B435" s="1"/>
      <c r="C435" s="1"/>
      <c r="O435" s="1"/>
    </row>
    <row r="436" spans="1:15">
      <c r="A436" s="1"/>
      <c r="B436" s="1"/>
      <c r="C436" s="1"/>
      <c r="O436" s="1"/>
    </row>
    <row r="437" spans="1:15">
      <c r="A437" s="1"/>
      <c r="B437" s="1"/>
      <c r="C437" s="1"/>
      <c r="O437" s="1"/>
    </row>
    <row r="438" spans="1:15">
      <c r="A438" s="1"/>
      <c r="B438" s="1"/>
      <c r="C438" s="1"/>
      <c r="O438" s="1"/>
    </row>
    <row r="439" spans="1:15">
      <c r="A439" s="1"/>
      <c r="B439" s="1"/>
      <c r="C439" s="1"/>
      <c r="O439" s="1"/>
    </row>
    <row r="440" spans="1:15">
      <c r="A440" s="1"/>
      <c r="B440" s="1"/>
      <c r="C440" s="1"/>
      <c r="O440" s="1"/>
    </row>
    <row r="441" spans="1:15">
      <c r="A441" s="1"/>
      <c r="B441" s="1"/>
      <c r="C441" s="1"/>
      <c r="O441" s="1"/>
    </row>
    <row r="442" spans="1:15">
      <c r="A442" s="1"/>
      <c r="B442" s="1"/>
      <c r="C442" s="1"/>
      <c r="O442" s="1"/>
    </row>
    <row r="443" spans="1:15">
      <c r="A443" s="1"/>
      <c r="B443" s="1"/>
      <c r="C443" s="1"/>
      <c r="O443" s="1"/>
    </row>
    <row r="444" spans="1:15">
      <c r="A444" s="1"/>
      <c r="B444" s="1"/>
      <c r="C444" s="1"/>
      <c r="O444" s="1"/>
    </row>
    <row r="445" spans="1:15">
      <c r="A445" s="1"/>
      <c r="B445" s="1"/>
      <c r="C445" s="1"/>
      <c r="O445" s="1"/>
    </row>
    <row r="446" spans="1:15">
      <c r="A446" s="1"/>
      <c r="B446" s="1"/>
      <c r="C446" s="1"/>
      <c r="O446" s="1"/>
    </row>
    <row r="447" spans="1:15">
      <c r="A447" s="1"/>
      <c r="B447" s="1"/>
      <c r="C447" s="1"/>
      <c r="O447" s="1"/>
    </row>
    <row r="448" spans="1:15">
      <c r="A448" s="1"/>
      <c r="B448" s="1"/>
      <c r="C448" s="1"/>
      <c r="O448" s="1"/>
    </row>
    <row r="449" spans="1:15">
      <c r="A449" s="1"/>
      <c r="B449" s="1"/>
      <c r="C449" s="1"/>
      <c r="O449" s="1"/>
    </row>
    <row r="450" spans="1:15">
      <c r="A450" s="1"/>
      <c r="B450" s="1"/>
      <c r="C450" s="1"/>
      <c r="O450" s="1"/>
    </row>
    <row r="451" spans="1:15">
      <c r="A451" s="1"/>
      <c r="B451" s="1"/>
      <c r="C451" s="1"/>
      <c r="O451" s="1"/>
    </row>
    <row r="452" spans="1:15">
      <c r="A452" s="1"/>
      <c r="B452" s="1"/>
      <c r="C452" s="1"/>
      <c r="O452" s="1"/>
    </row>
    <row r="453" spans="1:15">
      <c r="A453" s="1"/>
      <c r="B453" s="1"/>
      <c r="C453" s="1"/>
      <c r="O453" s="1"/>
    </row>
    <row r="454" spans="1:15">
      <c r="A454" s="1"/>
      <c r="B454" s="1"/>
      <c r="C454" s="1"/>
      <c r="O454" s="1"/>
    </row>
    <row r="455" spans="1:15">
      <c r="A455" s="1"/>
      <c r="B455" s="1"/>
      <c r="C455" s="1"/>
      <c r="O455" s="1"/>
    </row>
    <row r="456" spans="1:15">
      <c r="A456" s="1"/>
      <c r="B456" s="1"/>
      <c r="C456" s="1"/>
      <c r="O456" s="1"/>
    </row>
    <row r="457" spans="1:15">
      <c r="A457" s="1"/>
      <c r="B457" s="1"/>
      <c r="C457" s="1"/>
      <c r="O457" s="1"/>
    </row>
    <row r="458" spans="1:15">
      <c r="A458" s="1"/>
      <c r="B458" s="1"/>
      <c r="C458" s="1"/>
      <c r="O458" s="1"/>
    </row>
    <row r="459" spans="1:15">
      <c r="A459" s="1"/>
      <c r="B459" s="1"/>
      <c r="C459" s="1"/>
      <c r="O459" s="1"/>
    </row>
    <row r="460" spans="1:15">
      <c r="A460" s="1"/>
      <c r="B460" s="1"/>
      <c r="C460" s="1"/>
      <c r="O460" s="1"/>
    </row>
    <row r="461" spans="1:15">
      <c r="A461" s="1"/>
      <c r="B461" s="1"/>
      <c r="C461" s="1"/>
      <c r="O461" s="1"/>
    </row>
    <row r="462" spans="1:15">
      <c r="A462" s="1"/>
      <c r="B462" s="1"/>
      <c r="C462" s="1"/>
      <c r="O462" s="1"/>
    </row>
    <row r="463" spans="1:15">
      <c r="A463" s="1"/>
      <c r="B463" s="1"/>
      <c r="C463" s="1"/>
      <c r="O463" s="1"/>
    </row>
    <row r="464" spans="1:15">
      <c r="A464" s="1"/>
      <c r="B464" s="1"/>
      <c r="C464" s="1"/>
      <c r="O464" s="1"/>
    </row>
    <row r="465" spans="1:15">
      <c r="A465" s="1"/>
      <c r="B465" s="1"/>
      <c r="C465" s="1"/>
      <c r="O465" s="1"/>
    </row>
    <row r="466" spans="1:15">
      <c r="A466" s="1"/>
      <c r="B466" s="1"/>
      <c r="C466" s="1"/>
      <c r="O466" s="1"/>
    </row>
    <row r="467" spans="1:15">
      <c r="A467" s="1"/>
      <c r="B467" s="1"/>
      <c r="C467" s="1"/>
      <c r="O467" s="1"/>
    </row>
    <row r="468" spans="1:15">
      <c r="A468" s="1"/>
      <c r="B468" s="1"/>
      <c r="C468" s="1"/>
      <c r="O468" s="1"/>
    </row>
    <row r="469" spans="1:15">
      <c r="A469" s="1"/>
      <c r="B469" s="1"/>
      <c r="C469" s="1"/>
      <c r="O469" s="1"/>
    </row>
    <row r="470" spans="1:15">
      <c r="A470" s="1"/>
      <c r="B470" s="1"/>
      <c r="C470" s="1"/>
      <c r="O470" s="1"/>
    </row>
    <row r="471" spans="1:15">
      <c r="A471" s="1"/>
      <c r="B471" s="1"/>
      <c r="C471" s="1"/>
      <c r="O471" s="1"/>
    </row>
    <row r="472" spans="1:15">
      <c r="A472" s="1"/>
      <c r="B472" s="1"/>
      <c r="C472" s="1"/>
      <c r="O472" s="1"/>
    </row>
    <row r="473" spans="1:15">
      <c r="A473" s="1"/>
      <c r="B473" s="1"/>
      <c r="C473" s="1"/>
      <c r="O473" s="1"/>
    </row>
    <row r="474" spans="1:15">
      <c r="A474" s="1"/>
      <c r="B474" s="1"/>
      <c r="C474" s="1"/>
      <c r="O474" s="1"/>
    </row>
    <row r="475" spans="1:15">
      <c r="A475" s="1"/>
      <c r="B475" s="1"/>
      <c r="C475" s="1"/>
      <c r="O475" s="1"/>
    </row>
    <row r="476" spans="1:15">
      <c r="A476" s="1"/>
      <c r="B476" s="1"/>
      <c r="C476" s="1"/>
      <c r="O476" s="1"/>
    </row>
    <row r="477" spans="1:15">
      <c r="A477" s="1"/>
      <c r="B477" s="1"/>
      <c r="C477" s="1"/>
      <c r="O477" s="1"/>
    </row>
    <row r="478" spans="1:15">
      <c r="A478" s="1"/>
      <c r="B478" s="1"/>
      <c r="C478" s="1"/>
      <c r="O478" s="1"/>
    </row>
    <row r="479" spans="1:15">
      <c r="A479" s="1"/>
      <c r="B479" s="1"/>
      <c r="C479" s="1"/>
      <c r="O479" s="1"/>
    </row>
    <row r="480" spans="1:15">
      <c r="A480" s="1"/>
      <c r="B480" s="1"/>
      <c r="C480" s="1"/>
      <c r="O480" s="1"/>
    </row>
    <row r="481" spans="1:15">
      <c r="A481" s="1"/>
      <c r="B481" s="1"/>
      <c r="C481" s="1"/>
      <c r="O481" s="1"/>
    </row>
    <row r="482" spans="1:15">
      <c r="A482" s="1"/>
      <c r="B482" s="1"/>
      <c r="C482" s="1"/>
      <c r="O482" s="1"/>
    </row>
    <row r="483" spans="1:15">
      <c r="A483" s="1"/>
      <c r="B483" s="1"/>
      <c r="C483" s="1"/>
      <c r="O483" s="1"/>
    </row>
    <row r="484" spans="1:15">
      <c r="A484" s="1"/>
      <c r="B484" s="1"/>
      <c r="C484" s="1"/>
      <c r="O484" s="1"/>
    </row>
    <row r="485" spans="1:15">
      <c r="A485" s="1"/>
      <c r="B485" s="1"/>
      <c r="C485" s="1"/>
      <c r="O485" s="1"/>
    </row>
    <row r="486" spans="1:15">
      <c r="A486" s="1"/>
      <c r="B486" s="1"/>
      <c r="C486" s="1"/>
      <c r="O486" s="1"/>
    </row>
    <row r="487" spans="1:15">
      <c r="A487" s="1"/>
      <c r="B487" s="1"/>
      <c r="C487" s="1"/>
      <c r="O487" s="1"/>
    </row>
    <row r="488" spans="1:15">
      <c r="A488" s="1"/>
      <c r="B488" s="1"/>
      <c r="C488" s="1"/>
      <c r="O488" s="1"/>
    </row>
    <row r="489" spans="1:15">
      <c r="A489" s="1"/>
      <c r="B489" s="1"/>
      <c r="C489" s="1"/>
      <c r="O489" s="1"/>
    </row>
    <row r="490" spans="1:15">
      <c r="A490" s="1"/>
      <c r="B490" s="1"/>
      <c r="C490" s="1"/>
      <c r="O490" s="1"/>
    </row>
    <row r="491" spans="1:15">
      <c r="A491" s="1"/>
      <c r="B491" s="1"/>
      <c r="C491" s="1"/>
      <c r="O491" s="1"/>
    </row>
    <row r="492" spans="1:15">
      <c r="A492" s="1"/>
      <c r="B492" s="1"/>
      <c r="C492" s="1"/>
      <c r="O492" s="1"/>
    </row>
    <row r="493" spans="1:15">
      <c r="A493" s="1"/>
      <c r="B493" s="1"/>
      <c r="C493" s="1"/>
      <c r="O493" s="1"/>
    </row>
    <row r="494" spans="1:15">
      <c r="A494" s="1"/>
      <c r="B494" s="1"/>
      <c r="C494" s="1"/>
      <c r="O494" s="1"/>
    </row>
    <row r="495" spans="1:15">
      <c r="A495" s="1"/>
      <c r="B495" s="1"/>
      <c r="C495" s="1"/>
      <c r="O495" s="1"/>
    </row>
    <row r="496" spans="1:15">
      <c r="A496" s="1"/>
      <c r="B496" s="1"/>
      <c r="C496" s="1"/>
      <c r="O496" s="1"/>
    </row>
    <row r="497" spans="1:15">
      <c r="A497" s="1"/>
      <c r="B497" s="1"/>
      <c r="C497" s="1"/>
      <c r="O497" s="1"/>
    </row>
    <row r="498" spans="1:15">
      <c r="A498" s="1"/>
      <c r="B498" s="1"/>
      <c r="C498" s="1"/>
      <c r="O498" s="1"/>
    </row>
    <row r="499" spans="1:15">
      <c r="A499" s="1"/>
      <c r="B499" s="1"/>
      <c r="C499" s="1"/>
      <c r="O499" s="1"/>
    </row>
    <row r="500" spans="1:15">
      <c r="A500" s="1"/>
      <c r="B500" s="1"/>
      <c r="C500" s="1"/>
      <c r="O500" s="1"/>
    </row>
    <row r="501" spans="1:15">
      <c r="A501" s="1"/>
      <c r="B501" s="1"/>
      <c r="C501" s="1"/>
      <c r="O501" s="1"/>
    </row>
    <row r="502" spans="1:15">
      <c r="A502" s="1"/>
      <c r="B502" s="1"/>
      <c r="C502" s="1"/>
      <c r="O502" s="1"/>
    </row>
    <row r="503" spans="1:15">
      <c r="A503" s="1"/>
      <c r="B503" s="1"/>
      <c r="C503" s="1"/>
      <c r="O503" s="1"/>
    </row>
    <row r="504" spans="1:15">
      <c r="A504" s="1"/>
      <c r="B504" s="1"/>
      <c r="C504" s="1"/>
      <c r="O504" s="1"/>
    </row>
    <row r="505" spans="1:15">
      <c r="A505" s="1"/>
      <c r="B505" s="1"/>
      <c r="C505" s="1"/>
      <c r="O505" s="1"/>
    </row>
    <row r="506" spans="1:15">
      <c r="A506" s="1"/>
      <c r="B506" s="1"/>
      <c r="C506" s="1"/>
      <c r="O506" s="1"/>
    </row>
    <row r="507" spans="1:15">
      <c r="A507" s="1"/>
      <c r="B507" s="1"/>
      <c r="C507" s="1"/>
      <c r="O507" s="1"/>
    </row>
    <row r="508" spans="1:15">
      <c r="A508" s="1"/>
      <c r="B508" s="1"/>
      <c r="C508" s="1"/>
      <c r="O508" s="1"/>
    </row>
    <row r="509" spans="1:15">
      <c r="A509" s="1"/>
      <c r="B509" s="1"/>
      <c r="C509" s="1"/>
      <c r="O509" s="1"/>
    </row>
    <row r="510" spans="1:15">
      <c r="A510" s="1"/>
      <c r="B510" s="1"/>
      <c r="C510" s="1"/>
      <c r="O510" s="1"/>
    </row>
    <row r="511" spans="1:15">
      <c r="A511" s="1"/>
      <c r="B511" s="1"/>
      <c r="C511" s="1"/>
      <c r="O511" s="1"/>
    </row>
    <row r="512" spans="1:15">
      <c r="A512" s="1"/>
      <c r="B512" s="1"/>
      <c r="C512" s="1"/>
      <c r="O512" s="1"/>
    </row>
    <row r="513" spans="1:15">
      <c r="A513" s="1"/>
      <c r="B513" s="1"/>
      <c r="C513" s="1"/>
      <c r="O513" s="1"/>
    </row>
    <row r="514" spans="1:15">
      <c r="A514" s="1"/>
      <c r="B514" s="1"/>
      <c r="C514" s="1"/>
      <c r="O514" s="1"/>
    </row>
    <row r="515" spans="1:15">
      <c r="A515" s="1"/>
      <c r="B515" s="1"/>
      <c r="C515" s="1"/>
      <c r="O515" s="1"/>
    </row>
    <row r="516" spans="1:15">
      <c r="A516" s="1"/>
      <c r="B516" s="1"/>
      <c r="C516" s="1"/>
      <c r="O516" s="1"/>
    </row>
    <row r="517" spans="1:15">
      <c r="A517" s="1"/>
      <c r="B517" s="1"/>
      <c r="C517" s="1"/>
      <c r="O517" s="1"/>
    </row>
    <row r="518" spans="1:15">
      <c r="A518" s="1"/>
      <c r="B518" s="1"/>
      <c r="C518" s="1"/>
      <c r="O518" s="1"/>
    </row>
    <row r="519" spans="1:15">
      <c r="A519" s="1"/>
      <c r="B519" s="1"/>
      <c r="C519" s="1"/>
      <c r="O519" s="1"/>
    </row>
    <row r="520" spans="1:15">
      <c r="A520" s="1"/>
      <c r="B520" s="1"/>
      <c r="C520" s="1"/>
      <c r="O520" s="1"/>
    </row>
    <row r="521" spans="1:15">
      <c r="A521" s="1"/>
      <c r="B521" s="1"/>
      <c r="C521" s="1"/>
      <c r="O521" s="1"/>
    </row>
    <row r="522" spans="1:15">
      <c r="A522" s="1"/>
      <c r="B522" s="1"/>
      <c r="C522" s="1"/>
      <c r="O522" s="1"/>
    </row>
    <row r="523" spans="1:15">
      <c r="A523" s="1"/>
      <c r="B523" s="1"/>
      <c r="C523" s="1"/>
      <c r="O523" s="1"/>
    </row>
    <row r="524" spans="1:15">
      <c r="A524" s="1"/>
      <c r="B524" s="1"/>
      <c r="C524" s="1"/>
      <c r="O524" s="1"/>
    </row>
    <row r="525" spans="1:15">
      <c r="A525" s="1"/>
      <c r="B525" s="1"/>
      <c r="C525" s="1"/>
      <c r="O525" s="1"/>
    </row>
    <row r="526" spans="1:15">
      <c r="A526" s="1"/>
      <c r="B526" s="1"/>
      <c r="C526" s="1"/>
      <c r="O526" s="1"/>
    </row>
    <row r="527" spans="1:15">
      <c r="A527" s="1"/>
      <c r="B527" s="1"/>
      <c r="C527" s="1"/>
      <c r="O527" s="1"/>
    </row>
    <row r="528" spans="1:15">
      <c r="A528" s="1"/>
      <c r="B528" s="1"/>
      <c r="C528" s="1"/>
      <c r="O528" s="1"/>
    </row>
    <row r="529" spans="1:15">
      <c r="A529" s="1"/>
      <c r="B529" s="1"/>
      <c r="C529" s="1"/>
      <c r="O529" s="1"/>
    </row>
    <row r="530" spans="1:15">
      <c r="A530" s="1"/>
      <c r="B530" s="1"/>
      <c r="C530" s="1"/>
      <c r="O530" s="1"/>
    </row>
    <row r="531" spans="1:15">
      <c r="A531" s="1"/>
      <c r="B531" s="1"/>
      <c r="C531" s="1"/>
      <c r="O531" s="1"/>
    </row>
    <row r="532" spans="1:15">
      <c r="A532" s="1"/>
      <c r="B532" s="1"/>
      <c r="C532" s="1"/>
      <c r="O532" s="1"/>
    </row>
    <row r="533" spans="1:15">
      <c r="A533" s="1"/>
      <c r="B533" s="1"/>
      <c r="C533" s="1"/>
      <c r="O533" s="1"/>
    </row>
    <row r="534" spans="1:15">
      <c r="A534" s="1"/>
      <c r="B534" s="1"/>
      <c r="C534" s="1"/>
      <c r="O534" s="1"/>
    </row>
    <row r="535" spans="1:15">
      <c r="A535" s="1"/>
      <c r="B535" s="1"/>
      <c r="C535" s="1"/>
      <c r="O535" s="1"/>
    </row>
    <row r="536" spans="1:15">
      <c r="A536" s="1"/>
      <c r="B536" s="1"/>
      <c r="C536" s="1"/>
      <c r="O536" s="1"/>
    </row>
    <row r="537" spans="1:15">
      <c r="A537" s="1"/>
      <c r="B537" s="1"/>
      <c r="C537" s="1"/>
      <c r="O537" s="1"/>
    </row>
    <row r="538" spans="1:15">
      <c r="A538" s="1"/>
      <c r="B538" s="1"/>
      <c r="C538" s="1"/>
      <c r="O538" s="1"/>
    </row>
    <row r="539" spans="1:15">
      <c r="A539" s="1"/>
      <c r="B539" s="1"/>
      <c r="C539" s="1"/>
      <c r="O539" s="1"/>
    </row>
    <row r="540" spans="1:15">
      <c r="A540" s="1"/>
      <c r="B540" s="1"/>
      <c r="C540" s="1"/>
      <c r="O540" s="1"/>
    </row>
    <row r="541" spans="1:15">
      <c r="A541" s="1"/>
      <c r="B541" s="1"/>
      <c r="C541" s="1"/>
      <c r="O541" s="1"/>
    </row>
    <row r="542" spans="1:15">
      <c r="A542" s="1"/>
      <c r="B542" s="1"/>
      <c r="C542" s="1"/>
      <c r="O542" s="1"/>
    </row>
    <row r="543" spans="1:15">
      <c r="A543" s="1"/>
      <c r="B543" s="1"/>
      <c r="C543" s="1"/>
      <c r="O543" s="1"/>
    </row>
    <row r="544" spans="1:15">
      <c r="A544" s="1"/>
      <c r="B544" s="1"/>
      <c r="C544" s="1"/>
      <c r="O544" s="1"/>
    </row>
    <row r="545" spans="1:15">
      <c r="A545" s="1"/>
      <c r="B545" s="1"/>
      <c r="C545" s="1"/>
      <c r="O545" s="1"/>
    </row>
    <row r="546" spans="1:15">
      <c r="A546" s="1"/>
      <c r="B546" s="1"/>
      <c r="C546" s="1"/>
      <c r="O546" s="1"/>
    </row>
    <row r="547" spans="1:15">
      <c r="A547" s="1"/>
      <c r="B547" s="1"/>
      <c r="C547" s="1"/>
      <c r="O547" s="1"/>
    </row>
    <row r="548" spans="1:15">
      <c r="A548" s="1"/>
      <c r="B548" s="1"/>
      <c r="C548" s="1"/>
      <c r="O548" s="1"/>
    </row>
    <row r="549" spans="1:15">
      <c r="A549" s="1"/>
      <c r="B549" s="1"/>
      <c r="C549" s="1"/>
      <c r="O549" s="1"/>
    </row>
    <row r="550" spans="1:15">
      <c r="A550" s="1"/>
      <c r="B550" s="1"/>
      <c r="C550" s="1"/>
      <c r="O550" s="1"/>
    </row>
    <row r="551" spans="1:15">
      <c r="A551" s="1"/>
      <c r="B551" s="1"/>
      <c r="C551" s="1"/>
      <c r="O551" s="1"/>
    </row>
    <row r="552" spans="1:15">
      <c r="A552" s="1"/>
      <c r="B552" s="1"/>
      <c r="C552" s="1"/>
      <c r="O552" s="1"/>
    </row>
    <row r="553" spans="1:15">
      <c r="A553" s="1"/>
      <c r="B553" s="1"/>
      <c r="C553" s="1"/>
      <c r="O553" s="1"/>
    </row>
    <row r="554" spans="1:15">
      <c r="A554" s="1"/>
      <c r="B554" s="1"/>
      <c r="C554" s="1"/>
      <c r="O554" s="1"/>
    </row>
    <row r="555" spans="1:15">
      <c r="A555" s="1"/>
      <c r="B555" s="1"/>
      <c r="C555" s="1"/>
      <c r="O555" s="1"/>
    </row>
    <row r="556" spans="1:15">
      <c r="A556" s="1"/>
      <c r="B556" s="1"/>
      <c r="C556" s="1"/>
      <c r="O556" s="1"/>
    </row>
    <row r="557" spans="1:15">
      <c r="A557" s="1"/>
      <c r="B557" s="1"/>
      <c r="C557" s="1"/>
      <c r="O557" s="1"/>
    </row>
    <row r="558" spans="1:15">
      <c r="A558" s="1"/>
      <c r="B558" s="1"/>
      <c r="C558" s="1"/>
      <c r="O558" s="1"/>
    </row>
    <row r="559" spans="1:15">
      <c r="A559" s="1"/>
      <c r="B559" s="1"/>
      <c r="C559" s="1"/>
      <c r="O559" s="1"/>
    </row>
    <row r="560" spans="1:15">
      <c r="A560" s="1"/>
      <c r="B560" s="1"/>
      <c r="C560" s="1"/>
      <c r="O560" s="1"/>
    </row>
    <row r="561" spans="1:15">
      <c r="A561" s="1"/>
      <c r="B561" s="1"/>
      <c r="C561" s="1"/>
      <c r="O561" s="1"/>
    </row>
    <row r="562" spans="1:15">
      <c r="A562" s="1"/>
      <c r="B562" s="1"/>
      <c r="C562" s="1"/>
      <c r="O562" s="1"/>
    </row>
    <row r="563" spans="1:15">
      <c r="A563" s="1"/>
      <c r="B563" s="1"/>
      <c r="C563" s="1"/>
      <c r="O563" s="1"/>
    </row>
    <row r="564" spans="1:15">
      <c r="A564" s="1"/>
      <c r="B564" s="1"/>
      <c r="C564" s="1"/>
      <c r="O564" s="1"/>
    </row>
    <row r="565" spans="1:15">
      <c r="A565" s="1"/>
      <c r="B565" s="1"/>
      <c r="C565" s="1"/>
      <c r="O565" s="1"/>
    </row>
    <row r="566" spans="1:15">
      <c r="A566" s="1"/>
      <c r="B566" s="1"/>
      <c r="C566" s="1"/>
      <c r="O566" s="1"/>
    </row>
    <row r="567" spans="1:15">
      <c r="A567" s="1"/>
      <c r="B567" s="1"/>
      <c r="C567" s="1"/>
      <c r="O567" s="1"/>
    </row>
    <row r="568" spans="1:15">
      <c r="A568" s="1"/>
      <c r="B568" s="1"/>
      <c r="C568" s="1"/>
      <c r="O568" s="1"/>
    </row>
    <row r="569" spans="1:15">
      <c r="A569" s="1"/>
      <c r="B569" s="1"/>
      <c r="C569" s="1"/>
      <c r="O569" s="1"/>
    </row>
    <row r="570" spans="1:15">
      <c r="A570" s="1"/>
      <c r="B570" s="1"/>
      <c r="C570" s="1"/>
      <c r="O570" s="1"/>
    </row>
    <row r="571" spans="1:15">
      <c r="A571" s="1"/>
      <c r="B571" s="1"/>
      <c r="C571" s="1"/>
      <c r="O571" s="1"/>
    </row>
    <row r="572" spans="1:15">
      <c r="A572" s="1"/>
      <c r="B572" s="1"/>
      <c r="C572" s="1"/>
      <c r="O572" s="1"/>
    </row>
    <row r="573" spans="1:15">
      <c r="A573" s="1"/>
      <c r="B573" s="1"/>
      <c r="C573" s="1"/>
      <c r="O573" s="1"/>
    </row>
    <row r="574" spans="1:15">
      <c r="A574" s="1"/>
      <c r="B574" s="1"/>
      <c r="C574" s="1"/>
      <c r="O574" s="1"/>
    </row>
    <row r="575" spans="1:15">
      <c r="A575" s="1"/>
      <c r="B575" s="1"/>
      <c r="C575" s="1"/>
      <c r="O575" s="1"/>
    </row>
    <row r="576" spans="1:15">
      <c r="A576" s="1"/>
      <c r="B576" s="1"/>
      <c r="C576" s="1"/>
      <c r="O576" s="1"/>
    </row>
    <row r="577" spans="1:15">
      <c r="A577" s="1"/>
      <c r="B577" s="1"/>
      <c r="C577" s="1"/>
      <c r="O577" s="1"/>
    </row>
    <row r="578" spans="1:15">
      <c r="A578" s="1"/>
      <c r="B578" s="1"/>
      <c r="C578" s="1"/>
      <c r="O578" s="1"/>
    </row>
    <row r="579" spans="1:15">
      <c r="A579" s="1"/>
      <c r="B579" s="1"/>
      <c r="C579" s="1"/>
      <c r="O579" s="1"/>
    </row>
    <row r="580" spans="1:15">
      <c r="A580" s="1"/>
      <c r="B580" s="1"/>
      <c r="C580" s="1"/>
      <c r="O580" s="1"/>
    </row>
    <row r="581" spans="1:15">
      <c r="A581" s="1"/>
      <c r="B581" s="1"/>
      <c r="C581" s="1"/>
      <c r="O581" s="1"/>
    </row>
    <row r="582" spans="1:15">
      <c r="A582" s="1"/>
      <c r="B582" s="1"/>
      <c r="C582" s="1"/>
      <c r="O582" s="1"/>
    </row>
    <row r="583" spans="1:15">
      <c r="A583" s="1"/>
      <c r="B583" s="1"/>
      <c r="C583" s="1"/>
      <c r="O583" s="1"/>
    </row>
    <row r="584" spans="1:15">
      <c r="A584" s="1"/>
      <c r="B584" s="1"/>
      <c r="C584" s="1"/>
      <c r="O584" s="1"/>
    </row>
    <row r="585" spans="1:15">
      <c r="A585" s="1"/>
      <c r="B585" s="1"/>
      <c r="C585" s="1"/>
      <c r="O585" s="1"/>
    </row>
    <row r="586" spans="1:15">
      <c r="A586" s="1"/>
      <c r="B586" s="1"/>
      <c r="C586" s="1"/>
      <c r="O586" s="1"/>
    </row>
    <row r="587" spans="1:15">
      <c r="A587" s="1"/>
      <c r="B587" s="1"/>
      <c r="C587" s="1"/>
      <c r="O587" s="1"/>
    </row>
    <row r="588" spans="1:15">
      <c r="A588" s="1"/>
      <c r="B588" s="1"/>
      <c r="C588" s="1"/>
      <c r="O588" s="1"/>
    </row>
    <row r="589" spans="1:15">
      <c r="A589" s="1"/>
      <c r="B589" s="1"/>
      <c r="C589" s="1"/>
      <c r="O589" s="1"/>
    </row>
    <row r="590" spans="1:15">
      <c r="A590" s="1"/>
      <c r="B590" s="1"/>
      <c r="C590" s="1"/>
      <c r="O590" s="1"/>
    </row>
    <row r="591" spans="1:15">
      <c r="A591" s="1"/>
      <c r="B591" s="1"/>
      <c r="C591" s="1"/>
      <c r="O591" s="1"/>
    </row>
    <row r="592" spans="1:15">
      <c r="A592" s="1"/>
      <c r="B592" s="1"/>
      <c r="C592" s="1"/>
      <c r="O592" s="1"/>
    </row>
    <row r="593" spans="1:15">
      <c r="A593" s="1"/>
      <c r="B593" s="1"/>
      <c r="C593" s="1"/>
      <c r="O593" s="1"/>
    </row>
    <row r="594" spans="1:15">
      <c r="A594" s="1"/>
      <c r="B594" s="1"/>
      <c r="C594" s="1"/>
      <c r="O594" s="1"/>
    </row>
    <row r="595" spans="1:15">
      <c r="A595" s="1"/>
      <c r="B595" s="1"/>
      <c r="C595" s="1"/>
      <c r="O595" s="1"/>
    </row>
    <row r="596" spans="1:15">
      <c r="A596" s="1"/>
      <c r="B596" s="1"/>
      <c r="C596" s="1"/>
      <c r="O596" s="1"/>
    </row>
    <row r="597" spans="1:15">
      <c r="A597" s="1"/>
      <c r="B597" s="1"/>
      <c r="C597" s="1"/>
      <c r="O597" s="1"/>
    </row>
    <row r="598" spans="1:15">
      <c r="A598" s="1"/>
      <c r="B598" s="1"/>
      <c r="C598" s="1"/>
      <c r="O598" s="1"/>
    </row>
    <row r="599" spans="1:15">
      <c r="A599" s="1"/>
      <c r="B599" s="1"/>
      <c r="C599" s="1"/>
      <c r="O599" s="1"/>
    </row>
    <row r="600" spans="1:15">
      <c r="A600" s="1"/>
      <c r="B600" s="1"/>
      <c r="C600" s="1"/>
      <c r="O600" s="1"/>
    </row>
    <row r="601" spans="1:15">
      <c r="A601" s="1"/>
      <c r="B601" s="1"/>
      <c r="C601" s="1"/>
      <c r="O601" s="1"/>
    </row>
    <row r="602" spans="1:15">
      <c r="A602" s="1"/>
      <c r="B602" s="1"/>
      <c r="C602" s="1"/>
      <c r="O602" s="1"/>
    </row>
    <row r="603" spans="1:15">
      <c r="A603" s="1"/>
      <c r="B603" s="1"/>
      <c r="C603" s="1"/>
      <c r="O603" s="1"/>
    </row>
    <row r="604" spans="1:15">
      <c r="A604" s="1"/>
      <c r="B604" s="1"/>
      <c r="C604" s="1"/>
      <c r="O604" s="1"/>
    </row>
    <row r="605" spans="1:15">
      <c r="A605" s="1"/>
      <c r="B605" s="1"/>
      <c r="C605" s="1"/>
      <c r="O605" s="1"/>
    </row>
    <row r="606" spans="1:15">
      <c r="A606" s="1"/>
      <c r="B606" s="1"/>
      <c r="C606" s="1"/>
      <c r="O606" s="1"/>
    </row>
    <row r="607" spans="1:15">
      <c r="A607" s="1"/>
      <c r="B607" s="1"/>
      <c r="C607" s="1"/>
      <c r="O607" s="1"/>
    </row>
    <row r="608" spans="1:15">
      <c r="A608" s="1"/>
      <c r="B608" s="1"/>
      <c r="C608" s="1"/>
      <c r="O608" s="1"/>
    </row>
    <row r="609" spans="1:15">
      <c r="A609" s="1"/>
      <c r="B609" s="1"/>
      <c r="C609" s="1"/>
      <c r="O609" s="1"/>
    </row>
    <row r="610" spans="1:15">
      <c r="A610" s="1"/>
      <c r="B610" s="1"/>
      <c r="C610" s="1"/>
      <c r="O610" s="1"/>
    </row>
    <row r="611" spans="1:15">
      <c r="A611" s="1"/>
      <c r="B611" s="1"/>
      <c r="C611" s="1"/>
      <c r="O611" s="1"/>
    </row>
    <row r="612" spans="1:15">
      <c r="A612" s="1"/>
      <c r="B612" s="1"/>
      <c r="C612" s="1"/>
      <c r="O612" s="1"/>
    </row>
    <row r="613" spans="1:15">
      <c r="A613" s="1"/>
      <c r="B613" s="1"/>
      <c r="C613" s="1"/>
      <c r="O613" s="1"/>
    </row>
    <row r="614" spans="1:15">
      <c r="A614" s="1"/>
      <c r="B614" s="1"/>
      <c r="C614" s="1"/>
      <c r="O614" s="1"/>
    </row>
    <row r="615" spans="1:15">
      <c r="A615" s="1"/>
      <c r="B615" s="1"/>
      <c r="C615" s="1"/>
      <c r="O615" s="1"/>
    </row>
    <row r="616" spans="1:15">
      <c r="A616" s="1"/>
      <c r="B616" s="1"/>
      <c r="C616" s="1"/>
      <c r="O616" s="1"/>
    </row>
    <row r="617" spans="1:15">
      <c r="A617" s="1"/>
      <c r="B617" s="1"/>
      <c r="C617" s="1"/>
      <c r="O617" s="1"/>
    </row>
    <row r="618" spans="1:15">
      <c r="A618" s="1"/>
      <c r="B618" s="1"/>
      <c r="C618" s="1"/>
      <c r="O618" s="1"/>
    </row>
    <row r="619" spans="1:15">
      <c r="A619" s="1"/>
      <c r="B619" s="1"/>
      <c r="C619" s="1"/>
      <c r="O619" s="1"/>
    </row>
    <row r="620" spans="1:15">
      <c r="A620" s="1"/>
      <c r="B620" s="1"/>
      <c r="C620" s="1"/>
      <c r="O620" s="1"/>
    </row>
    <row r="621" spans="1:15">
      <c r="A621" s="1"/>
      <c r="B621" s="1"/>
      <c r="C621" s="1"/>
      <c r="O621" s="1"/>
    </row>
    <row r="622" spans="1:15">
      <c r="A622" s="1"/>
      <c r="B622" s="1"/>
      <c r="C622" s="1"/>
      <c r="O622" s="1"/>
    </row>
    <row r="623" spans="1:15">
      <c r="A623" s="1"/>
      <c r="B623" s="1"/>
      <c r="C623" s="1"/>
      <c r="O623" s="1"/>
    </row>
    <row r="624" spans="1:15">
      <c r="A624" s="1"/>
      <c r="B624" s="1"/>
      <c r="C624" s="1"/>
      <c r="O624" s="1"/>
    </row>
    <row r="625" spans="1:15">
      <c r="A625" s="1"/>
      <c r="B625" s="1"/>
      <c r="C625" s="1"/>
      <c r="O625" s="1"/>
    </row>
    <row r="626" spans="1:15">
      <c r="A626" s="1"/>
      <c r="B626" s="1"/>
      <c r="C626" s="1"/>
      <c r="O626" s="1"/>
    </row>
    <row r="627" spans="1:15">
      <c r="A627" s="1"/>
      <c r="B627" s="1"/>
      <c r="C627" s="1"/>
      <c r="O627" s="1"/>
    </row>
    <row r="628" spans="1:15">
      <c r="A628" s="1"/>
      <c r="B628" s="1"/>
      <c r="C628" s="1"/>
      <c r="O628" s="1"/>
    </row>
    <row r="629" spans="1:15">
      <c r="A629" s="1"/>
      <c r="B629" s="1"/>
      <c r="C629" s="1"/>
      <c r="O629" s="1"/>
    </row>
    <row r="630" spans="1:15">
      <c r="A630" s="1"/>
      <c r="B630" s="1"/>
      <c r="C630" s="1"/>
      <c r="O630" s="1"/>
    </row>
    <row r="631" spans="1:15">
      <c r="A631" s="1"/>
      <c r="B631" s="1"/>
      <c r="C631" s="1"/>
      <c r="O631" s="1"/>
    </row>
    <row r="632" spans="1:15">
      <c r="A632" s="1"/>
      <c r="B632" s="1"/>
      <c r="C632" s="1"/>
      <c r="O632" s="1"/>
    </row>
    <row r="633" spans="1:15">
      <c r="A633" s="1"/>
      <c r="B633" s="1"/>
      <c r="C633" s="1"/>
      <c r="O633" s="1"/>
    </row>
    <row r="634" spans="1:15">
      <c r="A634" s="1"/>
      <c r="B634" s="1"/>
      <c r="C634" s="1"/>
      <c r="O634" s="1"/>
    </row>
    <row r="635" spans="1:15">
      <c r="A635" s="1"/>
      <c r="B635" s="1"/>
      <c r="C635" s="1"/>
      <c r="O635" s="1"/>
    </row>
    <row r="636" spans="1:15">
      <c r="A636" s="1"/>
      <c r="B636" s="1"/>
      <c r="C636" s="1"/>
      <c r="O636" s="1"/>
    </row>
    <row r="637" spans="1:15">
      <c r="A637" s="1"/>
      <c r="B637" s="1"/>
      <c r="C637" s="1"/>
      <c r="O637" s="1"/>
    </row>
    <row r="638" spans="1:15">
      <c r="A638" s="1"/>
      <c r="B638" s="1"/>
      <c r="C638" s="1"/>
      <c r="O638" s="1"/>
    </row>
    <row r="639" spans="1:15">
      <c r="A639" s="1"/>
      <c r="B639" s="1"/>
      <c r="C639" s="1"/>
      <c r="O639" s="1"/>
    </row>
    <row r="640" spans="1:15">
      <c r="A640" s="1"/>
      <c r="B640" s="1"/>
      <c r="C640" s="1"/>
      <c r="O640" s="1"/>
    </row>
    <row r="641" spans="1:15">
      <c r="A641" s="1"/>
      <c r="B641" s="1"/>
      <c r="C641" s="1"/>
      <c r="O641" s="1"/>
    </row>
    <row r="642" spans="1:15">
      <c r="A642" s="1"/>
      <c r="B642" s="1"/>
      <c r="C642" s="1"/>
      <c r="O642" s="1"/>
    </row>
    <row r="643" spans="1:15">
      <c r="A643" s="1"/>
      <c r="B643" s="1"/>
      <c r="C643" s="1"/>
      <c r="O643" s="1"/>
    </row>
    <row r="644" spans="1:15">
      <c r="A644" s="1"/>
      <c r="B644" s="1"/>
      <c r="C644" s="1"/>
      <c r="O644" s="1"/>
    </row>
    <row r="645" spans="1:15">
      <c r="A645" s="1"/>
      <c r="B645" s="1"/>
      <c r="C645" s="1"/>
      <c r="O645" s="1"/>
    </row>
    <row r="646" spans="1:15">
      <c r="A646" s="1"/>
      <c r="B646" s="1"/>
      <c r="C646" s="1"/>
      <c r="O646" s="1"/>
    </row>
    <row r="647" spans="1:15">
      <c r="A647" s="1"/>
      <c r="B647" s="1"/>
      <c r="C647" s="1"/>
      <c r="O647" s="1"/>
    </row>
    <row r="648" spans="1:15">
      <c r="A648" s="1"/>
      <c r="B648" s="1"/>
      <c r="C648" s="1"/>
      <c r="O648" s="1"/>
    </row>
    <row r="649" spans="1:15">
      <c r="A649" s="1"/>
      <c r="B649" s="1"/>
      <c r="C649" s="1"/>
      <c r="O649" s="1"/>
    </row>
    <row r="650" spans="1:15">
      <c r="A650" s="1"/>
      <c r="B650" s="1"/>
      <c r="C650" s="1"/>
      <c r="O650" s="1"/>
    </row>
    <row r="651" spans="1:15">
      <c r="A651" s="1"/>
      <c r="B651" s="1"/>
      <c r="C651" s="1"/>
      <c r="O651" s="1"/>
    </row>
    <row r="652" spans="1:15">
      <c r="A652" s="1"/>
      <c r="B652" s="1"/>
      <c r="C652" s="1"/>
      <c r="O652" s="1"/>
    </row>
    <row r="653" spans="1:15">
      <c r="A653" s="1"/>
      <c r="B653" s="1"/>
      <c r="C653" s="1"/>
      <c r="O653" s="1"/>
    </row>
    <row r="654" spans="1:15">
      <c r="A654" s="1"/>
      <c r="B654" s="1"/>
      <c r="C654" s="1"/>
      <c r="O654" s="1"/>
    </row>
    <row r="655" spans="1:15">
      <c r="A655" s="1"/>
      <c r="B655" s="1"/>
      <c r="C655" s="1"/>
      <c r="O655" s="1"/>
    </row>
    <row r="656" spans="1:15">
      <c r="A656" s="1"/>
      <c r="B656" s="1"/>
      <c r="C656" s="1"/>
      <c r="O656" s="1"/>
    </row>
    <row r="657" spans="1:15">
      <c r="A657" s="1"/>
      <c r="B657" s="1"/>
      <c r="C657" s="1"/>
      <c r="O657" s="1"/>
    </row>
    <row r="658" spans="1:15">
      <c r="A658" s="1"/>
      <c r="B658" s="1"/>
      <c r="C658" s="1"/>
      <c r="O658" s="1"/>
    </row>
    <row r="659" spans="1:15">
      <c r="A659" s="1"/>
      <c r="B659" s="1"/>
      <c r="C659" s="1"/>
      <c r="O659" s="1"/>
    </row>
    <row r="660" spans="1:15">
      <c r="A660" s="1"/>
      <c r="B660" s="1"/>
      <c r="C660" s="1"/>
      <c r="O660" s="1"/>
    </row>
    <row r="661" spans="1:15">
      <c r="A661" s="1"/>
      <c r="B661" s="1"/>
      <c r="C661" s="1"/>
      <c r="O661" s="1"/>
    </row>
    <row r="662" spans="1:15">
      <c r="A662" s="1"/>
      <c r="B662" s="1"/>
      <c r="C662" s="1"/>
      <c r="O662" s="1"/>
    </row>
    <row r="663" spans="1:15">
      <c r="A663" s="1"/>
      <c r="B663" s="1"/>
      <c r="C663" s="1"/>
      <c r="O663" s="1"/>
    </row>
    <row r="664" spans="1:15">
      <c r="A664" s="1"/>
      <c r="B664" s="1"/>
      <c r="C664" s="1"/>
      <c r="O664" s="1"/>
    </row>
    <row r="665" spans="1:15">
      <c r="A665" s="1"/>
      <c r="B665" s="1"/>
      <c r="C665" s="1"/>
      <c r="O665" s="1"/>
    </row>
    <row r="666" spans="1:15">
      <c r="A666" s="1"/>
      <c r="B666" s="1"/>
      <c r="C666" s="1"/>
      <c r="O666" s="1"/>
    </row>
    <row r="667" spans="1:15">
      <c r="A667" s="1"/>
      <c r="B667" s="1"/>
      <c r="C667" s="1"/>
      <c r="O667" s="1"/>
    </row>
    <row r="668" spans="1:15">
      <c r="A668" s="1"/>
      <c r="B668" s="1"/>
      <c r="C668" s="1"/>
      <c r="O668" s="1"/>
    </row>
    <row r="669" spans="1:15">
      <c r="A669" s="1"/>
      <c r="B669" s="1"/>
      <c r="C669" s="1"/>
      <c r="O669" s="1"/>
    </row>
    <row r="670" spans="1:15">
      <c r="A670" s="1"/>
      <c r="B670" s="1"/>
      <c r="C670" s="1"/>
      <c r="O670" s="1"/>
    </row>
    <row r="671" spans="1:15">
      <c r="A671" s="1"/>
      <c r="B671" s="1"/>
      <c r="C671" s="1"/>
      <c r="O671" s="1"/>
    </row>
    <row r="672" spans="1:15">
      <c r="A672" s="1"/>
      <c r="B672" s="1"/>
      <c r="C672" s="1"/>
      <c r="O672" s="1"/>
    </row>
    <row r="673" spans="1:15">
      <c r="A673" s="1"/>
      <c r="B673" s="1"/>
      <c r="C673" s="1"/>
      <c r="O673" s="1"/>
    </row>
    <row r="674" spans="1:15">
      <c r="A674" s="1"/>
      <c r="B674" s="1"/>
      <c r="C674" s="1"/>
      <c r="O674" s="1"/>
    </row>
    <row r="675" spans="1:15">
      <c r="A675" s="1"/>
      <c r="B675" s="1"/>
      <c r="C675" s="1"/>
      <c r="O675" s="1"/>
    </row>
    <row r="676" spans="1:15">
      <c r="A676" s="1"/>
      <c r="B676" s="1"/>
      <c r="C676" s="1"/>
      <c r="O676" s="1"/>
    </row>
    <row r="677" spans="1:15">
      <c r="A677" s="1"/>
      <c r="B677" s="1"/>
      <c r="C677" s="1"/>
      <c r="O677" s="1"/>
    </row>
    <row r="678" spans="1:15">
      <c r="A678" s="1"/>
      <c r="B678" s="1"/>
      <c r="C678" s="1"/>
      <c r="O678" s="1"/>
    </row>
    <row r="679" spans="1:15">
      <c r="A679" s="1"/>
      <c r="B679" s="1"/>
      <c r="C679" s="1"/>
      <c r="O679" s="1"/>
    </row>
    <row r="680" spans="1:15">
      <c r="A680" s="1"/>
      <c r="B680" s="1"/>
      <c r="C680" s="1"/>
      <c r="O680" s="1"/>
    </row>
    <row r="681" spans="1:15">
      <c r="A681" s="1"/>
      <c r="B681" s="1"/>
      <c r="C681" s="1"/>
      <c r="O681" s="1"/>
    </row>
    <row r="682" spans="1:15">
      <c r="A682" s="1"/>
      <c r="B682" s="1"/>
      <c r="C682" s="1"/>
      <c r="O682" s="1"/>
    </row>
    <row r="683" spans="1:15">
      <c r="A683" s="1"/>
      <c r="B683" s="1"/>
      <c r="C683" s="1"/>
      <c r="O683" s="1"/>
    </row>
    <row r="684" spans="1:15">
      <c r="A684" s="1"/>
      <c r="B684" s="1"/>
      <c r="C684" s="1"/>
      <c r="O684" s="1"/>
    </row>
    <row r="685" spans="1:15">
      <c r="A685" s="1"/>
      <c r="B685" s="1"/>
      <c r="C685" s="1"/>
      <c r="O685" s="1"/>
    </row>
    <row r="686" spans="1:15">
      <c r="A686" s="1"/>
      <c r="B686" s="1"/>
      <c r="C686" s="1"/>
      <c r="O686" s="1"/>
    </row>
    <row r="687" spans="1:15">
      <c r="A687" s="1"/>
      <c r="B687" s="1"/>
      <c r="C687" s="1"/>
      <c r="O687" s="1"/>
    </row>
    <row r="688" spans="1:15">
      <c r="A688" s="1"/>
      <c r="B688" s="1"/>
      <c r="C688" s="1"/>
      <c r="O688" s="1"/>
    </row>
    <row r="689" spans="1:15">
      <c r="A689" s="1"/>
      <c r="B689" s="1"/>
      <c r="C689" s="1"/>
      <c r="O689" s="1"/>
    </row>
    <row r="690" spans="1:15">
      <c r="A690" s="1"/>
      <c r="B690" s="1"/>
      <c r="C690" s="1"/>
      <c r="O690" s="1"/>
    </row>
    <row r="691" spans="1:15">
      <c r="A691" s="1"/>
      <c r="B691" s="1"/>
      <c r="C691" s="1"/>
      <c r="O691" s="1"/>
    </row>
    <row r="692" spans="1:15">
      <c r="A692" s="1"/>
      <c r="B692" s="1"/>
      <c r="C692" s="1"/>
      <c r="O692" s="1"/>
    </row>
    <row r="693" spans="1:15">
      <c r="A693" s="1"/>
      <c r="B693" s="1"/>
      <c r="C693" s="1"/>
      <c r="O693" s="1"/>
    </row>
    <row r="694" spans="1:15">
      <c r="A694" s="1"/>
      <c r="B694" s="1"/>
      <c r="C694" s="1"/>
      <c r="O694" s="1"/>
    </row>
    <row r="695" spans="1:15">
      <c r="A695" s="1"/>
      <c r="B695" s="1"/>
      <c r="C695" s="1"/>
      <c r="O695" s="1"/>
    </row>
    <row r="696" spans="1:15">
      <c r="A696" s="1"/>
      <c r="B696" s="1"/>
      <c r="C696" s="1"/>
      <c r="O696" s="1"/>
    </row>
    <row r="697" spans="1:15">
      <c r="A697" s="1"/>
      <c r="B697" s="1"/>
      <c r="C697" s="1"/>
      <c r="O697" s="1"/>
    </row>
    <row r="698" spans="1:15">
      <c r="A698" s="1"/>
      <c r="B698" s="1"/>
      <c r="C698" s="1"/>
      <c r="O698" s="1"/>
    </row>
    <row r="699" spans="1:15">
      <c r="A699" s="1"/>
      <c r="B699" s="1"/>
      <c r="C699" s="1"/>
      <c r="O699" s="1"/>
    </row>
    <row r="700" spans="1:15">
      <c r="A700" s="1"/>
      <c r="B700" s="1"/>
      <c r="C700" s="1"/>
      <c r="O700" s="1"/>
    </row>
    <row r="701" spans="1:15">
      <c r="A701" s="1"/>
      <c r="B701" s="1"/>
      <c r="C701" s="1"/>
      <c r="O701" s="1"/>
    </row>
    <row r="702" spans="1:15">
      <c r="A702" s="1"/>
      <c r="B702" s="1"/>
      <c r="C702" s="1"/>
      <c r="O702" s="1"/>
    </row>
    <row r="703" spans="1:15">
      <c r="A703" s="1"/>
      <c r="B703" s="1"/>
      <c r="C703" s="1"/>
      <c r="O703" s="1"/>
    </row>
    <row r="704" spans="1:15">
      <c r="A704" s="1"/>
      <c r="B704" s="1"/>
      <c r="C704" s="1"/>
      <c r="O704" s="1"/>
    </row>
    <row r="705" spans="1:15">
      <c r="A705" s="1"/>
      <c r="B705" s="1"/>
      <c r="C705" s="1"/>
      <c r="O705" s="1"/>
    </row>
    <row r="706" spans="1:15">
      <c r="A706" s="1"/>
      <c r="B706" s="1"/>
      <c r="C706" s="1"/>
      <c r="O706" s="1"/>
    </row>
    <row r="707" spans="1:15">
      <c r="A707" s="1"/>
      <c r="B707" s="1"/>
      <c r="C707" s="1"/>
      <c r="O707" s="1"/>
    </row>
    <row r="708" spans="1:15">
      <c r="A708" s="1"/>
      <c r="B708" s="1"/>
      <c r="C708" s="1"/>
      <c r="O708" s="1"/>
    </row>
    <row r="709" spans="1:15">
      <c r="A709" s="1"/>
      <c r="B709" s="1"/>
      <c r="C709" s="1"/>
      <c r="O709" s="1"/>
    </row>
    <row r="710" spans="1:15">
      <c r="A710" s="1"/>
      <c r="B710" s="1"/>
      <c r="C710" s="1"/>
      <c r="O710" s="1"/>
    </row>
    <row r="711" spans="1:15">
      <c r="A711" s="1"/>
      <c r="B711" s="1"/>
      <c r="C711" s="1"/>
      <c r="O711" s="1"/>
    </row>
    <row r="712" spans="1:15">
      <c r="A712" s="1"/>
      <c r="B712" s="1"/>
      <c r="C712" s="1"/>
      <c r="O712" s="1"/>
    </row>
    <row r="713" spans="1:15">
      <c r="A713" s="1"/>
      <c r="B713" s="1"/>
      <c r="C713" s="1"/>
      <c r="O713" s="1"/>
    </row>
    <row r="714" spans="1:15">
      <c r="A714" s="1"/>
      <c r="B714" s="1"/>
      <c r="C714" s="1"/>
      <c r="O714" s="1"/>
    </row>
    <row r="715" spans="1:15">
      <c r="A715" s="1"/>
      <c r="B715" s="1"/>
      <c r="C715" s="1"/>
      <c r="O715" s="1"/>
    </row>
    <row r="716" spans="1:15">
      <c r="A716" s="1"/>
      <c r="B716" s="1"/>
      <c r="C716" s="1"/>
      <c r="O716" s="1"/>
    </row>
    <row r="717" spans="1:15">
      <c r="A717" s="1"/>
      <c r="B717" s="1"/>
      <c r="C717" s="1"/>
      <c r="O717" s="1"/>
    </row>
    <row r="718" spans="1:15">
      <c r="A718" s="1"/>
      <c r="B718" s="1"/>
      <c r="C718" s="1"/>
      <c r="O718" s="1"/>
    </row>
    <row r="719" spans="1:15">
      <c r="A719" s="1"/>
      <c r="B719" s="1"/>
      <c r="C719" s="1"/>
      <c r="O719" s="1"/>
    </row>
    <row r="720" spans="1:15">
      <c r="A720" s="1"/>
      <c r="B720" s="1"/>
      <c r="C720" s="1"/>
      <c r="O720" s="1"/>
    </row>
    <row r="721" spans="1:15">
      <c r="A721" s="1"/>
      <c r="B721" s="1"/>
      <c r="C721" s="1"/>
      <c r="O721" s="1"/>
    </row>
    <row r="722" spans="1:15">
      <c r="A722" s="1"/>
      <c r="B722" s="1"/>
      <c r="C722" s="1"/>
      <c r="O722" s="1"/>
    </row>
    <row r="723" spans="1:15">
      <c r="A723" s="1"/>
      <c r="B723" s="1"/>
      <c r="C723" s="1"/>
      <c r="O723" s="1"/>
    </row>
    <row r="724" spans="1:15">
      <c r="A724" s="1"/>
      <c r="B724" s="1"/>
      <c r="C724" s="1"/>
      <c r="O724" s="1"/>
    </row>
    <row r="725" spans="1:15">
      <c r="A725" s="1"/>
      <c r="B725" s="1"/>
      <c r="C725" s="1"/>
      <c r="O725" s="1"/>
    </row>
    <row r="726" spans="1:15">
      <c r="A726" s="1"/>
      <c r="B726" s="1"/>
      <c r="C726" s="1"/>
      <c r="O726" s="1"/>
    </row>
    <row r="727" spans="1:15">
      <c r="A727" s="1"/>
      <c r="B727" s="1"/>
      <c r="C727" s="1"/>
      <c r="O727" s="1"/>
    </row>
    <row r="728" spans="1:15">
      <c r="A728" s="1"/>
      <c r="B728" s="1"/>
      <c r="C728" s="1"/>
      <c r="O728" s="1"/>
    </row>
    <row r="729" spans="1:15">
      <c r="A729" s="1"/>
      <c r="B729" s="1"/>
      <c r="C729" s="1"/>
      <c r="O729" s="1"/>
    </row>
    <row r="730" spans="1:15">
      <c r="A730" s="1"/>
      <c r="B730" s="1"/>
      <c r="C730" s="1"/>
      <c r="O730" s="1"/>
    </row>
    <row r="731" spans="1:15">
      <c r="A731" s="1"/>
      <c r="B731" s="1"/>
      <c r="C731" s="1"/>
      <c r="O731" s="1"/>
    </row>
    <row r="732" spans="1:15">
      <c r="A732" s="1"/>
      <c r="B732" s="1"/>
      <c r="C732" s="1"/>
      <c r="O732" s="1"/>
    </row>
    <row r="733" spans="1:15">
      <c r="A733" s="1"/>
      <c r="B733" s="1"/>
      <c r="C733" s="1"/>
      <c r="O733" s="1"/>
    </row>
    <row r="734" spans="1:15">
      <c r="A734" s="1"/>
      <c r="B734" s="1"/>
      <c r="C734" s="1"/>
      <c r="O734" s="1"/>
    </row>
    <row r="735" spans="1:15">
      <c r="A735" s="1"/>
      <c r="B735" s="1"/>
      <c r="C735" s="1"/>
      <c r="O735" s="1"/>
    </row>
    <row r="736" spans="1:15">
      <c r="A736" s="1"/>
      <c r="B736" s="1"/>
      <c r="C736" s="1"/>
      <c r="O736" s="1"/>
    </row>
    <row r="737" spans="1:15">
      <c r="A737" s="1"/>
      <c r="B737" s="1"/>
      <c r="C737" s="1"/>
      <c r="O737" s="1"/>
    </row>
    <row r="738" spans="1:15">
      <c r="A738" s="1"/>
      <c r="B738" s="1"/>
      <c r="C738" s="1"/>
      <c r="O738" s="1"/>
    </row>
    <row r="739" spans="1:15">
      <c r="A739" s="1"/>
      <c r="B739" s="1"/>
      <c r="C739" s="1"/>
      <c r="O739" s="1"/>
    </row>
    <row r="740" spans="1:15">
      <c r="A740" s="1"/>
      <c r="B740" s="1"/>
      <c r="C740" s="1"/>
      <c r="O740" s="1"/>
    </row>
    <row r="741" spans="1:15">
      <c r="A741" s="1"/>
      <c r="B741" s="1"/>
      <c r="C741" s="1"/>
      <c r="O741" s="1"/>
    </row>
    <row r="742" spans="1:15">
      <c r="A742" s="1"/>
      <c r="B742" s="1"/>
      <c r="C742" s="1"/>
      <c r="O742" s="1"/>
    </row>
    <row r="743" spans="1:15">
      <c r="A743" s="1"/>
      <c r="B743" s="1"/>
      <c r="C743" s="1"/>
      <c r="O743" s="1"/>
    </row>
    <row r="744" spans="1:15">
      <c r="A744" s="1"/>
      <c r="B744" s="1"/>
      <c r="C744" s="1"/>
      <c r="O744" s="1"/>
    </row>
    <row r="745" spans="1:15">
      <c r="A745" s="1"/>
      <c r="B745" s="1"/>
      <c r="C745" s="1"/>
      <c r="O745" s="1"/>
    </row>
    <row r="746" spans="1:15">
      <c r="A746" s="1"/>
      <c r="B746" s="1"/>
      <c r="C746" s="1"/>
      <c r="O746" s="1"/>
    </row>
    <row r="747" spans="1:15">
      <c r="A747" s="1"/>
      <c r="B747" s="1"/>
      <c r="C747" s="1"/>
      <c r="O747" s="1"/>
    </row>
    <row r="748" spans="1:15">
      <c r="A748" s="1"/>
      <c r="B748" s="1"/>
      <c r="C748" s="1"/>
      <c r="O748" s="1"/>
    </row>
    <row r="749" spans="1:15">
      <c r="A749" s="1"/>
      <c r="B749" s="1"/>
      <c r="C749" s="1"/>
      <c r="O749" s="1"/>
    </row>
    <row r="750" spans="1:15">
      <c r="A750" s="1"/>
      <c r="B750" s="1"/>
      <c r="C750" s="1"/>
      <c r="O750" s="1"/>
    </row>
    <row r="751" spans="1:15">
      <c r="A751" s="1"/>
      <c r="B751" s="1"/>
      <c r="C751" s="1"/>
      <c r="O751" s="1"/>
    </row>
    <row r="752" spans="1:15">
      <c r="A752" s="1"/>
      <c r="B752" s="1"/>
      <c r="C752" s="1"/>
      <c r="O752" s="1"/>
    </row>
    <row r="753" spans="1:15">
      <c r="A753" s="1"/>
      <c r="B753" s="1"/>
      <c r="C753" s="1"/>
      <c r="O753" s="1"/>
    </row>
    <row r="754" spans="1:15">
      <c r="A754" s="1"/>
      <c r="B754" s="1"/>
      <c r="C754" s="1"/>
      <c r="O754" s="1"/>
    </row>
    <row r="755" spans="1:15">
      <c r="A755" s="1"/>
      <c r="B755" s="1"/>
      <c r="C755" s="1"/>
      <c r="O755" s="1"/>
    </row>
    <row r="756" spans="1:15">
      <c r="A756" s="1"/>
      <c r="B756" s="1"/>
      <c r="C756" s="1"/>
      <c r="O756" s="1"/>
    </row>
    <row r="757" spans="1:15">
      <c r="A757" s="1"/>
      <c r="B757" s="1"/>
      <c r="C757" s="1"/>
      <c r="O757" s="1"/>
    </row>
    <row r="758" spans="1:15">
      <c r="A758" s="1"/>
      <c r="B758" s="1"/>
      <c r="C758" s="1"/>
      <c r="O758" s="1"/>
    </row>
    <row r="759" spans="1:15">
      <c r="A759" s="1"/>
      <c r="B759" s="1"/>
      <c r="C759" s="1"/>
      <c r="O759" s="1"/>
    </row>
    <row r="760" spans="1:15">
      <c r="A760" s="1"/>
      <c r="B760" s="1"/>
      <c r="C760" s="1"/>
      <c r="O760" s="1"/>
    </row>
    <row r="761" spans="1:15">
      <c r="A761" s="1"/>
      <c r="B761" s="1"/>
      <c r="C761" s="1"/>
      <c r="O761" s="1"/>
    </row>
    <row r="762" spans="1:15">
      <c r="A762" s="1"/>
      <c r="B762" s="1"/>
      <c r="C762" s="1"/>
      <c r="O762" s="1"/>
    </row>
    <row r="763" spans="1:15">
      <c r="A763" s="1"/>
      <c r="B763" s="1"/>
      <c r="C763" s="1"/>
      <c r="O763" s="1"/>
    </row>
    <row r="764" spans="1:15">
      <c r="A764" s="1"/>
      <c r="B764" s="1"/>
      <c r="C764" s="1"/>
      <c r="O764" s="1"/>
    </row>
    <row r="765" spans="1:15">
      <c r="A765" s="1"/>
      <c r="B765" s="1"/>
      <c r="C765" s="1"/>
      <c r="O765" s="1"/>
    </row>
    <row r="766" spans="1:15">
      <c r="A766" s="1"/>
      <c r="B766" s="1"/>
      <c r="C766" s="1"/>
      <c r="O766" s="1"/>
    </row>
    <row r="767" spans="1:15">
      <c r="A767" s="1"/>
      <c r="B767" s="1"/>
      <c r="C767" s="1"/>
      <c r="O767" s="1"/>
    </row>
    <row r="768" spans="1:15">
      <c r="A768" s="1"/>
      <c r="B768" s="1"/>
      <c r="C768" s="1"/>
      <c r="O768" s="1"/>
    </row>
    <row r="769" spans="1:15">
      <c r="A769" s="1"/>
      <c r="B769" s="1"/>
      <c r="C769" s="1"/>
      <c r="O769" s="1"/>
    </row>
    <row r="770" spans="1:15">
      <c r="A770" s="1"/>
      <c r="B770" s="1"/>
      <c r="C770" s="1"/>
      <c r="O770" s="1"/>
    </row>
    <row r="771" spans="1:15">
      <c r="A771" s="1"/>
      <c r="B771" s="1"/>
      <c r="C771" s="1"/>
      <c r="O771" s="1"/>
    </row>
    <row r="772" spans="1:15">
      <c r="A772" s="1"/>
      <c r="B772" s="1"/>
      <c r="C772" s="1"/>
      <c r="O772" s="1"/>
    </row>
    <row r="773" spans="1:15">
      <c r="A773" s="1"/>
      <c r="B773" s="1"/>
      <c r="C773" s="1"/>
      <c r="O773" s="1"/>
    </row>
    <row r="774" spans="1:15">
      <c r="A774" s="1"/>
      <c r="B774" s="1"/>
      <c r="C774" s="1"/>
      <c r="O774" s="1"/>
    </row>
    <row r="775" spans="1:15">
      <c r="A775" s="1"/>
      <c r="B775" s="1"/>
      <c r="C775" s="1"/>
      <c r="O775" s="1"/>
    </row>
    <row r="776" spans="1:15">
      <c r="A776" s="1"/>
      <c r="B776" s="1"/>
      <c r="C776" s="1"/>
      <c r="O776" s="1"/>
    </row>
    <row r="777" spans="1:15">
      <c r="A777" s="1"/>
      <c r="B777" s="1"/>
      <c r="C777" s="1"/>
      <c r="O777" s="1"/>
    </row>
    <row r="778" spans="1:15">
      <c r="A778" s="1"/>
      <c r="B778" s="1"/>
      <c r="C778" s="1"/>
      <c r="O778" s="1"/>
    </row>
    <row r="779" spans="1:15">
      <c r="A779" s="1"/>
      <c r="B779" s="1"/>
      <c r="C779" s="1"/>
      <c r="O779" s="1"/>
    </row>
    <row r="780" spans="1:15">
      <c r="A780" s="1"/>
      <c r="B780" s="1"/>
      <c r="C780" s="1"/>
      <c r="O780" s="1"/>
    </row>
    <row r="781" spans="1:15">
      <c r="A781" s="1"/>
      <c r="B781" s="1"/>
      <c r="C781" s="1"/>
      <c r="O781" s="1"/>
    </row>
    <row r="782" spans="1:15">
      <c r="A782" s="1"/>
      <c r="B782" s="1"/>
      <c r="C782" s="1"/>
      <c r="O782" s="1"/>
    </row>
    <row r="783" spans="1:15">
      <c r="A783" s="1"/>
      <c r="B783" s="1"/>
      <c r="C783" s="1"/>
      <c r="O783" s="1"/>
    </row>
    <row r="784" spans="1:15">
      <c r="A784" s="1"/>
      <c r="B784" s="1"/>
      <c r="C784" s="1"/>
      <c r="O784" s="1"/>
    </row>
    <row r="785" spans="1:15">
      <c r="A785" s="1"/>
      <c r="B785" s="1"/>
      <c r="C785" s="1"/>
      <c r="O785" s="1"/>
    </row>
    <row r="786" spans="1:15">
      <c r="A786" s="1"/>
      <c r="B786" s="1"/>
      <c r="C786" s="1"/>
      <c r="O786" s="1"/>
    </row>
    <row r="787" spans="1:15">
      <c r="A787" s="1"/>
      <c r="B787" s="1"/>
      <c r="C787" s="1"/>
      <c r="O787" s="1"/>
    </row>
    <row r="788" spans="1:15">
      <c r="A788" s="1"/>
      <c r="B788" s="1"/>
      <c r="C788" s="1"/>
      <c r="O788" s="1"/>
    </row>
    <row r="789" spans="1:15">
      <c r="A789" s="1"/>
      <c r="B789" s="1"/>
      <c r="C789" s="1"/>
      <c r="O789" s="1"/>
    </row>
    <row r="790" spans="1:15">
      <c r="A790" s="1"/>
      <c r="B790" s="1"/>
      <c r="C790" s="1"/>
      <c r="O790" s="1"/>
    </row>
    <row r="791" spans="1:15">
      <c r="A791" s="1"/>
      <c r="B791" s="1"/>
      <c r="C791" s="1"/>
      <c r="O791" s="1"/>
    </row>
    <row r="792" spans="1:15">
      <c r="A792" s="1"/>
      <c r="B792" s="1"/>
      <c r="C792" s="1"/>
      <c r="O792" s="1"/>
    </row>
    <row r="793" spans="1:15">
      <c r="A793" s="1"/>
      <c r="B793" s="1"/>
      <c r="C793" s="1"/>
      <c r="O793" s="1"/>
    </row>
    <row r="794" spans="1:15">
      <c r="A794" s="1"/>
      <c r="B794" s="1"/>
      <c r="C794" s="1"/>
      <c r="O794" s="1"/>
    </row>
    <row r="795" spans="1:15">
      <c r="A795" s="1"/>
      <c r="B795" s="1"/>
      <c r="C795" s="1"/>
      <c r="O795" s="1"/>
    </row>
    <row r="796" spans="1:15">
      <c r="A796" s="1"/>
      <c r="B796" s="1"/>
      <c r="C796" s="1"/>
      <c r="O796" s="1"/>
    </row>
    <row r="797" spans="1:15">
      <c r="A797" s="1"/>
      <c r="B797" s="1"/>
      <c r="C797" s="1"/>
      <c r="O797" s="1"/>
    </row>
    <row r="798" spans="1:15">
      <c r="A798" s="1"/>
      <c r="B798" s="1"/>
      <c r="C798" s="1"/>
      <c r="O798" s="1"/>
    </row>
    <row r="799" spans="1:15">
      <c r="A799" s="1"/>
      <c r="B799" s="1"/>
      <c r="C799" s="1"/>
      <c r="O799" s="1"/>
    </row>
    <row r="800" spans="1:15">
      <c r="A800" s="1"/>
      <c r="B800" s="1"/>
      <c r="C800" s="1"/>
      <c r="O800" s="1"/>
    </row>
    <row r="801" spans="1:15">
      <c r="A801" s="1"/>
      <c r="B801" s="1"/>
      <c r="C801" s="1"/>
      <c r="O801" s="1"/>
    </row>
    <row r="802" spans="1:15">
      <c r="A802" s="1"/>
      <c r="B802" s="1"/>
      <c r="C802" s="1"/>
      <c r="O802" s="1"/>
    </row>
    <row r="803" spans="1:15">
      <c r="A803" s="1"/>
      <c r="B803" s="1"/>
      <c r="C803" s="1"/>
      <c r="O803" s="1"/>
    </row>
    <row r="804" spans="1:15">
      <c r="A804" s="1"/>
      <c r="B804" s="1"/>
      <c r="C804" s="1"/>
      <c r="O804" s="1"/>
    </row>
    <row r="805" spans="1:15">
      <c r="A805" s="1"/>
      <c r="B805" s="1"/>
      <c r="C805" s="1"/>
      <c r="O805" s="1"/>
    </row>
    <row r="806" spans="1:15">
      <c r="A806" s="1"/>
      <c r="B806" s="1"/>
      <c r="C806" s="1"/>
      <c r="O806" s="1"/>
    </row>
    <row r="807" spans="1:15">
      <c r="A807" s="1"/>
      <c r="B807" s="1"/>
      <c r="C807" s="1"/>
      <c r="O807" s="1"/>
    </row>
    <row r="808" spans="1:15">
      <c r="A808" s="1"/>
      <c r="B808" s="1"/>
      <c r="C808" s="1"/>
      <c r="O808" s="1"/>
    </row>
    <row r="809" spans="1:15">
      <c r="A809" s="1"/>
      <c r="B809" s="1"/>
      <c r="C809" s="1"/>
      <c r="O809" s="1"/>
    </row>
    <row r="810" spans="1:15">
      <c r="A810" s="1"/>
      <c r="B810" s="1"/>
      <c r="C810" s="1"/>
      <c r="O810" s="1"/>
    </row>
    <row r="811" spans="1:15">
      <c r="A811" s="1"/>
      <c r="B811" s="1"/>
      <c r="C811" s="1"/>
      <c r="O811" s="1"/>
    </row>
    <row r="812" spans="1:15">
      <c r="A812" s="1"/>
      <c r="B812" s="1"/>
      <c r="C812" s="1"/>
      <c r="O812" s="1"/>
    </row>
    <row r="813" spans="1:15">
      <c r="A813" s="1"/>
      <c r="B813" s="1"/>
      <c r="C813" s="1"/>
      <c r="O813" s="1"/>
    </row>
    <row r="814" spans="1:15">
      <c r="A814" s="1"/>
      <c r="B814" s="1"/>
      <c r="C814" s="1"/>
      <c r="O814" s="1"/>
    </row>
    <row r="815" spans="1:15">
      <c r="A815" s="1"/>
      <c r="B815" s="1"/>
      <c r="C815" s="1"/>
      <c r="O815" s="1"/>
    </row>
    <row r="816" spans="1:15">
      <c r="A816" s="1"/>
      <c r="B816" s="1"/>
      <c r="C816" s="1"/>
      <c r="O816" s="1"/>
    </row>
    <row r="817" spans="1:15">
      <c r="A817" s="1"/>
      <c r="B817" s="1"/>
      <c r="C817" s="1"/>
      <c r="O817" s="1"/>
    </row>
    <row r="818" spans="1:15">
      <c r="A818" s="1"/>
      <c r="B818" s="1"/>
      <c r="C818" s="1"/>
      <c r="O818" s="1"/>
    </row>
    <row r="819" spans="1:15">
      <c r="A819" s="1"/>
      <c r="B819" s="1"/>
      <c r="C819" s="1"/>
      <c r="O819" s="1"/>
    </row>
    <row r="820" spans="1:15">
      <c r="A820" s="1"/>
      <c r="B820" s="1"/>
      <c r="C820" s="1"/>
      <c r="O820" s="1"/>
    </row>
    <row r="821" spans="1:15">
      <c r="A821" s="1"/>
      <c r="B821" s="1"/>
      <c r="C821" s="1"/>
      <c r="O821" s="1"/>
    </row>
    <row r="822" spans="1:15">
      <c r="A822" s="1"/>
      <c r="B822" s="1"/>
      <c r="C822" s="1"/>
      <c r="O822" s="1"/>
    </row>
    <row r="823" spans="1:15">
      <c r="A823" s="1"/>
      <c r="B823" s="1"/>
      <c r="C823" s="1"/>
      <c r="O823" s="1"/>
    </row>
    <row r="824" spans="1:15">
      <c r="A824" s="1"/>
      <c r="B824" s="1"/>
      <c r="C824" s="1"/>
      <c r="O824" s="1"/>
    </row>
    <row r="825" spans="1:15">
      <c r="A825" s="1"/>
      <c r="B825" s="1"/>
      <c r="C825" s="1"/>
      <c r="O825" s="1"/>
    </row>
    <row r="826" spans="1:15">
      <c r="A826" s="1"/>
      <c r="B826" s="1"/>
      <c r="C826" s="1"/>
      <c r="O826" s="1"/>
    </row>
    <row r="827" spans="1:15">
      <c r="A827" s="1"/>
      <c r="B827" s="1"/>
      <c r="C827" s="1"/>
      <c r="O827" s="1"/>
    </row>
    <row r="828" spans="1:15">
      <c r="A828" s="1"/>
      <c r="B828" s="1"/>
      <c r="C828" s="1"/>
      <c r="O828" s="1"/>
    </row>
    <row r="829" spans="1:15">
      <c r="A829" s="1"/>
      <c r="B829" s="1"/>
      <c r="C829" s="1"/>
      <c r="O829" s="1"/>
    </row>
    <row r="830" spans="1:15">
      <c r="A830" s="1"/>
      <c r="B830" s="1"/>
      <c r="C830" s="1"/>
      <c r="O830" s="1"/>
    </row>
    <row r="831" spans="1:15">
      <c r="A831" s="1"/>
      <c r="B831" s="1"/>
      <c r="C831" s="1"/>
      <c r="O831" s="1"/>
    </row>
    <row r="832" spans="1:15">
      <c r="A832" s="1"/>
      <c r="B832" s="1"/>
      <c r="C832" s="1"/>
      <c r="O832" s="1"/>
    </row>
    <row r="833" spans="1:15">
      <c r="A833" s="1"/>
      <c r="B833" s="1"/>
      <c r="C833" s="1"/>
      <c r="O833" s="1"/>
    </row>
    <row r="834" spans="1:15">
      <c r="A834" s="1"/>
      <c r="B834" s="1"/>
      <c r="C834" s="1"/>
      <c r="O834" s="1"/>
    </row>
    <row r="835" spans="1:15">
      <c r="A835" s="1"/>
      <c r="B835" s="1"/>
      <c r="C835" s="1"/>
      <c r="O835" s="1"/>
    </row>
    <row r="836" spans="1:15">
      <c r="A836" s="1"/>
      <c r="B836" s="1"/>
      <c r="C836" s="1"/>
      <c r="O836" s="1"/>
    </row>
    <row r="837" spans="1:15">
      <c r="A837" s="1"/>
      <c r="B837" s="1"/>
      <c r="C837" s="1"/>
      <c r="O837" s="1"/>
    </row>
    <row r="838" spans="1:15">
      <c r="A838" s="1"/>
      <c r="B838" s="1"/>
      <c r="C838" s="1"/>
      <c r="O838" s="1"/>
    </row>
    <row r="839" spans="1:15">
      <c r="A839" s="1"/>
      <c r="B839" s="1"/>
      <c r="C839" s="1"/>
      <c r="O839" s="1"/>
    </row>
    <row r="840" spans="1:15">
      <c r="A840" s="1"/>
      <c r="B840" s="1"/>
      <c r="C840" s="1"/>
      <c r="O840" s="1"/>
    </row>
    <row r="841" spans="1:15">
      <c r="A841" s="1"/>
      <c r="B841" s="1"/>
      <c r="C841" s="1"/>
      <c r="O841" s="1"/>
    </row>
    <row r="842" spans="1:15">
      <c r="A842" s="1"/>
      <c r="B842" s="1"/>
      <c r="C842" s="1"/>
      <c r="O842" s="1"/>
    </row>
    <row r="843" spans="1:15">
      <c r="A843" s="1"/>
      <c r="B843" s="1"/>
      <c r="C843" s="1"/>
      <c r="O843" s="1"/>
    </row>
    <row r="844" spans="1:15">
      <c r="A844" s="1"/>
      <c r="B844" s="1"/>
      <c r="C844" s="1"/>
      <c r="O844" s="1"/>
    </row>
    <row r="845" spans="1:15">
      <c r="A845" s="1"/>
      <c r="B845" s="1"/>
      <c r="C845" s="1"/>
      <c r="O845" s="1"/>
    </row>
    <row r="846" spans="1:15">
      <c r="A846" s="1"/>
      <c r="B846" s="1"/>
      <c r="C846" s="1"/>
      <c r="O846" s="1"/>
    </row>
    <row r="847" spans="1:15">
      <c r="A847" s="1"/>
      <c r="B847" s="1"/>
      <c r="C847" s="1"/>
      <c r="O847" s="1"/>
    </row>
    <row r="848" spans="1:15">
      <c r="A848" s="1"/>
      <c r="B848" s="1"/>
      <c r="C848" s="1"/>
      <c r="O848" s="1"/>
    </row>
    <row r="849" spans="1:15">
      <c r="A849" s="1"/>
      <c r="B849" s="1"/>
      <c r="C849" s="1"/>
      <c r="O849" s="1"/>
    </row>
    <row r="850" spans="1:15">
      <c r="A850" s="1"/>
      <c r="B850" s="1"/>
      <c r="C850" s="1"/>
      <c r="O850" s="1"/>
    </row>
    <row r="851" spans="1:15">
      <c r="A851" s="1"/>
      <c r="B851" s="1"/>
      <c r="C851" s="1"/>
      <c r="O851" s="1"/>
    </row>
    <row r="852" spans="1:15">
      <c r="A852" s="1"/>
      <c r="B852" s="1"/>
      <c r="C852" s="1"/>
      <c r="O852" s="1"/>
    </row>
    <row r="853" spans="1:15">
      <c r="A853" s="1"/>
      <c r="B853" s="1"/>
      <c r="C853" s="1"/>
      <c r="O853" s="1"/>
    </row>
    <row r="854" spans="1:15">
      <c r="A854" s="1"/>
      <c r="B854" s="1"/>
      <c r="C854" s="1"/>
      <c r="O854" s="1"/>
    </row>
    <row r="855" spans="1:15">
      <c r="A855" s="1"/>
      <c r="B855" s="1"/>
      <c r="C855" s="1"/>
      <c r="O855" s="1"/>
    </row>
    <row r="856" spans="1:15">
      <c r="A856" s="1"/>
      <c r="B856" s="1"/>
      <c r="C856" s="1"/>
      <c r="O856" s="1"/>
    </row>
    <row r="857" spans="1:15">
      <c r="A857" s="1"/>
      <c r="B857" s="1"/>
      <c r="C857" s="1"/>
      <c r="O857" s="1"/>
    </row>
    <row r="858" spans="1:15">
      <c r="A858" s="1"/>
      <c r="B858" s="1"/>
      <c r="C858" s="1"/>
      <c r="O858" s="1"/>
    </row>
    <row r="859" spans="1:15">
      <c r="A859" s="1"/>
      <c r="B859" s="1"/>
      <c r="C859" s="1"/>
      <c r="O859" s="1"/>
    </row>
    <row r="860" spans="1:15">
      <c r="A860" s="1"/>
      <c r="B860" s="1"/>
      <c r="C860" s="1"/>
      <c r="O860" s="1"/>
    </row>
    <row r="861" spans="1:15">
      <c r="A861" s="1"/>
      <c r="B861" s="1"/>
      <c r="C861" s="1"/>
      <c r="O861" s="1"/>
    </row>
    <row r="862" spans="1:15">
      <c r="A862" s="1"/>
      <c r="B862" s="1"/>
      <c r="C862" s="1"/>
      <c r="O862" s="1"/>
    </row>
    <row r="863" spans="1:15">
      <c r="A863" s="1"/>
      <c r="B863" s="1"/>
      <c r="C863" s="1"/>
      <c r="O863" s="1"/>
    </row>
    <row r="864" spans="1:15">
      <c r="A864" s="1"/>
      <c r="B864" s="1"/>
      <c r="C864" s="1"/>
      <c r="O864" s="1"/>
    </row>
    <row r="865" spans="1:15">
      <c r="A865" s="1"/>
      <c r="B865" s="1"/>
      <c r="C865" s="1"/>
      <c r="O865" s="1"/>
    </row>
    <row r="866" spans="1:15">
      <c r="A866" s="1"/>
      <c r="B866" s="1"/>
      <c r="C866" s="1"/>
      <c r="O866" s="1"/>
    </row>
    <row r="867" spans="1:15">
      <c r="A867" s="1"/>
      <c r="B867" s="1"/>
      <c r="C867" s="1"/>
      <c r="O867" s="1"/>
    </row>
    <row r="868" spans="1:15">
      <c r="A868" s="1"/>
      <c r="B868" s="1"/>
      <c r="C868" s="1"/>
      <c r="O868" s="1"/>
    </row>
    <row r="869" spans="1:15">
      <c r="A869" s="1"/>
      <c r="B869" s="1"/>
      <c r="C869" s="1"/>
      <c r="O869" s="1"/>
    </row>
    <row r="870" spans="1:15">
      <c r="A870" s="1"/>
      <c r="B870" s="1"/>
      <c r="C870" s="1"/>
      <c r="O870" s="1"/>
    </row>
    <row r="871" spans="1:15">
      <c r="A871" s="1"/>
      <c r="B871" s="1"/>
      <c r="C871" s="1"/>
      <c r="O871" s="1"/>
    </row>
    <row r="872" spans="1:15">
      <c r="A872" s="1"/>
      <c r="B872" s="1"/>
      <c r="C872" s="1"/>
      <c r="O872" s="1"/>
    </row>
    <row r="873" spans="1:15">
      <c r="A873" s="1"/>
      <c r="B873" s="1"/>
      <c r="C873" s="1"/>
      <c r="O873" s="1"/>
    </row>
    <row r="874" spans="1:15">
      <c r="A874" s="1"/>
      <c r="B874" s="1"/>
      <c r="C874" s="1"/>
      <c r="O874" s="1"/>
    </row>
    <row r="875" spans="1:15">
      <c r="A875" s="1"/>
      <c r="B875" s="1"/>
      <c r="C875" s="1"/>
      <c r="O875" s="1"/>
    </row>
    <row r="876" spans="1:15">
      <c r="A876" s="1"/>
      <c r="B876" s="1"/>
      <c r="C876" s="1"/>
      <c r="O876" s="1"/>
    </row>
    <row r="877" spans="1:15">
      <c r="A877" s="1"/>
      <c r="B877" s="1"/>
      <c r="C877" s="1"/>
      <c r="O877" s="1"/>
    </row>
    <row r="878" spans="1:15">
      <c r="A878" s="1"/>
      <c r="B878" s="1"/>
      <c r="C878" s="1"/>
      <c r="O878" s="1"/>
    </row>
    <row r="879" spans="1:15">
      <c r="A879" s="1"/>
      <c r="B879" s="1"/>
      <c r="C879" s="1"/>
      <c r="O879" s="1"/>
    </row>
    <row r="880" spans="1:15">
      <c r="A880" s="1"/>
      <c r="B880" s="1"/>
      <c r="C880" s="1"/>
      <c r="O880" s="1"/>
    </row>
    <row r="881" spans="1:15">
      <c r="A881" s="1"/>
      <c r="B881" s="1"/>
      <c r="C881" s="1"/>
      <c r="O881" s="1"/>
    </row>
    <row r="882" spans="1:15">
      <c r="A882" s="1"/>
      <c r="B882" s="1"/>
      <c r="C882" s="1"/>
      <c r="O882" s="1"/>
    </row>
    <row r="883" spans="1:15">
      <c r="A883" s="1"/>
      <c r="B883" s="1"/>
      <c r="C883" s="1"/>
      <c r="O883" s="1"/>
    </row>
    <row r="884" spans="1:15">
      <c r="A884" s="1"/>
      <c r="B884" s="1"/>
      <c r="C884" s="1"/>
      <c r="O884" s="1"/>
    </row>
    <row r="885" spans="1:15">
      <c r="A885" s="1"/>
      <c r="B885" s="1"/>
      <c r="C885" s="1"/>
      <c r="O885" s="1"/>
    </row>
    <row r="886" spans="1:15">
      <c r="A886" s="1"/>
      <c r="B886" s="1"/>
      <c r="C886" s="1"/>
      <c r="O886" s="1"/>
    </row>
    <row r="887" spans="1:15">
      <c r="A887" s="1"/>
      <c r="B887" s="1"/>
      <c r="C887" s="1"/>
      <c r="O887" s="1"/>
    </row>
    <row r="888" spans="1:15">
      <c r="A888" s="1"/>
      <c r="B888" s="1"/>
      <c r="C888" s="1"/>
      <c r="O888" s="1"/>
    </row>
    <row r="889" spans="1:15">
      <c r="A889" s="1"/>
      <c r="B889" s="1"/>
      <c r="C889" s="1"/>
      <c r="O889" s="1"/>
    </row>
    <row r="890" spans="1:15">
      <c r="A890" s="1"/>
      <c r="B890" s="1"/>
      <c r="C890" s="1"/>
      <c r="O890" s="1"/>
    </row>
    <row r="891" spans="1:15">
      <c r="A891" s="1"/>
      <c r="B891" s="1"/>
      <c r="C891" s="1"/>
      <c r="O891" s="1"/>
    </row>
    <row r="892" spans="1:15">
      <c r="A892" s="1"/>
      <c r="B892" s="1"/>
      <c r="C892" s="1"/>
      <c r="O892" s="1"/>
    </row>
    <row r="893" spans="1:15">
      <c r="A893" s="1"/>
      <c r="B893" s="1"/>
      <c r="C893" s="1"/>
      <c r="O893" s="1"/>
    </row>
    <row r="894" spans="1:15">
      <c r="A894" s="1"/>
      <c r="B894" s="1"/>
      <c r="C894" s="1"/>
      <c r="O894" s="1"/>
    </row>
    <row r="895" spans="1:15">
      <c r="A895" s="1"/>
      <c r="B895" s="1"/>
      <c r="C895" s="1"/>
      <c r="O895" s="1"/>
    </row>
    <row r="896" spans="1:15">
      <c r="A896" s="1"/>
      <c r="B896" s="1"/>
      <c r="C896" s="1"/>
      <c r="O896" s="1"/>
    </row>
    <row r="897" spans="1:15">
      <c r="A897" s="1"/>
      <c r="B897" s="1"/>
      <c r="C897" s="1"/>
      <c r="O897" s="1"/>
    </row>
    <row r="898" spans="1:15">
      <c r="A898" s="1"/>
      <c r="B898" s="1"/>
      <c r="C898" s="1"/>
      <c r="O898" s="1"/>
    </row>
    <row r="899" spans="1:15">
      <c r="A899" s="1"/>
      <c r="B899" s="1"/>
      <c r="C899" s="1"/>
      <c r="O899" s="1"/>
    </row>
    <row r="900" spans="1:15">
      <c r="A900" s="1"/>
      <c r="B900" s="1"/>
      <c r="C900" s="1"/>
      <c r="O900" s="1"/>
    </row>
    <row r="901" spans="1:15">
      <c r="A901" s="1"/>
      <c r="B901" s="1"/>
      <c r="C901" s="1"/>
      <c r="O901" s="1"/>
    </row>
    <row r="902" spans="1:15">
      <c r="A902" s="1"/>
      <c r="B902" s="1"/>
      <c r="C902" s="1"/>
      <c r="O902" s="1"/>
    </row>
    <row r="903" spans="1:15">
      <c r="A903" s="1"/>
      <c r="B903" s="1"/>
      <c r="C903" s="1"/>
      <c r="O903" s="1"/>
    </row>
    <row r="904" spans="1:15">
      <c r="A904" s="1"/>
      <c r="B904" s="1"/>
      <c r="C904" s="1"/>
      <c r="O904" s="1"/>
    </row>
    <row r="905" spans="1:15">
      <c r="A905" s="1"/>
      <c r="B905" s="1"/>
      <c r="C905" s="1"/>
      <c r="O905" s="1"/>
    </row>
    <row r="906" spans="1:15">
      <c r="A906" s="1"/>
      <c r="B906" s="1"/>
      <c r="C906" s="1"/>
      <c r="O906" s="1"/>
    </row>
    <row r="907" spans="1:15">
      <c r="A907" s="1"/>
      <c r="B907" s="1"/>
      <c r="C907" s="1"/>
      <c r="O907" s="1"/>
    </row>
    <row r="908" spans="1:15">
      <c r="A908" s="1"/>
      <c r="B908" s="1"/>
      <c r="C908" s="1"/>
      <c r="O908" s="1"/>
    </row>
    <row r="909" spans="1:15">
      <c r="A909" s="1"/>
      <c r="B909" s="1"/>
      <c r="C909" s="1"/>
      <c r="O909" s="1"/>
    </row>
    <row r="910" spans="1:15">
      <c r="A910" s="1"/>
      <c r="B910" s="1"/>
      <c r="C910" s="1"/>
      <c r="O910" s="1"/>
    </row>
    <row r="911" spans="1:15">
      <c r="A911" s="1"/>
      <c r="B911" s="1"/>
      <c r="C911" s="1"/>
      <c r="O911" s="1"/>
    </row>
    <row r="912" spans="1:15">
      <c r="A912" s="1"/>
      <c r="B912" s="1"/>
      <c r="C912" s="1"/>
      <c r="O912" s="1"/>
    </row>
    <row r="913" spans="1:15">
      <c r="A913" s="1"/>
      <c r="B913" s="1"/>
      <c r="C913" s="1"/>
      <c r="O913" s="1"/>
    </row>
    <row r="914" spans="1:15">
      <c r="A914" s="1"/>
      <c r="B914" s="1"/>
      <c r="C914" s="1"/>
      <c r="O914" s="1"/>
    </row>
    <row r="915" spans="1:15">
      <c r="A915" s="1"/>
      <c r="B915" s="1"/>
      <c r="C915" s="1"/>
      <c r="O915" s="1"/>
    </row>
    <row r="916" spans="1:15">
      <c r="A916" s="1"/>
      <c r="B916" s="1"/>
      <c r="C916" s="1"/>
      <c r="O916" s="1"/>
    </row>
    <row r="917" spans="1:15">
      <c r="A917" s="1"/>
      <c r="B917" s="1"/>
      <c r="C917" s="1"/>
      <c r="O917" s="1"/>
    </row>
    <row r="918" spans="1:15">
      <c r="A918" s="1"/>
      <c r="B918" s="1"/>
      <c r="C918" s="1"/>
      <c r="O918" s="1"/>
    </row>
    <row r="919" spans="1:15">
      <c r="A919" s="1"/>
      <c r="B919" s="1"/>
      <c r="C919" s="1"/>
      <c r="O919" s="1"/>
    </row>
    <row r="920" spans="1:15">
      <c r="A920" s="1"/>
      <c r="B920" s="1"/>
      <c r="C920" s="1"/>
      <c r="O920" s="1"/>
    </row>
    <row r="921" spans="1:15">
      <c r="A921" s="1"/>
      <c r="B921" s="1"/>
      <c r="C921" s="1"/>
      <c r="O921" s="1"/>
    </row>
    <row r="922" spans="1:15">
      <c r="A922" s="1"/>
      <c r="B922" s="1"/>
      <c r="C922" s="1"/>
      <c r="O922" s="1"/>
    </row>
    <row r="923" spans="1:15">
      <c r="A923" s="1"/>
      <c r="B923" s="1"/>
      <c r="C923" s="1"/>
      <c r="O923" s="1"/>
    </row>
    <row r="924" spans="1:15">
      <c r="A924" s="1"/>
      <c r="B924" s="1"/>
      <c r="C924" s="1"/>
      <c r="O924" s="1"/>
    </row>
    <row r="925" spans="1:15">
      <c r="A925" s="1"/>
      <c r="B925" s="1"/>
      <c r="C925" s="1"/>
      <c r="O925" s="1"/>
    </row>
    <row r="926" spans="1:15">
      <c r="A926" s="1"/>
      <c r="B926" s="1"/>
      <c r="C926" s="1"/>
      <c r="O926" s="1"/>
    </row>
    <row r="927" spans="1:15">
      <c r="A927" s="1"/>
      <c r="B927" s="1"/>
      <c r="C927" s="1"/>
      <c r="O927" s="1"/>
    </row>
    <row r="928" spans="1:15">
      <c r="A928" s="1"/>
      <c r="B928" s="1"/>
      <c r="C928" s="1"/>
      <c r="O928" s="1"/>
    </row>
    <row r="929" spans="1:15">
      <c r="A929" s="1"/>
      <c r="B929" s="1"/>
      <c r="C929" s="1"/>
      <c r="O929" s="1"/>
    </row>
    <row r="930" spans="1:15">
      <c r="A930" s="1"/>
      <c r="B930" s="1"/>
      <c r="C930" s="1"/>
      <c r="O930" s="1"/>
    </row>
    <row r="931" spans="1:15">
      <c r="A931" s="1"/>
      <c r="B931" s="1"/>
      <c r="C931" s="1"/>
      <c r="O931" s="1"/>
    </row>
    <row r="932" spans="1:15">
      <c r="A932" s="1"/>
      <c r="B932" s="1"/>
      <c r="C932" s="1"/>
      <c r="O932" s="1"/>
    </row>
    <row r="933" spans="1:15">
      <c r="A933" s="1"/>
      <c r="B933" s="1"/>
      <c r="C933" s="1"/>
      <c r="O933" s="1"/>
    </row>
    <row r="934" spans="1:15">
      <c r="A934" s="1"/>
      <c r="B934" s="1"/>
      <c r="C934" s="1"/>
      <c r="O934" s="1"/>
    </row>
    <row r="935" spans="1:15">
      <c r="A935" s="1"/>
      <c r="B935" s="1"/>
      <c r="C935" s="1"/>
      <c r="O935" s="1"/>
    </row>
    <row r="936" spans="1:15">
      <c r="A936" s="1"/>
      <c r="B936" s="1"/>
      <c r="C936" s="1"/>
      <c r="O936" s="1"/>
    </row>
    <row r="937" spans="1:15">
      <c r="A937" s="1"/>
      <c r="B937" s="1"/>
      <c r="C937" s="1"/>
      <c r="O937" s="1"/>
    </row>
    <row r="938" spans="1:15">
      <c r="A938" s="1"/>
      <c r="B938" s="1"/>
      <c r="C938" s="1"/>
      <c r="O938" s="1"/>
    </row>
    <row r="939" spans="1:15">
      <c r="A939" s="1"/>
      <c r="B939" s="1"/>
      <c r="C939" s="1"/>
      <c r="O939" s="1"/>
    </row>
    <row r="940" spans="1:15">
      <c r="A940" s="1"/>
      <c r="B940" s="1"/>
      <c r="C940" s="1"/>
      <c r="O940" s="1"/>
    </row>
    <row r="941" spans="1:15">
      <c r="A941" s="1"/>
      <c r="B941" s="1"/>
      <c r="C941" s="1"/>
      <c r="O941" s="1"/>
    </row>
    <row r="942" spans="1:15">
      <c r="A942" s="1"/>
      <c r="B942" s="1"/>
      <c r="C942" s="1"/>
      <c r="O942" s="1"/>
    </row>
    <row r="943" spans="1:15">
      <c r="A943" s="1"/>
      <c r="B943" s="1"/>
      <c r="C943" s="1"/>
      <c r="O943" s="1"/>
    </row>
    <row r="944" spans="1:15">
      <c r="A944" s="1"/>
      <c r="B944" s="1"/>
      <c r="C944" s="1"/>
      <c r="O944" s="1"/>
    </row>
    <row r="945" spans="1:15">
      <c r="A945" s="1"/>
      <c r="B945" s="1"/>
      <c r="C945" s="1"/>
      <c r="O945" s="1"/>
    </row>
    <row r="946" spans="1:15">
      <c r="A946" s="1"/>
      <c r="B946" s="1"/>
      <c r="C946" s="1"/>
      <c r="O946" s="1"/>
    </row>
    <row r="947" spans="1:15">
      <c r="A947" s="1"/>
      <c r="B947" s="1"/>
      <c r="C947" s="1"/>
      <c r="O947" s="1"/>
    </row>
    <row r="948" spans="1:15">
      <c r="A948" s="1"/>
      <c r="B948" s="1"/>
      <c r="C948" s="1"/>
      <c r="O948" s="1"/>
    </row>
    <row r="949" spans="1:15">
      <c r="A949" s="1"/>
      <c r="B949" s="1"/>
      <c r="C949" s="1"/>
      <c r="O949" s="1"/>
    </row>
    <row r="950" spans="1:15">
      <c r="A950" s="1"/>
      <c r="B950" s="1"/>
      <c r="C950" s="1"/>
      <c r="O950" s="1"/>
    </row>
    <row r="951" spans="1:15">
      <c r="A951" s="1"/>
      <c r="B951" s="1"/>
      <c r="C951" s="1"/>
      <c r="O951" s="1"/>
    </row>
    <row r="952" spans="1:15">
      <c r="A952" s="1"/>
      <c r="B952" s="1"/>
      <c r="C952" s="1"/>
      <c r="O952" s="1"/>
    </row>
    <row r="953" spans="1:15">
      <c r="A953" s="1"/>
      <c r="B953" s="1"/>
      <c r="C953" s="1"/>
      <c r="O953" s="1"/>
    </row>
    <row r="954" spans="1:15">
      <c r="A954" s="1"/>
      <c r="B954" s="1"/>
      <c r="C954" s="1"/>
      <c r="O954" s="1"/>
    </row>
    <row r="955" spans="1:15">
      <c r="A955" s="1"/>
      <c r="B955" s="1"/>
      <c r="C955" s="1"/>
      <c r="O955" s="1"/>
    </row>
    <row r="956" spans="1:15">
      <c r="A956" s="1"/>
      <c r="B956" s="1"/>
      <c r="C956" s="1"/>
      <c r="O956" s="1"/>
    </row>
    <row r="957" spans="1:15">
      <c r="A957" s="1"/>
      <c r="B957" s="1"/>
      <c r="C957" s="1"/>
      <c r="O957" s="1"/>
    </row>
    <row r="958" spans="1:15">
      <c r="A958" s="1"/>
      <c r="B958" s="1"/>
      <c r="C958" s="1"/>
      <c r="O958" s="1"/>
    </row>
    <row r="959" spans="1:15">
      <c r="A959" s="1"/>
      <c r="B959" s="1"/>
      <c r="C959" s="1"/>
      <c r="O959" s="1"/>
    </row>
    <row r="960" spans="1:15">
      <c r="A960" s="1"/>
      <c r="B960" s="1"/>
      <c r="C960" s="1"/>
      <c r="O960" s="1"/>
    </row>
    <row r="961" spans="1:15">
      <c r="A961" s="1"/>
      <c r="B961" s="1"/>
      <c r="C961" s="1"/>
      <c r="O961" s="1"/>
    </row>
    <row r="962" spans="1:15">
      <c r="A962" s="1"/>
      <c r="B962" s="1"/>
      <c r="C962" s="1"/>
      <c r="O962" s="1"/>
    </row>
    <row r="963" spans="1:15">
      <c r="A963" s="1"/>
      <c r="B963" s="1"/>
      <c r="C963" s="1"/>
      <c r="O963" s="1"/>
    </row>
    <row r="964" spans="1:15">
      <c r="A964" s="1"/>
      <c r="B964" s="1"/>
      <c r="C964" s="1"/>
      <c r="O964" s="1"/>
    </row>
    <row r="965" spans="1:15">
      <c r="A965" s="1"/>
      <c r="B965" s="1"/>
      <c r="C965" s="1"/>
      <c r="O965" s="1"/>
    </row>
    <row r="966" spans="1:15">
      <c r="A966" s="1"/>
      <c r="B966" s="1"/>
      <c r="C966" s="1"/>
      <c r="O966" s="1"/>
    </row>
    <row r="967" spans="1:15">
      <c r="A967" s="1"/>
      <c r="B967" s="1"/>
      <c r="C967" s="1"/>
      <c r="O967" s="1"/>
    </row>
    <row r="968" spans="1:15">
      <c r="A968" s="1"/>
      <c r="B968" s="1"/>
      <c r="C968" s="1"/>
      <c r="O968" s="1"/>
    </row>
    <row r="969" spans="1:15">
      <c r="A969" s="1"/>
      <c r="B969" s="1"/>
      <c r="C969" s="1"/>
      <c r="O969" s="1"/>
    </row>
    <row r="970" spans="1:15">
      <c r="A970" s="1"/>
      <c r="B970" s="1"/>
      <c r="C970" s="1"/>
      <c r="O970" s="1"/>
    </row>
    <row r="971" spans="1:15">
      <c r="A971" s="1"/>
      <c r="B971" s="1"/>
      <c r="C971" s="1"/>
      <c r="O971" s="1"/>
    </row>
    <row r="972" spans="1:15">
      <c r="A972" s="1"/>
      <c r="B972" s="1"/>
      <c r="C972" s="1"/>
      <c r="O972" s="1"/>
    </row>
    <row r="973" spans="1:15">
      <c r="A973" s="1"/>
      <c r="B973" s="1"/>
      <c r="C973" s="1"/>
      <c r="O973" s="1"/>
    </row>
    <row r="974" spans="1:15">
      <c r="A974" s="1"/>
      <c r="B974" s="1"/>
      <c r="C974" s="1"/>
      <c r="O974" s="1"/>
    </row>
    <row r="975" spans="1:15">
      <c r="A975" s="1"/>
      <c r="B975" s="1"/>
      <c r="C975" s="1"/>
      <c r="O975" s="1"/>
    </row>
    <row r="976" spans="1:15">
      <c r="A976" s="1"/>
      <c r="B976" s="1"/>
      <c r="C976" s="1"/>
      <c r="O976" s="1"/>
    </row>
    <row r="977" spans="1:15">
      <c r="A977" s="1"/>
      <c r="B977" s="1"/>
      <c r="C977" s="1"/>
      <c r="O977" s="1"/>
    </row>
    <row r="978" spans="1:15">
      <c r="A978" s="1"/>
      <c r="B978" s="1"/>
      <c r="C978" s="1"/>
      <c r="O978" s="1"/>
    </row>
    <row r="979" spans="1:15">
      <c r="A979" s="1"/>
      <c r="B979" s="1"/>
      <c r="C979" s="1"/>
      <c r="O979" s="1"/>
    </row>
    <row r="980" spans="1:15">
      <c r="A980" s="1"/>
      <c r="B980" s="1"/>
      <c r="C980" s="1"/>
      <c r="O980" s="1"/>
    </row>
    <row r="981" spans="1:15">
      <c r="A981" s="1"/>
      <c r="B981" s="1"/>
      <c r="C981" s="1"/>
      <c r="O981" s="1"/>
    </row>
    <row r="982" spans="1:15">
      <c r="A982" s="1"/>
      <c r="B982" s="1"/>
      <c r="C982" s="1"/>
      <c r="O982" s="1"/>
    </row>
    <row r="983" spans="1:15">
      <c r="A983" s="1"/>
      <c r="B983" s="1"/>
      <c r="C983" s="1"/>
      <c r="O983" s="1"/>
    </row>
    <row r="984" spans="1:15">
      <c r="A984" s="1"/>
      <c r="B984" s="1"/>
      <c r="C984" s="1"/>
      <c r="O984" s="1"/>
    </row>
    <row r="985" spans="1:15">
      <c r="A985" s="1"/>
      <c r="B985" s="1"/>
      <c r="C985" s="1"/>
      <c r="O985" s="1"/>
    </row>
    <row r="986" spans="1:15">
      <c r="A986" s="1"/>
      <c r="B986" s="1"/>
      <c r="C986" s="1"/>
      <c r="O986" s="1"/>
    </row>
    <row r="987" spans="1:15">
      <c r="A987" s="1"/>
      <c r="B987" s="1"/>
      <c r="C987" s="1"/>
      <c r="O987" s="1"/>
    </row>
    <row r="988" spans="1:15">
      <c r="A988" s="1"/>
      <c r="B988" s="1"/>
      <c r="C988" s="1"/>
      <c r="O988" s="1"/>
    </row>
    <row r="989" spans="1:15">
      <c r="A989" s="1"/>
      <c r="B989" s="1"/>
      <c r="C989" s="1"/>
      <c r="O989" s="1"/>
    </row>
    <row r="990" spans="1:15">
      <c r="A990" s="1"/>
      <c r="B990" s="1"/>
      <c r="C990" s="1"/>
      <c r="O990" s="1"/>
    </row>
    <row r="991" spans="1:15">
      <c r="A991" s="1"/>
      <c r="B991" s="1"/>
      <c r="C991" s="1"/>
      <c r="O991" s="1"/>
    </row>
    <row r="992" spans="1:15">
      <c r="A992" s="1"/>
      <c r="B992" s="1"/>
      <c r="C992" s="1"/>
      <c r="O992" s="1"/>
    </row>
    <row r="993" spans="1:15">
      <c r="A993" s="1"/>
      <c r="B993" s="1"/>
      <c r="C993" s="1"/>
      <c r="O993" s="1"/>
    </row>
    <row r="994" spans="1:15">
      <c r="A994" s="1"/>
      <c r="B994" s="1"/>
      <c r="C994" s="1"/>
      <c r="O994" s="1"/>
    </row>
    <row r="995" spans="1:15">
      <c r="A995" s="1"/>
      <c r="B995" s="1"/>
      <c r="C995" s="1"/>
      <c r="O995" s="1"/>
    </row>
    <row r="996" spans="1:15">
      <c r="A996" s="1"/>
      <c r="B996" s="1"/>
      <c r="C996" s="1"/>
      <c r="O996" s="1"/>
    </row>
    <row r="997" spans="1:15">
      <c r="A997" s="1"/>
      <c r="B997" s="1"/>
      <c r="C997" s="1"/>
      <c r="O997" s="1"/>
    </row>
    <row r="998" spans="1:15">
      <c r="A998" s="1"/>
      <c r="B998" s="1"/>
      <c r="C998" s="1"/>
      <c r="O998" s="1"/>
    </row>
    <row r="999" spans="1:15">
      <c r="A999" s="1"/>
      <c r="B999" s="1"/>
      <c r="C999" s="1"/>
      <c r="O999" s="1"/>
    </row>
    <row r="1000" spans="1:15">
      <c r="A1000" s="1"/>
      <c r="B1000" s="1"/>
      <c r="C1000" s="1"/>
      <c r="O1000" s="1"/>
    </row>
  </sheetData>
  <mergeCells count="12">
    <mergeCell ref="B20:C20"/>
    <mergeCell ref="B16:C16"/>
    <mergeCell ref="B19:C19"/>
    <mergeCell ref="I44:J44"/>
    <mergeCell ref="E4:M4"/>
    <mergeCell ref="E5:M5"/>
    <mergeCell ref="E8:M9"/>
    <mergeCell ref="E6:M6"/>
    <mergeCell ref="E7:M7"/>
    <mergeCell ref="I45:J45"/>
    <mergeCell ref="H53:I53"/>
    <mergeCell ref="H54:I5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showGridLines="0" workbookViewId="0"/>
  </sheetViews>
  <sheetFormatPr baseColWidth="10" defaultColWidth="15.140625" defaultRowHeight="15" customHeight="1"/>
  <cols>
    <col min="1" max="1" width="14.42578125" customWidth="1"/>
    <col min="2" max="2" width="7" customWidth="1"/>
    <col min="3" max="3" width="6.7109375" customWidth="1"/>
    <col min="4" max="4" width="8" customWidth="1"/>
    <col min="5" max="5" width="7.140625" customWidth="1"/>
    <col min="6" max="6" width="7.28515625" customWidth="1"/>
    <col min="7" max="15" width="8" customWidth="1"/>
    <col min="16" max="26" width="7.5703125" customWidth="1"/>
  </cols>
  <sheetData>
    <row r="1" spans="1:26">
      <c r="A1" s="11"/>
      <c r="B1" s="11"/>
      <c r="C1" s="11"/>
      <c r="D1" s="11"/>
      <c r="E1" s="11"/>
      <c r="F1" s="11"/>
      <c r="G1" s="11"/>
      <c r="H1" s="11"/>
      <c r="I1" s="11"/>
      <c r="J1" s="11"/>
      <c r="K1" s="11"/>
      <c r="L1" s="11"/>
      <c r="M1" s="11"/>
      <c r="N1" s="11"/>
      <c r="O1" s="11"/>
      <c r="P1" s="11"/>
      <c r="Q1" s="11"/>
      <c r="R1" s="11"/>
      <c r="S1" s="11"/>
      <c r="T1" s="11"/>
      <c r="U1" s="11"/>
      <c r="V1" s="11"/>
      <c r="W1" s="11"/>
      <c r="X1" s="11"/>
      <c r="Y1" s="11"/>
      <c r="Z1" s="11"/>
    </row>
    <row r="2" spans="1:26" ht="7.5" customHeight="1">
      <c r="A2" s="11"/>
      <c r="B2" s="11"/>
      <c r="C2" s="11"/>
      <c r="D2" s="11"/>
      <c r="E2" s="11"/>
      <c r="F2" s="11"/>
      <c r="G2" s="11"/>
      <c r="H2" s="11"/>
      <c r="I2" s="11"/>
      <c r="J2" s="11"/>
      <c r="K2" s="11"/>
      <c r="L2" s="11"/>
      <c r="M2" s="11"/>
      <c r="N2" s="11"/>
      <c r="O2" s="11"/>
      <c r="P2" s="11"/>
      <c r="Q2" s="11"/>
      <c r="R2" s="11"/>
      <c r="S2" s="11"/>
      <c r="T2" s="11"/>
      <c r="U2" s="11"/>
      <c r="V2" s="11"/>
      <c r="W2" s="11"/>
      <c r="X2" s="11"/>
      <c r="Y2" s="11"/>
      <c r="Z2" s="11"/>
    </row>
    <row r="3" spans="1:26" ht="11.25" customHeight="1">
      <c r="A3" s="11"/>
      <c r="B3" s="11"/>
      <c r="C3" s="11"/>
      <c r="D3" s="11"/>
      <c r="E3" s="11"/>
      <c r="F3" s="11"/>
      <c r="G3" s="11"/>
      <c r="H3" s="11"/>
      <c r="I3" s="11"/>
      <c r="J3" s="11"/>
      <c r="K3" s="11"/>
      <c r="L3" s="11"/>
      <c r="M3" s="11"/>
      <c r="N3" s="11"/>
      <c r="O3" s="11"/>
      <c r="P3" s="11"/>
      <c r="Q3" s="11"/>
      <c r="R3" s="11"/>
      <c r="S3" s="11"/>
      <c r="T3" s="11"/>
      <c r="U3" s="11"/>
      <c r="V3" s="11"/>
      <c r="W3" s="11"/>
      <c r="X3" s="11"/>
      <c r="Y3" s="11"/>
      <c r="Z3" s="11"/>
    </row>
    <row r="4" spans="1:26" ht="10.5" customHeight="1">
      <c r="A4" s="11"/>
      <c r="B4" s="11"/>
      <c r="C4" s="11"/>
      <c r="D4" s="11"/>
      <c r="E4" s="11"/>
      <c r="F4" s="11"/>
      <c r="G4" s="11"/>
      <c r="H4" s="11"/>
      <c r="I4" s="11"/>
      <c r="J4" s="11"/>
      <c r="K4" s="11"/>
      <c r="L4" s="11"/>
      <c r="M4" s="11"/>
      <c r="N4" s="11"/>
      <c r="O4" s="11"/>
      <c r="P4" s="11"/>
      <c r="Q4" s="11"/>
      <c r="R4" s="11"/>
      <c r="S4" s="11"/>
      <c r="T4" s="11"/>
      <c r="U4" s="11"/>
      <c r="V4" s="11"/>
      <c r="W4" s="11"/>
      <c r="X4" s="11"/>
      <c r="Y4" s="11"/>
      <c r="Z4" s="11"/>
    </row>
    <row r="5" spans="1:26" ht="15.75" customHeight="1">
      <c r="A5" s="11"/>
      <c r="B5" s="11"/>
      <c r="C5" s="11"/>
      <c r="D5" s="11"/>
      <c r="E5" s="11"/>
      <c r="F5" s="11"/>
      <c r="G5" s="1001" t="s">
        <v>0</v>
      </c>
      <c r="H5" s="999"/>
      <c r="I5" s="999"/>
      <c r="J5" s="999"/>
      <c r="K5" s="999"/>
      <c r="L5" s="999"/>
      <c r="M5" s="31"/>
      <c r="N5" s="11"/>
      <c r="O5" s="11"/>
      <c r="P5" s="11"/>
      <c r="Q5" s="11"/>
      <c r="R5" s="11"/>
      <c r="S5" s="11"/>
      <c r="T5" s="11"/>
      <c r="U5" s="11"/>
      <c r="V5" s="11"/>
      <c r="W5" s="11"/>
      <c r="X5" s="11"/>
      <c r="Y5" s="11"/>
      <c r="Z5" s="11"/>
    </row>
    <row r="6" spans="1:26">
      <c r="A6" s="11"/>
      <c r="B6" s="11"/>
      <c r="C6" s="11"/>
      <c r="D6" s="11"/>
      <c r="E6" s="11"/>
      <c r="F6" s="11"/>
      <c r="G6" s="1001" t="s">
        <v>1</v>
      </c>
      <c r="H6" s="999"/>
      <c r="I6" s="999"/>
      <c r="J6" s="999"/>
      <c r="K6" s="999"/>
      <c r="L6" s="999"/>
      <c r="M6" s="11"/>
      <c r="N6" s="11"/>
      <c r="O6" s="11"/>
      <c r="P6" s="11"/>
      <c r="Q6" s="11"/>
      <c r="R6" s="11"/>
      <c r="S6" s="11"/>
      <c r="T6" s="11"/>
      <c r="U6" s="11"/>
      <c r="V6" s="11"/>
      <c r="W6" s="11"/>
      <c r="X6" s="11"/>
      <c r="Y6" s="11"/>
      <c r="Z6" s="11"/>
    </row>
    <row r="7" spans="1:26">
      <c r="A7" s="11"/>
      <c r="B7" s="11"/>
      <c r="C7" s="11"/>
      <c r="D7" s="11"/>
      <c r="E7" s="11"/>
      <c r="F7" s="11"/>
      <c r="G7" s="1001" t="s">
        <v>2</v>
      </c>
      <c r="H7" s="999"/>
      <c r="I7" s="999"/>
      <c r="J7" s="999"/>
      <c r="K7" s="999"/>
      <c r="L7" s="999"/>
      <c r="M7" s="11"/>
      <c r="N7" s="11"/>
      <c r="O7" s="11"/>
      <c r="P7" s="11"/>
      <c r="Q7" s="11"/>
      <c r="R7" s="11"/>
      <c r="S7" s="11"/>
      <c r="T7" s="11"/>
      <c r="U7" s="11"/>
      <c r="V7" s="11"/>
      <c r="W7" s="11"/>
      <c r="X7" s="11"/>
      <c r="Y7" s="11"/>
      <c r="Z7" s="11"/>
    </row>
    <row r="8" spans="1:26" ht="20.25" customHeight="1">
      <c r="A8" s="11"/>
      <c r="B8" s="11"/>
      <c r="C8" s="11"/>
      <c r="D8" s="11"/>
      <c r="E8" s="11"/>
      <c r="F8" s="11"/>
      <c r="G8" s="33"/>
      <c r="H8" s="33"/>
      <c r="I8" s="33"/>
      <c r="J8" s="33"/>
      <c r="K8" s="33"/>
      <c r="L8" s="33"/>
      <c r="M8" s="11"/>
      <c r="N8" s="11"/>
      <c r="O8" s="11"/>
      <c r="P8" s="11"/>
      <c r="Q8" s="11"/>
      <c r="R8" s="11"/>
      <c r="S8" s="11"/>
      <c r="T8" s="11"/>
      <c r="U8" s="11"/>
      <c r="V8" s="11"/>
      <c r="W8" s="11"/>
      <c r="X8" s="11"/>
      <c r="Y8" s="11"/>
      <c r="Z8" s="11"/>
    </row>
    <row r="9" spans="1:26">
      <c r="A9" s="11"/>
      <c r="B9" s="998"/>
      <c r="C9" s="999"/>
      <c r="D9" s="11"/>
      <c r="E9" s="11"/>
      <c r="F9" s="11"/>
      <c r="G9" s="11"/>
      <c r="H9" s="11"/>
      <c r="I9" s="11"/>
      <c r="J9" s="11"/>
      <c r="K9" s="11"/>
      <c r="L9" s="11"/>
      <c r="M9" s="11"/>
      <c r="N9" s="11"/>
      <c r="O9" s="11"/>
      <c r="P9" s="11"/>
      <c r="Q9" s="11"/>
      <c r="R9" s="11"/>
      <c r="S9" s="11"/>
      <c r="T9" s="11"/>
      <c r="U9" s="11"/>
      <c r="V9" s="11"/>
      <c r="W9" s="11"/>
      <c r="X9" s="11"/>
      <c r="Y9" s="11"/>
      <c r="Z9" s="11"/>
    </row>
    <row r="10" spans="1:26">
      <c r="A10" s="11"/>
      <c r="B10" s="11"/>
      <c r="C10" s="11"/>
      <c r="D10" s="11"/>
      <c r="E10" s="11"/>
      <c r="F10" s="11"/>
      <c r="G10" s="11"/>
      <c r="H10" s="1003"/>
      <c r="I10" s="999"/>
      <c r="J10" s="999"/>
      <c r="K10" s="999"/>
      <c r="L10" s="11"/>
      <c r="M10" s="11"/>
      <c r="N10" s="11"/>
      <c r="O10" s="11"/>
      <c r="P10" s="11"/>
      <c r="Q10" s="11"/>
      <c r="R10" s="11"/>
      <c r="S10" s="11"/>
      <c r="T10" s="11"/>
      <c r="U10" s="11"/>
      <c r="V10" s="11"/>
      <c r="W10" s="11"/>
      <c r="X10" s="11"/>
      <c r="Y10" s="11"/>
      <c r="Z10" s="11"/>
    </row>
    <row r="11" spans="1:26" ht="18.75" customHeight="1">
      <c r="A11" s="11"/>
      <c r="B11" s="11"/>
      <c r="C11" s="11"/>
      <c r="D11" s="11"/>
      <c r="E11" s="11"/>
      <c r="F11" s="11"/>
      <c r="G11" s="11"/>
      <c r="H11" s="999"/>
      <c r="I11" s="999"/>
      <c r="J11" s="999"/>
      <c r="K11" s="999"/>
      <c r="L11" s="11"/>
      <c r="M11" s="11"/>
      <c r="N11" s="11"/>
      <c r="O11" s="11"/>
      <c r="P11" s="11"/>
      <c r="Q11" s="11"/>
      <c r="R11" s="11"/>
      <c r="S11" s="11"/>
      <c r="T11" s="11"/>
      <c r="U11" s="11"/>
      <c r="V11" s="11"/>
      <c r="W11" s="11"/>
      <c r="X11" s="11"/>
      <c r="Y11" s="11"/>
      <c r="Z11" s="11"/>
    </row>
    <row r="12" spans="1:26">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row>
    <row r="13" spans="1:26">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c r="A17" s="11"/>
      <c r="B17" s="11"/>
      <c r="C17" s="1000" t="s">
        <v>20</v>
      </c>
      <c r="D17" s="999"/>
      <c r="E17" s="11"/>
      <c r="F17" s="11"/>
      <c r="G17" s="11"/>
      <c r="H17" s="11"/>
      <c r="I17" s="11"/>
      <c r="J17" s="11"/>
      <c r="K17" s="11"/>
      <c r="L17" s="11"/>
      <c r="M17" s="11"/>
      <c r="N17" s="11"/>
      <c r="O17" s="11"/>
      <c r="P17" s="11"/>
      <c r="Q17" s="11"/>
      <c r="R17" s="11"/>
      <c r="S17" s="11"/>
      <c r="T17" s="11"/>
      <c r="U17" s="11"/>
      <c r="V17" s="11"/>
      <c r="W17" s="11"/>
      <c r="X17" s="11"/>
      <c r="Y17" s="11"/>
      <c r="Z17" s="11"/>
    </row>
    <row r="18" spans="1:26">
      <c r="A18" s="11"/>
      <c r="B18" s="11"/>
      <c r="C18" s="1000" t="s">
        <v>21</v>
      </c>
      <c r="D18" s="999"/>
      <c r="E18" s="11"/>
      <c r="F18" s="11"/>
      <c r="G18" s="11"/>
      <c r="H18" s="11"/>
      <c r="I18" s="11"/>
      <c r="J18" s="11"/>
      <c r="K18" s="11"/>
      <c r="L18" s="11"/>
      <c r="M18" s="11"/>
      <c r="N18" s="11"/>
      <c r="O18" s="11"/>
      <c r="P18" s="11"/>
      <c r="Q18" s="11"/>
      <c r="R18" s="11"/>
      <c r="S18" s="11"/>
      <c r="T18" s="11"/>
      <c r="U18" s="11"/>
      <c r="V18" s="11"/>
      <c r="W18" s="11"/>
      <c r="X18" s="11"/>
      <c r="Y18" s="11"/>
      <c r="Z18" s="11"/>
    </row>
    <row r="19" spans="1:26">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c r="A45" s="11"/>
      <c r="B45" s="11"/>
      <c r="C45" s="11"/>
      <c r="D45" s="11"/>
      <c r="E45" s="11"/>
      <c r="F45" s="11"/>
      <c r="G45" s="11"/>
      <c r="H45" s="11"/>
      <c r="I45" s="1000"/>
      <c r="J45" s="999"/>
      <c r="K45" s="11"/>
      <c r="L45" s="11"/>
      <c r="M45" s="11"/>
      <c r="N45" s="11"/>
      <c r="O45" s="11"/>
      <c r="P45" s="11"/>
      <c r="Q45" s="11"/>
      <c r="R45" s="11"/>
      <c r="S45" s="11"/>
      <c r="T45" s="11"/>
      <c r="U45" s="11"/>
      <c r="V45" s="11"/>
      <c r="W45" s="11"/>
      <c r="X45" s="11"/>
      <c r="Y45" s="11"/>
      <c r="Z45" s="11"/>
    </row>
    <row r="46" spans="1:26">
      <c r="A46" s="11"/>
      <c r="B46" s="11"/>
      <c r="C46" s="11"/>
      <c r="D46" s="11"/>
      <c r="E46" s="11"/>
      <c r="F46" s="11"/>
      <c r="G46" s="11"/>
      <c r="H46" s="11"/>
      <c r="I46" s="1000"/>
      <c r="J46" s="999"/>
      <c r="K46" s="11"/>
      <c r="L46" s="11"/>
      <c r="M46" s="11"/>
      <c r="N46" s="11"/>
      <c r="O46" s="11"/>
      <c r="P46" s="11"/>
      <c r="Q46" s="11"/>
      <c r="R46" s="11"/>
      <c r="S46" s="11"/>
      <c r="T46" s="11"/>
      <c r="U46" s="11"/>
      <c r="V46" s="11"/>
      <c r="W46" s="11"/>
      <c r="X46" s="11"/>
      <c r="Y46" s="11"/>
      <c r="Z46" s="11"/>
    </row>
    <row r="47" spans="1:26">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c r="A50" s="11"/>
      <c r="B50" s="11"/>
      <c r="C50" s="11"/>
      <c r="D50" s="11"/>
      <c r="E50" s="11"/>
      <c r="F50" s="11"/>
      <c r="G50" s="11"/>
      <c r="H50" s="11"/>
      <c r="I50" s="1000" t="s">
        <v>20</v>
      </c>
      <c r="J50" s="999"/>
      <c r="K50" s="11"/>
      <c r="L50" s="11"/>
      <c r="M50" s="11"/>
      <c r="N50" s="11"/>
      <c r="O50" s="11"/>
      <c r="P50" s="11"/>
      <c r="Q50" s="11"/>
      <c r="R50" s="11"/>
      <c r="S50" s="11"/>
      <c r="T50" s="11"/>
      <c r="U50" s="11"/>
      <c r="V50" s="11"/>
      <c r="W50" s="11"/>
      <c r="X50" s="11"/>
      <c r="Y50" s="11"/>
      <c r="Z50" s="11"/>
    </row>
    <row r="51" spans="1:26">
      <c r="A51" s="11"/>
      <c r="B51" s="11"/>
      <c r="C51" s="11"/>
      <c r="D51" s="11"/>
      <c r="E51" s="11"/>
      <c r="F51" s="11"/>
      <c r="G51" s="11"/>
      <c r="H51" s="11"/>
      <c r="I51" s="1000" t="s">
        <v>21</v>
      </c>
      <c r="J51" s="999"/>
      <c r="K51" s="11"/>
      <c r="L51" s="11"/>
      <c r="M51" s="11"/>
      <c r="N51" s="11"/>
      <c r="O51" s="11"/>
      <c r="P51" s="11"/>
      <c r="Q51" s="11"/>
      <c r="R51" s="11"/>
      <c r="S51" s="11"/>
      <c r="T51" s="11"/>
      <c r="U51" s="11"/>
      <c r="V51" s="11"/>
      <c r="W51" s="11"/>
      <c r="X51" s="11"/>
      <c r="Y51" s="11"/>
      <c r="Z51" s="11"/>
    </row>
    <row r="52" spans="1:26">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5.75" customHeight="1">
      <c r="A57" s="11"/>
      <c r="B57" s="11"/>
      <c r="C57" s="11"/>
      <c r="D57" s="11"/>
      <c r="E57" s="11"/>
      <c r="F57" s="11"/>
      <c r="G57" s="11"/>
      <c r="H57" s="11"/>
      <c r="I57" s="11"/>
      <c r="J57" s="1002"/>
      <c r="K57" s="999"/>
      <c r="L57" s="11"/>
      <c r="M57" s="11"/>
      <c r="N57" s="11"/>
      <c r="O57" s="11"/>
      <c r="P57" s="11"/>
      <c r="Q57" s="11"/>
      <c r="R57" s="11"/>
      <c r="S57" s="11"/>
      <c r="T57" s="11"/>
      <c r="U57" s="11"/>
      <c r="V57" s="11"/>
      <c r="W57" s="11"/>
      <c r="X57" s="11"/>
      <c r="Y57" s="11"/>
      <c r="Z57" s="11"/>
    </row>
    <row r="58" spans="1:26" ht="17.25" customHeight="1">
      <c r="A58" s="11"/>
      <c r="B58" s="11"/>
      <c r="C58" s="11"/>
      <c r="D58" s="11"/>
      <c r="E58" s="11"/>
      <c r="F58" s="11"/>
      <c r="G58" s="11"/>
      <c r="H58" s="11"/>
      <c r="I58" s="11"/>
      <c r="J58" s="1002"/>
      <c r="K58" s="999"/>
      <c r="L58" s="11"/>
      <c r="M58" s="11"/>
      <c r="N58" s="11"/>
      <c r="O58" s="11"/>
      <c r="P58" s="11"/>
      <c r="Q58" s="11"/>
      <c r="R58" s="11"/>
      <c r="S58" s="11"/>
      <c r="T58" s="11"/>
      <c r="U58" s="11"/>
      <c r="V58" s="11"/>
      <c r="W58" s="11"/>
      <c r="X58" s="11"/>
      <c r="Y58" s="11"/>
      <c r="Z58" s="11"/>
    </row>
    <row r="59" spans="1:26">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3">
    <mergeCell ref="I51:J51"/>
    <mergeCell ref="J57:K57"/>
    <mergeCell ref="J58:K58"/>
    <mergeCell ref="I45:J45"/>
    <mergeCell ref="I46:J46"/>
    <mergeCell ref="I50:J50"/>
    <mergeCell ref="B9:C9"/>
    <mergeCell ref="C17:D17"/>
    <mergeCell ref="C18:D18"/>
    <mergeCell ref="G6:L6"/>
    <mergeCell ref="G5:L5"/>
    <mergeCell ref="G7:L7"/>
    <mergeCell ref="H10:K1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Z1000"/>
  <sheetViews>
    <sheetView showGridLines="0" workbookViewId="0"/>
  </sheetViews>
  <sheetFormatPr baseColWidth="10" defaultColWidth="15.140625" defaultRowHeight="15" customHeight="1"/>
  <cols>
    <col min="1" max="1" width="2.28515625" customWidth="1"/>
    <col min="2" max="2" width="5.140625" customWidth="1"/>
    <col min="3" max="3" width="3.28515625" customWidth="1"/>
    <col min="4" max="4" width="8" customWidth="1"/>
    <col min="5" max="5" width="8.5703125" customWidth="1"/>
    <col min="6" max="16" width="8" customWidth="1"/>
    <col min="17" max="17" width="2.7109375" customWidth="1"/>
    <col min="18" max="26" width="7.5703125" customWidth="1"/>
  </cols>
  <sheetData>
    <row r="1" spans="1:26">
      <c r="A1" s="11"/>
      <c r="B1" s="11"/>
      <c r="C1" s="11"/>
      <c r="D1" s="11"/>
      <c r="E1" s="11"/>
      <c r="F1" s="11"/>
      <c r="G1" s="11"/>
      <c r="H1" s="11"/>
      <c r="I1" s="11"/>
      <c r="J1" s="11"/>
      <c r="K1" s="11"/>
      <c r="L1" s="11"/>
      <c r="M1" s="11"/>
      <c r="N1" s="11"/>
      <c r="O1" s="11"/>
      <c r="P1" s="11"/>
      <c r="Q1" s="11"/>
      <c r="R1" s="11"/>
      <c r="S1" s="11"/>
      <c r="T1" s="11"/>
      <c r="U1" s="11"/>
      <c r="V1" s="11"/>
      <c r="W1" s="11"/>
      <c r="X1" s="11"/>
      <c r="Y1" s="11"/>
      <c r="Z1" s="11"/>
    </row>
    <row r="2" spans="1:26">
      <c r="A2" s="11"/>
      <c r="B2" s="11"/>
      <c r="C2" s="11"/>
      <c r="D2" s="11"/>
      <c r="E2" s="11"/>
      <c r="F2" s="11"/>
      <c r="G2" s="11"/>
      <c r="H2" s="11"/>
      <c r="I2" s="11"/>
      <c r="J2" s="11"/>
      <c r="K2" s="11"/>
      <c r="L2" s="11"/>
      <c r="M2" s="11"/>
      <c r="N2" s="11"/>
      <c r="O2" s="11"/>
      <c r="P2" s="11"/>
      <c r="Q2" s="11"/>
      <c r="R2" s="11"/>
      <c r="S2" s="11"/>
      <c r="T2" s="11"/>
      <c r="U2" s="11"/>
      <c r="V2" s="11"/>
      <c r="W2" s="11"/>
      <c r="X2" s="11"/>
      <c r="Y2" s="11"/>
      <c r="Z2" s="11"/>
    </row>
    <row r="3" spans="1:26">
      <c r="A3" s="11"/>
      <c r="B3" s="11"/>
      <c r="C3" s="11"/>
      <c r="D3" s="11"/>
      <c r="E3" s="11"/>
      <c r="F3" s="11"/>
      <c r="G3" s="11"/>
      <c r="H3" s="11"/>
      <c r="I3" s="11"/>
      <c r="J3" s="11"/>
      <c r="K3" s="11"/>
      <c r="L3" s="11"/>
      <c r="M3" s="11"/>
      <c r="N3" s="11"/>
      <c r="O3" s="11"/>
      <c r="P3" s="11"/>
      <c r="Q3" s="11"/>
      <c r="R3" s="11"/>
      <c r="S3" s="11"/>
      <c r="T3" s="11"/>
      <c r="U3" s="11"/>
      <c r="V3" s="11"/>
      <c r="W3" s="11"/>
      <c r="X3" s="11"/>
      <c r="Y3" s="11"/>
      <c r="Z3" s="11"/>
    </row>
    <row r="4" spans="1:26">
      <c r="A4" s="11"/>
      <c r="B4" s="11"/>
      <c r="C4" s="11"/>
      <c r="D4" s="11"/>
      <c r="E4" s="11"/>
      <c r="F4" s="11"/>
      <c r="G4" s="11"/>
      <c r="H4" s="11"/>
      <c r="I4" s="11"/>
      <c r="J4" s="11"/>
      <c r="K4" s="11"/>
      <c r="L4" s="11"/>
      <c r="M4" s="11"/>
      <c r="N4" s="11"/>
      <c r="O4" s="11"/>
      <c r="P4" s="11"/>
      <c r="Q4" s="11"/>
      <c r="R4" s="11"/>
      <c r="S4" s="11"/>
      <c r="T4" s="11"/>
      <c r="U4" s="11"/>
      <c r="V4" s="11"/>
      <c r="W4" s="11"/>
      <c r="X4" s="11"/>
      <c r="Y4" s="11"/>
      <c r="Z4" s="11"/>
    </row>
    <row r="5" spans="1:26">
      <c r="A5" s="11"/>
      <c r="B5" s="11"/>
      <c r="C5" s="11"/>
      <c r="D5" s="11"/>
      <c r="E5" s="11"/>
      <c r="F5" s="11"/>
      <c r="G5" s="11"/>
      <c r="H5" s="11"/>
      <c r="I5" s="11"/>
      <c r="J5" s="11"/>
      <c r="K5" s="11"/>
      <c r="L5" s="11"/>
      <c r="M5" s="11"/>
      <c r="N5" s="11"/>
      <c r="O5" s="11"/>
      <c r="P5" s="11"/>
      <c r="Q5" s="11"/>
      <c r="R5" s="11"/>
      <c r="S5" s="11"/>
      <c r="T5" s="11"/>
      <c r="U5" s="11"/>
      <c r="V5" s="11"/>
      <c r="W5" s="11"/>
      <c r="X5" s="11"/>
      <c r="Y5" s="11"/>
      <c r="Z5" s="11"/>
    </row>
    <row r="6" spans="1:26" ht="15.75" customHeight="1">
      <c r="A6" s="11"/>
      <c r="B6" s="11"/>
      <c r="C6" s="11"/>
      <c r="D6" s="11"/>
      <c r="E6" s="11"/>
      <c r="F6" s="11"/>
      <c r="G6" s="1007" t="s">
        <v>0</v>
      </c>
      <c r="H6" s="999"/>
      <c r="I6" s="999"/>
      <c r="J6" s="999"/>
      <c r="K6" s="999"/>
      <c r="L6" s="999"/>
      <c r="M6" s="999"/>
      <c r="N6" s="999"/>
      <c r="O6" s="999"/>
      <c r="P6" s="11"/>
      <c r="Q6" s="11"/>
      <c r="R6" s="11"/>
      <c r="S6" s="11"/>
      <c r="T6" s="11"/>
      <c r="U6" s="11"/>
      <c r="V6" s="11"/>
      <c r="W6" s="11"/>
      <c r="X6" s="11"/>
      <c r="Y6" s="11"/>
      <c r="Z6" s="11"/>
    </row>
    <row r="7" spans="1:26" ht="15.75" customHeight="1">
      <c r="A7" s="11"/>
      <c r="B7" s="11"/>
      <c r="C7" s="11"/>
      <c r="D7" s="11"/>
      <c r="E7" s="11"/>
      <c r="F7" s="11"/>
      <c r="G7" s="1007" t="s">
        <v>1</v>
      </c>
      <c r="H7" s="999"/>
      <c r="I7" s="999"/>
      <c r="J7" s="999"/>
      <c r="K7" s="999"/>
      <c r="L7" s="999"/>
      <c r="M7" s="999"/>
      <c r="N7" s="999"/>
      <c r="O7" s="999"/>
      <c r="P7" s="11"/>
      <c r="Q7" s="11"/>
      <c r="R7" s="11"/>
      <c r="S7" s="11"/>
      <c r="T7" s="11"/>
      <c r="U7" s="11"/>
      <c r="V7" s="11"/>
      <c r="W7" s="11"/>
      <c r="X7" s="11"/>
      <c r="Y7" s="11"/>
      <c r="Z7" s="11"/>
    </row>
    <row r="8" spans="1:26" ht="15.75" customHeight="1">
      <c r="A8" s="11"/>
      <c r="B8" s="11"/>
      <c r="C8" s="11"/>
      <c r="D8" s="11"/>
      <c r="E8" s="11"/>
      <c r="F8" s="11"/>
      <c r="G8" s="1007" t="s">
        <v>2</v>
      </c>
      <c r="H8" s="999"/>
      <c r="I8" s="999"/>
      <c r="J8" s="999"/>
      <c r="K8" s="999"/>
      <c r="L8" s="999"/>
      <c r="M8" s="999"/>
      <c r="N8" s="999"/>
      <c r="O8" s="999"/>
      <c r="P8" s="11"/>
      <c r="Q8" s="11"/>
      <c r="R8" s="11"/>
      <c r="S8" s="11"/>
      <c r="T8" s="11"/>
      <c r="U8" s="11"/>
      <c r="V8" s="11"/>
      <c r="W8" s="11"/>
      <c r="X8" s="11"/>
      <c r="Y8" s="11"/>
      <c r="Z8" s="11"/>
    </row>
    <row r="9" spans="1:26">
      <c r="A9" s="11"/>
      <c r="B9" s="11"/>
      <c r="C9" s="11"/>
      <c r="D9" s="11"/>
      <c r="E9" s="11"/>
      <c r="F9" s="11"/>
      <c r="G9" s="1008"/>
      <c r="H9" s="999"/>
      <c r="I9" s="999"/>
      <c r="J9" s="999"/>
      <c r="K9" s="999"/>
      <c r="L9" s="999"/>
      <c r="M9" s="999"/>
      <c r="N9" s="999"/>
      <c r="O9" s="999"/>
      <c r="P9" s="11"/>
      <c r="Q9" s="11"/>
      <c r="R9" s="11"/>
      <c r="S9" s="11"/>
      <c r="T9" s="11"/>
      <c r="U9" s="11"/>
      <c r="V9" s="11"/>
      <c r="W9" s="11"/>
      <c r="X9" s="11"/>
      <c r="Y9" s="11"/>
      <c r="Z9" s="11"/>
    </row>
    <row r="10" spans="1:26" ht="20.25" customHeight="1">
      <c r="A10" s="11"/>
      <c r="B10" s="11"/>
      <c r="C10" s="11"/>
      <c r="D10" s="11"/>
      <c r="E10" s="11"/>
      <c r="F10" s="11"/>
      <c r="G10" s="1005"/>
      <c r="H10" s="999"/>
      <c r="I10" s="999"/>
      <c r="J10" s="999"/>
      <c r="K10" s="999"/>
      <c r="L10" s="999"/>
      <c r="M10" s="999"/>
      <c r="N10" s="999"/>
      <c r="O10" s="999"/>
      <c r="P10" s="11"/>
      <c r="Q10" s="11"/>
      <c r="R10" s="11"/>
      <c r="S10" s="11"/>
      <c r="T10" s="11"/>
      <c r="U10" s="11"/>
      <c r="V10" s="11"/>
      <c r="W10" s="11"/>
      <c r="X10" s="11"/>
      <c r="Y10" s="11"/>
      <c r="Z10" s="11"/>
    </row>
    <row r="11" spans="1:26" ht="35.25" customHeight="1">
      <c r="A11" s="11"/>
      <c r="B11" s="11"/>
      <c r="C11" s="11"/>
      <c r="D11" s="11"/>
      <c r="E11" s="11"/>
      <c r="F11" s="11"/>
      <c r="G11" s="1006"/>
      <c r="H11" s="999"/>
      <c r="I11" s="999"/>
      <c r="J11" s="999"/>
      <c r="K11" s="999"/>
      <c r="L11" s="999"/>
      <c r="M11" s="999"/>
      <c r="N11" s="999"/>
      <c r="O11" s="999"/>
      <c r="P11" s="11"/>
      <c r="Q11" s="11"/>
      <c r="R11" s="11"/>
      <c r="S11" s="11"/>
      <c r="T11" s="11"/>
      <c r="U11" s="11"/>
      <c r="V11" s="11"/>
      <c r="W11" s="11"/>
      <c r="X11" s="11"/>
      <c r="Y11" s="11"/>
      <c r="Z11" s="11"/>
    </row>
    <row r="12" spans="1:26" ht="17.25" customHeight="1">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row>
    <row r="13" spans="1:26" ht="17.25" customHeight="1">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17.25" customHeight="1">
      <c r="A14" s="11"/>
      <c r="B14" s="11"/>
      <c r="C14" s="11"/>
      <c r="D14" s="11"/>
      <c r="E14" s="11"/>
      <c r="F14" s="1004"/>
      <c r="G14" s="999"/>
      <c r="H14" s="999"/>
      <c r="I14" s="999"/>
      <c r="J14" s="999"/>
      <c r="K14" s="999"/>
      <c r="L14" s="999"/>
      <c r="M14" s="999"/>
      <c r="N14" s="999"/>
      <c r="O14" s="999"/>
      <c r="P14" s="999"/>
      <c r="Q14" s="999"/>
      <c r="R14" s="11"/>
      <c r="S14" s="11"/>
      <c r="T14" s="11"/>
      <c r="U14" s="11"/>
      <c r="V14" s="11"/>
      <c r="W14" s="11"/>
      <c r="X14" s="11"/>
      <c r="Y14" s="11"/>
      <c r="Z14" s="11"/>
    </row>
    <row r="15" spans="1:26" ht="17.25" customHeight="1">
      <c r="A15" s="11"/>
      <c r="B15" s="11"/>
      <c r="C15" s="11"/>
      <c r="D15" s="11"/>
      <c r="E15" s="11"/>
      <c r="F15" s="1004"/>
      <c r="G15" s="999"/>
      <c r="H15" s="999"/>
      <c r="I15" s="999"/>
      <c r="J15" s="999"/>
      <c r="K15" s="999"/>
      <c r="L15" s="999"/>
      <c r="M15" s="999"/>
      <c r="N15" s="999"/>
      <c r="O15" s="999"/>
      <c r="P15" s="999"/>
      <c r="Q15" s="999"/>
      <c r="R15" s="11"/>
      <c r="S15" s="11"/>
      <c r="T15" s="11"/>
      <c r="U15" s="11"/>
      <c r="V15" s="11"/>
      <c r="W15" s="11"/>
      <c r="X15" s="11"/>
      <c r="Y15" s="11"/>
      <c r="Z15" s="11"/>
    </row>
    <row r="16" spans="1:26" ht="17.25" customHeight="1">
      <c r="A16" s="11"/>
      <c r="B16" s="11"/>
      <c r="C16" s="11"/>
      <c r="D16" s="11"/>
      <c r="E16" s="11"/>
      <c r="F16" s="1004"/>
      <c r="G16" s="999"/>
      <c r="H16" s="999"/>
      <c r="I16" s="999"/>
      <c r="J16" s="999"/>
      <c r="K16" s="999"/>
      <c r="L16" s="999"/>
      <c r="M16" s="999"/>
      <c r="N16" s="999"/>
      <c r="O16" s="999"/>
      <c r="P16" s="999"/>
      <c r="Q16" s="999"/>
      <c r="R16" s="11"/>
      <c r="S16" s="11"/>
      <c r="T16" s="11"/>
      <c r="U16" s="11"/>
      <c r="V16" s="11"/>
      <c r="W16" s="11"/>
      <c r="X16" s="11"/>
      <c r="Y16" s="11"/>
      <c r="Z16" s="11"/>
    </row>
    <row r="17" spans="1:26" ht="17.25" customHeight="1">
      <c r="A17" s="11"/>
      <c r="B17" s="11"/>
      <c r="C17" s="11"/>
      <c r="D17" s="1000" t="s">
        <v>20</v>
      </c>
      <c r="E17" s="999"/>
      <c r="F17" s="89"/>
      <c r="G17" s="89"/>
      <c r="H17" s="89"/>
      <c r="I17" s="89"/>
      <c r="J17" s="89"/>
      <c r="K17" s="89"/>
      <c r="L17" s="11"/>
      <c r="M17" s="11"/>
      <c r="N17" s="11"/>
      <c r="O17" s="11"/>
      <c r="P17" s="11"/>
      <c r="Q17" s="11"/>
      <c r="R17" s="11"/>
      <c r="S17" s="11"/>
      <c r="T17" s="11"/>
      <c r="U17" s="11"/>
      <c r="V17" s="11"/>
      <c r="W17" s="11"/>
      <c r="X17" s="11"/>
      <c r="Y17" s="11"/>
      <c r="Z17" s="11"/>
    </row>
    <row r="18" spans="1:26" ht="17.25" customHeight="1">
      <c r="A18" s="11"/>
      <c r="B18" s="11"/>
      <c r="C18" s="11"/>
      <c r="D18" s="1000" t="s">
        <v>21</v>
      </c>
      <c r="E18" s="999"/>
      <c r="F18" s="89"/>
      <c r="G18" s="89"/>
      <c r="H18" s="89"/>
      <c r="I18" s="89"/>
      <c r="J18" s="89"/>
      <c r="K18" s="89"/>
      <c r="L18" s="11"/>
      <c r="M18" s="11"/>
      <c r="N18" s="11"/>
      <c r="O18" s="11"/>
      <c r="P18" s="11"/>
      <c r="Q18" s="11"/>
      <c r="R18" s="11"/>
      <c r="S18" s="11"/>
      <c r="T18" s="11"/>
      <c r="U18" s="11"/>
      <c r="V18" s="11"/>
      <c r="W18" s="11"/>
      <c r="X18" s="11"/>
      <c r="Y18" s="11"/>
      <c r="Z18" s="11"/>
    </row>
    <row r="19" spans="1:26" ht="17.25" customHeight="1">
      <c r="A19" s="11"/>
      <c r="B19" s="11"/>
      <c r="C19" s="11"/>
      <c r="D19" s="1000" t="s">
        <v>43</v>
      </c>
      <c r="E19" s="999"/>
      <c r="F19" s="89"/>
      <c r="G19" s="89"/>
      <c r="H19" s="89"/>
      <c r="I19" s="89"/>
      <c r="J19" s="89"/>
      <c r="K19" s="89"/>
      <c r="L19" s="11"/>
      <c r="M19" s="11"/>
      <c r="N19" s="11"/>
      <c r="O19" s="11"/>
      <c r="P19" s="11"/>
      <c r="Q19" s="11"/>
      <c r="R19" s="11"/>
      <c r="S19" s="11"/>
      <c r="T19" s="11"/>
      <c r="U19" s="11"/>
      <c r="V19" s="11"/>
      <c r="W19" s="11"/>
      <c r="X19" s="11"/>
      <c r="Y19" s="11"/>
      <c r="Z19" s="11"/>
    </row>
    <row r="20" spans="1:26" ht="17.25" customHeight="1">
      <c r="A20" s="11"/>
      <c r="B20" s="11"/>
      <c r="C20" s="11"/>
      <c r="D20" s="11"/>
      <c r="E20" s="11"/>
      <c r="F20" s="89"/>
      <c r="G20" s="89"/>
      <c r="H20" s="89"/>
      <c r="I20" s="89"/>
      <c r="J20" s="89"/>
      <c r="K20" s="89"/>
      <c r="L20" s="11"/>
      <c r="M20" s="11"/>
      <c r="N20" s="11"/>
      <c r="O20" s="11"/>
      <c r="P20" s="11"/>
      <c r="Q20" s="11"/>
      <c r="R20" s="11"/>
      <c r="S20" s="11"/>
      <c r="T20" s="11"/>
      <c r="U20" s="11"/>
      <c r="V20" s="11"/>
      <c r="W20" s="11"/>
      <c r="X20" s="11"/>
      <c r="Y20" s="11"/>
      <c r="Z20" s="11"/>
    </row>
    <row r="21" spans="1:26" ht="17.25" customHeight="1">
      <c r="A21" s="11"/>
      <c r="B21" s="11"/>
      <c r="C21" s="11"/>
      <c r="D21" s="11"/>
      <c r="E21" s="11"/>
      <c r="F21" s="89"/>
      <c r="G21" s="89"/>
      <c r="H21" s="89"/>
      <c r="I21" s="89"/>
      <c r="J21" s="89"/>
      <c r="K21" s="89"/>
      <c r="L21" s="11"/>
      <c r="M21" s="11"/>
      <c r="N21" s="11"/>
      <c r="O21" s="11"/>
      <c r="P21" s="11"/>
      <c r="Q21" s="11"/>
      <c r="R21" s="11"/>
      <c r="S21" s="11"/>
      <c r="T21" s="11"/>
      <c r="U21" s="11"/>
      <c r="V21" s="11"/>
      <c r="W21" s="11"/>
      <c r="X21" s="11"/>
      <c r="Y21" s="11"/>
      <c r="Z21" s="11"/>
    </row>
    <row r="22" spans="1:26" ht="17.25" customHeight="1">
      <c r="A22" s="11"/>
      <c r="B22" s="11"/>
      <c r="C22" s="11"/>
      <c r="D22" s="11"/>
      <c r="E22" s="11"/>
      <c r="F22" s="89"/>
      <c r="G22" s="89"/>
      <c r="H22" s="89"/>
      <c r="I22" s="89"/>
      <c r="J22" s="89"/>
      <c r="K22" s="89"/>
      <c r="L22" s="11"/>
      <c r="M22" s="11"/>
      <c r="N22" s="11"/>
      <c r="O22" s="11"/>
      <c r="P22" s="11"/>
      <c r="Q22" s="11"/>
      <c r="R22" s="11"/>
      <c r="S22" s="11"/>
      <c r="T22" s="11"/>
      <c r="U22" s="11"/>
      <c r="V22" s="11"/>
      <c r="W22" s="11"/>
      <c r="X22" s="11"/>
      <c r="Y22" s="11"/>
      <c r="Z22" s="11"/>
    </row>
    <row r="23" spans="1:26" ht="17.25" customHeight="1">
      <c r="A23" s="11"/>
      <c r="B23" s="11"/>
      <c r="C23" s="11"/>
      <c r="D23" s="11"/>
      <c r="E23" s="11"/>
      <c r="F23" s="89"/>
      <c r="G23" s="89"/>
      <c r="H23" s="89"/>
      <c r="I23" s="89"/>
      <c r="J23" s="89"/>
      <c r="K23" s="89"/>
      <c r="L23" s="11"/>
      <c r="M23" s="11"/>
      <c r="N23" s="11"/>
      <c r="O23" s="11"/>
      <c r="P23" s="11"/>
      <c r="Q23" s="11"/>
      <c r="R23" s="11"/>
      <c r="S23" s="11"/>
      <c r="T23" s="11"/>
      <c r="U23" s="11"/>
      <c r="V23" s="11"/>
      <c r="W23" s="11"/>
      <c r="X23" s="11"/>
      <c r="Y23" s="11"/>
      <c r="Z23" s="11"/>
    </row>
    <row r="24" spans="1:26" ht="17.25" customHeight="1">
      <c r="A24" s="11"/>
      <c r="B24" s="11"/>
      <c r="C24" s="11"/>
      <c r="D24" s="11"/>
      <c r="E24" s="11"/>
      <c r="F24" s="89"/>
      <c r="G24" s="89"/>
      <c r="H24" s="89"/>
      <c r="I24" s="89"/>
      <c r="J24" s="89"/>
      <c r="K24" s="89"/>
      <c r="L24" s="11"/>
      <c r="M24" s="11"/>
      <c r="N24" s="11"/>
      <c r="O24" s="11"/>
      <c r="P24" s="11"/>
      <c r="Q24" s="11"/>
      <c r="R24" s="11"/>
      <c r="S24" s="11"/>
      <c r="T24" s="11"/>
      <c r="U24" s="11"/>
      <c r="V24" s="11"/>
      <c r="W24" s="11"/>
      <c r="X24" s="11"/>
      <c r="Y24" s="11"/>
      <c r="Z24" s="11"/>
    </row>
    <row r="25" spans="1:26" ht="17.25" customHeight="1">
      <c r="A25" s="11"/>
      <c r="B25" s="11"/>
      <c r="C25" s="11"/>
      <c r="D25" s="11"/>
      <c r="E25" s="11"/>
      <c r="F25" s="89"/>
      <c r="G25" s="89"/>
      <c r="H25" s="89"/>
      <c r="I25" s="89"/>
      <c r="J25" s="89"/>
      <c r="K25" s="89"/>
      <c r="L25" s="11"/>
      <c r="M25" s="11"/>
      <c r="N25" s="11"/>
      <c r="O25" s="11"/>
      <c r="P25" s="11"/>
      <c r="Q25" s="11"/>
      <c r="R25" s="11"/>
      <c r="S25" s="11"/>
      <c r="T25" s="11"/>
      <c r="U25" s="11"/>
      <c r="V25" s="11"/>
      <c r="W25" s="11"/>
      <c r="X25" s="11"/>
      <c r="Y25" s="11"/>
      <c r="Z25" s="11"/>
    </row>
    <row r="26" spans="1:26" ht="17.25" customHeight="1">
      <c r="A26" s="11"/>
      <c r="B26" s="11"/>
      <c r="C26" s="11"/>
      <c r="D26" s="11"/>
      <c r="E26" s="11"/>
      <c r="F26" s="89"/>
      <c r="G26" s="89"/>
      <c r="H26" s="89"/>
      <c r="I26" s="89"/>
      <c r="J26" s="89"/>
      <c r="K26" s="89"/>
      <c r="L26" s="11"/>
      <c r="M26" s="11"/>
      <c r="N26" s="11"/>
      <c r="O26" s="11"/>
      <c r="P26" s="11"/>
      <c r="Q26" s="11"/>
      <c r="R26" s="11"/>
      <c r="S26" s="11"/>
      <c r="T26" s="11"/>
      <c r="U26" s="11"/>
      <c r="V26" s="11"/>
      <c r="W26" s="11"/>
      <c r="X26" s="11"/>
      <c r="Y26" s="11"/>
      <c r="Z26" s="11"/>
    </row>
    <row r="27" spans="1:26" ht="17.25" customHeight="1">
      <c r="A27" s="11"/>
      <c r="B27" s="11"/>
      <c r="C27" s="11"/>
      <c r="D27" s="11"/>
      <c r="E27" s="11"/>
      <c r="F27" s="89"/>
      <c r="G27" s="89"/>
      <c r="H27" s="89"/>
      <c r="I27" s="89"/>
      <c r="J27" s="89"/>
      <c r="K27" s="89"/>
      <c r="L27" s="11"/>
      <c r="M27" s="11"/>
      <c r="N27" s="11"/>
      <c r="O27" s="11"/>
      <c r="P27" s="11"/>
      <c r="Q27" s="11"/>
      <c r="R27" s="11"/>
      <c r="S27" s="11"/>
      <c r="T27" s="11"/>
      <c r="U27" s="11"/>
      <c r="V27" s="11"/>
      <c r="W27" s="11"/>
      <c r="X27" s="11"/>
      <c r="Y27" s="11"/>
      <c r="Z27" s="11"/>
    </row>
    <row r="28" spans="1:26" ht="17.25" customHeight="1">
      <c r="A28" s="11"/>
      <c r="B28" s="11"/>
      <c r="C28" s="11"/>
      <c r="D28" s="11"/>
      <c r="E28" s="11"/>
      <c r="F28" s="89"/>
      <c r="G28" s="89"/>
      <c r="H28" s="89"/>
      <c r="I28" s="89"/>
      <c r="J28" s="89"/>
      <c r="K28" s="89"/>
      <c r="L28" s="11"/>
      <c r="M28" s="11"/>
      <c r="N28" s="11"/>
      <c r="O28" s="11"/>
      <c r="P28" s="11"/>
      <c r="Q28" s="11"/>
      <c r="R28" s="11"/>
      <c r="S28" s="11"/>
      <c r="T28" s="11"/>
      <c r="U28" s="11"/>
      <c r="V28" s="11"/>
      <c r="W28" s="11"/>
      <c r="X28" s="11"/>
      <c r="Y28" s="11"/>
      <c r="Z28" s="11"/>
    </row>
    <row r="29" spans="1:26" ht="17.25" customHeight="1">
      <c r="A29" s="11"/>
      <c r="B29" s="11"/>
      <c r="C29" s="11"/>
      <c r="D29" s="11"/>
      <c r="E29" s="11"/>
      <c r="F29" s="89"/>
      <c r="G29" s="89"/>
      <c r="H29" s="89"/>
      <c r="I29" s="89"/>
      <c r="J29" s="89"/>
      <c r="K29" s="89"/>
      <c r="L29" s="11"/>
      <c r="M29" s="11"/>
      <c r="N29" s="11"/>
      <c r="O29" s="11"/>
      <c r="P29" s="11"/>
      <c r="Q29" s="11"/>
      <c r="R29" s="11"/>
      <c r="S29" s="11"/>
      <c r="T29" s="11"/>
      <c r="U29" s="11"/>
      <c r="V29" s="11"/>
      <c r="W29" s="11"/>
      <c r="X29" s="11"/>
      <c r="Y29" s="11"/>
      <c r="Z29" s="11"/>
    </row>
    <row r="30" spans="1:26" ht="17.25" customHeight="1">
      <c r="A30" s="11"/>
      <c r="B30" s="11"/>
      <c r="C30" s="11"/>
      <c r="D30" s="11"/>
      <c r="E30" s="11"/>
      <c r="F30" s="89"/>
      <c r="G30" s="89"/>
      <c r="H30" s="89"/>
      <c r="I30" s="89"/>
      <c r="J30" s="89"/>
      <c r="K30" s="89"/>
      <c r="L30" s="11"/>
      <c r="M30" s="11"/>
      <c r="N30" s="11"/>
      <c r="O30" s="11"/>
      <c r="P30" s="11"/>
      <c r="Q30" s="11"/>
      <c r="R30" s="11"/>
      <c r="S30" s="11"/>
      <c r="T30" s="11"/>
      <c r="U30" s="11"/>
      <c r="V30" s="11"/>
      <c r="W30" s="11"/>
      <c r="X30" s="11"/>
      <c r="Y30" s="11"/>
      <c r="Z30" s="11"/>
    </row>
    <row r="31" spans="1:26" ht="17.25" customHeight="1">
      <c r="A31" s="11"/>
      <c r="B31" s="11"/>
      <c r="C31" s="11"/>
      <c r="D31" s="11"/>
      <c r="E31" s="11"/>
      <c r="F31" s="89"/>
      <c r="G31" s="89"/>
      <c r="H31" s="89"/>
      <c r="I31" s="89"/>
      <c r="J31" s="89"/>
      <c r="K31" s="89"/>
      <c r="L31" s="11"/>
      <c r="M31" s="11"/>
      <c r="N31" s="11"/>
      <c r="O31" s="11"/>
      <c r="P31" s="11"/>
      <c r="Q31" s="11"/>
      <c r="R31" s="11"/>
      <c r="S31" s="11"/>
      <c r="T31" s="11"/>
      <c r="U31" s="11"/>
      <c r="V31" s="11"/>
      <c r="W31" s="11"/>
      <c r="X31" s="11"/>
      <c r="Y31" s="11"/>
      <c r="Z31" s="11"/>
    </row>
    <row r="32" spans="1:26" ht="17.25" customHeight="1">
      <c r="A32" s="11"/>
      <c r="B32" s="11"/>
      <c r="C32" s="11"/>
      <c r="D32" s="11"/>
      <c r="E32" s="11"/>
      <c r="F32" s="89"/>
      <c r="G32" s="89"/>
      <c r="H32" s="89"/>
      <c r="I32" s="89"/>
      <c r="J32" s="89"/>
      <c r="K32" s="89"/>
      <c r="L32" s="11"/>
      <c r="M32" s="11"/>
      <c r="N32" s="11"/>
      <c r="O32" s="11"/>
      <c r="P32" s="11"/>
      <c r="Q32" s="11"/>
      <c r="R32" s="11"/>
      <c r="S32" s="11"/>
      <c r="T32" s="11"/>
      <c r="U32" s="11"/>
      <c r="V32" s="11"/>
      <c r="W32" s="11"/>
      <c r="X32" s="11"/>
      <c r="Y32" s="11"/>
      <c r="Z32" s="11"/>
    </row>
    <row r="33" spans="1:26" ht="17.25" customHeight="1">
      <c r="A33" s="11"/>
      <c r="B33" s="11"/>
      <c r="C33" s="11"/>
      <c r="D33" s="11"/>
      <c r="E33" s="11"/>
      <c r="F33" s="89"/>
      <c r="G33" s="89"/>
      <c r="H33" s="89"/>
      <c r="I33" s="89"/>
      <c r="J33" s="89"/>
      <c r="K33" s="89"/>
      <c r="L33" s="11"/>
      <c r="M33" s="11"/>
      <c r="N33" s="11"/>
      <c r="O33" s="11"/>
      <c r="P33" s="11"/>
      <c r="Q33" s="11"/>
      <c r="R33" s="11"/>
      <c r="S33" s="11"/>
      <c r="T33" s="11"/>
      <c r="U33" s="11"/>
      <c r="V33" s="11"/>
      <c r="W33" s="11"/>
      <c r="X33" s="11"/>
      <c r="Y33" s="11"/>
      <c r="Z33" s="11"/>
    </row>
    <row r="34" spans="1:26" ht="17.25" customHeight="1">
      <c r="A34" s="11"/>
      <c r="B34" s="11"/>
      <c r="C34" s="11"/>
      <c r="D34" s="11"/>
      <c r="E34" s="11"/>
      <c r="F34" s="89"/>
      <c r="G34" s="89"/>
      <c r="H34" s="89"/>
      <c r="I34" s="89"/>
      <c r="J34" s="89"/>
      <c r="K34" s="89"/>
      <c r="L34" s="11"/>
      <c r="M34" s="11"/>
      <c r="N34" s="11"/>
      <c r="O34" s="11"/>
      <c r="P34" s="11"/>
      <c r="Q34" s="11"/>
      <c r="R34" s="11"/>
      <c r="S34" s="11"/>
      <c r="T34" s="11"/>
      <c r="U34" s="11"/>
      <c r="V34" s="11"/>
      <c r="W34" s="11"/>
      <c r="X34" s="11"/>
      <c r="Y34" s="11"/>
      <c r="Z34" s="11"/>
    </row>
    <row r="35" spans="1:26" ht="17.25" customHeight="1">
      <c r="A35" s="11"/>
      <c r="B35" s="11"/>
      <c r="C35" s="11"/>
      <c r="D35" s="11"/>
      <c r="E35" s="11"/>
      <c r="F35" s="89"/>
      <c r="G35" s="89"/>
      <c r="H35" s="89"/>
      <c r="I35" s="89"/>
      <c r="J35" s="89"/>
      <c r="K35" s="89"/>
      <c r="L35" s="11"/>
      <c r="M35" s="11"/>
      <c r="N35" s="11"/>
      <c r="O35" s="11"/>
      <c r="P35" s="11"/>
      <c r="Q35" s="11"/>
      <c r="R35" s="11"/>
      <c r="S35" s="11"/>
      <c r="T35" s="11"/>
      <c r="U35" s="11"/>
      <c r="V35" s="11"/>
      <c r="W35" s="11"/>
      <c r="X35" s="11"/>
      <c r="Y35" s="11"/>
      <c r="Z35" s="11"/>
    </row>
    <row r="36" spans="1:26" ht="17.25" customHeight="1">
      <c r="A36" s="11"/>
      <c r="B36" s="11"/>
      <c r="C36" s="11"/>
      <c r="D36" s="11"/>
      <c r="E36" s="11"/>
      <c r="F36" s="89"/>
      <c r="G36" s="89"/>
      <c r="H36" s="89"/>
      <c r="I36" s="89"/>
      <c r="J36" s="89"/>
      <c r="K36" s="89"/>
      <c r="L36" s="11"/>
      <c r="M36" s="11"/>
      <c r="N36" s="11"/>
      <c r="O36" s="11"/>
      <c r="P36" s="11"/>
      <c r="Q36" s="11"/>
      <c r="R36" s="11"/>
      <c r="S36" s="11"/>
      <c r="T36" s="11"/>
      <c r="U36" s="11"/>
      <c r="V36" s="11"/>
      <c r="W36" s="11"/>
      <c r="X36" s="11"/>
      <c r="Y36" s="11"/>
      <c r="Z36" s="11"/>
    </row>
    <row r="37" spans="1:26" ht="17.25" customHeight="1">
      <c r="A37" s="11"/>
      <c r="B37" s="11"/>
      <c r="C37" s="11"/>
      <c r="D37" s="11"/>
      <c r="E37" s="11"/>
      <c r="F37" s="89"/>
      <c r="G37" s="89"/>
      <c r="H37" s="89"/>
      <c r="I37" s="89"/>
      <c r="J37" s="89"/>
      <c r="K37" s="89"/>
      <c r="L37" s="11"/>
      <c r="M37" s="11"/>
      <c r="N37" s="11"/>
      <c r="O37" s="11"/>
      <c r="P37" s="11"/>
      <c r="Q37" s="11"/>
      <c r="R37" s="11"/>
      <c r="S37" s="11"/>
      <c r="T37" s="11"/>
      <c r="U37" s="11"/>
      <c r="V37" s="11"/>
      <c r="W37" s="11"/>
      <c r="X37" s="11"/>
      <c r="Y37" s="11"/>
      <c r="Z37" s="11"/>
    </row>
    <row r="38" spans="1:26" ht="17.25" customHeight="1">
      <c r="A38" s="11"/>
      <c r="B38" s="11"/>
      <c r="C38" s="11"/>
      <c r="D38" s="11"/>
      <c r="E38" s="11"/>
      <c r="F38" s="89"/>
      <c r="G38" s="89"/>
      <c r="H38" s="89"/>
      <c r="I38" s="89"/>
      <c r="J38" s="89"/>
      <c r="K38" s="89"/>
      <c r="L38" s="11"/>
      <c r="M38" s="11"/>
      <c r="N38" s="11"/>
      <c r="O38" s="11"/>
      <c r="P38" s="11"/>
      <c r="Q38" s="11"/>
      <c r="R38" s="11"/>
      <c r="S38" s="11"/>
      <c r="T38" s="11"/>
      <c r="U38" s="11"/>
      <c r="V38" s="11"/>
      <c r="W38" s="11"/>
      <c r="X38" s="11"/>
      <c r="Y38" s="11"/>
      <c r="Z38" s="11"/>
    </row>
    <row r="39" spans="1:26" ht="17.25" customHeight="1">
      <c r="A39" s="11"/>
      <c r="B39" s="11"/>
      <c r="C39" s="11"/>
      <c r="D39" s="11"/>
      <c r="E39" s="11"/>
      <c r="F39" s="89"/>
      <c r="G39" s="89"/>
      <c r="H39" s="89"/>
      <c r="I39" s="89"/>
      <c r="J39" s="89"/>
      <c r="K39" s="89"/>
      <c r="L39" s="11"/>
      <c r="M39" s="11"/>
      <c r="N39" s="11"/>
      <c r="O39" s="11"/>
      <c r="P39" s="11"/>
      <c r="Q39" s="11"/>
      <c r="R39" s="11"/>
      <c r="S39" s="11"/>
      <c r="T39" s="11"/>
      <c r="U39" s="11"/>
      <c r="V39" s="11"/>
      <c r="W39" s="11"/>
      <c r="X39" s="11"/>
      <c r="Y39" s="11"/>
      <c r="Z39" s="11"/>
    </row>
    <row r="40" spans="1:26" ht="17.25" customHeight="1">
      <c r="A40" s="11"/>
      <c r="B40" s="11"/>
      <c r="C40" s="11"/>
      <c r="D40" s="11"/>
      <c r="E40" s="11"/>
      <c r="F40" s="89"/>
      <c r="G40" s="89"/>
      <c r="H40" s="89"/>
      <c r="I40" s="89"/>
      <c r="J40" s="89"/>
      <c r="K40" s="89"/>
      <c r="L40" s="11"/>
      <c r="M40" s="11"/>
      <c r="N40" s="11"/>
      <c r="O40" s="11"/>
      <c r="P40" s="11"/>
      <c r="Q40" s="11"/>
      <c r="R40" s="11"/>
      <c r="S40" s="11"/>
      <c r="T40" s="11"/>
      <c r="U40" s="11"/>
      <c r="V40" s="11"/>
      <c r="W40" s="11"/>
      <c r="X40" s="11"/>
      <c r="Y40" s="11"/>
      <c r="Z40" s="11"/>
    </row>
    <row r="41" spans="1:26" ht="17.25" customHeight="1">
      <c r="A41" s="11"/>
      <c r="B41" s="11"/>
      <c r="C41" s="11"/>
      <c r="D41" s="11"/>
      <c r="E41" s="11"/>
      <c r="F41" s="1004"/>
      <c r="G41" s="999"/>
      <c r="H41" s="999"/>
      <c r="I41" s="999"/>
      <c r="J41" s="999"/>
      <c r="K41" s="999"/>
      <c r="L41" s="999"/>
      <c r="M41" s="999"/>
      <c r="N41" s="999"/>
      <c r="O41" s="999"/>
      <c r="P41" s="999"/>
      <c r="Q41" s="999"/>
      <c r="R41" s="11"/>
      <c r="S41" s="11"/>
      <c r="T41" s="11"/>
      <c r="U41" s="11"/>
      <c r="V41" s="11"/>
      <c r="W41" s="11"/>
      <c r="X41" s="11"/>
      <c r="Y41" s="11"/>
      <c r="Z41" s="11"/>
    </row>
    <row r="42" spans="1:26" ht="17.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8.75" customHeight="1">
      <c r="A44" s="11"/>
      <c r="B44" s="11"/>
      <c r="C44" s="11"/>
      <c r="D44" s="11"/>
      <c r="E44" s="11"/>
      <c r="F44" s="1009"/>
      <c r="G44" s="999"/>
      <c r="H44" s="999"/>
      <c r="I44" s="999"/>
      <c r="J44" s="999"/>
      <c r="K44" s="999"/>
      <c r="L44" s="999"/>
      <c r="M44" s="999"/>
      <c r="N44" s="999"/>
      <c r="O44" s="999"/>
      <c r="P44" s="999"/>
      <c r="Q44" s="999"/>
      <c r="R44" s="11"/>
      <c r="S44" s="11"/>
      <c r="T44" s="11"/>
      <c r="U44" s="11"/>
      <c r="V44" s="11"/>
      <c r="W44" s="11"/>
      <c r="X44" s="11"/>
      <c r="Y44" s="11"/>
      <c r="Z44" s="11"/>
    </row>
    <row r="45" spans="1:26">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8.7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8.7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8.7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8.7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c r="A53" s="11"/>
      <c r="B53" s="11"/>
      <c r="C53" s="11"/>
      <c r="D53" s="11"/>
      <c r="E53" s="11"/>
      <c r="F53" s="11"/>
      <c r="G53" s="11"/>
      <c r="H53" s="11"/>
      <c r="I53" s="11"/>
      <c r="J53" s="11"/>
      <c r="K53" s="1000" t="s">
        <v>20</v>
      </c>
      <c r="L53" s="999"/>
      <c r="M53" s="11"/>
      <c r="N53" s="11"/>
      <c r="O53" s="11"/>
      <c r="P53" s="11"/>
      <c r="Q53" s="11"/>
      <c r="R53" s="11"/>
      <c r="S53" s="11"/>
      <c r="T53" s="11"/>
      <c r="U53" s="11"/>
      <c r="V53" s="11"/>
      <c r="W53" s="11"/>
      <c r="X53" s="11"/>
      <c r="Y53" s="11"/>
      <c r="Z53" s="11"/>
    </row>
    <row r="54" spans="1:26">
      <c r="A54" s="11"/>
      <c r="B54" s="11"/>
      <c r="C54" s="11"/>
      <c r="D54" s="11"/>
      <c r="E54" s="11"/>
      <c r="F54" s="11"/>
      <c r="G54" s="11"/>
      <c r="H54" s="11"/>
      <c r="I54" s="11"/>
      <c r="J54" s="11"/>
      <c r="K54" s="1000" t="s">
        <v>21</v>
      </c>
      <c r="L54" s="999"/>
      <c r="M54" s="11"/>
      <c r="N54" s="11"/>
      <c r="O54" s="11"/>
      <c r="P54" s="11"/>
      <c r="Q54" s="11"/>
      <c r="R54" s="11"/>
      <c r="S54" s="11"/>
      <c r="T54" s="11"/>
      <c r="U54" s="11"/>
      <c r="V54" s="11"/>
      <c r="W54" s="11"/>
      <c r="X54" s="11"/>
      <c r="Y54" s="11"/>
      <c r="Z54" s="11"/>
    </row>
    <row r="55" spans="1:26">
      <c r="A55" s="11"/>
      <c r="B55" s="11"/>
      <c r="C55" s="11"/>
      <c r="D55" s="11"/>
      <c r="E55" s="11"/>
      <c r="F55" s="11"/>
      <c r="G55" s="11"/>
      <c r="H55" s="11"/>
      <c r="I55" s="11"/>
      <c r="J55" s="11"/>
      <c r="K55" s="1000" t="s">
        <v>43</v>
      </c>
      <c r="L55" s="999"/>
      <c r="M55" s="11"/>
      <c r="N55" s="11"/>
      <c r="O55" s="11"/>
      <c r="P55" s="11"/>
      <c r="Q55" s="11"/>
      <c r="R55" s="11"/>
      <c r="S55" s="11"/>
      <c r="T55" s="11"/>
      <c r="U55" s="11"/>
      <c r="V55" s="11"/>
      <c r="W55" s="11"/>
      <c r="X55" s="11"/>
      <c r="Y55" s="11"/>
      <c r="Z55" s="11"/>
    </row>
    <row r="56" spans="1:26">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7">
    <mergeCell ref="K55:L55"/>
    <mergeCell ref="K54:L54"/>
    <mergeCell ref="K53:L53"/>
    <mergeCell ref="G6:O6"/>
    <mergeCell ref="F41:Q41"/>
    <mergeCell ref="F44:Q44"/>
    <mergeCell ref="F16:Q16"/>
    <mergeCell ref="D19:E19"/>
    <mergeCell ref="D17:E17"/>
    <mergeCell ref="D18:E18"/>
    <mergeCell ref="F15:Q15"/>
    <mergeCell ref="G10:O10"/>
    <mergeCell ref="G11:O11"/>
    <mergeCell ref="G7:O7"/>
    <mergeCell ref="G8:O8"/>
    <mergeCell ref="G9:O9"/>
    <mergeCell ref="F14:Q1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0"/>
  <sheetViews>
    <sheetView showGridLines="0" workbookViewId="0"/>
  </sheetViews>
  <sheetFormatPr baseColWidth="10" defaultColWidth="15.140625" defaultRowHeight="15" customHeight="1"/>
  <cols>
    <col min="1" max="1" width="3.140625" customWidth="1"/>
    <col min="2" max="2" width="26.42578125" customWidth="1"/>
    <col min="3" max="3" width="21" customWidth="1"/>
    <col min="4" max="12" width="7.5703125" customWidth="1"/>
    <col min="13" max="13" width="0.5703125" customWidth="1"/>
    <col min="14" max="14" width="3.7109375" customWidth="1"/>
    <col min="15" max="15" width="3" customWidth="1"/>
    <col min="16" max="16" width="20.85546875" customWidth="1"/>
    <col min="17" max="17" width="8" customWidth="1"/>
    <col min="18" max="26" width="7.5703125" customWidth="1"/>
  </cols>
  <sheetData>
    <row r="1" spans="1:20" ht="15.75" customHeight="1">
      <c r="A1" s="1"/>
      <c r="B1" s="1"/>
      <c r="C1" s="1"/>
      <c r="D1" s="1"/>
      <c r="E1" s="1"/>
      <c r="F1" s="1"/>
      <c r="G1" s="1"/>
      <c r="H1" s="1"/>
      <c r="I1" s="1"/>
      <c r="J1" s="1"/>
      <c r="K1" s="1"/>
      <c r="L1" s="1"/>
      <c r="M1" s="1"/>
      <c r="N1" s="1"/>
      <c r="O1" s="1"/>
      <c r="P1" s="1"/>
      <c r="Q1" s="1"/>
    </row>
    <row r="2" spans="1:20" ht="16.5" customHeight="1">
      <c r="A2" s="1"/>
      <c r="B2" s="1"/>
      <c r="C2" s="42"/>
      <c r="D2" s="43"/>
      <c r="E2" s="43"/>
      <c r="F2" s="43"/>
      <c r="G2" s="43"/>
      <c r="H2" s="43"/>
      <c r="I2" s="44"/>
      <c r="J2" s="44"/>
      <c r="K2" s="44"/>
      <c r="L2" s="45"/>
      <c r="M2" s="37"/>
      <c r="N2" s="1"/>
      <c r="O2" s="1"/>
      <c r="P2" s="1"/>
      <c r="Q2" s="1"/>
    </row>
    <row r="3" spans="1:20" ht="15.75" customHeight="1">
      <c r="A3" s="1"/>
      <c r="B3" s="1"/>
      <c r="C3" s="1013" t="s">
        <v>0</v>
      </c>
      <c r="D3" s="992"/>
      <c r="E3" s="992"/>
      <c r="F3" s="992"/>
      <c r="G3" s="992"/>
      <c r="H3" s="992"/>
      <c r="I3" s="992"/>
      <c r="J3" s="992"/>
      <c r="K3" s="992"/>
      <c r="L3" s="1014"/>
      <c r="M3" s="37"/>
      <c r="N3" s="1"/>
      <c r="O3" s="1"/>
      <c r="P3" s="1"/>
      <c r="Q3" s="1"/>
    </row>
    <row r="4" spans="1:20" ht="15.75" customHeight="1">
      <c r="A4" s="1"/>
      <c r="B4" s="1"/>
      <c r="C4" s="1013" t="s">
        <v>1</v>
      </c>
      <c r="D4" s="992"/>
      <c r="E4" s="992"/>
      <c r="F4" s="992"/>
      <c r="G4" s="992"/>
      <c r="H4" s="992"/>
      <c r="I4" s="992"/>
      <c r="J4" s="992"/>
      <c r="K4" s="992"/>
      <c r="L4" s="1014"/>
      <c r="M4" s="37"/>
      <c r="N4" s="1"/>
      <c r="O4" s="1"/>
      <c r="P4" s="1"/>
      <c r="Q4" s="1"/>
    </row>
    <row r="5" spans="1:20" ht="15.75" customHeight="1">
      <c r="A5" s="1"/>
      <c r="B5" s="1"/>
      <c r="C5" s="1013" t="s">
        <v>2</v>
      </c>
      <c r="D5" s="992"/>
      <c r="E5" s="992"/>
      <c r="F5" s="992"/>
      <c r="G5" s="992"/>
      <c r="H5" s="992"/>
      <c r="I5" s="992"/>
      <c r="J5" s="992"/>
      <c r="K5" s="992"/>
      <c r="L5" s="1014"/>
      <c r="M5" s="37"/>
      <c r="N5" s="1"/>
      <c r="O5" s="1"/>
      <c r="P5" s="1"/>
      <c r="Q5" s="1"/>
    </row>
    <row r="6" spans="1:20" ht="15.75" customHeight="1">
      <c r="A6" s="1"/>
      <c r="B6" s="1"/>
      <c r="C6" s="1015"/>
      <c r="D6" s="992"/>
      <c r="E6" s="992"/>
      <c r="F6" s="992"/>
      <c r="G6" s="992"/>
      <c r="H6" s="992"/>
      <c r="I6" s="992"/>
      <c r="J6" s="68"/>
      <c r="K6" s="68"/>
      <c r="L6" s="69"/>
      <c r="M6" s="37"/>
      <c r="N6" s="1"/>
      <c r="O6" s="11"/>
      <c r="P6" s="1"/>
      <c r="Q6" s="1"/>
    </row>
    <row r="7" spans="1:20" ht="15.75" customHeight="1">
      <c r="A7" s="1"/>
      <c r="B7" s="1"/>
      <c r="C7" s="1013" t="s">
        <v>25</v>
      </c>
      <c r="D7" s="992"/>
      <c r="E7" s="992"/>
      <c r="F7" s="992"/>
      <c r="G7" s="992"/>
      <c r="H7" s="992"/>
      <c r="I7" s="992"/>
      <c r="J7" s="992"/>
      <c r="K7" s="992"/>
      <c r="L7" s="1014"/>
      <c r="M7" s="37"/>
      <c r="N7" s="1"/>
      <c r="O7" s="1"/>
      <c r="P7" s="1"/>
      <c r="Q7" s="1"/>
    </row>
    <row r="8" spans="1:20" ht="8.25" customHeight="1">
      <c r="A8" s="1"/>
      <c r="B8" s="1"/>
      <c r="C8" s="1010"/>
      <c r="D8" s="1011"/>
      <c r="E8" s="1011"/>
      <c r="F8" s="1011"/>
      <c r="G8" s="1011"/>
      <c r="H8" s="1011"/>
      <c r="I8" s="1011"/>
      <c r="J8" s="105"/>
      <c r="K8" s="105"/>
      <c r="L8" s="106"/>
      <c r="M8" s="37"/>
      <c r="N8" s="1"/>
      <c r="O8" s="1"/>
      <c r="P8" s="1"/>
      <c r="Q8" s="1"/>
    </row>
    <row r="9" spans="1:20" ht="13.5" customHeight="1">
      <c r="A9" s="1"/>
      <c r="B9" s="1"/>
      <c r="C9" s="37"/>
      <c r="D9" s="1"/>
      <c r="E9" s="1"/>
      <c r="F9" s="1"/>
      <c r="G9" s="1"/>
      <c r="H9" s="1"/>
      <c r="I9" s="37"/>
      <c r="J9" s="37"/>
      <c r="K9" s="37"/>
      <c r="L9" s="37"/>
      <c r="M9" s="37"/>
      <c r="N9" s="1"/>
      <c r="O9" s="1"/>
      <c r="P9" s="1"/>
      <c r="Q9" s="1"/>
    </row>
    <row r="10" spans="1:20" ht="22.5" customHeight="1">
      <c r="A10" s="1"/>
      <c r="B10" s="1"/>
      <c r="C10" s="1012" t="s">
        <v>49</v>
      </c>
      <c r="D10" s="992"/>
      <c r="E10" s="992"/>
      <c r="F10" s="992"/>
      <c r="G10" s="992"/>
      <c r="H10" s="992"/>
      <c r="I10" s="992"/>
      <c r="J10" s="992"/>
      <c r="K10" s="992"/>
      <c r="L10" s="992"/>
      <c r="M10" s="992"/>
      <c r="N10" s="1"/>
      <c r="O10" s="1"/>
      <c r="P10" s="1"/>
      <c r="Q10" s="1"/>
    </row>
    <row r="11" spans="1:20" ht="5.25" customHeight="1">
      <c r="A11" s="1"/>
      <c r="B11" s="1"/>
      <c r="C11" s="142"/>
      <c r="D11" s="143"/>
      <c r="E11" s="143"/>
      <c r="F11" s="143"/>
      <c r="G11" s="143"/>
      <c r="H11" s="143"/>
      <c r="I11" s="142"/>
      <c r="J11" s="142"/>
      <c r="K11" s="142"/>
      <c r="L11" s="142"/>
      <c r="M11" s="143"/>
      <c r="N11" s="1"/>
      <c r="O11" s="1"/>
      <c r="P11" s="11"/>
      <c r="Q11" s="11"/>
    </row>
    <row r="12" spans="1:20" ht="23.25" customHeight="1">
      <c r="A12" s="1"/>
      <c r="B12" s="38" t="s">
        <v>20</v>
      </c>
      <c r="C12" s="150" t="s">
        <v>95</v>
      </c>
      <c r="D12" s="151">
        <v>2003</v>
      </c>
      <c r="E12" s="152">
        <v>2004</v>
      </c>
      <c r="F12" s="153">
        <v>2005</v>
      </c>
      <c r="G12" s="153">
        <v>2006</v>
      </c>
      <c r="H12" s="153">
        <v>2007</v>
      </c>
      <c r="I12" s="153">
        <v>2008</v>
      </c>
      <c r="J12" s="153">
        <v>2009</v>
      </c>
      <c r="K12" s="153">
        <v>2010</v>
      </c>
      <c r="L12" s="189">
        <v>2011</v>
      </c>
      <c r="M12" s="190"/>
      <c r="N12" s="1"/>
      <c r="O12" s="1"/>
      <c r="P12" s="199"/>
      <c r="Q12" s="199"/>
      <c r="R12" s="200"/>
      <c r="S12" s="200"/>
    </row>
    <row r="13" spans="1:20" ht="15" customHeight="1">
      <c r="A13" s="1"/>
      <c r="B13" s="247" t="s">
        <v>21</v>
      </c>
      <c r="C13" s="271" t="s">
        <v>168</v>
      </c>
      <c r="D13" s="101">
        <v>88966</v>
      </c>
      <c r="E13" s="304">
        <v>96368</v>
      </c>
      <c r="F13" s="101">
        <v>103170</v>
      </c>
      <c r="G13" s="304">
        <v>111971</v>
      </c>
      <c r="H13" s="101">
        <v>122739</v>
      </c>
      <c r="I13" s="304">
        <v>135076</v>
      </c>
      <c r="J13" s="101">
        <v>151125</v>
      </c>
      <c r="K13" s="101">
        <v>170271</v>
      </c>
      <c r="L13" s="156">
        <v>181653</v>
      </c>
      <c r="M13" s="313"/>
      <c r="N13" s="268"/>
      <c r="O13" s="268"/>
      <c r="P13" s="355" t="s">
        <v>192</v>
      </c>
      <c r="Q13" s="374">
        <f t="shared" ref="Q13:Q16" si="0">L13</f>
        <v>181653</v>
      </c>
      <c r="R13" s="421"/>
      <c r="S13" s="421"/>
      <c r="T13" s="268"/>
    </row>
    <row r="14" spans="1:20" ht="15" customHeight="1">
      <c r="A14" s="1"/>
      <c r="B14" s="430" t="s">
        <v>43</v>
      </c>
      <c r="C14" s="431" t="s">
        <v>276</v>
      </c>
      <c r="D14" s="145">
        <v>14146</v>
      </c>
      <c r="E14" s="146">
        <v>15288</v>
      </c>
      <c r="F14" s="145">
        <v>16234</v>
      </c>
      <c r="G14" s="146">
        <v>16982</v>
      </c>
      <c r="H14" s="145">
        <v>17863</v>
      </c>
      <c r="I14" s="146">
        <v>19260</v>
      </c>
      <c r="J14" s="145">
        <v>20690</v>
      </c>
      <c r="K14" s="145">
        <v>22391</v>
      </c>
      <c r="L14" s="149">
        <v>24207</v>
      </c>
      <c r="M14" s="143"/>
      <c r="N14" s="432"/>
      <c r="O14" s="432"/>
      <c r="P14" s="355" t="s">
        <v>276</v>
      </c>
      <c r="Q14" s="374">
        <f t="shared" si="0"/>
        <v>24207</v>
      </c>
      <c r="R14" s="483"/>
      <c r="S14" s="483"/>
    </row>
    <row r="15" spans="1:20" ht="15" customHeight="1">
      <c r="A15" s="1"/>
      <c r="B15" s="28"/>
      <c r="C15" s="500" t="s">
        <v>300</v>
      </c>
      <c r="D15" s="195">
        <v>1977</v>
      </c>
      <c r="E15" s="197">
        <v>2317</v>
      </c>
      <c r="F15" s="195">
        <v>2526</v>
      </c>
      <c r="G15" s="197">
        <v>2692</v>
      </c>
      <c r="H15" s="195">
        <v>3083</v>
      </c>
      <c r="I15" s="197">
        <v>3629</v>
      </c>
      <c r="J15" s="195">
        <v>3862</v>
      </c>
      <c r="K15" s="195">
        <v>4240</v>
      </c>
      <c r="L15" s="235">
        <v>4432</v>
      </c>
      <c r="M15" s="143"/>
      <c r="N15" s="1"/>
      <c r="O15" s="1"/>
      <c r="P15" s="355" t="s">
        <v>300</v>
      </c>
      <c r="Q15" s="374">
        <f t="shared" si="0"/>
        <v>4432</v>
      </c>
      <c r="R15" s="200"/>
      <c r="S15" s="200"/>
    </row>
    <row r="16" spans="1:20" ht="15" customHeight="1">
      <c r="A16" s="1"/>
      <c r="B16" s="28"/>
      <c r="C16" s="431" t="s">
        <v>306</v>
      </c>
      <c r="D16" s="145">
        <v>6708</v>
      </c>
      <c r="E16" s="146">
        <v>9345</v>
      </c>
      <c r="F16" s="145">
        <v>11974</v>
      </c>
      <c r="G16" s="146">
        <v>14629</v>
      </c>
      <c r="H16" s="145">
        <v>17476</v>
      </c>
      <c r="I16" s="146">
        <v>23660</v>
      </c>
      <c r="J16" s="145">
        <v>29638</v>
      </c>
      <c r="K16" s="145">
        <v>36564</v>
      </c>
      <c r="L16" s="149">
        <v>53501</v>
      </c>
      <c r="M16" s="143"/>
      <c r="N16" s="1"/>
      <c r="O16" s="1"/>
      <c r="P16" s="355" t="s">
        <v>306</v>
      </c>
      <c r="Q16" s="374">
        <f t="shared" si="0"/>
        <v>53501</v>
      </c>
      <c r="R16" s="200"/>
      <c r="S16" s="200"/>
    </row>
    <row r="17" spans="1:20" ht="15" customHeight="1">
      <c r="A17" s="1"/>
      <c r="B17" s="28"/>
      <c r="C17" s="500" t="s">
        <v>183</v>
      </c>
      <c r="D17" s="195">
        <v>1</v>
      </c>
      <c r="E17" s="197">
        <v>1</v>
      </c>
      <c r="F17" s="195">
        <v>1</v>
      </c>
      <c r="G17" s="197">
        <v>1</v>
      </c>
      <c r="H17" s="195">
        <v>1</v>
      </c>
      <c r="I17" s="197">
        <v>2</v>
      </c>
      <c r="J17" s="195">
        <v>2</v>
      </c>
      <c r="K17" s="195">
        <v>5</v>
      </c>
      <c r="L17" s="235">
        <v>14</v>
      </c>
      <c r="M17" s="143"/>
      <c r="N17" s="1"/>
      <c r="O17" s="1"/>
      <c r="P17" s="355" t="s">
        <v>307</v>
      </c>
      <c r="Q17" s="374">
        <f>L20</f>
        <v>348425</v>
      </c>
      <c r="R17" s="200"/>
      <c r="S17" s="200"/>
    </row>
    <row r="18" spans="1:20" ht="15" customHeight="1">
      <c r="A18" s="1"/>
      <c r="B18" s="28"/>
      <c r="C18" s="431" t="s">
        <v>308</v>
      </c>
      <c r="D18" s="145">
        <v>431</v>
      </c>
      <c r="E18" s="146">
        <v>438</v>
      </c>
      <c r="F18" s="145">
        <v>435</v>
      </c>
      <c r="G18" s="146">
        <v>444</v>
      </c>
      <c r="H18" s="145">
        <v>446</v>
      </c>
      <c r="I18" s="146">
        <v>466</v>
      </c>
      <c r="J18" s="145">
        <v>464</v>
      </c>
      <c r="K18" s="145">
        <v>495</v>
      </c>
      <c r="L18" s="149">
        <v>521</v>
      </c>
      <c r="M18" s="143"/>
      <c r="N18" s="1"/>
      <c r="O18" s="1"/>
      <c r="P18" s="355" t="s">
        <v>309</v>
      </c>
      <c r="Q18" s="374">
        <f>L19+L21</f>
        <v>5075</v>
      </c>
      <c r="R18" s="200"/>
      <c r="S18" s="200"/>
    </row>
    <row r="19" spans="1:20" ht="15" customHeight="1">
      <c r="A19" s="1"/>
      <c r="B19" s="28"/>
      <c r="C19" s="500" t="s">
        <v>310</v>
      </c>
      <c r="D19" s="195">
        <v>270</v>
      </c>
      <c r="E19" s="197">
        <v>327</v>
      </c>
      <c r="F19" s="195">
        <v>371</v>
      </c>
      <c r="G19" s="197">
        <v>421</v>
      </c>
      <c r="H19" s="195">
        <v>463</v>
      </c>
      <c r="I19" s="197">
        <v>533</v>
      </c>
      <c r="J19" s="195">
        <v>619</v>
      </c>
      <c r="K19" s="195">
        <v>721</v>
      </c>
      <c r="L19" s="235">
        <v>862</v>
      </c>
      <c r="M19" s="143"/>
      <c r="N19" s="1"/>
      <c r="O19" s="268"/>
      <c r="P19" s="355" t="s">
        <v>311</v>
      </c>
      <c r="Q19" s="374">
        <f t="shared" ref="Q19:Q20" si="1">L22</f>
        <v>6921</v>
      </c>
      <c r="R19" s="421"/>
      <c r="S19" s="421"/>
      <c r="T19" s="268"/>
    </row>
    <row r="20" spans="1:20" ht="15" customHeight="1">
      <c r="A20" s="1"/>
      <c r="B20" s="28"/>
      <c r="C20" s="431" t="s">
        <v>307</v>
      </c>
      <c r="D20" s="145">
        <v>116988</v>
      </c>
      <c r="E20" s="146">
        <v>135576</v>
      </c>
      <c r="F20" s="145">
        <v>152689</v>
      </c>
      <c r="G20" s="146">
        <v>171407</v>
      </c>
      <c r="H20" s="145">
        <v>197274</v>
      </c>
      <c r="I20" s="146">
        <v>235480</v>
      </c>
      <c r="J20" s="145">
        <v>269590</v>
      </c>
      <c r="K20" s="145">
        <v>307556</v>
      </c>
      <c r="L20" s="149">
        <v>348425</v>
      </c>
      <c r="M20" s="143"/>
      <c r="N20" s="1"/>
      <c r="O20" s="1"/>
      <c r="P20" s="355" t="s">
        <v>312</v>
      </c>
      <c r="Q20" s="374">
        <f t="shared" si="1"/>
        <v>7836</v>
      </c>
      <c r="R20" s="200"/>
      <c r="S20" s="200"/>
    </row>
    <row r="21" spans="1:20" ht="15" customHeight="1">
      <c r="A21" s="1"/>
      <c r="B21" s="28"/>
      <c r="C21" s="500" t="s">
        <v>313</v>
      </c>
      <c r="D21" s="195">
        <v>1964</v>
      </c>
      <c r="E21" s="197">
        <v>2074</v>
      </c>
      <c r="F21" s="195">
        <v>2272</v>
      </c>
      <c r="G21" s="197">
        <v>2378</v>
      </c>
      <c r="H21" s="195">
        <v>2616</v>
      </c>
      <c r="I21" s="197">
        <v>2872</v>
      </c>
      <c r="J21" s="195">
        <v>3253</v>
      </c>
      <c r="K21" s="195">
        <v>3596</v>
      </c>
      <c r="L21" s="235">
        <v>4213</v>
      </c>
      <c r="M21" s="143"/>
      <c r="N21" s="1"/>
      <c r="O21" s="1"/>
      <c r="P21" s="355" t="s">
        <v>183</v>
      </c>
      <c r="Q21" s="374">
        <v>2366</v>
      </c>
      <c r="R21" s="421"/>
      <c r="S21" s="200"/>
    </row>
    <row r="22" spans="1:20" ht="15" customHeight="1">
      <c r="A22" s="1"/>
      <c r="B22" s="28"/>
      <c r="C22" s="431" t="s">
        <v>311</v>
      </c>
      <c r="D22" s="145">
        <v>2497</v>
      </c>
      <c r="E22" s="146">
        <v>2824</v>
      </c>
      <c r="F22" s="145">
        <v>3143</v>
      </c>
      <c r="G22" s="146">
        <v>3491</v>
      </c>
      <c r="H22" s="145">
        <v>3905</v>
      </c>
      <c r="I22" s="146">
        <v>4476</v>
      </c>
      <c r="J22" s="145">
        <v>5058</v>
      </c>
      <c r="K22" s="145">
        <v>5881</v>
      </c>
      <c r="L22" s="149">
        <v>6921</v>
      </c>
      <c r="M22" s="143"/>
      <c r="N22" s="1"/>
      <c r="O22" s="1"/>
      <c r="P22" s="457"/>
      <c r="Q22" s="506">
        <f>SUM(Q13:Q21)</f>
        <v>634416</v>
      </c>
      <c r="R22" s="200"/>
      <c r="S22" s="200"/>
    </row>
    <row r="23" spans="1:20" ht="15" customHeight="1">
      <c r="A23" s="1"/>
      <c r="B23" s="28"/>
      <c r="C23" s="500" t="s">
        <v>312</v>
      </c>
      <c r="D23" s="195">
        <v>3121</v>
      </c>
      <c r="E23" s="197">
        <v>3747</v>
      </c>
      <c r="F23" s="195">
        <v>4263</v>
      </c>
      <c r="G23" s="197">
        <v>4584</v>
      </c>
      <c r="H23" s="195">
        <v>5202</v>
      </c>
      <c r="I23" s="197">
        <v>6125</v>
      </c>
      <c r="J23" s="195">
        <v>6639</v>
      </c>
      <c r="K23" s="195">
        <v>7477</v>
      </c>
      <c r="L23" s="235">
        <v>7836</v>
      </c>
      <c r="M23" s="143"/>
      <c r="N23" s="1"/>
      <c r="O23" s="1"/>
      <c r="P23" s="200"/>
      <c r="Q23" s="200"/>
      <c r="R23" s="200"/>
      <c r="S23" s="200"/>
    </row>
    <row r="24" spans="1:20" ht="15" customHeight="1">
      <c r="A24" s="1"/>
      <c r="B24" s="28"/>
      <c r="C24" s="431" t="s">
        <v>314</v>
      </c>
      <c r="D24" s="145">
        <v>2</v>
      </c>
      <c r="E24" s="146">
        <v>11</v>
      </c>
      <c r="F24" s="145">
        <v>15</v>
      </c>
      <c r="G24" s="146">
        <v>21</v>
      </c>
      <c r="H24" s="145">
        <v>35</v>
      </c>
      <c r="I24" s="146">
        <v>35</v>
      </c>
      <c r="J24" s="145">
        <v>34</v>
      </c>
      <c r="K24" s="145">
        <v>33</v>
      </c>
      <c r="L24" s="149">
        <v>40</v>
      </c>
      <c r="M24" s="143"/>
      <c r="N24" s="1"/>
      <c r="O24" s="1"/>
      <c r="P24" s="1"/>
      <c r="Q24" s="1"/>
    </row>
    <row r="25" spans="1:20" ht="15" customHeight="1">
      <c r="A25" s="1"/>
      <c r="B25" s="28"/>
      <c r="C25" s="500" t="s">
        <v>315</v>
      </c>
      <c r="D25" s="195">
        <v>0</v>
      </c>
      <c r="E25" s="197">
        <v>0</v>
      </c>
      <c r="F25" s="195">
        <v>0</v>
      </c>
      <c r="G25" s="197">
        <v>0</v>
      </c>
      <c r="H25" s="195">
        <v>0</v>
      </c>
      <c r="I25" s="197">
        <v>0</v>
      </c>
      <c r="J25" s="195">
        <v>0</v>
      </c>
      <c r="K25" s="195">
        <v>0</v>
      </c>
      <c r="L25" s="235">
        <v>1</v>
      </c>
      <c r="M25" s="143"/>
      <c r="N25" s="1"/>
      <c r="O25" s="1"/>
      <c r="P25" s="1"/>
      <c r="Q25" s="1"/>
    </row>
    <row r="26" spans="1:20" ht="15" customHeight="1">
      <c r="A26" s="1"/>
      <c r="B26" s="28"/>
      <c r="C26" s="431" t="s">
        <v>316</v>
      </c>
      <c r="D26" s="145">
        <v>3</v>
      </c>
      <c r="E26" s="146">
        <v>4</v>
      </c>
      <c r="F26" s="145">
        <v>5</v>
      </c>
      <c r="G26" s="146">
        <v>5</v>
      </c>
      <c r="H26" s="145">
        <v>6</v>
      </c>
      <c r="I26" s="146">
        <v>11</v>
      </c>
      <c r="J26" s="145">
        <v>14</v>
      </c>
      <c r="K26" s="145">
        <v>19</v>
      </c>
      <c r="L26" s="149">
        <v>20</v>
      </c>
      <c r="M26" s="143"/>
      <c r="N26" s="1"/>
      <c r="O26" s="1"/>
      <c r="P26" s="1"/>
      <c r="Q26" s="1"/>
    </row>
    <row r="27" spans="1:20" ht="15" customHeight="1">
      <c r="A27" s="1"/>
      <c r="B27" s="28"/>
      <c r="C27" s="500" t="s">
        <v>317</v>
      </c>
      <c r="D27" s="195">
        <v>17</v>
      </c>
      <c r="E27" s="197">
        <v>19</v>
      </c>
      <c r="F27" s="195">
        <v>20</v>
      </c>
      <c r="G27" s="197">
        <v>24</v>
      </c>
      <c r="H27" s="195">
        <v>26</v>
      </c>
      <c r="I27" s="197">
        <v>35</v>
      </c>
      <c r="J27" s="195">
        <v>45</v>
      </c>
      <c r="K27" s="195">
        <v>114</v>
      </c>
      <c r="L27" s="235">
        <v>176</v>
      </c>
      <c r="M27" s="143"/>
      <c r="N27" s="1"/>
      <c r="O27" s="1"/>
      <c r="P27" s="1"/>
      <c r="Q27" s="1"/>
    </row>
    <row r="28" spans="1:20" ht="15" customHeight="1">
      <c r="A28" s="1"/>
      <c r="B28" s="28"/>
      <c r="C28" s="513" t="s">
        <v>319</v>
      </c>
      <c r="D28" s="291">
        <v>50</v>
      </c>
      <c r="E28" s="514">
        <v>75</v>
      </c>
      <c r="F28" s="291">
        <v>116</v>
      </c>
      <c r="G28" s="514">
        <v>182</v>
      </c>
      <c r="H28" s="291">
        <v>310</v>
      </c>
      <c r="I28" s="514">
        <v>589</v>
      </c>
      <c r="J28" s="291">
        <v>820</v>
      </c>
      <c r="K28" s="291">
        <v>1157</v>
      </c>
      <c r="L28" s="549">
        <v>1594</v>
      </c>
      <c r="M28" s="143"/>
      <c r="N28" s="1"/>
      <c r="O28" s="1"/>
      <c r="P28" s="1"/>
      <c r="Q28" s="1"/>
    </row>
    <row r="29" spans="1:20" ht="21.75" customHeight="1">
      <c r="A29" s="1"/>
      <c r="B29" s="1"/>
      <c r="C29" s="228" t="s">
        <v>64</v>
      </c>
      <c r="D29" s="240">
        <f t="shared" ref="D29:L29" si="2">SUM(D13:D28)</f>
        <v>237141</v>
      </c>
      <c r="E29" s="240">
        <f t="shared" si="2"/>
        <v>268414</v>
      </c>
      <c r="F29" s="240">
        <f t="shared" si="2"/>
        <v>297234</v>
      </c>
      <c r="G29" s="240">
        <f t="shared" si="2"/>
        <v>329232</v>
      </c>
      <c r="H29" s="240">
        <f t="shared" si="2"/>
        <v>371445</v>
      </c>
      <c r="I29" s="240">
        <f t="shared" si="2"/>
        <v>432249</v>
      </c>
      <c r="J29" s="240">
        <f t="shared" si="2"/>
        <v>491853</v>
      </c>
      <c r="K29" s="240">
        <f t="shared" si="2"/>
        <v>560520</v>
      </c>
      <c r="L29" s="484">
        <f t="shared" si="2"/>
        <v>634416</v>
      </c>
      <c r="M29" s="143"/>
      <c r="N29" s="1"/>
      <c r="O29" s="1"/>
      <c r="P29" s="1"/>
      <c r="Q29" s="1"/>
    </row>
    <row r="30" spans="1:20" ht="12.75" customHeight="1">
      <c r="A30" s="1"/>
      <c r="B30" s="1"/>
      <c r="C30" s="456" t="s">
        <v>340</v>
      </c>
      <c r="D30" s="1"/>
      <c r="E30" s="1"/>
      <c r="F30" s="1"/>
      <c r="G30" s="1"/>
      <c r="H30" s="1"/>
      <c r="I30" s="1"/>
      <c r="J30" s="1"/>
      <c r="K30" s="1"/>
      <c r="L30" s="1"/>
      <c r="M30" s="1"/>
      <c r="N30" s="1"/>
      <c r="O30" s="1"/>
      <c r="P30" s="1"/>
      <c r="Q30" s="1"/>
    </row>
    <row r="31" spans="1:20" ht="12" customHeight="1">
      <c r="A31" s="1"/>
      <c r="B31" s="1"/>
      <c r="C31" s="456" t="s">
        <v>341</v>
      </c>
      <c r="D31" s="1"/>
      <c r="E31" s="1"/>
      <c r="F31" s="1"/>
      <c r="G31" s="1"/>
      <c r="H31" s="1"/>
      <c r="I31" s="1"/>
      <c r="J31" s="1"/>
      <c r="K31" s="1"/>
      <c r="L31" s="1"/>
      <c r="M31" s="1"/>
      <c r="N31" s="1"/>
      <c r="O31" s="1"/>
      <c r="P31" s="1"/>
      <c r="Q31" s="1"/>
    </row>
    <row r="32" spans="1:20" ht="20.25" customHeight="1">
      <c r="A32" s="1"/>
      <c r="B32" s="1"/>
      <c r="C32" s="527"/>
      <c r="D32" s="1"/>
      <c r="E32" s="1"/>
      <c r="F32" s="1"/>
      <c r="G32" s="1"/>
      <c r="H32" s="1"/>
      <c r="I32" s="1"/>
      <c r="J32" s="1"/>
      <c r="K32" s="1"/>
      <c r="L32" s="1"/>
      <c r="M32" s="1"/>
      <c r="N32" s="1"/>
      <c r="O32" s="1"/>
      <c r="P32" s="1"/>
      <c r="Q32" s="1"/>
    </row>
    <row r="33" spans="1:17" ht="25.5" customHeight="1">
      <c r="A33" s="1"/>
      <c r="B33" s="1"/>
      <c r="C33" s="1012" t="s">
        <v>342</v>
      </c>
      <c r="D33" s="992"/>
      <c r="E33" s="992"/>
      <c r="F33" s="992"/>
      <c r="G33" s="992"/>
      <c r="H33" s="992"/>
      <c r="I33" s="992"/>
      <c r="J33" s="992"/>
      <c r="K33" s="992"/>
      <c r="L33" s="992"/>
      <c r="M33" s="586"/>
      <c r="N33" s="1"/>
      <c r="O33" s="1"/>
      <c r="P33" s="1"/>
      <c r="Q33" s="1"/>
    </row>
    <row r="34" spans="1:17" ht="3.75" customHeight="1">
      <c r="A34" s="1"/>
      <c r="B34" s="1"/>
      <c r="C34" s="142"/>
      <c r="D34" s="143"/>
      <c r="E34" s="143"/>
      <c r="F34" s="143"/>
      <c r="G34" s="143"/>
      <c r="H34" s="143"/>
      <c r="I34" s="142"/>
      <c r="J34" s="142"/>
      <c r="K34" s="142"/>
      <c r="L34" s="142"/>
      <c r="M34" s="143"/>
      <c r="N34" s="1"/>
      <c r="O34" s="1"/>
      <c r="P34" s="1"/>
      <c r="Q34" s="1"/>
    </row>
    <row r="35" spans="1:17" ht="24.75" customHeight="1">
      <c r="A35" s="1"/>
      <c r="B35" s="1"/>
      <c r="C35" s="614" t="s">
        <v>95</v>
      </c>
      <c r="D35" s="153">
        <v>2003</v>
      </c>
      <c r="E35" s="153">
        <v>2004</v>
      </c>
      <c r="F35" s="153">
        <v>2005</v>
      </c>
      <c r="G35" s="153">
        <v>2006</v>
      </c>
      <c r="H35" s="153">
        <v>2007</v>
      </c>
      <c r="I35" s="153">
        <v>2008</v>
      </c>
      <c r="J35" s="153">
        <v>2009</v>
      </c>
      <c r="K35" s="153">
        <v>2010</v>
      </c>
      <c r="L35" s="189">
        <v>2011</v>
      </c>
      <c r="M35" s="190"/>
      <c r="N35" s="1"/>
      <c r="O35" s="1"/>
      <c r="P35" s="1"/>
      <c r="Q35" s="1"/>
    </row>
    <row r="36" spans="1:17" ht="25.5">
      <c r="A36" s="1"/>
      <c r="B36" s="28"/>
      <c r="C36" s="271" t="s">
        <v>168</v>
      </c>
      <c r="D36" s="616">
        <f t="shared" ref="D36:D51" si="3">D13/$D$29</f>
        <v>0.37516076933132608</v>
      </c>
      <c r="E36" s="652">
        <f t="shared" ref="E36:E51" si="4">E13/$E$29</f>
        <v>0.359027472486532</v>
      </c>
      <c r="F36" s="616">
        <f t="shared" ref="F36:F51" si="5">F13/$F$29</f>
        <v>0.34710026443811948</v>
      </c>
      <c r="G36" s="652">
        <f t="shared" ref="G36:G51" si="6">G13/$G$29</f>
        <v>0.34009756038295186</v>
      </c>
      <c r="H36" s="616">
        <f t="shared" ref="H36:H51" si="7">H13/$H$29</f>
        <v>0.33043653838387915</v>
      </c>
      <c r="I36" s="652">
        <f t="shared" ref="I36:I51" si="8">I13/$I$29</f>
        <v>0.31249580681505335</v>
      </c>
      <c r="J36" s="616">
        <f t="shared" ref="J36:J51" si="9">J13/$J$29</f>
        <v>0.30725643637428257</v>
      </c>
      <c r="K36" s="684">
        <f t="shared" ref="K36:K51" si="10">K13/$K$29</f>
        <v>0.30377328195247272</v>
      </c>
      <c r="L36" s="688">
        <f t="shared" ref="L36:L52" si="11">L13/$L$29</f>
        <v>0.28633105091927064</v>
      </c>
      <c r="M36" s="313"/>
      <c r="N36" s="1"/>
      <c r="O36" s="1"/>
      <c r="P36" s="1"/>
      <c r="Q36" s="1"/>
    </row>
    <row r="37" spans="1:17">
      <c r="A37" s="1"/>
      <c r="B37" s="28"/>
      <c r="C37" s="431" t="s">
        <v>276</v>
      </c>
      <c r="D37" s="710">
        <f t="shared" si="3"/>
        <v>5.9652274385281333E-2</v>
      </c>
      <c r="E37" s="712">
        <f t="shared" si="4"/>
        <v>5.6956790629400851E-2</v>
      </c>
      <c r="F37" s="710">
        <f t="shared" si="5"/>
        <v>5.4616901162047413E-2</v>
      </c>
      <c r="G37" s="712">
        <f t="shared" si="6"/>
        <v>5.1580648296641884E-2</v>
      </c>
      <c r="H37" s="710">
        <f t="shared" si="7"/>
        <v>4.8090565224999667E-2</v>
      </c>
      <c r="I37" s="712">
        <f t="shared" si="8"/>
        <v>4.4557650798498091E-2</v>
      </c>
      <c r="J37" s="710">
        <f t="shared" si="9"/>
        <v>4.2065413853326093E-2</v>
      </c>
      <c r="K37" s="716">
        <f t="shared" si="10"/>
        <v>3.994683508170984E-2</v>
      </c>
      <c r="L37" s="717">
        <f t="shared" si="11"/>
        <v>3.8156351668305971E-2</v>
      </c>
      <c r="M37" s="143"/>
      <c r="N37" s="1"/>
      <c r="O37" s="1"/>
      <c r="P37" s="1"/>
      <c r="Q37" s="1"/>
    </row>
    <row r="38" spans="1:17">
      <c r="A38" s="1"/>
      <c r="B38" s="28"/>
      <c r="C38" s="500" t="s">
        <v>300</v>
      </c>
      <c r="D38" s="720">
        <f t="shared" si="3"/>
        <v>8.3368122762407168E-3</v>
      </c>
      <c r="E38" s="737">
        <f t="shared" si="4"/>
        <v>8.6321875908112102E-3</v>
      </c>
      <c r="F38" s="720">
        <f t="shared" si="5"/>
        <v>8.4983548315468622E-3</v>
      </c>
      <c r="G38" s="737">
        <f t="shared" si="6"/>
        <v>8.1766049472712255E-3</v>
      </c>
      <c r="H38" s="720">
        <f t="shared" si="7"/>
        <v>8.3000174992259954E-3</v>
      </c>
      <c r="I38" s="737">
        <f t="shared" si="8"/>
        <v>8.3956238186785864E-3</v>
      </c>
      <c r="J38" s="720">
        <f t="shared" si="9"/>
        <v>7.8519395022496555E-3</v>
      </c>
      <c r="K38" s="738">
        <f t="shared" si="10"/>
        <v>7.5644044815528439E-3</v>
      </c>
      <c r="L38" s="746">
        <f t="shared" si="11"/>
        <v>6.9859524349953342E-3</v>
      </c>
      <c r="M38" s="143"/>
      <c r="N38" s="1"/>
      <c r="O38" s="1"/>
      <c r="P38" s="1"/>
      <c r="Q38" s="1"/>
    </row>
    <row r="39" spans="1:17">
      <c r="A39" s="1"/>
      <c r="B39" s="28"/>
      <c r="C39" s="431" t="s">
        <v>306</v>
      </c>
      <c r="D39" s="710">
        <f t="shared" si="3"/>
        <v>2.8286968512404014E-2</v>
      </c>
      <c r="E39" s="712">
        <f t="shared" si="4"/>
        <v>3.4815620645718928E-2</v>
      </c>
      <c r="F39" s="710">
        <f t="shared" si="5"/>
        <v>4.0284758809557453E-2</v>
      </c>
      <c r="G39" s="712">
        <f t="shared" si="6"/>
        <v>4.443371239733683E-2</v>
      </c>
      <c r="H39" s="710">
        <f t="shared" si="7"/>
        <v>4.7048688231097473E-2</v>
      </c>
      <c r="I39" s="712">
        <f t="shared" si="8"/>
        <v>5.4736968737926522E-2</v>
      </c>
      <c r="J39" s="710">
        <f t="shared" si="9"/>
        <v>6.0257841265581383E-2</v>
      </c>
      <c r="K39" s="716">
        <f t="shared" si="10"/>
        <v>6.523228430742882E-2</v>
      </c>
      <c r="L39" s="717">
        <f t="shared" si="11"/>
        <v>8.4331101359360422E-2</v>
      </c>
      <c r="M39" s="143"/>
      <c r="N39" s="1"/>
      <c r="O39" s="1"/>
      <c r="P39" s="1"/>
      <c r="Q39" s="1"/>
    </row>
    <row r="40" spans="1:17">
      <c r="A40" s="1"/>
      <c r="B40" s="28"/>
      <c r="C40" s="500" t="s">
        <v>183</v>
      </c>
      <c r="D40" s="720">
        <f t="shared" si="3"/>
        <v>4.2169004937990479E-6</v>
      </c>
      <c r="E40" s="737">
        <f t="shared" si="4"/>
        <v>3.7255880840790717E-6</v>
      </c>
      <c r="F40" s="720">
        <f t="shared" si="5"/>
        <v>3.3643526649037458E-6</v>
      </c>
      <c r="G40" s="737">
        <f t="shared" si="6"/>
        <v>3.0373718229090734E-6</v>
      </c>
      <c r="H40" s="720">
        <f t="shared" si="7"/>
        <v>2.6921886147343482E-6</v>
      </c>
      <c r="I40" s="737">
        <f t="shared" si="8"/>
        <v>4.6269626997401961E-6</v>
      </c>
      <c r="J40" s="720">
        <f t="shared" si="9"/>
        <v>4.0662555682287185E-6</v>
      </c>
      <c r="K40" s="738">
        <f t="shared" si="10"/>
        <v>8.9202883037179769E-6</v>
      </c>
      <c r="L40" s="746">
        <f t="shared" si="11"/>
        <v>2.2067539280219917E-5</v>
      </c>
      <c r="M40" s="143"/>
      <c r="N40" s="1"/>
      <c r="O40" s="1"/>
      <c r="P40" s="1"/>
      <c r="Q40" s="1"/>
    </row>
    <row r="41" spans="1:17">
      <c r="A41" s="1"/>
      <c r="B41" s="28"/>
      <c r="C41" s="431" t="s">
        <v>308</v>
      </c>
      <c r="D41" s="710">
        <f t="shared" si="3"/>
        <v>1.8174841128273896E-3</v>
      </c>
      <c r="E41" s="712">
        <f t="shared" si="4"/>
        <v>1.6318075808266334E-3</v>
      </c>
      <c r="F41" s="710">
        <f t="shared" si="5"/>
        <v>1.4634934092331295E-3</v>
      </c>
      <c r="G41" s="712">
        <f t="shared" si="6"/>
        <v>1.3485930893716285E-3</v>
      </c>
      <c r="H41" s="710">
        <f t="shared" si="7"/>
        <v>1.2007161221715193E-3</v>
      </c>
      <c r="I41" s="712">
        <f t="shared" si="8"/>
        <v>1.0780823090394656E-3</v>
      </c>
      <c r="J41" s="710">
        <f t="shared" si="9"/>
        <v>9.4337129182906279E-4</v>
      </c>
      <c r="K41" s="716">
        <f t="shared" si="10"/>
        <v>8.8310854206807962E-4</v>
      </c>
      <c r="L41" s="717">
        <f t="shared" si="11"/>
        <v>8.2122771178532697E-4</v>
      </c>
      <c r="M41" s="143"/>
      <c r="N41" s="1"/>
      <c r="O41" s="1"/>
      <c r="P41" s="1"/>
      <c r="Q41" s="1"/>
    </row>
    <row r="42" spans="1:17">
      <c r="A42" s="1"/>
      <c r="B42" s="28"/>
      <c r="C42" s="500" t="s">
        <v>310</v>
      </c>
      <c r="D42" s="720">
        <f t="shared" si="3"/>
        <v>1.138563133325743E-3</v>
      </c>
      <c r="E42" s="737">
        <f t="shared" si="4"/>
        <v>1.2182673034938564E-3</v>
      </c>
      <c r="F42" s="720">
        <f t="shared" si="5"/>
        <v>1.2481748386792898E-3</v>
      </c>
      <c r="G42" s="737">
        <f t="shared" si="6"/>
        <v>1.2787335374447198E-3</v>
      </c>
      <c r="H42" s="720">
        <f t="shared" si="7"/>
        <v>1.2464833286220034E-3</v>
      </c>
      <c r="I42" s="737">
        <f t="shared" si="8"/>
        <v>1.2330855594807622E-3</v>
      </c>
      <c r="J42" s="720">
        <f t="shared" si="9"/>
        <v>1.2585060983667884E-3</v>
      </c>
      <c r="K42" s="738">
        <f t="shared" si="10"/>
        <v>1.2863055733961322E-3</v>
      </c>
      <c r="L42" s="746">
        <f t="shared" si="11"/>
        <v>1.358729918539255E-3</v>
      </c>
      <c r="M42" s="143"/>
      <c r="N42" s="1"/>
      <c r="O42" s="1"/>
      <c r="P42" s="1"/>
      <c r="Q42" s="1"/>
    </row>
    <row r="43" spans="1:17">
      <c r="A43" s="1"/>
      <c r="B43" s="28"/>
      <c r="C43" s="431" t="s">
        <v>307</v>
      </c>
      <c r="D43" s="710">
        <f t="shared" si="3"/>
        <v>0.49332675496856299</v>
      </c>
      <c r="E43" s="712">
        <f t="shared" si="4"/>
        <v>0.5051003300871042</v>
      </c>
      <c r="F43" s="710">
        <f t="shared" si="5"/>
        <v>0.51369964405148805</v>
      </c>
      <c r="G43" s="712">
        <f t="shared" si="6"/>
        <v>0.52062679204937556</v>
      </c>
      <c r="H43" s="710">
        <f t="shared" si="7"/>
        <v>0.53109881678310378</v>
      </c>
      <c r="I43" s="712">
        <f t="shared" si="8"/>
        <v>0.54477858826741066</v>
      </c>
      <c r="J43" s="710">
        <f t="shared" si="9"/>
        <v>0.54811091931939016</v>
      </c>
      <c r="K43" s="716">
        <f t="shared" si="10"/>
        <v>0.54869763790765713</v>
      </c>
      <c r="L43" s="717">
        <f t="shared" si="11"/>
        <v>0.54920588383647317</v>
      </c>
      <c r="M43" s="143"/>
      <c r="N43" s="1"/>
      <c r="O43" s="1"/>
      <c r="P43" s="1"/>
      <c r="Q43" s="1"/>
    </row>
    <row r="44" spans="1:17">
      <c r="A44" s="1"/>
      <c r="B44" s="28"/>
      <c r="C44" s="500" t="s">
        <v>313</v>
      </c>
      <c r="D44" s="720">
        <f t="shared" si="3"/>
        <v>8.2819925698213292E-3</v>
      </c>
      <c r="E44" s="737">
        <f t="shared" si="4"/>
        <v>7.7268696863799953E-3</v>
      </c>
      <c r="F44" s="720">
        <f t="shared" si="5"/>
        <v>7.6438092546613108E-3</v>
      </c>
      <c r="G44" s="737">
        <f t="shared" si="6"/>
        <v>7.2228701948777764E-3</v>
      </c>
      <c r="H44" s="720">
        <f t="shared" si="7"/>
        <v>7.0427654161450554E-3</v>
      </c>
      <c r="I44" s="737">
        <f t="shared" si="8"/>
        <v>6.6443184368269216E-3</v>
      </c>
      <c r="J44" s="720">
        <f t="shared" si="9"/>
        <v>6.6137646817240109E-3</v>
      </c>
      <c r="K44" s="738">
        <f t="shared" si="10"/>
        <v>6.4154713480339687E-3</v>
      </c>
      <c r="L44" s="746">
        <f t="shared" si="11"/>
        <v>6.6407530705404659E-3</v>
      </c>
      <c r="M44" s="143"/>
      <c r="N44" s="1"/>
      <c r="O44" s="1"/>
      <c r="P44" s="1"/>
      <c r="Q44" s="1"/>
    </row>
    <row r="45" spans="1:17">
      <c r="A45" s="1"/>
      <c r="B45" s="28"/>
      <c r="C45" s="431" t="s">
        <v>311</v>
      </c>
      <c r="D45" s="710">
        <f t="shared" si="3"/>
        <v>1.0529600533016223E-2</v>
      </c>
      <c r="E45" s="712">
        <f t="shared" si="4"/>
        <v>1.0521060749439299E-2</v>
      </c>
      <c r="F45" s="710">
        <f t="shared" si="5"/>
        <v>1.0574160425792473E-2</v>
      </c>
      <c r="G45" s="712">
        <f t="shared" si="6"/>
        <v>1.0603465033775576E-2</v>
      </c>
      <c r="H45" s="710">
        <f t="shared" si="7"/>
        <v>1.051299654053763E-2</v>
      </c>
      <c r="I45" s="712">
        <f t="shared" si="8"/>
        <v>1.0355142522018558E-2</v>
      </c>
      <c r="J45" s="710">
        <f t="shared" si="9"/>
        <v>1.0283560332050429E-2</v>
      </c>
      <c r="K45" s="716">
        <f t="shared" si="10"/>
        <v>1.0492043102833084E-2</v>
      </c>
      <c r="L45" s="717">
        <f t="shared" si="11"/>
        <v>1.0909245668457289E-2</v>
      </c>
      <c r="M45" s="143"/>
      <c r="N45" s="1"/>
      <c r="O45" s="1"/>
      <c r="P45" s="1"/>
      <c r="Q45" s="1"/>
    </row>
    <row r="46" spans="1:17">
      <c r="A46" s="1"/>
      <c r="B46" s="28"/>
      <c r="C46" s="500" t="s">
        <v>312</v>
      </c>
      <c r="D46" s="720">
        <f t="shared" si="3"/>
        <v>1.3160946441146829E-2</v>
      </c>
      <c r="E46" s="737">
        <f t="shared" si="4"/>
        <v>1.3959778551044282E-2</v>
      </c>
      <c r="F46" s="720">
        <f t="shared" si="5"/>
        <v>1.4342235410484669E-2</v>
      </c>
      <c r="G46" s="737">
        <f t="shared" si="6"/>
        <v>1.3923312436215191E-2</v>
      </c>
      <c r="H46" s="720">
        <f t="shared" si="7"/>
        <v>1.4004765173848081E-2</v>
      </c>
      <c r="I46" s="737">
        <f t="shared" si="8"/>
        <v>1.417007326795435E-2</v>
      </c>
      <c r="J46" s="720">
        <f t="shared" si="9"/>
        <v>1.3497935358735232E-2</v>
      </c>
      <c r="K46" s="738">
        <f t="shared" si="10"/>
        <v>1.3339399129379861E-2</v>
      </c>
      <c r="L46" s="746">
        <f t="shared" si="11"/>
        <v>1.2351516985700235E-2</v>
      </c>
      <c r="M46" s="143"/>
      <c r="N46" s="1"/>
      <c r="O46" s="1"/>
      <c r="P46" s="1"/>
      <c r="Q46" s="1"/>
    </row>
    <row r="47" spans="1:17">
      <c r="A47" s="1"/>
      <c r="B47" s="28"/>
      <c r="C47" s="431" t="s">
        <v>314</v>
      </c>
      <c r="D47" s="710">
        <f t="shared" si="3"/>
        <v>8.4338009875980958E-6</v>
      </c>
      <c r="E47" s="712">
        <f t="shared" si="4"/>
        <v>4.0981468924869793E-5</v>
      </c>
      <c r="F47" s="710">
        <f t="shared" si="5"/>
        <v>5.0465289973556186E-5</v>
      </c>
      <c r="G47" s="712">
        <f t="shared" si="6"/>
        <v>6.3784808281090535E-5</v>
      </c>
      <c r="H47" s="710">
        <f t="shared" si="7"/>
        <v>9.4226601515702186E-5</v>
      </c>
      <c r="I47" s="712">
        <f t="shared" si="8"/>
        <v>8.0971847245453436E-5</v>
      </c>
      <c r="J47" s="710">
        <f t="shared" si="9"/>
        <v>6.9126344659888224E-5</v>
      </c>
      <c r="K47" s="716">
        <f t="shared" si="10"/>
        <v>5.8873902804538644E-5</v>
      </c>
      <c r="L47" s="717">
        <f t="shared" si="11"/>
        <v>6.3050112229199771E-5</v>
      </c>
      <c r="M47" s="143"/>
      <c r="N47" s="1"/>
      <c r="O47" s="1"/>
      <c r="P47" s="1"/>
      <c r="Q47" s="1"/>
    </row>
    <row r="48" spans="1:17">
      <c r="A48" s="1"/>
      <c r="B48" s="28"/>
      <c r="C48" s="500" t="s">
        <v>315</v>
      </c>
      <c r="D48" s="720">
        <f t="shared" si="3"/>
        <v>0</v>
      </c>
      <c r="E48" s="737">
        <f t="shared" si="4"/>
        <v>0</v>
      </c>
      <c r="F48" s="720">
        <f t="shared" si="5"/>
        <v>0</v>
      </c>
      <c r="G48" s="737">
        <f t="shared" si="6"/>
        <v>0</v>
      </c>
      <c r="H48" s="720">
        <f t="shared" si="7"/>
        <v>0</v>
      </c>
      <c r="I48" s="737">
        <f t="shared" si="8"/>
        <v>0</v>
      </c>
      <c r="J48" s="720">
        <f t="shared" si="9"/>
        <v>0</v>
      </c>
      <c r="K48" s="738">
        <f t="shared" si="10"/>
        <v>0</v>
      </c>
      <c r="L48" s="746">
        <f t="shared" si="11"/>
        <v>1.5762528057299942E-6</v>
      </c>
      <c r="M48" s="143"/>
      <c r="N48" s="1"/>
      <c r="O48" s="1"/>
      <c r="P48" s="1"/>
      <c r="Q48" s="1"/>
    </row>
    <row r="49" spans="1:17">
      <c r="A49" s="1"/>
      <c r="B49" s="28"/>
      <c r="C49" s="431" t="s">
        <v>316</v>
      </c>
      <c r="D49" s="710">
        <f t="shared" si="3"/>
        <v>1.2650701481397144E-5</v>
      </c>
      <c r="E49" s="712">
        <f t="shared" si="4"/>
        <v>1.4902352336316287E-5</v>
      </c>
      <c r="F49" s="710">
        <f t="shared" si="5"/>
        <v>1.682176332451873E-5</v>
      </c>
      <c r="G49" s="712">
        <f t="shared" si="6"/>
        <v>1.5186859114545366E-5</v>
      </c>
      <c r="H49" s="710">
        <f t="shared" si="7"/>
        <v>1.615313168840609E-5</v>
      </c>
      <c r="I49" s="712">
        <f t="shared" si="8"/>
        <v>2.544829484857108E-5</v>
      </c>
      <c r="J49" s="710">
        <f t="shared" si="9"/>
        <v>2.846378897760103E-5</v>
      </c>
      <c r="K49" s="716">
        <f t="shared" si="10"/>
        <v>3.3897095554128308E-5</v>
      </c>
      <c r="L49" s="717">
        <f t="shared" si="11"/>
        <v>3.1525056114599885E-5</v>
      </c>
      <c r="M49" s="143"/>
      <c r="N49" s="1"/>
      <c r="O49" s="1"/>
      <c r="P49" s="1"/>
      <c r="Q49" s="1"/>
    </row>
    <row r="50" spans="1:17">
      <c r="A50" s="1"/>
      <c r="B50" s="28"/>
      <c r="C50" s="500" t="s">
        <v>317</v>
      </c>
      <c r="D50" s="720">
        <f t="shared" si="3"/>
        <v>7.1687308394583816E-5</v>
      </c>
      <c r="E50" s="737">
        <f t="shared" si="4"/>
        <v>7.0786173597502363E-5</v>
      </c>
      <c r="F50" s="720">
        <f t="shared" si="5"/>
        <v>6.7287053298074919E-5</v>
      </c>
      <c r="G50" s="737">
        <f t="shared" si="6"/>
        <v>7.2896923749817756E-5</v>
      </c>
      <c r="H50" s="720">
        <f t="shared" si="7"/>
        <v>6.9996903983093051E-5</v>
      </c>
      <c r="I50" s="737">
        <f t="shared" si="8"/>
        <v>8.0971847245453436E-5</v>
      </c>
      <c r="J50" s="720">
        <f t="shared" si="9"/>
        <v>9.1490750285146166E-5</v>
      </c>
      <c r="K50" s="738">
        <f t="shared" si="10"/>
        <v>2.0338257332476985E-4</v>
      </c>
      <c r="L50" s="746">
        <f t="shared" si="11"/>
        <v>2.7742049380847898E-4</v>
      </c>
      <c r="M50" s="143"/>
      <c r="N50" s="1"/>
      <c r="O50" s="1"/>
      <c r="P50" s="1"/>
      <c r="Q50" s="1"/>
    </row>
    <row r="51" spans="1:17" ht="15.75" customHeight="1">
      <c r="A51" s="1"/>
      <c r="B51" s="28"/>
      <c r="C51" s="513" t="s">
        <v>319</v>
      </c>
      <c r="D51" s="790">
        <f t="shared" si="3"/>
        <v>2.108450246899524E-4</v>
      </c>
      <c r="E51" s="792">
        <f t="shared" si="4"/>
        <v>2.7941910630593041E-4</v>
      </c>
      <c r="F51" s="790">
        <f t="shared" si="5"/>
        <v>3.9026490912883453E-4</v>
      </c>
      <c r="G51" s="792">
        <f t="shared" si="6"/>
        <v>5.5280167176945138E-4</v>
      </c>
      <c r="H51" s="790">
        <f t="shared" si="7"/>
        <v>8.3457847056764799E-4</v>
      </c>
      <c r="I51" s="792">
        <f t="shared" si="8"/>
        <v>1.3626405150734878E-3</v>
      </c>
      <c r="J51" s="790">
        <f t="shared" si="9"/>
        <v>1.6671647829737746E-3</v>
      </c>
      <c r="K51" s="802">
        <f t="shared" si="10"/>
        <v>2.0641547134803398E-3</v>
      </c>
      <c r="L51" s="804">
        <f t="shared" si="11"/>
        <v>2.5125469723336108E-3</v>
      </c>
      <c r="M51" s="143"/>
      <c r="N51" s="1"/>
      <c r="O51" s="1"/>
      <c r="P51" s="1"/>
      <c r="Q51" s="1"/>
    </row>
    <row r="52" spans="1:17" ht="24" customHeight="1">
      <c r="A52" s="1"/>
      <c r="B52" s="1"/>
      <c r="C52" s="812" t="s">
        <v>64</v>
      </c>
      <c r="D52" s="831">
        <f t="shared" ref="D52:K52" si="12">SUM(D36:D51)</f>
        <v>0.99999999999999989</v>
      </c>
      <c r="E52" s="831">
        <f t="shared" si="12"/>
        <v>0.99999999999999978</v>
      </c>
      <c r="F52" s="831">
        <f t="shared" si="12"/>
        <v>1</v>
      </c>
      <c r="G52" s="831">
        <f t="shared" si="12"/>
        <v>0.99999999999999989</v>
      </c>
      <c r="H52" s="831">
        <f t="shared" si="12"/>
        <v>1</v>
      </c>
      <c r="I52" s="831">
        <f t="shared" si="12"/>
        <v>0.99999999999999989</v>
      </c>
      <c r="J52" s="831">
        <f t="shared" si="12"/>
        <v>1</v>
      </c>
      <c r="K52" s="848">
        <f t="shared" si="12"/>
        <v>1</v>
      </c>
      <c r="L52" s="728">
        <f t="shared" si="11"/>
        <v>1</v>
      </c>
      <c r="M52" s="143"/>
      <c r="N52" s="1"/>
      <c r="O52" s="1"/>
      <c r="P52" s="1"/>
      <c r="Q52" s="1"/>
    </row>
    <row r="53" spans="1:17" ht="15.75" customHeight="1">
      <c r="A53" s="1"/>
      <c r="B53" s="1"/>
      <c r="C53" s="456" t="s">
        <v>340</v>
      </c>
      <c r="D53" s="1"/>
      <c r="E53" s="1"/>
      <c r="F53" s="1"/>
      <c r="G53" s="1"/>
      <c r="H53" s="1"/>
      <c r="I53" s="1"/>
      <c r="J53" s="1"/>
      <c r="K53" s="1"/>
      <c r="L53" s="1"/>
      <c r="M53" s="1"/>
      <c r="N53" s="1"/>
      <c r="O53" s="1"/>
      <c r="P53" s="1"/>
      <c r="Q53" s="1"/>
    </row>
    <row r="54" spans="1:17">
      <c r="A54" s="1"/>
      <c r="B54" s="1"/>
      <c r="C54" s="456" t="s">
        <v>341</v>
      </c>
      <c r="D54" s="1"/>
      <c r="E54" s="1"/>
      <c r="F54" s="1"/>
      <c r="G54" s="1"/>
      <c r="H54" s="1"/>
      <c r="I54" s="1"/>
      <c r="J54" s="1"/>
      <c r="K54" s="1"/>
      <c r="L54" s="1"/>
      <c r="M54" s="1"/>
      <c r="N54" s="1"/>
      <c r="O54" s="1"/>
      <c r="P54" s="1"/>
      <c r="Q54" s="1"/>
    </row>
    <row r="55" spans="1:17">
      <c r="A55" s="1"/>
      <c r="B55" s="1"/>
      <c r="C55" s="1"/>
      <c r="D55" s="1"/>
      <c r="E55" s="1"/>
      <c r="F55" s="1"/>
      <c r="G55" s="1"/>
      <c r="H55" s="1"/>
      <c r="I55" s="1"/>
      <c r="J55" s="1"/>
      <c r="K55" s="1"/>
      <c r="L55" s="1"/>
      <c r="M55" s="1"/>
      <c r="N55" s="1"/>
      <c r="O55" s="1"/>
      <c r="P55" s="1"/>
      <c r="Q55" s="1"/>
    </row>
    <row r="56" spans="1:17" ht="25.5" customHeight="1">
      <c r="A56" s="1"/>
      <c r="B56" s="1"/>
      <c r="C56" s="1012" t="s">
        <v>459</v>
      </c>
      <c r="D56" s="992"/>
      <c r="E56" s="992"/>
      <c r="F56" s="992"/>
      <c r="G56" s="992"/>
      <c r="H56" s="992"/>
      <c r="I56" s="992"/>
      <c r="J56" s="992"/>
      <c r="K56" s="992"/>
      <c r="L56" s="992"/>
      <c r="M56" s="992"/>
      <c r="N56" s="856"/>
      <c r="O56" s="1"/>
      <c r="P56" s="1"/>
      <c r="Q56" s="1"/>
    </row>
    <row r="57" spans="1:17" ht="3.75" customHeight="1">
      <c r="A57" s="1"/>
      <c r="B57" s="1"/>
      <c r="C57" s="142"/>
      <c r="D57" s="143"/>
      <c r="E57" s="143"/>
      <c r="F57" s="143"/>
      <c r="G57" s="143"/>
      <c r="H57" s="143"/>
      <c r="I57" s="142"/>
      <c r="J57" s="142"/>
      <c r="K57" s="142"/>
      <c r="L57" s="142"/>
      <c r="M57" s="142"/>
      <c r="N57" s="142"/>
      <c r="O57" s="1"/>
      <c r="P57" s="1"/>
      <c r="Q57" s="1"/>
    </row>
    <row r="58" spans="1:17" ht="41.25" customHeight="1">
      <c r="A58" s="1"/>
      <c r="B58" s="1"/>
      <c r="C58" s="858" t="s">
        <v>95</v>
      </c>
      <c r="D58" s="509" t="s">
        <v>322</v>
      </c>
      <c r="E58" s="508" t="s">
        <v>323</v>
      </c>
      <c r="F58" s="508" t="s">
        <v>324</v>
      </c>
      <c r="G58" s="509" t="s">
        <v>325</v>
      </c>
      <c r="H58" s="508" t="s">
        <v>326</v>
      </c>
      <c r="I58" s="510" t="s">
        <v>327</v>
      </c>
      <c r="J58" s="508" t="s">
        <v>328</v>
      </c>
      <c r="K58" s="511" t="s">
        <v>329</v>
      </c>
      <c r="L58" s="860"/>
      <c r="M58" s="37"/>
      <c r="N58" s="1"/>
      <c r="O58" s="1"/>
      <c r="P58" s="1"/>
      <c r="Q58" s="1"/>
    </row>
    <row r="59" spans="1:17" ht="25.5">
      <c r="A59" s="1"/>
      <c r="B59" s="28"/>
      <c r="C59" s="271" t="s">
        <v>168</v>
      </c>
      <c r="D59" s="863">
        <f t="shared" ref="D59:K59" si="13">(E13-D13)/D13</f>
        <v>8.3200323719173616E-2</v>
      </c>
      <c r="E59" s="863">
        <f t="shared" si="13"/>
        <v>7.0583596214511046E-2</v>
      </c>
      <c r="F59" s="865">
        <f t="shared" si="13"/>
        <v>8.5305805951342448E-2</v>
      </c>
      <c r="G59" s="866">
        <f t="shared" si="13"/>
        <v>9.6167757722981848E-2</v>
      </c>
      <c r="H59" s="863">
        <f t="shared" si="13"/>
        <v>0.10051409902313038</v>
      </c>
      <c r="I59" s="866">
        <f t="shared" si="13"/>
        <v>0.11881459326601321</v>
      </c>
      <c r="J59" s="865">
        <f t="shared" si="13"/>
        <v>0.12668982630272954</v>
      </c>
      <c r="K59" s="869">
        <f t="shared" si="13"/>
        <v>6.6846380182180171E-2</v>
      </c>
      <c r="L59" s="870"/>
      <c r="M59" s="872"/>
      <c r="N59" s="1"/>
      <c r="O59" s="1"/>
      <c r="P59" s="1"/>
      <c r="Q59" s="1"/>
    </row>
    <row r="60" spans="1:17">
      <c r="A60" s="1"/>
      <c r="B60" s="28"/>
      <c r="C60" s="431" t="s">
        <v>276</v>
      </c>
      <c r="D60" s="875">
        <f t="shared" ref="D60:K60" si="14">(E14-D14)/D14</f>
        <v>8.0729534850841222E-2</v>
      </c>
      <c r="E60" s="875">
        <f t="shared" si="14"/>
        <v>6.1878597592883305E-2</v>
      </c>
      <c r="F60" s="875">
        <f t="shared" si="14"/>
        <v>4.6076136503634346E-2</v>
      </c>
      <c r="G60" s="877">
        <f t="shared" si="14"/>
        <v>5.1878459545401011E-2</v>
      </c>
      <c r="H60" s="875">
        <f t="shared" si="14"/>
        <v>7.8206348317751778E-2</v>
      </c>
      <c r="I60" s="877">
        <f t="shared" si="14"/>
        <v>7.4247144340602284E-2</v>
      </c>
      <c r="J60" s="875">
        <f t="shared" si="14"/>
        <v>8.2213629772837124E-2</v>
      </c>
      <c r="K60" s="888">
        <f t="shared" si="14"/>
        <v>8.1104015006029206E-2</v>
      </c>
      <c r="L60" s="870"/>
      <c r="M60" s="11"/>
      <c r="N60" s="1"/>
      <c r="O60" s="1"/>
      <c r="P60" s="1"/>
      <c r="Q60" s="1"/>
    </row>
    <row r="61" spans="1:17">
      <c r="A61" s="1"/>
      <c r="B61" s="28"/>
      <c r="C61" s="500" t="s">
        <v>300</v>
      </c>
      <c r="D61" s="891">
        <f t="shared" ref="D61:K61" si="15">(E15-D15)/D15</f>
        <v>0.1719777440566515</v>
      </c>
      <c r="E61" s="891">
        <f t="shared" si="15"/>
        <v>9.0202848511005615E-2</v>
      </c>
      <c r="F61" s="891">
        <f t="shared" si="15"/>
        <v>6.5716547901821062E-2</v>
      </c>
      <c r="G61" s="893">
        <f t="shared" si="15"/>
        <v>0.14524517087667163</v>
      </c>
      <c r="H61" s="891">
        <f t="shared" si="15"/>
        <v>0.17710022705157313</v>
      </c>
      <c r="I61" s="893">
        <f t="shared" si="15"/>
        <v>6.420501515569027E-2</v>
      </c>
      <c r="J61" s="891">
        <f t="shared" si="15"/>
        <v>9.787674779906784E-2</v>
      </c>
      <c r="K61" s="895">
        <f t="shared" si="15"/>
        <v>4.5283018867924525E-2</v>
      </c>
      <c r="L61" s="870"/>
      <c r="M61" s="11"/>
      <c r="N61" s="1"/>
      <c r="O61" s="1"/>
      <c r="P61" s="1"/>
      <c r="Q61" s="1"/>
    </row>
    <row r="62" spans="1:17">
      <c r="A62" s="1"/>
      <c r="B62" s="28"/>
      <c r="C62" s="431" t="s">
        <v>306</v>
      </c>
      <c r="D62" s="875">
        <f t="shared" ref="D62:K62" si="16">(E16-D16)/D16</f>
        <v>0.39311270125223613</v>
      </c>
      <c r="E62" s="875">
        <f t="shared" si="16"/>
        <v>0.28132691278758692</v>
      </c>
      <c r="F62" s="875">
        <f t="shared" si="16"/>
        <v>0.22173041590111908</v>
      </c>
      <c r="G62" s="877">
        <f t="shared" si="16"/>
        <v>0.19461343905940257</v>
      </c>
      <c r="H62" s="875">
        <f t="shared" si="16"/>
        <v>0.35385671778439004</v>
      </c>
      <c r="I62" s="877">
        <f t="shared" si="16"/>
        <v>0.25266272189349115</v>
      </c>
      <c r="J62" s="875">
        <f t="shared" si="16"/>
        <v>0.23368648356839192</v>
      </c>
      <c r="K62" s="888">
        <f t="shared" si="16"/>
        <v>0.46321518433431791</v>
      </c>
      <c r="L62" s="870"/>
      <c r="M62" s="11"/>
      <c r="N62" s="1"/>
      <c r="O62" s="1"/>
      <c r="P62" s="1"/>
      <c r="Q62" s="1"/>
    </row>
    <row r="63" spans="1:17" ht="26.25">
      <c r="A63" s="1"/>
      <c r="B63" s="28"/>
      <c r="C63" s="500" t="s">
        <v>183</v>
      </c>
      <c r="D63" s="891">
        <f t="shared" ref="D63:K63" si="17">(E17-D17)/D17</f>
        <v>0</v>
      </c>
      <c r="E63" s="891">
        <f t="shared" si="17"/>
        <v>0</v>
      </c>
      <c r="F63" s="891">
        <f t="shared" si="17"/>
        <v>0</v>
      </c>
      <c r="G63" s="893">
        <f t="shared" si="17"/>
        <v>0</v>
      </c>
      <c r="H63" s="891">
        <f t="shared" si="17"/>
        <v>1</v>
      </c>
      <c r="I63" s="893">
        <f t="shared" si="17"/>
        <v>0</v>
      </c>
      <c r="J63" s="891">
        <f t="shared" si="17"/>
        <v>1.5</v>
      </c>
      <c r="K63" s="895">
        <f t="shared" si="17"/>
        <v>1.8</v>
      </c>
      <c r="L63" s="870"/>
      <c r="M63" s="11"/>
      <c r="N63" s="1"/>
      <c r="O63" s="1"/>
      <c r="P63" s="1"/>
      <c r="Q63" s="1"/>
    </row>
    <row r="64" spans="1:17">
      <c r="A64" s="1"/>
      <c r="B64" s="28"/>
      <c r="C64" s="431" t="s">
        <v>308</v>
      </c>
      <c r="D64" s="875">
        <f t="shared" ref="D64:K64" si="18">(E18-D18)/D18</f>
        <v>1.6241299303944315E-2</v>
      </c>
      <c r="E64" s="875">
        <f t="shared" si="18"/>
        <v>-6.8493150684931503E-3</v>
      </c>
      <c r="F64" s="875">
        <f t="shared" si="18"/>
        <v>2.0689655172413793E-2</v>
      </c>
      <c r="G64" s="877">
        <f t="shared" si="18"/>
        <v>4.5045045045045045E-3</v>
      </c>
      <c r="H64" s="875">
        <f t="shared" si="18"/>
        <v>4.4843049327354258E-2</v>
      </c>
      <c r="I64" s="877">
        <f t="shared" si="18"/>
        <v>-4.2918454935622317E-3</v>
      </c>
      <c r="J64" s="875">
        <f t="shared" si="18"/>
        <v>6.6810344827586202E-2</v>
      </c>
      <c r="K64" s="888">
        <f t="shared" si="18"/>
        <v>5.2525252525252523E-2</v>
      </c>
      <c r="L64" s="870"/>
      <c r="M64" s="11"/>
      <c r="N64" s="1"/>
      <c r="O64" s="1"/>
      <c r="P64" s="1"/>
      <c r="Q64" s="1"/>
    </row>
    <row r="65" spans="1:17">
      <c r="A65" s="1"/>
      <c r="B65" s="28"/>
      <c r="C65" s="500" t="s">
        <v>310</v>
      </c>
      <c r="D65" s="891">
        <f t="shared" ref="D65:K65" si="19">(E19-D19)/D19</f>
        <v>0.21111111111111111</v>
      </c>
      <c r="E65" s="891">
        <f t="shared" si="19"/>
        <v>0.13455657492354739</v>
      </c>
      <c r="F65" s="891">
        <f t="shared" si="19"/>
        <v>0.13477088948787061</v>
      </c>
      <c r="G65" s="893">
        <f t="shared" si="19"/>
        <v>9.9762470308788598E-2</v>
      </c>
      <c r="H65" s="891">
        <f t="shared" si="19"/>
        <v>0.15118790496760259</v>
      </c>
      <c r="I65" s="893">
        <f t="shared" si="19"/>
        <v>0.16135084427767354</v>
      </c>
      <c r="J65" s="891">
        <f t="shared" si="19"/>
        <v>0.16478190630048464</v>
      </c>
      <c r="K65" s="895">
        <f t="shared" si="19"/>
        <v>0.19556171983356449</v>
      </c>
      <c r="L65" s="870"/>
      <c r="M65" s="11"/>
      <c r="N65" s="1"/>
      <c r="O65" s="1"/>
      <c r="P65" s="1"/>
      <c r="Q65" s="1"/>
    </row>
    <row r="66" spans="1:17">
      <c r="A66" s="1"/>
      <c r="B66" s="28"/>
      <c r="C66" s="431" t="s">
        <v>307</v>
      </c>
      <c r="D66" s="875">
        <f t="shared" ref="D66:K66" si="20">(E20-D20)/D20</f>
        <v>0.15888809108626525</v>
      </c>
      <c r="E66" s="875">
        <f t="shared" si="20"/>
        <v>0.12622440549949843</v>
      </c>
      <c r="F66" s="875">
        <f t="shared" si="20"/>
        <v>0.12258905356639968</v>
      </c>
      <c r="G66" s="877">
        <f t="shared" si="20"/>
        <v>0.15090982281937143</v>
      </c>
      <c r="H66" s="875">
        <f t="shared" si="20"/>
        <v>0.19366971825988219</v>
      </c>
      <c r="I66" s="877">
        <f t="shared" si="20"/>
        <v>0.14485306607779855</v>
      </c>
      <c r="J66" s="875">
        <f t="shared" si="20"/>
        <v>0.14082866575169703</v>
      </c>
      <c r="K66" s="888">
        <f t="shared" si="20"/>
        <v>0.13288311722092888</v>
      </c>
      <c r="L66" s="870"/>
      <c r="M66" s="11"/>
      <c r="N66" s="1"/>
      <c r="O66" s="1"/>
      <c r="P66" s="1"/>
      <c r="Q66" s="1"/>
    </row>
    <row r="67" spans="1:17">
      <c r="A67" s="1"/>
      <c r="B67" s="28"/>
      <c r="C67" s="500" t="s">
        <v>313</v>
      </c>
      <c r="D67" s="891">
        <f t="shared" ref="D67:K67" si="21">(E21-D21)/D21</f>
        <v>5.6008146639511203E-2</v>
      </c>
      <c r="E67" s="891">
        <f t="shared" si="21"/>
        <v>9.5467695274831246E-2</v>
      </c>
      <c r="F67" s="891">
        <f t="shared" si="21"/>
        <v>4.6654929577464789E-2</v>
      </c>
      <c r="G67" s="891">
        <f t="shared" si="21"/>
        <v>0.10008410428931876</v>
      </c>
      <c r="H67" s="891">
        <f t="shared" si="21"/>
        <v>9.7859327217125383E-2</v>
      </c>
      <c r="I67" s="893">
        <f t="shared" si="21"/>
        <v>0.13266016713091922</v>
      </c>
      <c r="J67" s="891">
        <f t="shared" si="21"/>
        <v>0.10544113126344912</v>
      </c>
      <c r="K67" s="895">
        <f t="shared" si="21"/>
        <v>0.17157953281423804</v>
      </c>
      <c r="L67" s="870"/>
      <c r="M67" s="11"/>
      <c r="N67" s="1"/>
      <c r="O67" s="1"/>
      <c r="P67" s="1"/>
      <c r="Q67" s="1"/>
    </row>
    <row r="68" spans="1:17">
      <c r="A68" s="1"/>
      <c r="B68" s="28"/>
      <c r="C68" s="431" t="s">
        <v>311</v>
      </c>
      <c r="D68" s="875">
        <f t="shared" ref="D68:K68" si="22">(E22-D22)/D22</f>
        <v>0.13095714857829396</v>
      </c>
      <c r="E68" s="875">
        <f t="shared" si="22"/>
        <v>0.11296033994334277</v>
      </c>
      <c r="F68" s="902">
        <f t="shared" si="22"/>
        <v>0.11072223989818644</v>
      </c>
      <c r="G68" s="875">
        <f t="shared" si="22"/>
        <v>0.11859066170151819</v>
      </c>
      <c r="H68" s="902">
        <f t="shared" si="22"/>
        <v>0.14622279129321383</v>
      </c>
      <c r="I68" s="877">
        <f t="shared" si="22"/>
        <v>0.13002680965147453</v>
      </c>
      <c r="J68" s="875">
        <f t="shared" si="22"/>
        <v>0.16271253459865559</v>
      </c>
      <c r="K68" s="888">
        <f t="shared" si="22"/>
        <v>0.17684067335487161</v>
      </c>
      <c r="L68" s="870"/>
      <c r="M68" s="11"/>
      <c r="N68" s="1"/>
      <c r="O68" s="1"/>
      <c r="P68" s="1"/>
      <c r="Q68" s="1"/>
    </row>
    <row r="69" spans="1:17">
      <c r="A69" s="1"/>
      <c r="B69" s="28"/>
      <c r="C69" s="500" t="s">
        <v>312</v>
      </c>
      <c r="D69" s="891">
        <f t="shared" ref="D69:K69" si="23">(E23-D23)/D23</f>
        <v>0.20057673822492791</v>
      </c>
      <c r="E69" s="891">
        <f t="shared" si="23"/>
        <v>0.13771016813450759</v>
      </c>
      <c r="F69" s="891">
        <f t="shared" si="23"/>
        <v>7.5299085151301903E-2</v>
      </c>
      <c r="G69" s="893">
        <f t="shared" si="23"/>
        <v>0.13481675392670156</v>
      </c>
      <c r="H69" s="891">
        <f t="shared" si="23"/>
        <v>0.1774317570165321</v>
      </c>
      <c r="I69" s="893">
        <f t="shared" si="23"/>
        <v>8.3918367346938777E-2</v>
      </c>
      <c r="J69" s="891">
        <f t="shared" si="23"/>
        <v>0.12622382888989306</v>
      </c>
      <c r="K69" s="895">
        <f t="shared" si="23"/>
        <v>4.8013909321920553E-2</v>
      </c>
      <c r="L69" s="870"/>
      <c r="M69" s="11"/>
      <c r="N69" s="1"/>
      <c r="O69" s="1"/>
      <c r="P69" s="1"/>
      <c r="Q69" s="1"/>
    </row>
    <row r="70" spans="1:17" ht="26.25">
      <c r="A70" s="1"/>
      <c r="B70" s="28"/>
      <c r="C70" s="431" t="s">
        <v>314</v>
      </c>
      <c r="D70" s="875">
        <f t="shared" ref="D70:K70" si="24">(E24-D24)/D24</f>
        <v>4.5</v>
      </c>
      <c r="E70" s="875">
        <f t="shared" si="24"/>
        <v>0.36363636363636365</v>
      </c>
      <c r="F70" s="875">
        <f t="shared" si="24"/>
        <v>0.4</v>
      </c>
      <c r="G70" s="877">
        <f t="shared" si="24"/>
        <v>0.66666666666666663</v>
      </c>
      <c r="H70" s="875">
        <f t="shared" si="24"/>
        <v>0</v>
      </c>
      <c r="I70" s="877">
        <f t="shared" si="24"/>
        <v>-2.8571428571428571E-2</v>
      </c>
      <c r="J70" s="875">
        <f t="shared" si="24"/>
        <v>-2.9411764705882353E-2</v>
      </c>
      <c r="K70" s="888">
        <f t="shared" si="24"/>
        <v>0.21212121212121213</v>
      </c>
      <c r="L70" s="870"/>
      <c r="M70" s="11"/>
      <c r="N70" s="1"/>
      <c r="O70" s="1"/>
      <c r="P70" s="1"/>
      <c r="Q70" s="1"/>
    </row>
    <row r="71" spans="1:17">
      <c r="A71" s="1"/>
      <c r="B71" s="28"/>
      <c r="C71" s="500" t="s">
        <v>315</v>
      </c>
      <c r="D71" s="906" t="s">
        <v>166</v>
      </c>
      <c r="E71" s="906" t="s">
        <v>166</v>
      </c>
      <c r="F71" s="906" t="s">
        <v>166</v>
      </c>
      <c r="G71" s="907" t="s">
        <v>166</v>
      </c>
      <c r="H71" s="906" t="s">
        <v>166</v>
      </c>
      <c r="I71" s="907" t="s">
        <v>166</v>
      </c>
      <c r="J71" s="906" t="s">
        <v>166</v>
      </c>
      <c r="K71" s="915" t="s">
        <v>166</v>
      </c>
      <c r="L71" s="870"/>
      <c r="M71" s="11"/>
      <c r="N71" s="1"/>
      <c r="O71" s="1"/>
      <c r="P71" s="1"/>
      <c r="Q71" s="1"/>
    </row>
    <row r="72" spans="1:17">
      <c r="A72" s="1"/>
      <c r="B72" s="28"/>
      <c r="C72" s="431" t="s">
        <v>316</v>
      </c>
      <c r="D72" s="875">
        <f t="shared" ref="D72:K72" si="25">(E26-D26)/D26</f>
        <v>0.33333333333333331</v>
      </c>
      <c r="E72" s="875">
        <f t="shared" si="25"/>
        <v>0.25</v>
      </c>
      <c r="F72" s="875">
        <f t="shared" si="25"/>
        <v>0</v>
      </c>
      <c r="G72" s="875">
        <f t="shared" si="25"/>
        <v>0.2</v>
      </c>
      <c r="H72" s="875">
        <f t="shared" si="25"/>
        <v>0.83333333333333337</v>
      </c>
      <c r="I72" s="875">
        <f t="shared" si="25"/>
        <v>0.27272727272727271</v>
      </c>
      <c r="J72" s="875">
        <f t="shared" si="25"/>
        <v>0.35714285714285715</v>
      </c>
      <c r="K72" s="875">
        <f t="shared" si="25"/>
        <v>5.2631578947368418E-2</v>
      </c>
      <c r="L72" s="870"/>
      <c r="M72" s="11"/>
      <c r="N72" s="1"/>
      <c r="O72" s="1"/>
      <c r="P72" s="1"/>
      <c r="Q72" s="1"/>
    </row>
    <row r="73" spans="1:17" ht="26.25">
      <c r="A73" s="1"/>
      <c r="B73" s="28"/>
      <c r="C73" s="500" t="s">
        <v>317</v>
      </c>
      <c r="D73" s="891">
        <f t="shared" ref="D73:K73" si="26">(E27-D27)/D27</f>
        <v>0.11764705882352941</v>
      </c>
      <c r="E73" s="891">
        <f t="shared" si="26"/>
        <v>5.2631578947368418E-2</v>
      </c>
      <c r="F73" s="891">
        <f t="shared" si="26"/>
        <v>0.2</v>
      </c>
      <c r="G73" s="893">
        <f t="shared" si="26"/>
        <v>8.3333333333333329E-2</v>
      </c>
      <c r="H73" s="891">
        <f t="shared" si="26"/>
        <v>0.34615384615384615</v>
      </c>
      <c r="I73" s="893">
        <f t="shared" si="26"/>
        <v>0.2857142857142857</v>
      </c>
      <c r="J73" s="891">
        <f t="shared" si="26"/>
        <v>1.5333333333333334</v>
      </c>
      <c r="K73" s="895">
        <f t="shared" si="26"/>
        <v>0.54385964912280704</v>
      </c>
      <c r="L73" s="870"/>
      <c r="M73" s="11"/>
      <c r="N73" s="1"/>
      <c r="O73" s="1"/>
      <c r="P73" s="1"/>
      <c r="Q73" s="1"/>
    </row>
    <row r="74" spans="1:17" ht="15.75" customHeight="1">
      <c r="A74" s="1"/>
      <c r="B74" s="28"/>
      <c r="C74" s="513" t="s">
        <v>319</v>
      </c>
      <c r="D74" s="875">
        <f t="shared" ref="D74:K74" si="27">(E28-D28)/D28</f>
        <v>0.5</v>
      </c>
      <c r="E74" s="875">
        <f t="shared" si="27"/>
        <v>0.54666666666666663</v>
      </c>
      <c r="F74" s="875">
        <f t="shared" si="27"/>
        <v>0.56896551724137934</v>
      </c>
      <c r="G74" s="877">
        <f t="shared" si="27"/>
        <v>0.70329670329670335</v>
      </c>
      <c r="H74" s="875">
        <f t="shared" si="27"/>
        <v>0.9</v>
      </c>
      <c r="I74" s="877">
        <f t="shared" si="27"/>
        <v>0.39219015280135822</v>
      </c>
      <c r="J74" s="875">
        <f t="shared" si="27"/>
        <v>0.41097560975609754</v>
      </c>
      <c r="K74" s="888">
        <f t="shared" si="27"/>
        <v>0.37770095073465859</v>
      </c>
      <c r="L74" s="870"/>
      <c r="M74" s="11"/>
      <c r="N74" s="1"/>
      <c r="O74" s="1"/>
      <c r="P74" s="1"/>
      <c r="Q74" s="1"/>
    </row>
    <row r="75" spans="1:17" ht="21.75" customHeight="1">
      <c r="A75" s="1"/>
      <c r="B75" s="28"/>
      <c r="C75" s="916" t="s">
        <v>64</v>
      </c>
      <c r="D75" s="918">
        <f t="shared" ref="D75:K75" si="28">(E29-D29)/D29</f>
        <v>0.13187512914257762</v>
      </c>
      <c r="E75" s="920">
        <f t="shared" si="28"/>
        <v>0.10737144858315885</v>
      </c>
      <c r="F75" s="920">
        <f t="shared" si="28"/>
        <v>0.10765255657159006</v>
      </c>
      <c r="G75" s="920">
        <f t="shared" si="28"/>
        <v>0.12821657676046072</v>
      </c>
      <c r="H75" s="920">
        <f t="shared" si="28"/>
        <v>0.16369583653030731</v>
      </c>
      <c r="I75" s="920">
        <f t="shared" si="28"/>
        <v>0.13789274237765733</v>
      </c>
      <c r="J75" s="920">
        <f t="shared" si="28"/>
        <v>0.13960878555178072</v>
      </c>
      <c r="K75" s="921">
        <f t="shared" si="28"/>
        <v>0.13183472489830872</v>
      </c>
      <c r="L75" s="845"/>
      <c r="M75" s="11"/>
      <c r="N75" s="1"/>
      <c r="O75" s="1"/>
      <c r="P75" s="1"/>
      <c r="Q75" s="1"/>
    </row>
    <row r="76" spans="1:17" ht="15.75" customHeight="1">
      <c r="A76" s="1"/>
      <c r="B76" s="1"/>
      <c r="C76" s="456" t="s">
        <v>340</v>
      </c>
      <c r="D76" s="1"/>
      <c r="E76" s="1"/>
      <c r="F76" s="1"/>
      <c r="G76" s="1"/>
      <c r="H76" s="1"/>
      <c r="I76" s="1"/>
      <c r="J76" s="1"/>
      <c r="K76" s="1"/>
      <c r="L76" s="1"/>
      <c r="M76" s="1"/>
      <c r="N76" s="1"/>
      <c r="O76" s="1"/>
      <c r="P76" s="1"/>
      <c r="Q76" s="1"/>
    </row>
    <row r="77" spans="1:17">
      <c r="A77" s="1"/>
      <c r="B77" s="1"/>
      <c r="C77" s="456" t="s">
        <v>341</v>
      </c>
      <c r="D77" s="1"/>
      <c r="E77" s="1"/>
      <c r="F77" s="1"/>
      <c r="G77" s="1"/>
      <c r="H77" s="1"/>
      <c r="I77" s="1"/>
      <c r="J77" s="1"/>
      <c r="K77" s="1"/>
      <c r="L77" s="1"/>
      <c r="M77" s="1"/>
      <c r="N77" s="1"/>
      <c r="O77" s="1"/>
      <c r="P77" s="1"/>
      <c r="Q77" s="1"/>
    </row>
    <row r="78" spans="1:17">
      <c r="A78" s="1"/>
      <c r="B78" s="1"/>
      <c r="C78" s="456"/>
      <c r="D78" s="1"/>
      <c r="E78" s="1"/>
      <c r="F78" s="1"/>
      <c r="G78" s="1"/>
      <c r="H78" s="1"/>
      <c r="I78" s="1"/>
      <c r="J78" s="1"/>
      <c r="K78" s="1"/>
      <c r="L78" s="1"/>
      <c r="M78" s="1"/>
      <c r="N78" s="1"/>
      <c r="O78" s="1"/>
      <c r="P78" s="1"/>
      <c r="Q78" s="1"/>
    </row>
    <row r="79" spans="1:17" ht="198.75" customHeight="1">
      <c r="A79" s="1"/>
      <c r="B79" s="1"/>
      <c r="C79" s="456"/>
      <c r="D79" s="1"/>
      <c r="E79" s="1"/>
      <c r="F79" s="1"/>
      <c r="G79" s="1"/>
      <c r="H79" s="1"/>
      <c r="I79" s="1"/>
      <c r="J79" s="1"/>
      <c r="K79" s="1"/>
      <c r="L79" s="1"/>
      <c r="M79" s="1"/>
      <c r="N79" s="1"/>
      <c r="O79" s="1"/>
      <c r="P79" s="1"/>
      <c r="Q79" s="1"/>
    </row>
    <row r="80" spans="1:17">
      <c r="A80" s="1"/>
      <c r="B80" s="1"/>
      <c r="C80" s="1"/>
      <c r="D80" s="1"/>
      <c r="E80" s="1"/>
      <c r="F80" s="1"/>
      <c r="G80" s="1"/>
      <c r="H80" s="1"/>
      <c r="I80" s="1"/>
      <c r="J80" s="1"/>
      <c r="K80" s="1"/>
      <c r="L80" s="1"/>
      <c r="M80" s="1"/>
      <c r="N80" s="1"/>
      <c r="O80" s="1"/>
      <c r="P80" s="1"/>
      <c r="Q80" s="1"/>
    </row>
    <row r="81" spans="1:17">
      <c r="A81" s="1"/>
      <c r="B81" s="1"/>
      <c r="C81" s="323"/>
      <c r="D81" s="323"/>
      <c r="E81" s="323"/>
      <c r="F81" s="323"/>
      <c r="G81" s="323"/>
      <c r="H81" s="323"/>
      <c r="I81" s="323"/>
      <c r="J81" s="323"/>
      <c r="K81" s="38"/>
      <c r="L81" s="38"/>
      <c r="M81" s="1"/>
      <c r="N81" s="1"/>
      <c r="O81" s="1"/>
      <c r="P81" s="1"/>
      <c r="Q81" s="1"/>
    </row>
    <row r="82" spans="1:17">
      <c r="A82" s="1"/>
      <c r="B82" s="1"/>
      <c r="C82" s="323"/>
      <c r="D82" s="323"/>
      <c r="E82" s="323"/>
      <c r="F82" s="38" t="s">
        <v>20</v>
      </c>
      <c r="G82" s="323"/>
      <c r="H82" s="323"/>
      <c r="I82" s="323"/>
      <c r="J82" s="323"/>
      <c r="K82" s="38"/>
      <c r="L82" s="38"/>
      <c r="M82" s="1"/>
      <c r="N82" s="1"/>
      <c r="O82" s="1"/>
      <c r="P82" s="1"/>
      <c r="Q82" s="1"/>
    </row>
    <row r="83" spans="1:17">
      <c r="A83" s="1"/>
      <c r="B83" s="1"/>
      <c r="C83" s="460"/>
      <c r="D83" s="460"/>
      <c r="E83" s="460"/>
      <c r="F83" s="130" t="s">
        <v>21</v>
      </c>
      <c r="G83" s="460"/>
      <c r="H83" s="460"/>
      <c r="I83" s="460"/>
      <c r="J83" s="460"/>
      <c r="K83" s="104"/>
      <c r="L83" s="104"/>
      <c r="M83" s="1"/>
      <c r="N83" s="1"/>
      <c r="O83" s="1"/>
      <c r="P83" s="1"/>
      <c r="Q83" s="1"/>
    </row>
    <row r="84" spans="1:17">
      <c r="A84" s="1"/>
      <c r="B84" s="1"/>
      <c r="C84" s="1"/>
      <c r="D84" s="1"/>
      <c r="E84" s="1"/>
      <c r="F84" s="104" t="s">
        <v>43</v>
      </c>
      <c r="G84" s="1"/>
      <c r="H84" s="1"/>
      <c r="I84" s="1"/>
      <c r="J84" s="1"/>
      <c r="K84" s="1"/>
      <c r="L84" s="1"/>
      <c r="M84" s="1"/>
      <c r="N84" s="1"/>
      <c r="O84" s="1"/>
      <c r="P84" s="1"/>
      <c r="Q84" s="1"/>
    </row>
    <row r="85" spans="1:17">
      <c r="A85" s="1"/>
      <c r="B85" s="1"/>
      <c r="C85" s="1"/>
      <c r="D85" s="1"/>
      <c r="E85" s="1"/>
      <c r="F85" s="1"/>
      <c r="G85" s="1"/>
      <c r="H85" s="1"/>
      <c r="I85" s="1"/>
      <c r="J85" s="1"/>
      <c r="K85" s="1"/>
      <c r="L85" s="1"/>
      <c r="M85" s="1"/>
      <c r="N85" s="1"/>
      <c r="O85" s="1"/>
      <c r="P85" s="1"/>
      <c r="Q85" s="1"/>
    </row>
    <row r="86" spans="1:17">
      <c r="A86" s="1"/>
      <c r="B86" s="1"/>
      <c r="C86" s="1"/>
      <c r="D86" s="1"/>
      <c r="E86" s="1"/>
      <c r="F86" s="1"/>
      <c r="G86" s="1"/>
      <c r="H86" s="1"/>
      <c r="I86" s="1"/>
      <c r="J86" s="1"/>
      <c r="K86" s="1"/>
      <c r="L86" s="1"/>
      <c r="M86" s="1"/>
      <c r="N86" s="1"/>
      <c r="O86" s="1"/>
      <c r="P86" s="1"/>
      <c r="Q86" s="1"/>
    </row>
    <row r="87" spans="1:17">
      <c r="A87" s="1"/>
      <c r="B87" s="1"/>
      <c r="C87" s="1"/>
      <c r="D87" s="1"/>
      <c r="E87" s="1"/>
      <c r="F87" s="1"/>
      <c r="G87" s="1"/>
      <c r="H87" s="1"/>
      <c r="I87" s="1"/>
      <c r="J87" s="1"/>
      <c r="K87" s="1"/>
      <c r="L87" s="1"/>
      <c r="M87" s="1"/>
      <c r="N87" s="1"/>
      <c r="O87" s="1"/>
      <c r="P87" s="1"/>
      <c r="Q87" s="1"/>
    </row>
    <row r="88" spans="1:17">
      <c r="A88" s="1"/>
      <c r="B88" s="1"/>
      <c r="C88" s="1"/>
      <c r="D88" s="1"/>
      <c r="E88" s="1"/>
      <c r="F88" s="1"/>
      <c r="G88" s="1"/>
      <c r="H88" s="1"/>
      <c r="I88" s="1"/>
      <c r="J88" s="1"/>
      <c r="K88" s="1"/>
      <c r="L88" s="1"/>
      <c r="M88" s="1"/>
      <c r="N88" s="1"/>
      <c r="O88" s="1"/>
      <c r="P88" s="1"/>
      <c r="Q88" s="1"/>
    </row>
    <row r="89" spans="1:17">
      <c r="A89" s="1"/>
      <c r="B89" s="1"/>
      <c r="C89" s="1"/>
      <c r="D89" s="1"/>
      <c r="E89" s="1"/>
      <c r="F89" s="1"/>
      <c r="G89" s="1"/>
      <c r="H89" s="1"/>
      <c r="I89" s="1"/>
      <c r="J89" s="1"/>
      <c r="K89" s="1"/>
      <c r="L89" s="1"/>
      <c r="M89" s="1"/>
      <c r="N89" s="1"/>
      <c r="O89" s="1"/>
      <c r="P89" s="1"/>
      <c r="Q89" s="1"/>
    </row>
    <row r="90" spans="1:17">
      <c r="A90" s="1"/>
      <c r="B90" s="1"/>
      <c r="C90" s="1"/>
      <c r="D90" s="1"/>
      <c r="E90" s="1"/>
      <c r="F90" s="1"/>
      <c r="G90" s="1"/>
      <c r="H90" s="1"/>
      <c r="I90" s="1"/>
      <c r="J90" s="1"/>
      <c r="K90" s="1"/>
      <c r="L90" s="1"/>
      <c r="M90" s="1"/>
      <c r="N90" s="1"/>
      <c r="O90" s="1"/>
      <c r="P90" s="1"/>
      <c r="Q90" s="1"/>
    </row>
    <row r="91" spans="1:17">
      <c r="A91" s="1"/>
      <c r="B91" s="1"/>
      <c r="C91" s="1"/>
      <c r="D91" s="1"/>
      <c r="E91" s="1"/>
      <c r="F91" s="1"/>
      <c r="G91" s="1"/>
      <c r="H91" s="1"/>
      <c r="I91" s="1"/>
      <c r="J91" s="1"/>
      <c r="K91" s="1"/>
      <c r="L91" s="1"/>
      <c r="M91" s="1"/>
      <c r="N91" s="1"/>
      <c r="O91" s="1"/>
      <c r="P91" s="1"/>
      <c r="Q91" s="1"/>
    </row>
    <row r="92" spans="1:17">
      <c r="A92" s="1"/>
      <c r="B92" s="1"/>
      <c r="C92" s="1"/>
      <c r="D92" s="1"/>
      <c r="E92" s="1"/>
      <c r="F92" s="1"/>
      <c r="G92" s="1"/>
      <c r="H92" s="1"/>
      <c r="I92" s="1"/>
      <c r="J92" s="1"/>
      <c r="K92" s="1"/>
      <c r="L92" s="1"/>
      <c r="M92" s="1"/>
      <c r="N92" s="1"/>
      <c r="O92" s="1"/>
      <c r="P92" s="1"/>
      <c r="Q92" s="1"/>
    </row>
    <row r="93" spans="1:17">
      <c r="A93" s="1"/>
      <c r="B93" s="1"/>
      <c r="C93" s="1"/>
      <c r="D93" s="1"/>
      <c r="E93" s="1"/>
      <c r="F93" s="1"/>
      <c r="G93" s="1"/>
      <c r="H93" s="1"/>
      <c r="I93" s="1"/>
      <c r="J93" s="1"/>
      <c r="K93" s="1"/>
      <c r="L93" s="1"/>
      <c r="M93" s="1"/>
      <c r="N93" s="1"/>
      <c r="O93" s="1"/>
      <c r="P93" s="1"/>
      <c r="Q93" s="1"/>
    </row>
    <row r="94" spans="1:17">
      <c r="A94" s="1"/>
      <c r="B94" s="1"/>
      <c r="C94" s="1"/>
      <c r="D94" s="1"/>
      <c r="E94" s="1"/>
      <c r="F94" s="1"/>
      <c r="G94" s="1"/>
      <c r="H94" s="1"/>
      <c r="I94" s="1"/>
      <c r="J94" s="1"/>
      <c r="K94" s="1"/>
      <c r="L94" s="1"/>
      <c r="M94" s="1"/>
      <c r="N94" s="1"/>
      <c r="O94" s="1"/>
      <c r="P94" s="1"/>
      <c r="Q94" s="1"/>
    </row>
    <row r="95" spans="1:17">
      <c r="A95" s="1"/>
      <c r="B95" s="1"/>
      <c r="C95" s="1"/>
      <c r="D95" s="1"/>
      <c r="E95" s="1"/>
      <c r="F95" s="1"/>
      <c r="G95" s="1"/>
      <c r="H95" s="1"/>
      <c r="I95" s="1"/>
      <c r="J95" s="1"/>
      <c r="K95" s="1"/>
      <c r="L95" s="1"/>
      <c r="M95" s="1"/>
      <c r="N95" s="1"/>
      <c r="O95" s="1"/>
      <c r="P95" s="1"/>
      <c r="Q95" s="1"/>
    </row>
    <row r="96" spans="1:17">
      <c r="A96" s="1"/>
      <c r="B96" s="1"/>
      <c r="C96" s="1"/>
      <c r="D96" s="1"/>
      <c r="E96" s="1"/>
      <c r="F96" s="1"/>
      <c r="G96" s="1"/>
      <c r="H96" s="1"/>
      <c r="I96" s="1"/>
      <c r="J96" s="1"/>
      <c r="K96" s="1"/>
      <c r="L96" s="1"/>
      <c r="M96" s="1"/>
      <c r="N96" s="1"/>
      <c r="O96" s="1"/>
      <c r="P96" s="1"/>
      <c r="Q96" s="1"/>
    </row>
    <row r="97" spans="1:17">
      <c r="A97" s="1"/>
      <c r="B97" s="1"/>
      <c r="C97" s="1"/>
      <c r="D97" s="1"/>
      <c r="E97" s="1"/>
      <c r="F97" s="1"/>
      <c r="G97" s="1"/>
      <c r="H97" s="1"/>
      <c r="I97" s="1"/>
      <c r="J97" s="1"/>
      <c r="K97" s="1"/>
      <c r="L97" s="1"/>
      <c r="M97" s="1"/>
      <c r="N97" s="1"/>
      <c r="O97" s="1"/>
      <c r="P97" s="1"/>
      <c r="Q97" s="1"/>
    </row>
    <row r="98" spans="1:17">
      <c r="A98" s="1"/>
      <c r="B98" s="1"/>
      <c r="C98" s="1"/>
      <c r="D98" s="1"/>
      <c r="E98" s="1"/>
      <c r="F98" s="1"/>
      <c r="G98" s="1"/>
      <c r="H98" s="1"/>
      <c r="I98" s="1"/>
      <c r="J98" s="1"/>
      <c r="K98" s="1"/>
      <c r="L98" s="1"/>
      <c r="M98" s="1"/>
      <c r="N98" s="1"/>
      <c r="O98" s="1"/>
      <c r="P98" s="1"/>
      <c r="Q98" s="1"/>
    </row>
    <row r="99" spans="1:17">
      <c r="A99" s="1"/>
      <c r="B99" s="1"/>
      <c r="C99" s="1"/>
      <c r="D99" s="1"/>
      <c r="E99" s="1"/>
      <c r="F99" s="1"/>
      <c r="G99" s="1"/>
      <c r="H99" s="1"/>
      <c r="I99" s="1"/>
      <c r="J99" s="1"/>
      <c r="K99" s="1"/>
      <c r="L99" s="1"/>
      <c r="M99" s="1"/>
      <c r="N99" s="1"/>
      <c r="O99" s="1"/>
      <c r="P99" s="1"/>
      <c r="Q99" s="1"/>
    </row>
    <row r="100" spans="1:17">
      <c r="A100" s="1"/>
      <c r="B100" s="1"/>
      <c r="C100" s="1"/>
      <c r="D100" s="1"/>
      <c r="E100" s="1"/>
      <c r="F100" s="1"/>
      <c r="G100" s="1"/>
      <c r="H100" s="1"/>
      <c r="I100" s="1"/>
      <c r="J100" s="1"/>
      <c r="K100" s="1"/>
      <c r="L100" s="1"/>
      <c r="M100" s="1"/>
      <c r="N100" s="1"/>
      <c r="O100" s="1"/>
      <c r="P100" s="1"/>
      <c r="Q100" s="1"/>
    </row>
    <row r="101" spans="1:17">
      <c r="A101" s="1"/>
      <c r="B101" s="1"/>
      <c r="C101" s="1"/>
      <c r="D101" s="1"/>
      <c r="E101" s="1"/>
      <c r="F101" s="1"/>
      <c r="G101" s="1"/>
      <c r="H101" s="1"/>
      <c r="I101" s="1"/>
      <c r="J101" s="1"/>
      <c r="K101" s="1"/>
      <c r="L101" s="1"/>
      <c r="M101" s="1"/>
      <c r="N101" s="1"/>
      <c r="O101" s="1"/>
      <c r="P101" s="1"/>
      <c r="Q101" s="1"/>
    </row>
    <row r="102" spans="1:17">
      <c r="A102" s="1"/>
      <c r="B102" s="1"/>
      <c r="C102" s="1"/>
      <c r="D102" s="1"/>
      <c r="E102" s="1"/>
      <c r="F102" s="1"/>
      <c r="G102" s="1"/>
      <c r="H102" s="1"/>
      <c r="I102" s="1"/>
      <c r="J102" s="1"/>
      <c r="K102" s="1"/>
      <c r="L102" s="1"/>
      <c r="M102" s="1"/>
      <c r="N102" s="1"/>
      <c r="O102" s="1"/>
      <c r="P102" s="1"/>
      <c r="Q102" s="1"/>
    </row>
    <row r="103" spans="1:17">
      <c r="A103" s="1"/>
      <c r="B103" s="1"/>
      <c r="C103" s="1"/>
      <c r="D103" s="1"/>
      <c r="E103" s="1"/>
      <c r="F103" s="1"/>
      <c r="G103" s="1"/>
      <c r="H103" s="1"/>
      <c r="I103" s="1"/>
      <c r="J103" s="1"/>
      <c r="K103" s="1"/>
      <c r="L103" s="1"/>
      <c r="M103" s="1"/>
      <c r="N103" s="1"/>
      <c r="O103" s="1"/>
      <c r="P103" s="1"/>
      <c r="Q103" s="1"/>
    </row>
    <row r="104" spans="1:17">
      <c r="A104" s="1"/>
      <c r="B104" s="1"/>
      <c r="C104" s="1"/>
      <c r="D104" s="1"/>
      <c r="E104" s="1"/>
      <c r="F104" s="1"/>
      <c r="G104" s="1"/>
      <c r="H104" s="1"/>
      <c r="I104" s="1"/>
      <c r="J104" s="1"/>
      <c r="K104" s="1"/>
      <c r="L104" s="1"/>
      <c r="M104" s="1"/>
      <c r="N104" s="1"/>
      <c r="O104" s="1"/>
      <c r="P104" s="1"/>
      <c r="Q104" s="1"/>
    </row>
    <row r="105" spans="1:17">
      <c r="A105" s="1"/>
      <c r="B105" s="1"/>
      <c r="C105" s="1"/>
      <c r="D105" s="1"/>
      <c r="E105" s="1"/>
      <c r="F105" s="1"/>
      <c r="G105" s="1"/>
      <c r="H105" s="1"/>
      <c r="I105" s="1"/>
      <c r="J105" s="1"/>
      <c r="K105" s="1"/>
      <c r="L105" s="1"/>
      <c r="M105" s="1"/>
      <c r="N105" s="1"/>
      <c r="O105" s="1"/>
      <c r="P105" s="1"/>
      <c r="Q105" s="1"/>
    </row>
    <row r="106" spans="1:17">
      <c r="A106" s="1"/>
      <c r="B106" s="1"/>
      <c r="C106" s="1"/>
      <c r="D106" s="1"/>
      <c r="E106" s="1"/>
      <c r="F106" s="1"/>
      <c r="G106" s="1"/>
      <c r="H106" s="1"/>
      <c r="I106" s="1"/>
      <c r="J106" s="1"/>
      <c r="K106" s="1"/>
      <c r="L106" s="1"/>
      <c r="M106" s="1"/>
      <c r="N106" s="1"/>
      <c r="O106" s="1"/>
      <c r="P106" s="1"/>
      <c r="Q106" s="1"/>
    </row>
    <row r="107" spans="1:17">
      <c r="A107" s="1"/>
      <c r="B107" s="1"/>
      <c r="C107" s="1"/>
      <c r="D107" s="1"/>
      <c r="E107" s="1"/>
      <c r="F107" s="1"/>
      <c r="G107" s="1"/>
      <c r="H107" s="1"/>
      <c r="I107" s="1"/>
      <c r="J107" s="1"/>
      <c r="K107" s="1"/>
      <c r="L107" s="1"/>
      <c r="M107" s="1"/>
      <c r="N107" s="1"/>
      <c r="O107" s="1"/>
      <c r="P107" s="1"/>
      <c r="Q107" s="1"/>
    </row>
    <row r="108" spans="1:17">
      <c r="A108" s="1"/>
      <c r="B108" s="1"/>
      <c r="C108" s="1"/>
      <c r="D108" s="1"/>
      <c r="E108" s="1"/>
      <c r="F108" s="1"/>
      <c r="G108" s="1"/>
      <c r="H108" s="1"/>
      <c r="I108" s="1"/>
      <c r="J108" s="1"/>
      <c r="K108" s="1"/>
      <c r="L108" s="1"/>
      <c r="M108" s="1"/>
      <c r="N108" s="1"/>
      <c r="O108" s="1"/>
      <c r="P108" s="1"/>
      <c r="Q108" s="1"/>
    </row>
    <row r="109" spans="1:17">
      <c r="A109" s="1"/>
      <c r="B109" s="1"/>
      <c r="C109" s="1"/>
      <c r="D109" s="1"/>
      <c r="E109" s="1"/>
      <c r="F109" s="1"/>
      <c r="G109" s="1"/>
      <c r="H109" s="1"/>
      <c r="I109" s="1"/>
      <c r="J109" s="1"/>
      <c r="K109" s="1"/>
      <c r="L109" s="1"/>
      <c r="M109" s="1"/>
      <c r="N109" s="1"/>
      <c r="O109" s="1"/>
      <c r="P109" s="1"/>
      <c r="Q109" s="1"/>
    </row>
    <row r="110" spans="1:17">
      <c r="A110" s="1"/>
      <c r="B110" s="1"/>
      <c r="C110" s="1"/>
      <c r="D110" s="1"/>
      <c r="E110" s="1"/>
      <c r="F110" s="1"/>
      <c r="G110" s="1"/>
      <c r="H110" s="1"/>
      <c r="I110" s="1"/>
      <c r="J110" s="1"/>
      <c r="K110" s="1"/>
      <c r="L110" s="1"/>
      <c r="M110" s="1"/>
      <c r="N110" s="1"/>
      <c r="O110" s="1"/>
      <c r="P110" s="1"/>
      <c r="Q110" s="1"/>
    </row>
    <row r="111" spans="1:17">
      <c r="A111" s="1"/>
      <c r="B111" s="1"/>
      <c r="C111" s="1"/>
      <c r="D111" s="1"/>
      <c r="E111" s="1"/>
      <c r="F111" s="1"/>
      <c r="G111" s="1"/>
      <c r="H111" s="1"/>
      <c r="I111" s="1"/>
      <c r="J111" s="1"/>
      <c r="K111" s="1"/>
      <c r="L111" s="1"/>
      <c r="M111" s="1"/>
      <c r="N111" s="1"/>
      <c r="O111" s="1"/>
      <c r="P111" s="1"/>
      <c r="Q111" s="1"/>
    </row>
    <row r="112" spans="1:17">
      <c r="A112" s="1"/>
      <c r="B112" s="1"/>
      <c r="C112" s="1"/>
      <c r="D112" s="1"/>
      <c r="E112" s="1"/>
      <c r="F112" s="1"/>
      <c r="G112" s="1"/>
      <c r="H112" s="1"/>
      <c r="I112" s="1"/>
      <c r="J112" s="1"/>
      <c r="K112" s="1"/>
      <c r="L112" s="1"/>
      <c r="M112" s="1"/>
      <c r="N112" s="1"/>
      <c r="O112" s="1"/>
      <c r="P112" s="1"/>
      <c r="Q112" s="1"/>
    </row>
    <row r="113" spans="1:17">
      <c r="A113" s="1"/>
      <c r="B113" s="1"/>
      <c r="C113" s="1"/>
      <c r="D113" s="1"/>
      <c r="E113" s="1"/>
      <c r="F113" s="1"/>
      <c r="G113" s="1"/>
      <c r="H113" s="1"/>
      <c r="I113" s="1"/>
      <c r="J113" s="1"/>
      <c r="K113" s="1"/>
      <c r="L113" s="1"/>
      <c r="M113" s="1"/>
      <c r="N113" s="1"/>
      <c r="O113" s="1"/>
      <c r="P113" s="1"/>
      <c r="Q113" s="1"/>
    </row>
    <row r="114" spans="1:17">
      <c r="A114" s="1"/>
      <c r="B114" s="1"/>
      <c r="C114" s="1"/>
      <c r="D114" s="1"/>
      <c r="E114" s="1"/>
      <c r="F114" s="1"/>
      <c r="G114" s="1"/>
      <c r="H114" s="1"/>
      <c r="I114" s="1"/>
      <c r="J114" s="1"/>
      <c r="K114" s="1"/>
      <c r="L114" s="1"/>
      <c r="M114" s="1"/>
      <c r="N114" s="1"/>
      <c r="O114" s="1"/>
      <c r="P114" s="1"/>
      <c r="Q114" s="1"/>
    </row>
    <row r="115" spans="1:17">
      <c r="A115" s="1"/>
      <c r="B115" s="1"/>
      <c r="C115" s="1"/>
      <c r="D115" s="1"/>
      <c r="E115" s="1"/>
      <c r="F115" s="1"/>
      <c r="G115" s="1"/>
      <c r="H115" s="1"/>
      <c r="I115" s="1"/>
      <c r="J115" s="1"/>
      <c r="K115" s="1"/>
      <c r="L115" s="1"/>
      <c r="M115" s="1"/>
      <c r="N115" s="1"/>
      <c r="O115" s="1"/>
      <c r="P115" s="1"/>
      <c r="Q115" s="1"/>
    </row>
    <row r="116" spans="1:17">
      <c r="A116" s="1"/>
      <c r="B116" s="1"/>
      <c r="C116" s="1"/>
      <c r="D116" s="1"/>
      <c r="E116" s="1"/>
      <c r="F116" s="1"/>
      <c r="G116" s="1"/>
      <c r="H116" s="1"/>
      <c r="I116" s="1"/>
      <c r="J116" s="1"/>
      <c r="K116" s="1"/>
      <c r="L116" s="1"/>
      <c r="M116" s="1"/>
      <c r="N116" s="1"/>
      <c r="O116" s="1"/>
      <c r="P116" s="1"/>
      <c r="Q116" s="1"/>
    </row>
    <row r="117" spans="1:17">
      <c r="A117" s="1"/>
      <c r="B117" s="1"/>
      <c r="C117" s="1"/>
      <c r="D117" s="1"/>
      <c r="E117" s="1"/>
      <c r="F117" s="1"/>
      <c r="G117" s="1"/>
      <c r="H117" s="1"/>
      <c r="I117" s="1"/>
      <c r="J117" s="1"/>
      <c r="K117" s="1"/>
      <c r="L117" s="1"/>
      <c r="M117" s="1"/>
      <c r="N117" s="1"/>
      <c r="O117" s="1"/>
      <c r="P117" s="1"/>
      <c r="Q117" s="1"/>
    </row>
    <row r="118" spans="1:17">
      <c r="A118" s="1"/>
      <c r="B118" s="1"/>
      <c r="C118" s="1"/>
      <c r="D118" s="1"/>
      <c r="E118" s="1"/>
      <c r="F118" s="1"/>
      <c r="G118" s="1"/>
      <c r="H118" s="1"/>
      <c r="I118" s="1"/>
      <c r="J118" s="1"/>
      <c r="K118" s="1"/>
      <c r="L118" s="1"/>
      <c r="M118" s="1"/>
      <c r="N118" s="1"/>
      <c r="O118" s="1"/>
      <c r="P118" s="1"/>
      <c r="Q118" s="1"/>
    </row>
    <row r="119" spans="1:17">
      <c r="A119" s="1"/>
      <c r="B119" s="1"/>
      <c r="C119" s="1"/>
      <c r="D119" s="1"/>
      <c r="E119" s="1"/>
      <c r="F119" s="1"/>
      <c r="G119" s="1"/>
      <c r="H119" s="1"/>
      <c r="I119" s="1"/>
      <c r="J119" s="1"/>
      <c r="K119" s="1"/>
      <c r="L119" s="1"/>
      <c r="M119" s="1"/>
      <c r="N119" s="1"/>
      <c r="O119" s="1"/>
      <c r="P119" s="1"/>
      <c r="Q119" s="1"/>
    </row>
    <row r="120" spans="1:17">
      <c r="A120" s="1"/>
      <c r="B120" s="1"/>
      <c r="C120" s="1"/>
      <c r="D120" s="1"/>
      <c r="E120" s="1"/>
      <c r="F120" s="1"/>
      <c r="G120" s="1"/>
      <c r="H120" s="1"/>
      <c r="I120" s="1"/>
      <c r="J120" s="1"/>
      <c r="K120" s="1"/>
      <c r="L120" s="1"/>
      <c r="M120" s="1"/>
      <c r="N120" s="1"/>
      <c r="O120" s="1"/>
      <c r="P120" s="1"/>
      <c r="Q120" s="1"/>
    </row>
    <row r="121" spans="1:17">
      <c r="A121" s="1"/>
      <c r="B121" s="1"/>
      <c r="C121" s="1"/>
      <c r="D121" s="1"/>
      <c r="E121" s="1"/>
      <c r="F121" s="1"/>
      <c r="G121" s="1"/>
      <c r="H121" s="1"/>
      <c r="I121" s="1"/>
      <c r="J121" s="1"/>
      <c r="K121" s="1"/>
      <c r="L121" s="1"/>
      <c r="M121" s="1"/>
      <c r="N121" s="1"/>
      <c r="O121" s="1"/>
      <c r="P121" s="1"/>
      <c r="Q121" s="1"/>
    </row>
    <row r="122" spans="1:17">
      <c r="A122" s="1"/>
      <c r="B122" s="1"/>
      <c r="C122" s="1"/>
      <c r="D122" s="1"/>
      <c r="E122" s="1"/>
      <c r="F122" s="1"/>
      <c r="G122" s="1"/>
      <c r="H122" s="1"/>
      <c r="I122" s="1"/>
      <c r="J122" s="1"/>
      <c r="K122" s="1"/>
      <c r="L122" s="1"/>
      <c r="M122" s="1"/>
      <c r="N122" s="1"/>
      <c r="O122" s="1"/>
      <c r="P122" s="1"/>
      <c r="Q122" s="1"/>
    </row>
    <row r="123" spans="1:17">
      <c r="A123" s="1"/>
      <c r="B123" s="1"/>
      <c r="C123" s="1"/>
      <c r="D123" s="1"/>
      <c r="E123" s="1"/>
      <c r="F123" s="1"/>
      <c r="G123" s="1"/>
      <c r="H123" s="1"/>
      <c r="I123" s="1"/>
      <c r="J123" s="1"/>
      <c r="K123" s="1"/>
      <c r="L123" s="1"/>
      <c r="M123" s="1"/>
      <c r="N123" s="1"/>
      <c r="O123" s="1"/>
      <c r="P123" s="1"/>
      <c r="Q123" s="1"/>
    </row>
    <row r="124" spans="1:17">
      <c r="A124" s="1"/>
      <c r="B124" s="1"/>
      <c r="C124" s="1"/>
      <c r="D124" s="1"/>
      <c r="E124" s="1"/>
      <c r="F124" s="1"/>
      <c r="G124" s="1"/>
      <c r="H124" s="1"/>
      <c r="I124" s="1"/>
      <c r="J124" s="1"/>
      <c r="K124" s="1"/>
      <c r="L124" s="1"/>
      <c r="M124" s="1"/>
      <c r="N124" s="1"/>
      <c r="O124" s="1"/>
      <c r="P124" s="1"/>
      <c r="Q124" s="1"/>
    </row>
    <row r="125" spans="1:17">
      <c r="A125" s="1"/>
      <c r="B125" s="1"/>
      <c r="C125" s="1"/>
      <c r="D125" s="1"/>
      <c r="E125" s="1"/>
      <c r="F125" s="1"/>
      <c r="G125" s="1"/>
      <c r="H125" s="1"/>
      <c r="I125" s="1"/>
      <c r="J125" s="1"/>
      <c r="K125" s="1"/>
      <c r="L125" s="1"/>
      <c r="M125" s="1"/>
      <c r="N125" s="1"/>
      <c r="O125" s="1"/>
      <c r="P125" s="1"/>
      <c r="Q125" s="1"/>
    </row>
    <row r="126" spans="1:17">
      <c r="A126" s="1"/>
      <c r="B126" s="1"/>
      <c r="C126" s="1"/>
      <c r="D126" s="1"/>
      <c r="E126" s="1"/>
      <c r="F126" s="1"/>
      <c r="G126" s="1"/>
      <c r="H126" s="1"/>
      <c r="I126" s="1"/>
      <c r="J126" s="1"/>
      <c r="K126" s="1"/>
      <c r="L126" s="1"/>
      <c r="M126" s="1"/>
      <c r="N126" s="1"/>
      <c r="O126" s="1"/>
      <c r="P126" s="1"/>
      <c r="Q126" s="1"/>
    </row>
    <row r="127" spans="1:17">
      <c r="A127" s="1"/>
      <c r="B127" s="1"/>
      <c r="C127" s="1"/>
      <c r="D127" s="1"/>
      <c r="E127" s="1"/>
      <c r="F127" s="1"/>
      <c r="G127" s="1"/>
      <c r="H127" s="1"/>
      <c r="I127" s="1"/>
      <c r="J127" s="1"/>
      <c r="K127" s="1"/>
      <c r="L127" s="1"/>
      <c r="M127" s="1"/>
      <c r="N127" s="1"/>
      <c r="O127" s="1"/>
      <c r="P127" s="1"/>
      <c r="Q127" s="1"/>
    </row>
    <row r="128" spans="1:17">
      <c r="A128" s="1"/>
      <c r="B128" s="1"/>
      <c r="C128" s="1"/>
      <c r="D128" s="1"/>
      <c r="E128" s="1"/>
      <c r="F128" s="1"/>
      <c r="G128" s="1"/>
      <c r="H128" s="1"/>
      <c r="I128" s="1"/>
      <c r="J128" s="1"/>
      <c r="K128" s="1"/>
      <c r="L128" s="1"/>
      <c r="M128" s="1"/>
      <c r="N128" s="1"/>
      <c r="O128" s="1"/>
      <c r="P128" s="1"/>
      <c r="Q128" s="1"/>
    </row>
    <row r="129" spans="1:17">
      <c r="A129" s="1"/>
      <c r="B129" s="1"/>
      <c r="C129" s="1"/>
      <c r="D129" s="1"/>
      <c r="E129" s="1"/>
      <c r="F129" s="1"/>
      <c r="G129" s="1"/>
      <c r="H129" s="1"/>
      <c r="I129" s="1"/>
      <c r="J129" s="1"/>
      <c r="K129" s="1"/>
      <c r="L129" s="1"/>
      <c r="M129" s="1"/>
      <c r="N129" s="1"/>
      <c r="O129" s="1"/>
      <c r="P129" s="1"/>
      <c r="Q129" s="1"/>
    </row>
    <row r="130" spans="1:17">
      <c r="A130" s="1"/>
      <c r="B130" s="1"/>
      <c r="C130" s="1"/>
      <c r="D130" s="1"/>
      <c r="E130" s="1"/>
      <c r="F130" s="1"/>
      <c r="G130" s="1"/>
      <c r="H130" s="1"/>
      <c r="I130" s="1"/>
      <c r="J130" s="1"/>
      <c r="K130" s="1"/>
      <c r="L130" s="1"/>
      <c r="M130" s="1"/>
      <c r="N130" s="1"/>
      <c r="O130" s="1"/>
      <c r="P130" s="1"/>
      <c r="Q130" s="1"/>
    </row>
    <row r="131" spans="1:17">
      <c r="A131" s="1"/>
      <c r="B131" s="1"/>
      <c r="C131" s="1"/>
      <c r="D131" s="1"/>
      <c r="E131" s="1"/>
      <c r="F131" s="1"/>
      <c r="G131" s="1"/>
      <c r="H131" s="1"/>
      <c r="I131" s="1"/>
      <c r="J131" s="1"/>
      <c r="K131" s="1"/>
      <c r="L131" s="1"/>
      <c r="M131" s="1"/>
      <c r="N131" s="1"/>
      <c r="O131" s="1"/>
      <c r="P131" s="1"/>
      <c r="Q131" s="1"/>
    </row>
    <row r="132" spans="1:17">
      <c r="A132" s="1"/>
      <c r="B132" s="1"/>
      <c r="C132" s="1"/>
      <c r="D132" s="1"/>
      <c r="E132" s="1"/>
      <c r="F132" s="1"/>
      <c r="G132" s="1"/>
      <c r="H132" s="1"/>
      <c r="I132" s="1"/>
      <c r="J132" s="1"/>
      <c r="K132" s="1"/>
      <c r="L132" s="1"/>
      <c r="M132" s="1"/>
      <c r="N132" s="1"/>
      <c r="O132" s="1"/>
      <c r="P132" s="1"/>
      <c r="Q132" s="1"/>
    </row>
    <row r="133" spans="1:17">
      <c r="A133" s="1"/>
      <c r="B133" s="1"/>
      <c r="C133" s="1"/>
      <c r="D133" s="1"/>
      <c r="E133" s="1"/>
      <c r="F133" s="1"/>
      <c r="G133" s="1"/>
      <c r="H133" s="1"/>
      <c r="I133" s="1"/>
      <c r="J133" s="1"/>
      <c r="K133" s="1"/>
      <c r="L133" s="1"/>
      <c r="M133" s="1"/>
      <c r="N133" s="1"/>
      <c r="O133" s="1"/>
      <c r="P133" s="1"/>
      <c r="Q133" s="1"/>
    </row>
    <row r="134" spans="1:17">
      <c r="A134" s="1"/>
      <c r="B134" s="1"/>
      <c r="C134" s="1"/>
      <c r="D134" s="1"/>
      <c r="E134" s="1"/>
      <c r="F134" s="1"/>
      <c r="G134" s="1"/>
      <c r="H134" s="1"/>
      <c r="I134" s="1"/>
      <c r="J134" s="1"/>
      <c r="K134" s="1"/>
      <c r="L134" s="1"/>
      <c r="M134" s="1"/>
      <c r="N134" s="1"/>
      <c r="O134" s="1"/>
      <c r="P134" s="1"/>
      <c r="Q134" s="1"/>
    </row>
    <row r="135" spans="1:17">
      <c r="A135" s="1"/>
      <c r="B135" s="1"/>
      <c r="C135" s="1"/>
      <c r="D135" s="1"/>
      <c r="E135" s="1"/>
      <c r="F135" s="1"/>
      <c r="G135" s="1"/>
      <c r="H135" s="1"/>
      <c r="I135" s="1"/>
      <c r="J135" s="1"/>
      <c r="K135" s="1"/>
      <c r="L135" s="1"/>
      <c r="M135" s="1"/>
      <c r="N135" s="1"/>
      <c r="O135" s="1"/>
      <c r="P135" s="1"/>
      <c r="Q135" s="1"/>
    </row>
    <row r="136" spans="1:17">
      <c r="A136" s="1"/>
      <c r="B136" s="1"/>
      <c r="C136" s="1"/>
      <c r="D136" s="1"/>
      <c r="E136" s="1"/>
      <c r="F136" s="1"/>
      <c r="G136" s="1"/>
      <c r="H136" s="1"/>
      <c r="I136" s="1"/>
      <c r="J136" s="1"/>
      <c r="K136" s="1"/>
      <c r="L136" s="1"/>
      <c r="M136" s="1"/>
      <c r="N136" s="1"/>
      <c r="O136" s="1"/>
      <c r="P136" s="1"/>
      <c r="Q136" s="1"/>
    </row>
    <row r="137" spans="1:17">
      <c r="A137" s="1"/>
      <c r="B137" s="1"/>
      <c r="C137" s="1"/>
      <c r="D137" s="1"/>
      <c r="E137" s="1"/>
      <c r="F137" s="1"/>
      <c r="G137" s="1"/>
      <c r="H137" s="1"/>
      <c r="I137" s="1"/>
      <c r="J137" s="1"/>
      <c r="K137" s="1"/>
      <c r="L137" s="1"/>
      <c r="M137" s="1"/>
      <c r="N137" s="1"/>
      <c r="O137" s="1"/>
      <c r="P137" s="1"/>
      <c r="Q137" s="1"/>
    </row>
    <row r="138" spans="1:17">
      <c r="A138" s="1"/>
      <c r="B138" s="1"/>
      <c r="C138" s="1"/>
      <c r="D138" s="1"/>
      <c r="E138" s="1"/>
      <c r="F138" s="1"/>
      <c r="G138" s="1"/>
      <c r="H138" s="1"/>
      <c r="I138" s="1"/>
      <c r="J138" s="1"/>
      <c r="K138" s="1"/>
      <c r="L138" s="1"/>
      <c r="M138" s="1"/>
      <c r="N138" s="1"/>
      <c r="O138" s="1"/>
      <c r="P138" s="1"/>
      <c r="Q138" s="1"/>
    </row>
    <row r="139" spans="1:17">
      <c r="A139" s="1"/>
      <c r="B139" s="1"/>
      <c r="C139" s="1"/>
      <c r="D139" s="1"/>
      <c r="E139" s="1"/>
      <c r="F139" s="1"/>
      <c r="G139" s="1"/>
      <c r="H139" s="1"/>
      <c r="I139" s="1"/>
      <c r="J139" s="1"/>
      <c r="K139" s="1"/>
      <c r="L139" s="1"/>
      <c r="M139" s="1"/>
      <c r="N139" s="1"/>
      <c r="O139" s="1"/>
      <c r="P139" s="1"/>
      <c r="Q139" s="1"/>
    </row>
    <row r="140" spans="1:17">
      <c r="A140" s="1"/>
      <c r="B140" s="1"/>
      <c r="C140" s="1"/>
      <c r="D140" s="1"/>
      <c r="E140" s="1"/>
      <c r="F140" s="1"/>
      <c r="G140" s="1"/>
      <c r="H140" s="1"/>
      <c r="I140" s="1"/>
      <c r="J140" s="1"/>
      <c r="K140" s="1"/>
      <c r="L140" s="1"/>
      <c r="M140" s="1"/>
      <c r="N140" s="1"/>
      <c r="O140" s="1"/>
      <c r="P140" s="1"/>
      <c r="Q140" s="1"/>
    </row>
    <row r="141" spans="1:17">
      <c r="A141" s="1"/>
      <c r="B141" s="1"/>
      <c r="C141" s="1"/>
      <c r="D141" s="1"/>
      <c r="E141" s="1"/>
      <c r="F141" s="1"/>
      <c r="G141" s="1"/>
      <c r="H141" s="1"/>
      <c r="I141" s="1"/>
      <c r="J141" s="1"/>
      <c r="K141" s="1"/>
      <c r="L141" s="1"/>
      <c r="M141" s="1"/>
      <c r="N141" s="1"/>
      <c r="O141" s="1"/>
      <c r="P141" s="1"/>
      <c r="Q141" s="1"/>
    </row>
    <row r="142" spans="1:17">
      <c r="A142" s="1"/>
      <c r="B142" s="1"/>
      <c r="C142" s="1"/>
      <c r="D142" s="1"/>
      <c r="E142" s="1"/>
      <c r="F142" s="1"/>
      <c r="G142" s="1"/>
      <c r="H142" s="1"/>
      <c r="I142" s="1"/>
      <c r="J142" s="1"/>
      <c r="K142" s="1"/>
      <c r="L142" s="1"/>
      <c r="M142" s="1"/>
      <c r="N142" s="1"/>
      <c r="O142" s="1"/>
      <c r="P142" s="1"/>
      <c r="Q142" s="1"/>
    </row>
    <row r="143" spans="1:17">
      <c r="A143" s="1"/>
      <c r="B143" s="1"/>
      <c r="C143" s="1"/>
      <c r="D143" s="1"/>
      <c r="E143" s="1"/>
      <c r="F143" s="1"/>
      <c r="G143" s="1"/>
      <c r="H143" s="1"/>
      <c r="I143" s="1"/>
      <c r="J143" s="1"/>
      <c r="K143" s="1"/>
      <c r="L143" s="1"/>
      <c r="M143" s="1"/>
      <c r="N143" s="1"/>
      <c r="O143" s="1"/>
      <c r="P143" s="1"/>
      <c r="Q143" s="1"/>
    </row>
    <row r="144" spans="1:17">
      <c r="A144" s="1"/>
      <c r="B144" s="1"/>
      <c r="C144" s="1"/>
      <c r="D144" s="1"/>
      <c r="E144" s="1"/>
      <c r="F144" s="1"/>
      <c r="G144" s="1"/>
      <c r="H144" s="1"/>
      <c r="I144" s="1"/>
      <c r="J144" s="1"/>
      <c r="K144" s="1"/>
      <c r="L144" s="1"/>
      <c r="M144" s="1"/>
      <c r="N144" s="1"/>
      <c r="O144" s="1"/>
      <c r="P144" s="1"/>
      <c r="Q144" s="1"/>
    </row>
    <row r="145" spans="1:17">
      <c r="A145" s="1"/>
      <c r="B145" s="1"/>
      <c r="C145" s="1"/>
      <c r="D145" s="1"/>
      <c r="E145" s="1"/>
      <c r="F145" s="1"/>
      <c r="G145" s="1"/>
      <c r="H145" s="1"/>
      <c r="I145" s="1"/>
      <c r="J145" s="1"/>
      <c r="K145" s="1"/>
      <c r="L145" s="1"/>
      <c r="M145" s="1"/>
      <c r="N145" s="1"/>
      <c r="O145" s="1"/>
      <c r="P145" s="1"/>
      <c r="Q145" s="1"/>
    </row>
    <row r="146" spans="1:17">
      <c r="A146" s="1"/>
      <c r="B146" s="1"/>
      <c r="C146" s="1"/>
      <c r="D146" s="1"/>
      <c r="E146" s="1"/>
      <c r="F146" s="1"/>
      <c r="G146" s="1"/>
      <c r="H146" s="1"/>
      <c r="I146" s="1"/>
      <c r="J146" s="1"/>
      <c r="K146" s="1"/>
      <c r="L146" s="1"/>
      <c r="M146" s="1"/>
      <c r="N146" s="1"/>
      <c r="O146" s="1"/>
      <c r="P146" s="1"/>
      <c r="Q146" s="1"/>
    </row>
    <row r="147" spans="1:17">
      <c r="A147" s="1"/>
      <c r="B147" s="1"/>
      <c r="C147" s="1"/>
      <c r="D147" s="1"/>
      <c r="E147" s="1"/>
      <c r="F147" s="1"/>
      <c r="G147" s="1"/>
      <c r="H147" s="1"/>
      <c r="I147" s="1"/>
      <c r="J147" s="1"/>
      <c r="K147" s="1"/>
      <c r="L147" s="1"/>
      <c r="M147" s="1"/>
      <c r="N147" s="1"/>
      <c r="O147" s="1"/>
      <c r="P147" s="1"/>
      <c r="Q147" s="1"/>
    </row>
    <row r="148" spans="1:17">
      <c r="A148" s="1"/>
      <c r="B148" s="1"/>
      <c r="C148" s="1"/>
      <c r="D148" s="1"/>
      <c r="E148" s="1"/>
      <c r="F148" s="1"/>
      <c r="G148" s="1"/>
      <c r="H148" s="1"/>
      <c r="I148" s="1"/>
      <c r="J148" s="1"/>
      <c r="K148" s="1"/>
      <c r="L148" s="1"/>
      <c r="M148" s="1"/>
      <c r="N148" s="1"/>
      <c r="O148" s="1"/>
      <c r="P148" s="1"/>
      <c r="Q148" s="1"/>
    </row>
    <row r="149" spans="1:17">
      <c r="A149" s="1"/>
      <c r="B149" s="1"/>
      <c r="C149" s="1"/>
      <c r="D149" s="1"/>
      <c r="E149" s="1"/>
      <c r="F149" s="1"/>
      <c r="G149" s="1"/>
      <c r="H149" s="1"/>
      <c r="I149" s="1"/>
      <c r="J149" s="1"/>
      <c r="K149" s="1"/>
      <c r="L149" s="1"/>
      <c r="M149" s="1"/>
      <c r="N149" s="1"/>
      <c r="O149" s="1"/>
      <c r="P149" s="1"/>
      <c r="Q149" s="1"/>
    </row>
    <row r="150" spans="1:17">
      <c r="A150" s="1"/>
      <c r="B150" s="1"/>
      <c r="C150" s="1"/>
      <c r="D150" s="1"/>
      <c r="E150" s="1"/>
      <c r="F150" s="1"/>
      <c r="G150" s="1"/>
      <c r="H150" s="1"/>
      <c r="I150" s="1"/>
      <c r="J150" s="1"/>
      <c r="K150" s="1"/>
      <c r="L150" s="1"/>
      <c r="M150" s="1"/>
      <c r="N150" s="1"/>
      <c r="O150" s="1"/>
      <c r="P150" s="1"/>
      <c r="Q150" s="1"/>
    </row>
    <row r="151" spans="1:17">
      <c r="A151" s="1"/>
      <c r="B151" s="1"/>
      <c r="C151" s="1"/>
      <c r="D151" s="1"/>
      <c r="E151" s="1"/>
      <c r="F151" s="1"/>
      <c r="G151" s="1"/>
      <c r="H151" s="1"/>
      <c r="I151" s="1"/>
      <c r="J151" s="1"/>
      <c r="K151" s="1"/>
      <c r="L151" s="1"/>
      <c r="M151" s="1"/>
      <c r="N151" s="1"/>
      <c r="O151" s="1"/>
      <c r="P151" s="1"/>
      <c r="Q151" s="1"/>
    </row>
    <row r="152" spans="1:17">
      <c r="A152" s="1"/>
      <c r="B152" s="1"/>
      <c r="C152" s="1"/>
      <c r="D152" s="1"/>
      <c r="E152" s="1"/>
      <c r="F152" s="1"/>
      <c r="G152" s="1"/>
      <c r="H152" s="1"/>
      <c r="I152" s="1"/>
      <c r="J152" s="1"/>
      <c r="K152" s="1"/>
      <c r="L152" s="1"/>
      <c r="M152" s="1"/>
      <c r="N152" s="1"/>
      <c r="O152" s="1"/>
      <c r="P152" s="1"/>
      <c r="Q152" s="1"/>
    </row>
    <row r="153" spans="1:17">
      <c r="A153" s="1"/>
      <c r="B153" s="1"/>
      <c r="C153" s="1"/>
      <c r="D153" s="1"/>
      <c r="E153" s="1"/>
      <c r="F153" s="1"/>
      <c r="G153" s="1"/>
      <c r="H153" s="1"/>
      <c r="I153" s="1"/>
      <c r="J153" s="1"/>
      <c r="K153" s="1"/>
      <c r="L153" s="1"/>
      <c r="M153" s="1"/>
      <c r="N153" s="1"/>
      <c r="O153" s="1"/>
      <c r="P153" s="1"/>
      <c r="Q153" s="1"/>
    </row>
    <row r="154" spans="1:17">
      <c r="A154" s="1"/>
      <c r="B154" s="1"/>
      <c r="C154" s="1"/>
      <c r="D154" s="1"/>
      <c r="E154" s="1"/>
      <c r="F154" s="1"/>
      <c r="G154" s="1"/>
      <c r="H154" s="1"/>
      <c r="I154" s="1"/>
      <c r="J154" s="1"/>
      <c r="K154" s="1"/>
      <c r="L154" s="1"/>
      <c r="M154" s="1"/>
      <c r="N154" s="1"/>
      <c r="O154" s="1"/>
      <c r="P154" s="1"/>
      <c r="Q154" s="1"/>
    </row>
    <row r="155" spans="1:17">
      <c r="A155" s="1"/>
      <c r="B155" s="1"/>
      <c r="C155" s="1"/>
      <c r="D155" s="1"/>
      <c r="E155" s="1"/>
      <c r="F155" s="1"/>
      <c r="G155" s="1"/>
      <c r="H155" s="1"/>
      <c r="I155" s="1"/>
      <c r="J155" s="1"/>
      <c r="K155" s="1"/>
      <c r="L155" s="1"/>
      <c r="M155" s="1"/>
      <c r="N155" s="1"/>
      <c r="O155" s="1"/>
      <c r="P155" s="1"/>
      <c r="Q155" s="1"/>
    </row>
    <row r="156" spans="1:17">
      <c r="A156" s="1"/>
      <c r="B156" s="1"/>
      <c r="C156" s="1"/>
      <c r="D156" s="1"/>
      <c r="E156" s="1"/>
      <c r="F156" s="1"/>
      <c r="G156" s="1"/>
      <c r="H156" s="1"/>
      <c r="I156" s="1"/>
      <c r="J156" s="1"/>
      <c r="K156" s="1"/>
      <c r="L156" s="1"/>
      <c r="M156" s="1"/>
      <c r="N156" s="1"/>
      <c r="O156" s="1"/>
      <c r="P156" s="1"/>
      <c r="Q156" s="1"/>
    </row>
    <row r="157" spans="1:17">
      <c r="A157" s="1"/>
      <c r="B157" s="1"/>
      <c r="C157" s="1"/>
      <c r="D157" s="1"/>
      <c r="E157" s="1"/>
      <c r="F157" s="1"/>
      <c r="G157" s="1"/>
      <c r="H157" s="1"/>
      <c r="I157" s="1"/>
      <c r="J157" s="1"/>
      <c r="K157" s="1"/>
      <c r="L157" s="1"/>
      <c r="M157" s="1"/>
      <c r="N157" s="1"/>
      <c r="O157" s="1"/>
      <c r="P157" s="1"/>
      <c r="Q157" s="1"/>
    </row>
    <row r="158" spans="1:17">
      <c r="A158" s="1"/>
      <c r="B158" s="1"/>
      <c r="C158" s="1"/>
      <c r="D158" s="1"/>
      <c r="E158" s="1"/>
      <c r="F158" s="1"/>
      <c r="G158" s="1"/>
      <c r="H158" s="1"/>
      <c r="I158" s="1"/>
      <c r="J158" s="1"/>
      <c r="K158" s="1"/>
      <c r="L158" s="1"/>
      <c r="M158" s="1"/>
      <c r="N158" s="1"/>
      <c r="O158" s="1"/>
      <c r="P158" s="1"/>
      <c r="Q158" s="1"/>
    </row>
    <row r="159" spans="1:17">
      <c r="A159" s="1"/>
      <c r="B159" s="1"/>
      <c r="C159" s="1"/>
      <c r="D159" s="1"/>
      <c r="E159" s="1"/>
      <c r="F159" s="1"/>
      <c r="G159" s="1"/>
      <c r="H159" s="1"/>
      <c r="I159" s="1"/>
      <c r="J159" s="1"/>
      <c r="K159" s="1"/>
      <c r="L159" s="1"/>
      <c r="M159" s="1"/>
      <c r="N159" s="1"/>
      <c r="O159" s="1"/>
      <c r="P159" s="1"/>
      <c r="Q159" s="1"/>
    </row>
    <row r="160" spans="1:17">
      <c r="A160" s="1"/>
      <c r="B160" s="1"/>
      <c r="C160" s="1"/>
      <c r="D160" s="1"/>
      <c r="E160" s="1"/>
      <c r="F160" s="1"/>
      <c r="G160" s="1"/>
      <c r="H160" s="1"/>
      <c r="I160" s="1"/>
      <c r="J160" s="1"/>
      <c r="K160" s="1"/>
      <c r="L160" s="1"/>
      <c r="M160" s="1"/>
      <c r="N160" s="1"/>
      <c r="O160" s="1"/>
      <c r="P160" s="1"/>
      <c r="Q160" s="1"/>
    </row>
    <row r="161" spans="1:17">
      <c r="A161" s="1"/>
      <c r="B161" s="1"/>
      <c r="C161" s="1"/>
      <c r="D161" s="1"/>
      <c r="E161" s="1"/>
      <c r="F161" s="1"/>
      <c r="G161" s="1"/>
      <c r="H161" s="1"/>
      <c r="I161" s="1"/>
      <c r="J161" s="1"/>
      <c r="K161" s="1"/>
      <c r="L161" s="1"/>
      <c r="M161" s="1"/>
      <c r="N161" s="1"/>
      <c r="O161" s="1"/>
      <c r="P161" s="1"/>
      <c r="Q161" s="1"/>
    </row>
    <row r="162" spans="1:17">
      <c r="A162" s="1"/>
      <c r="B162" s="1"/>
      <c r="C162" s="1"/>
      <c r="D162" s="1"/>
      <c r="E162" s="1"/>
      <c r="F162" s="1"/>
      <c r="G162" s="1"/>
      <c r="H162" s="1"/>
      <c r="I162" s="1"/>
      <c r="J162" s="1"/>
      <c r="K162" s="1"/>
      <c r="L162" s="1"/>
      <c r="M162" s="1"/>
      <c r="N162" s="1"/>
      <c r="O162" s="1"/>
      <c r="P162" s="1"/>
      <c r="Q162" s="1"/>
    </row>
    <row r="163" spans="1:17">
      <c r="A163" s="1"/>
      <c r="B163" s="1"/>
      <c r="C163" s="1"/>
      <c r="D163" s="1"/>
      <c r="E163" s="1"/>
      <c r="F163" s="1"/>
      <c r="G163" s="1"/>
      <c r="H163" s="1"/>
      <c r="I163" s="1"/>
      <c r="J163" s="1"/>
      <c r="K163" s="1"/>
      <c r="L163" s="1"/>
      <c r="M163" s="1"/>
      <c r="N163" s="1"/>
      <c r="O163" s="1"/>
      <c r="P163" s="1"/>
      <c r="Q163" s="1"/>
    </row>
    <row r="164" spans="1:17">
      <c r="A164" s="1"/>
      <c r="B164" s="1"/>
      <c r="C164" s="1"/>
      <c r="D164" s="1"/>
      <c r="E164" s="1"/>
      <c r="F164" s="1"/>
      <c r="G164" s="1"/>
      <c r="H164" s="1"/>
      <c r="I164" s="1"/>
      <c r="J164" s="1"/>
      <c r="K164" s="1"/>
      <c r="L164" s="1"/>
      <c r="M164" s="1"/>
      <c r="N164" s="1"/>
      <c r="O164" s="1"/>
      <c r="P164" s="1"/>
      <c r="Q164" s="1"/>
    </row>
    <row r="165" spans="1:17">
      <c r="A165" s="1"/>
      <c r="B165" s="1"/>
      <c r="C165" s="1"/>
      <c r="D165" s="1"/>
      <c r="E165" s="1"/>
      <c r="F165" s="1"/>
      <c r="G165" s="1"/>
      <c r="H165" s="1"/>
      <c r="I165" s="1"/>
      <c r="J165" s="1"/>
      <c r="K165" s="1"/>
      <c r="L165" s="1"/>
      <c r="M165" s="1"/>
      <c r="N165" s="1"/>
      <c r="O165" s="1"/>
      <c r="P165" s="1"/>
      <c r="Q165" s="1"/>
    </row>
    <row r="166" spans="1:17">
      <c r="A166" s="1"/>
      <c r="B166" s="1"/>
      <c r="C166" s="1"/>
      <c r="D166" s="1"/>
      <c r="E166" s="1"/>
      <c r="F166" s="1"/>
      <c r="G166" s="1"/>
      <c r="H166" s="1"/>
      <c r="I166" s="1"/>
      <c r="J166" s="1"/>
      <c r="K166" s="1"/>
      <c r="L166" s="1"/>
      <c r="M166" s="1"/>
      <c r="N166" s="1"/>
      <c r="O166" s="1"/>
      <c r="P166" s="1"/>
      <c r="Q166" s="1"/>
    </row>
    <row r="167" spans="1:17">
      <c r="A167" s="1"/>
      <c r="B167" s="1"/>
      <c r="C167" s="1"/>
      <c r="D167" s="1"/>
      <c r="E167" s="1"/>
      <c r="F167" s="1"/>
      <c r="G167" s="1"/>
      <c r="H167" s="1"/>
      <c r="I167" s="1"/>
      <c r="J167" s="1"/>
      <c r="K167" s="1"/>
      <c r="L167" s="1"/>
      <c r="M167" s="1"/>
      <c r="N167" s="1"/>
      <c r="O167" s="1"/>
      <c r="P167" s="1"/>
      <c r="Q167" s="1"/>
    </row>
    <row r="168" spans="1:17">
      <c r="A168" s="1"/>
      <c r="B168" s="1"/>
      <c r="C168" s="1"/>
      <c r="D168" s="1"/>
      <c r="E168" s="1"/>
      <c r="F168" s="1"/>
      <c r="G168" s="1"/>
      <c r="H168" s="1"/>
      <c r="I168" s="1"/>
      <c r="J168" s="1"/>
      <c r="K168" s="1"/>
      <c r="L168" s="1"/>
      <c r="M168" s="1"/>
      <c r="N168" s="1"/>
      <c r="O168" s="1"/>
      <c r="P168" s="1"/>
      <c r="Q168" s="1"/>
    </row>
    <row r="169" spans="1:17">
      <c r="A169" s="1"/>
      <c r="B169" s="1"/>
      <c r="C169" s="1"/>
      <c r="D169" s="1"/>
      <c r="E169" s="1"/>
      <c r="F169" s="1"/>
      <c r="G169" s="1"/>
      <c r="H169" s="1"/>
      <c r="I169" s="1"/>
      <c r="J169" s="1"/>
      <c r="K169" s="1"/>
      <c r="L169" s="1"/>
      <c r="M169" s="1"/>
      <c r="N169" s="1"/>
      <c r="O169" s="1"/>
      <c r="P169" s="1"/>
      <c r="Q169" s="1"/>
    </row>
    <row r="170" spans="1:17">
      <c r="A170" s="1"/>
      <c r="B170" s="1"/>
      <c r="C170" s="1"/>
      <c r="D170" s="1"/>
      <c r="E170" s="1"/>
      <c r="F170" s="1"/>
      <c r="G170" s="1"/>
      <c r="H170" s="1"/>
      <c r="I170" s="1"/>
      <c r="J170" s="1"/>
      <c r="K170" s="1"/>
      <c r="L170" s="1"/>
      <c r="M170" s="1"/>
      <c r="N170" s="1"/>
      <c r="O170" s="1"/>
      <c r="P170" s="1"/>
      <c r="Q170" s="1"/>
    </row>
    <row r="171" spans="1:17">
      <c r="A171" s="1"/>
      <c r="B171" s="1"/>
      <c r="C171" s="1"/>
      <c r="D171" s="1"/>
      <c r="E171" s="1"/>
      <c r="F171" s="1"/>
      <c r="G171" s="1"/>
      <c r="H171" s="1"/>
      <c r="I171" s="1"/>
      <c r="J171" s="1"/>
      <c r="K171" s="1"/>
      <c r="L171" s="1"/>
      <c r="M171" s="1"/>
      <c r="N171" s="1"/>
      <c r="O171" s="1"/>
      <c r="P171" s="1"/>
      <c r="Q171" s="1"/>
    </row>
    <row r="172" spans="1:17">
      <c r="A172" s="1"/>
      <c r="B172" s="1"/>
      <c r="C172" s="1"/>
      <c r="D172" s="1"/>
      <c r="E172" s="1"/>
      <c r="F172" s="1"/>
      <c r="G172" s="1"/>
      <c r="H172" s="1"/>
      <c r="I172" s="1"/>
      <c r="J172" s="1"/>
      <c r="K172" s="1"/>
      <c r="L172" s="1"/>
      <c r="M172" s="1"/>
      <c r="N172" s="1"/>
      <c r="O172" s="1"/>
      <c r="P172" s="1"/>
      <c r="Q172" s="1"/>
    </row>
    <row r="173" spans="1:17">
      <c r="A173" s="1"/>
      <c r="B173" s="1"/>
      <c r="C173" s="1"/>
      <c r="D173" s="1"/>
      <c r="E173" s="1"/>
      <c r="F173" s="1"/>
      <c r="G173" s="1"/>
      <c r="H173" s="1"/>
      <c r="I173" s="1"/>
      <c r="J173" s="1"/>
      <c r="K173" s="1"/>
      <c r="L173" s="1"/>
      <c r="M173" s="1"/>
      <c r="N173" s="1"/>
      <c r="O173" s="1"/>
      <c r="P173" s="1"/>
      <c r="Q173" s="1"/>
    </row>
    <row r="174" spans="1:17">
      <c r="A174" s="1"/>
      <c r="B174" s="1"/>
      <c r="C174" s="1"/>
      <c r="D174" s="1"/>
      <c r="E174" s="1"/>
      <c r="F174" s="1"/>
      <c r="G174" s="1"/>
      <c r="H174" s="1"/>
      <c r="I174" s="1"/>
      <c r="J174" s="1"/>
      <c r="K174" s="1"/>
      <c r="L174" s="1"/>
      <c r="M174" s="1"/>
      <c r="N174" s="1"/>
      <c r="O174" s="1"/>
      <c r="P174" s="1"/>
      <c r="Q174" s="1"/>
    </row>
    <row r="175" spans="1:17">
      <c r="A175" s="1"/>
      <c r="B175" s="1"/>
      <c r="C175" s="1"/>
      <c r="D175" s="1"/>
      <c r="E175" s="1"/>
      <c r="F175" s="1"/>
      <c r="G175" s="1"/>
      <c r="H175" s="1"/>
      <c r="I175" s="1"/>
      <c r="J175" s="1"/>
      <c r="K175" s="1"/>
      <c r="L175" s="1"/>
      <c r="M175" s="1"/>
      <c r="N175" s="1"/>
      <c r="O175" s="1"/>
      <c r="P175" s="1"/>
      <c r="Q175" s="1"/>
    </row>
    <row r="176" spans="1:17">
      <c r="A176" s="1"/>
      <c r="B176" s="1"/>
      <c r="C176" s="1"/>
      <c r="D176" s="1"/>
      <c r="E176" s="1"/>
      <c r="F176" s="1"/>
      <c r="G176" s="1"/>
      <c r="H176" s="1"/>
      <c r="I176" s="1"/>
      <c r="J176" s="1"/>
      <c r="K176" s="1"/>
      <c r="L176" s="1"/>
      <c r="M176" s="1"/>
      <c r="N176" s="1"/>
      <c r="O176" s="1"/>
      <c r="P176" s="1"/>
      <c r="Q176" s="1"/>
    </row>
    <row r="177" spans="1:17">
      <c r="A177" s="1"/>
      <c r="B177" s="1"/>
      <c r="C177" s="1"/>
      <c r="D177" s="1"/>
      <c r="E177" s="1"/>
      <c r="F177" s="1"/>
      <c r="G177" s="1"/>
      <c r="H177" s="1"/>
      <c r="I177" s="1"/>
      <c r="J177" s="1"/>
      <c r="K177" s="1"/>
      <c r="L177" s="1"/>
      <c r="M177" s="1"/>
      <c r="N177" s="1"/>
      <c r="O177" s="1"/>
      <c r="P177" s="1"/>
      <c r="Q177" s="1"/>
    </row>
    <row r="178" spans="1:17">
      <c r="A178" s="1"/>
      <c r="B178" s="1"/>
      <c r="C178" s="1"/>
      <c r="D178" s="1"/>
      <c r="E178" s="1"/>
      <c r="F178" s="1"/>
      <c r="G178" s="1"/>
      <c r="H178" s="1"/>
      <c r="I178" s="1"/>
      <c r="J178" s="1"/>
      <c r="K178" s="1"/>
      <c r="L178" s="1"/>
      <c r="M178" s="1"/>
      <c r="N178" s="1"/>
      <c r="O178" s="1"/>
      <c r="P178" s="1"/>
      <c r="Q178" s="1"/>
    </row>
    <row r="179" spans="1:17">
      <c r="A179" s="1"/>
      <c r="B179" s="1"/>
      <c r="C179" s="1"/>
      <c r="D179" s="1"/>
      <c r="E179" s="1"/>
      <c r="F179" s="1"/>
      <c r="G179" s="1"/>
      <c r="H179" s="1"/>
      <c r="I179" s="1"/>
      <c r="J179" s="1"/>
      <c r="K179" s="1"/>
      <c r="L179" s="1"/>
      <c r="M179" s="1"/>
      <c r="N179" s="1"/>
      <c r="O179" s="1"/>
      <c r="P179" s="1"/>
      <c r="Q179" s="1"/>
    </row>
    <row r="180" spans="1:17">
      <c r="A180" s="1"/>
      <c r="B180" s="1"/>
      <c r="C180" s="1"/>
      <c r="D180" s="1"/>
      <c r="E180" s="1"/>
      <c r="F180" s="1"/>
      <c r="G180" s="1"/>
      <c r="H180" s="1"/>
      <c r="I180" s="1"/>
      <c r="J180" s="1"/>
      <c r="K180" s="1"/>
      <c r="L180" s="1"/>
      <c r="M180" s="1"/>
      <c r="N180" s="1"/>
      <c r="O180" s="1"/>
      <c r="P180" s="1"/>
      <c r="Q180" s="1"/>
    </row>
    <row r="181" spans="1:17">
      <c r="A181" s="1"/>
      <c r="B181" s="1"/>
      <c r="C181" s="1"/>
      <c r="D181" s="1"/>
      <c r="E181" s="1"/>
      <c r="F181" s="1"/>
      <c r="G181" s="1"/>
      <c r="H181" s="1"/>
      <c r="I181" s="1"/>
      <c r="J181" s="1"/>
      <c r="K181" s="1"/>
      <c r="L181" s="1"/>
      <c r="M181" s="1"/>
      <c r="N181" s="1"/>
      <c r="O181" s="1"/>
      <c r="P181" s="1"/>
      <c r="Q181" s="1"/>
    </row>
    <row r="182" spans="1:17">
      <c r="A182" s="1"/>
      <c r="B182" s="1"/>
      <c r="C182" s="1"/>
      <c r="D182" s="1"/>
      <c r="E182" s="1"/>
      <c r="F182" s="1"/>
      <c r="G182" s="1"/>
      <c r="H182" s="1"/>
      <c r="I182" s="1"/>
      <c r="J182" s="1"/>
      <c r="K182" s="1"/>
      <c r="L182" s="1"/>
      <c r="M182" s="1"/>
      <c r="N182" s="1"/>
      <c r="O182" s="1"/>
      <c r="P182" s="1"/>
      <c r="Q182" s="1"/>
    </row>
    <row r="183" spans="1:17">
      <c r="A183" s="1"/>
      <c r="B183" s="1"/>
      <c r="C183" s="1"/>
      <c r="D183" s="1"/>
      <c r="E183" s="1"/>
      <c r="F183" s="1"/>
      <c r="G183" s="1"/>
      <c r="H183" s="1"/>
      <c r="I183" s="1"/>
      <c r="J183" s="1"/>
      <c r="K183" s="1"/>
      <c r="L183" s="1"/>
      <c r="M183" s="1"/>
      <c r="N183" s="1"/>
      <c r="O183" s="1"/>
      <c r="P183" s="1"/>
      <c r="Q183" s="1"/>
    </row>
    <row r="184" spans="1:17">
      <c r="A184" s="1"/>
      <c r="B184" s="1"/>
      <c r="C184" s="1"/>
      <c r="D184" s="1"/>
      <c r="E184" s="1"/>
      <c r="F184" s="1"/>
      <c r="G184" s="1"/>
      <c r="H184" s="1"/>
      <c r="I184" s="1"/>
      <c r="J184" s="1"/>
      <c r="K184" s="1"/>
      <c r="L184" s="1"/>
      <c r="M184" s="1"/>
      <c r="N184" s="1"/>
      <c r="O184" s="1"/>
      <c r="P184" s="1"/>
      <c r="Q184" s="1"/>
    </row>
    <row r="185" spans="1:17">
      <c r="A185" s="1"/>
      <c r="B185" s="1"/>
      <c r="C185" s="1"/>
      <c r="D185" s="1"/>
      <c r="E185" s="1"/>
      <c r="F185" s="1"/>
      <c r="G185" s="1"/>
      <c r="H185" s="1"/>
      <c r="I185" s="1"/>
      <c r="J185" s="1"/>
      <c r="K185" s="1"/>
      <c r="L185" s="1"/>
      <c r="M185" s="1"/>
      <c r="N185" s="1"/>
      <c r="O185" s="1"/>
      <c r="P185" s="1"/>
      <c r="Q185" s="1"/>
    </row>
    <row r="186" spans="1:17">
      <c r="A186" s="1"/>
      <c r="B186" s="1"/>
      <c r="C186" s="1"/>
      <c r="D186" s="1"/>
      <c r="E186" s="1"/>
      <c r="F186" s="1"/>
      <c r="G186" s="1"/>
      <c r="H186" s="1"/>
      <c r="I186" s="1"/>
      <c r="J186" s="1"/>
      <c r="K186" s="1"/>
      <c r="L186" s="1"/>
      <c r="M186" s="1"/>
      <c r="N186" s="1"/>
      <c r="O186" s="1"/>
      <c r="P186" s="1"/>
      <c r="Q186" s="1"/>
    </row>
    <row r="187" spans="1:17">
      <c r="A187" s="1"/>
      <c r="B187" s="1"/>
      <c r="C187" s="1"/>
      <c r="D187" s="1"/>
      <c r="E187" s="1"/>
      <c r="F187" s="1"/>
      <c r="G187" s="1"/>
      <c r="H187" s="1"/>
      <c r="I187" s="1"/>
      <c r="J187" s="1"/>
      <c r="K187" s="1"/>
      <c r="L187" s="1"/>
      <c r="M187" s="1"/>
      <c r="N187" s="1"/>
      <c r="O187" s="1"/>
      <c r="P187" s="1"/>
      <c r="Q187" s="1"/>
    </row>
    <row r="188" spans="1:17">
      <c r="A188" s="1"/>
      <c r="B188" s="1"/>
      <c r="C188" s="1"/>
      <c r="D188" s="1"/>
      <c r="E188" s="1"/>
      <c r="F188" s="1"/>
      <c r="G188" s="1"/>
      <c r="H188" s="1"/>
      <c r="I188" s="1"/>
      <c r="J188" s="1"/>
      <c r="K188" s="1"/>
      <c r="L188" s="1"/>
      <c r="M188" s="1"/>
      <c r="N188" s="1"/>
      <c r="O188" s="1"/>
      <c r="P188" s="1"/>
      <c r="Q188" s="1"/>
    </row>
    <row r="189" spans="1:17">
      <c r="A189" s="1"/>
      <c r="B189" s="1"/>
      <c r="C189" s="1"/>
      <c r="D189" s="1"/>
      <c r="E189" s="1"/>
      <c r="F189" s="1"/>
      <c r="G189" s="1"/>
      <c r="H189" s="1"/>
      <c r="I189" s="1"/>
      <c r="J189" s="1"/>
      <c r="K189" s="1"/>
      <c r="L189" s="1"/>
      <c r="M189" s="1"/>
      <c r="N189" s="1"/>
      <c r="O189" s="1"/>
      <c r="P189" s="1"/>
      <c r="Q189" s="1"/>
    </row>
    <row r="190" spans="1:17">
      <c r="A190" s="1"/>
      <c r="B190" s="1"/>
      <c r="C190" s="1"/>
      <c r="D190" s="1"/>
      <c r="E190" s="1"/>
      <c r="F190" s="1"/>
      <c r="G190" s="1"/>
      <c r="H190" s="1"/>
      <c r="I190" s="1"/>
      <c r="J190" s="1"/>
      <c r="K190" s="1"/>
      <c r="L190" s="1"/>
      <c r="M190" s="1"/>
      <c r="N190" s="1"/>
      <c r="O190" s="1"/>
      <c r="P190" s="1"/>
      <c r="Q190" s="1"/>
    </row>
    <row r="191" spans="1:17">
      <c r="A191" s="1"/>
      <c r="B191" s="1"/>
      <c r="C191" s="1"/>
      <c r="D191" s="1"/>
      <c r="E191" s="1"/>
      <c r="F191" s="1"/>
      <c r="G191" s="1"/>
      <c r="H191" s="1"/>
      <c r="I191" s="1"/>
      <c r="J191" s="1"/>
      <c r="K191" s="1"/>
      <c r="L191" s="1"/>
      <c r="M191" s="1"/>
      <c r="N191" s="1"/>
      <c r="O191" s="1"/>
      <c r="P191" s="1"/>
      <c r="Q191" s="1"/>
    </row>
    <row r="192" spans="1:17">
      <c r="A192" s="1"/>
      <c r="B192" s="1"/>
      <c r="C192" s="1"/>
      <c r="D192" s="1"/>
      <c r="E192" s="1"/>
      <c r="F192" s="1"/>
      <c r="G192" s="1"/>
      <c r="H192" s="1"/>
      <c r="I192" s="1"/>
      <c r="J192" s="1"/>
      <c r="K192" s="1"/>
      <c r="L192" s="1"/>
      <c r="M192" s="1"/>
      <c r="N192" s="1"/>
      <c r="O192" s="1"/>
      <c r="P192" s="1"/>
      <c r="Q192" s="1"/>
    </row>
    <row r="193" spans="1:17">
      <c r="A193" s="1"/>
      <c r="B193" s="1"/>
      <c r="C193" s="1"/>
      <c r="D193" s="1"/>
      <c r="E193" s="1"/>
      <c r="F193" s="1"/>
      <c r="G193" s="1"/>
      <c r="H193" s="1"/>
      <c r="I193" s="1"/>
      <c r="J193" s="1"/>
      <c r="K193" s="1"/>
      <c r="L193" s="1"/>
      <c r="M193" s="1"/>
      <c r="N193" s="1"/>
      <c r="O193" s="1"/>
      <c r="P193" s="1"/>
      <c r="Q193" s="1"/>
    </row>
    <row r="194" spans="1:17">
      <c r="A194" s="1"/>
      <c r="B194" s="1"/>
      <c r="C194" s="1"/>
      <c r="D194" s="1"/>
      <c r="E194" s="1"/>
      <c r="F194" s="1"/>
      <c r="G194" s="1"/>
      <c r="H194" s="1"/>
      <c r="I194" s="1"/>
      <c r="J194" s="1"/>
      <c r="K194" s="1"/>
      <c r="L194" s="1"/>
      <c r="M194" s="1"/>
      <c r="N194" s="1"/>
      <c r="O194" s="1"/>
      <c r="P194" s="1"/>
      <c r="Q194" s="1"/>
    </row>
    <row r="195" spans="1:17">
      <c r="A195" s="1"/>
      <c r="B195" s="1"/>
      <c r="C195" s="1"/>
      <c r="D195" s="1"/>
      <c r="E195" s="1"/>
      <c r="F195" s="1"/>
      <c r="G195" s="1"/>
      <c r="H195" s="1"/>
      <c r="I195" s="1"/>
      <c r="J195" s="1"/>
      <c r="K195" s="1"/>
      <c r="L195" s="1"/>
      <c r="M195" s="1"/>
      <c r="N195" s="1"/>
      <c r="O195" s="1"/>
      <c r="P195" s="1"/>
      <c r="Q195" s="1"/>
    </row>
    <row r="196" spans="1:17">
      <c r="A196" s="1"/>
      <c r="B196" s="1"/>
      <c r="C196" s="1"/>
      <c r="D196" s="1"/>
      <c r="E196" s="1"/>
      <c r="F196" s="1"/>
      <c r="G196" s="1"/>
      <c r="H196" s="1"/>
      <c r="I196" s="1"/>
      <c r="J196" s="1"/>
      <c r="K196" s="1"/>
      <c r="L196" s="1"/>
      <c r="M196" s="1"/>
      <c r="N196" s="1"/>
      <c r="O196" s="1"/>
      <c r="P196" s="1"/>
      <c r="Q196" s="1"/>
    </row>
    <row r="197" spans="1:17">
      <c r="A197" s="1"/>
      <c r="B197" s="1"/>
      <c r="C197" s="1"/>
      <c r="D197" s="1"/>
      <c r="E197" s="1"/>
      <c r="F197" s="1"/>
      <c r="G197" s="1"/>
      <c r="H197" s="1"/>
      <c r="I197" s="1"/>
      <c r="J197" s="1"/>
      <c r="K197" s="1"/>
      <c r="L197" s="1"/>
      <c r="M197" s="1"/>
      <c r="N197" s="1"/>
      <c r="O197" s="1"/>
      <c r="P197" s="1"/>
      <c r="Q197" s="1"/>
    </row>
    <row r="198" spans="1:17">
      <c r="A198" s="1"/>
      <c r="B198" s="1"/>
      <c r="C198" s="1"/>
      <c r="D198" s="1"/>
      <c r="E198" s="1"/>
      <c r="F198" s="1"/>
      <c r="G198" s="1"/>
      <c r="H198" s="1"/>
      <c r="I198" s="1"/>
      <c r="J198" s="1"/>
      <c r="K198" s="1"/>
      <c r="L198" s="1"/>
      <c r="M198" s="1"/>
      <c r="N198" s="1"/>
      <c r="O198" s="1"/>
      <c r="P198" s="1"/>
      <c r="Q198" s="1"/>
    </row>
    <row r="199" spans="1:17">
      <c r="A199" s="1"/>
      <c r="B199" s="1"/>
      <c r="C199" s="1"/>
      <c r="D199" s="1"/>
      <c r="E199" s="1"/>
      <c r="F199" s="1"/>
      <c r="G199" s="1"/>
      <c r="H199" s="1"/>
      <c r="I199" s="1"/>
      <c r="J199" s="1"/>
      <c r="K199" s="1"/>
      <c r="L199" s="1"/>
      <c r="M199" s="1"/>
      <c r="N199" s="1"/>
      <c r="O199" s="1"/>
      <c r="P199" s="1"/>
      <c r="Q199" s="1"/>
    </row>
    <row r="200" spans="1:17">
      <c r="A200" s="1"/>
      <c r="B200" s="1"/>
      <c r="C200" s="1"/>
      <c r="D200" s="1"/>
      <c r="E200" s="1"/>
      <c r="F200" s="1"/>
      <c r="G200" s="1"/>
      <c r="H200" s="1"/>
      <c r="I200" s="1"/>
      <c r="J200" s="1"/>
      <c r="K200" s="1"/>
      <c r="L200" s="1"/>
      <c r="M200" s="1"/>
      <c r="N200" s="1"/>
      <c r="O200" s="1"/>
      <c r="P200" s="1"/>
      <c r="Q200" s="1"/>
    </row>
    <row r="201" spans="1:17">
      <c r="A201" s="1"/>
      <c r="B201" s="1"/>
      <c r="C201" s="1"/>
      <c r="D201" s="1"/>
      <c r="E201" s="1"/>
      <c r="F201" s="1"/>
      <c r="G201" s="1"/>
      <c r="H201" s="1"/>
      <c r="I201" s="1"/>
      <c r="J201" s="1"/>
      <c r="K201" s="1"/>
      <c r="L201" s="1"/>
      <c r="M201" s="1"/>
      <c r="N201" s="1"/>
      <c r="O201" s="1"/>
      <c r="P201" s="1"/>
      <c r="Q201" s="1"/>
    </row>
    <row r="202" spans="1:17">
      <c r="A202" s="1"/>
      <c r="B202" s="1"/>
      <c r="C202" s="1"/>
      <c r="D202" s="1"/>
      <c r="E202" s="1"/>
      <c r="F202" s="1"/>
      <c r="G202" s="1"/>
      <c r="H202" s="1"/>
      <c r="I202" s="1"/>
      <c r="J202" s="1"/>
      <c r="K202" s="1"/>
      <c r="L202" s="1"/>
      <c r="M202" s="1"/>
      <c r="N202" s="1"/>
      <c r="O202" s="1"/>
      <c r="P202" s="1"/>
      <c r="Q202" s="1"/>
    </row>
    <row r="203" spans="1:17">
      <c r="A203" s="1"/>
      <c r="B203" s="1"/>
      <c r="C203" s="1"/>
      <c r="D203" s="1"/>
      <c r="E203" s="1"/>
      <c r="F203" s="1"/>
      <c r="G203" s="1"/>
      <c r="H203" s="1"/>
      <c r="I203" s="1"/>
      <c r="J203" s="1"/>
      <c r="K203" s="1"/>
      <c r="L203" s="1"/>
      <c r="M203" s="1"/>
      <c r="N203" s="1"/>
      <c r="O203" s="1"/>
      <c r="P203" s="1"/>
      <c r="Q203" s="1"/>
    </row>
    <row r="204" spans="1:17">
      <c r="A204" s="1"/>
      <c r="B204" s="1"/>
      <c r="C204" s="1"/>
      <c r="D204" s="1"/>
      <c r="E204" s="1"/>
      <c r="F204" s="1"/>
      <c r="G204" s="1"/>
      <c r="H204" s="1"/>
      <c r="I204" s="1"/>
      <c r="J204" s="1"/>
      <c r="K204" s="1"/>
      <c r="L204" s="1"/>
      <c r="M204" s="1"/>
      <c r="N204" s="1"/>
      <c r="O204" s="1"/>
      <c r="P204" s="1"/>
      <c r="Q204" s="1"/>
    </row>
    <row r="205" spans="1:17">
      <c r="A205" s="1"/>
      <c r="B205" s="1"/>
      <c r="C205" s="1"/>
      <c r="D205" s="1"/>
      <c r="E205" s="1"/>
      <c r="F205" s="1"/>
      <c r="G205" s="1"/>
      <c r="H205" s="1"/>
      <c r="I205" s="1"/>
      <c r="J205" s="1"/>
      <c r="K205" s="1"/>
      <c r="L205" s="1"/>
      <c r="M205" s="1"/>
      <c r="N205" s="1"/>
      <c r="O205" s="1"/>
      <c r="P205" s="1"/>
      <c r="Q205" s="1"/>
    </row>
    <row r="206" spans="1:17">
      <c r="A206" s="1"/>
      <c r="B206" s="1"/>
      <c r="C206" s="1"/>
      <c r="D206" s="1"/>
      <c r="E206" s="1"/>
      <c r="F206" s="1"/>
      <c r="G206" s="1"/>
      <c r="H206" s="1"/>
      <c r="I206" s="1"/>
      <c r="J206" s="1"/>
      <c r="K206" s="1"/>
      <c r="L206" s="1"/>
      <c r="M206" s="1"/>
      <c r="N206" s="1"/>
      <c r="O206" s="1"/>
      <c r="P206" s="1"/>
      <c r="Q206" s="1"/>
    </row>
    <row r="207" spans="1:17">
      <c r="A207" s="1"/>
      <c r="B207" s="1"/>
      <c r="C207" s="1"/>
      <c r="D207" s="1"/>
      <c r="E207" s="1"/>
      <c r="F207" s="1"/>
      <c r="G207" s="1"/>
      <c r="H207" s="1"/>
      <c r="I207" s="1"/>
      <c r="J207" s="1"/>
      <c r="K207" s="1"/>
      <c r="L207" s="1"/>
      <c r="M207" s="1"/>
      <c r="N207" s="1"/>
      <c r="O207" s="1"/>
      <c r="P207" s="1"/>
      <c r="Q207" s="1"/>
    </row>
    <row r="208" spans="1:17">
      <c r="A208" s="1"/>
      <c r="B208" s="1"/>
      <c r="C208" s="1"/>
      <c r="D208" s="1"/>
      <c r="E208" s="1"/>
      <c r="F208" s="1"/>
      <c r="G208" s="1"/>
      <c r="H208" s="1"/>
      <c r="I208" s="1"/>
      <c r="J208" s="1"/>
      <c r="K208" s="1"/>
      <c r="L208" s="1"/>
      <c r="M208" s="1"/>
      <c r="N208" s="1"/>
      <c r="O208" s="1"/>
      <c r="P208" s="1"/>
      <c r="Q208" s="1"/>
    </row>
    <row r="209" spans="1:17">
      <c r="A209" s="1"/>
      <c r="B209" s="1"/>
      <c r="C209" s="1"/>
      <c r="D209" s="1"/>
      <c r="E209" s="1"/>
      <c r="F209" s="1"/>
      <c r="G209" s="1"/>
      <c r="H209" s="1"/>
      <c r="I209" s="1"/>
      <c r="J209" s="1"/>
      <c r="K209" s="1"/>
      <c r="L209" s="1"/>
      <c r="M209" s="1"/>
      <c r="N209" s="1"/>
      <c r="O209" s="1"/>
      <c r="P209" s="1"/>
      <c r="Q209" s="1"/>
    </row>
    <row r="210" spans="1:17">
      <c r="A210" s="1"/>
      <c r="B210" s="1"/>
      <c r="C210" s="1"/>
      <c r="D210" s="1"/>
      <c r="E210" s="1"/>
      <c r="F210" s="1"/>
      <c r="G210" s="1"/>
      <c r="H210" s="1"/>
      <c r="I210" s="1"/>
      <c r="J210" s="1"/>
      <c r="K210" s="1"/>
      <c r="L210" s="1"/>
      <c r="M210" s="1"/>
      <c r="N210" s="1"/>
      <c r="O210" s="1"/>
      <c r="P210" s="1"/>
      <c r="Q210" s="1"/>
    </row>
    <row r="211" spans="1:17">
      <c r="A211" s="1"/>
      <c r="B211" s="1"/>
      <c r="C211" s="1"/>
      <c r="D211" s="1"/>
      <c r="E211" s="1"/>
      <c r="F211" s="1"/>
      <c r="G211" s="1"/>
      <c r="H211" s="1"/>
      <c r="I211" s="1"/>
      <c r="J211" s="1"/>
      <c r="K211" s="1"/>
      <c r="L211" s="1"/>
      <c r="M211" s="1"/>
      <c r="N211" s="1"/>
      <c r="O211" s="1"/>
      <c r="P211" s="1"/>
      <c r="Q211" s="1"/>
    </row>
    <row r="212" spans="1:17">
      <c r="A212" s="1"/>
      <c r="B212" s="1"/>
      <c r="C212" s="1"/>
      <c r="D212" s="1"/>
      <c r="E212" s="1"/>
      <c r="F212" s="1"/>
      <c r="G212" s="1"/>
      <c r="H212" s="1"/>
      <c r="I212" s="1"/>
      <c r="J212" s="1"/>
      <c r="K212" s="1"/>
      <c r="L212" s="1"/>
      <c r="M212" s="1"/>
      <c r="N212" s="1"/>
      <c r="O212" s="1"/>
      <c r="P212" s="1"/>
      <c r="Q212" s="1"/>
    </row>
    <row r="213" spans="1:17">
      <c r="A213" s="1"/>
      <c r="B213" s="1"/>
      <c r="C213" s="1"/>
      <c r="D213" s="1"/>
      <c r="E213" s="1"/>
      <c r="F213" s="1"/>
      <c r="G213" s="1"/>
      <c r="H213" s="1"/>
      <c r="I213" s="1"/>
      <c r="J213" s="1"/>
      <c r="K213" s="1"/>
      <c r="L213" s="1"/>
      <c r="M213" s="1"/>
      <c r="N213" s="1"/>
      <c r="O213" s="1"/>
      <c r="P213" s="1"/>
      <c r="Q213" s="1"/>
    </row>
    <row r="214" spans="1:17">
      <c r="A214" s="1"/>
      <c r="B214" s="1"/>
      <c r="C214" s="1"/>
      <c r="D214" s="1"/>
      <c r="E214" s="1"/>
      <c r="F214" s="1"/>
      <c r="G214" s="1"/>
      <c r="H214" s="1"/>
      <c r="I214" s="1"/>
      <c r="J214" s="1"/>
      <c r="K214" s="1"/>
      <c r="L214" s="1"/>
      <c r="M214" s="1"/>
      <c r="N214" s="1"/>
      <c r="O214" s="1"/>
      <c r="P214" s="1"/>
      <c r="Q214" s="1"/>
    </row>
    <row r="215" spans="1:17">
      <c r="A215" s="1"/>
      <c r="B215" s="1"/>
      <c r="C215" s="1"/>
      <c r="D215" s="1"/>
      <c r="E215" s="1"/>
      <c r="F215" s="1"/>
      <c r="G215" s="1"/>
      <c r="H215" s="1"/>
      <c r="I215" s="1"/>
      <c r="J215" s="1"/>
      <c r="K215" s="1"/>
      <c r="L215" s="1"/>
      <c r="M215" s="1"/>
      <c r="N215" s="1"/>
      <c r="O215" s="1"/>
      <c r="P215" s="1"/>
      <c r="Q215" s="1"/>
    </row>
    <row r="216" spans="1:17">
      <c r="A216" s="1"/>
      <c r="B216" s="1"/>
      <c r="C216" s="1"/>
      <c r="D216" s="1"/>
      <c r="E216" s="1"/>
      <c r="F216" s="1"/>
      <c r="G216" s="1"/>
      <c r="H216" s="1"/>
      <c r="I216" s="1"/>
      <c r="J216" s="1"/>
      <c r="K216" s="1"/>
      <c r="L216" s="1"/>
      <c r="M216" s="1"/>
      <c r="N216" s="1"/>
      <c r="O216" s="1"/>
      <c r="P216" s="1"/>
      <c r="Q216" s="1"/>
    </row>
    <row r="217" spans="1:17">
      <c r="A217" s="1"/>
      <c r="B217" s="1"/>
      <c r="C217" s="1"/>
      <c r="D217" s="1"/>
      <c r="E217" s="1"/>
      <c r="F217" s="1"/>
      <c r="G217" s="1"/>
      <c r="H217" s="1"/>
      <c r="I217" s="1"/>
      <c r="J217" s="1"/>
      <c r="K217" s="1"/>
      <c r="L217" s="1"/>
      <c r="M217" s="1"/>
      <c r="N217" s="1"/>
      <c r="O217" s="1"/>
      <c r="P217" s="1"/>
      <c r="Q217" s="1"/>
    </row>
    <row r="218" spans="1:17">
      <c r="A218" s="1"/>
      <c r="B218" s="1"/>
      <c r="C218" s="1"/>
      <c r="D218" s="1"/>
      <c r="E218" s="1"/>
      <c r="F218" s="1"/>
      <c r="G218" s="1"/>
      <c r="H218" s="1"/>
      <c r="I218" s="1"/>
      <c r="J218" s="1"/>
      <c r="K218" s="1"/>
      <c r="L218" s="1"/>
      <c r="M218" s="1"/>
      <c r="N218" s="1"/>
      <c r="O218" s="1"/>
      <c r="P218" s="1"/>
      <c r="Q218" s="1"/>
    </row>
    <row r="219" spans="1:17">
      <c r="A219" s="1"/>
      <c r="B219" s="1"/>
      <c r="C219" s="1"/>
      <c r="D219" s="1"/>
      <c r="E219" s="1"/>
      <c r="F219" s="1"/>
      <c r="G219" s="1"/>
      <c r="H219" s="1"/>
      <c r="I219" s="1"/>
      <c r="J219" s="1"/>
      <c r="K219" s="1"/>
      <c r="L219" s="1"/>
      <c r="M219" s="1"/>
      <c r="N219" s="1"/>
      <c r="O219" s="1"/>
      <c r="P219" s="1"/>
      <c r="Q219" s="1"/>
    </row>
    <row r="220" spans="1:17">
      <c r="A220" s="1"/>
      <c r="B220" s="1"/>
      <c r="C220" s="1"/>
      <c r="D220" s="1"/>
      <c r="E220" s="1"/>
      <c r="F220" s="1"/>
      <c r="G220" s="1"/>
      <c r="H220" s="1"/>
      <c r="I220" s="1"/>
      <c r="J220" s="1"/>
      <c r="K220" s="1"/>
      <c r="L220" s="1"/>
      <c r="M220" s="1"/>
      <c r="N220" s="1"/>
      <c r="O220" s="1"/>
      <c r="P220" s="1"/>
      <c r="Q220" s="1"/>
    </row>
    <row r="221" spans="1:17">
      <c r="A221" s="1"/>
      <c r="B221" s="1"/>
      <c r="C221" s="1"/>
      <c r="D221" s="1"/>
      <c r="E221" s="1"/>
      <c r="F221" s="1"/>
      <c r="G221" s="1"/>
      <c r="H221" s="1"/>
      <c r="I221" s="1"/>
      <c r="J221" s="1"/>
      <c r="K221" s="1"/>
      <c r="L221" s="1"/>
      <c r="M221" s="1"/>
      <c r="N221" s="1"/>
      <c r="O221" s="1"/>
      <c r="P221" s="1"/>
      <c r="Q221" s="1"/>
    </row>
    <row r="222" spans="1:17">
      <c r="A222" s="1"/>
      <c r="B222" s="1"/>
      <c r="C222" s="1"/>
      <c r="D222" s="1"/>
      <c r="E222" s="1"/>
      <c r="F222" s="1"/>
      <c r="G222" s="1"/>
      <c r="H222" s="1"/>
      <c r="I222" s="1"/>
      <c r="J222" s="1"/>
      <c r="K222" s="1"/>
      <c r="L222" s="1"/>
      <c r="M222" s="1"/>
      <c r="N222" s="1"/>
      <c r="O222" s="1"/>
      <c r="P222" s="1"/>
      <c r="Q222" s="1"/>
    </row>
    <row r="223" spans="1:17">
      <c r="A223" s="1"/>
      <c r="B223" s="1"/>
      <c r="C223" s="1"/>
      <c r="D223" s="1"/>
      <c r="E223" s="1"/>
      <c r="F223" s="1"/>
      <c r="G223" s="1"/>
      <c r="H223" s="1"/>
      <c r="I223" s="1"/>
      <c r="J223" s="1"/>
      <c r="K223" s="1"/>
      <c r="L223" s="1"/>
      <c r="M223" s="1"/>
      <c r="N223" s="1"/>
      <c r="O223" s="1"/>
      <c r="P223" s="1"/>
      <c r="Q223" s="1"/>
    </row>
    <row r="224" spans="1:17">
      <c r="A224" s="1"/>
      <c r="B224" s="1"/>
      <c r="C224" s="1"/>
      <c r="D224" s="1"/>
      <c r="E224" s="1"/>
      <c r="F224" s="1"/>
      <c r="G224" s="1"/>
      <c r="H224" s="1"/>
      <c r="I224" s="1"/>
      <c r="J224" s="1"/>
      <c r="K224" s="1"/>
      <c r="L224" s="1"/>
      <c r="M224" s="1"/>
      <c r="N224" s="1"/>
      <c r="O224" s="1"/>
      <c r="P224" s="1"/>
      <c r="Q224" s="1"/>
    </row>
    <row r="225" spans="1:17">
      <c r="A225" s="1"/>
      <c r="B225" s="1"/>
      <c r="C225" s="1"/>
      <c r="D225" s="1"/>
      <c r="E225" s="1"/>
      <c r="F225" s="1"/>
      <c r="G225" s="1"/>
      <c r="H225" s="1"/>
      <c r="I225" s="1"/>
      <c r="J225" s="1"/>
      <c r="K225" s="1"/>
      <c r="L225" s="1"/>
      <c r="M225" s="1"/>
      <c r="N225" s="1"/>
      <c r="O225" s="1"/>
      <c r="P225" s="1"/>
      <c r="Q225" s="1"/>
    </row>
    <row r="226" spans="1:17">
      <c r="A226" s="1"/>
      <c r="B226" s="1"/>
      <c r="C226" s="1"/>
      <c r="D226" s="1"/>
      <c r="E226" s="1"/>
      <c r="F226" s="1"/>
      <c r="G226" s="1"/>
      <c r="H226" s="1"/>
      <c r="I226" s="1"/>
      <c r="J226" s="1"/>
      <c r="K226" s="1"/>
      <c r="L226" s="1"/>
      <c r="M226" s="1"/>
      <c r="N226" s="1"/>
      <c r="O226" s="1"/>
      <c r="P226" s="1"/>
      <c r="Q226" s="1"/>
    </row>
    <row r="227" spans="1:17">
      <c r="A227" s="1"/>
      <c r="B227" s="1"/>
      <c r="C227" s="1"/>
      <c r="D227" s="1"/>
      <c r="E227" s="1"/>
      <c r="F227" s="1"/>
      <c r="G227" s="1"/>
      <c r="H227" s="1"/>
      <c r="I227" s="1"/>
      <c r="J227" s="1"/>
      <c r="K227" s="1"/>
      <c r="L227" s="1"/>
      <c r="M227" s="1"/>
      <c r="N227" s="1"/>
      <c r="O227" s="1"/>
      <c r="P227" s="1"/>
      <c r="Q227" s="1"/>
    </row>
    <row r="228" spans="1:17">
      <c r="A228" s="1"/>
      <c r="B228" s="1"/>
      <c r="C228" s="1"/>
      <c r="D228" s="1"/>
      <c r="E228" s="1"/>
      <c r="F228" s="1"/>
      <c r="G228" s="1"/>
      <c r="H228" s="1"/>
      <c r="I228" s="1"/>
      <c r="J228" s="1"/>
      <c r="K228" s="1"/>
      <c r="L228" s="1"/>
      <c r="M228" s="1"/>
      <c r="N228" s="1"/>
      <c r="O228" s="1"/>
      <c r="P228" s="1"/>
      <c r="Q228" s="1"/>
    </row>
    <row r="229" spans="1:17">
      <c r="A229" s="1"/>
      <c r="B229" s="1"/>
      <c r="C229" s="1"/>
      <c r="D229" s="1"/>
      <c r="E229" s="1"/>
      <c r="F229" s="1"/>
      <c r="G229" s="1"/>
      <c r="H229" s="1"/>
      <c r="I229" s="1"/>
      <c r="J229" s="1"/>
      <c r="K229" s="1"/>
      <c r="L229" s="1"/>
      <c r="M229" s="1"/>
      <c r="N229" s="1"/>
      <c r="O229" s="1"/>
      <c r="P229" s="1"/>
      <c r="Q229" s="1"/>
    </row>
    <row r="230" spans="1:17">
      <c r="A230" s="1"/>
      <c r="B230" s="1"/>
      <c r="C230" s="1"/>
      <c r="D230" s="1"/>
      <c r="E230" s="1"/>
      <c r="F230" s="1"/>
      <c r="G230" s="1"/>
      <c r="H230" s="1"/>
      <c r="I230" s="1"/>
      <c r="J230" s="1"/>
      <c r="K230" s="1"/>
      <c r="L230" s="1"/>
      <c r="M230" s="1"/>
      <c r="N230" s="1"/>
      <c r="O230" s="1"/>
      <c r="P230" s="1"/>
      <c r="Q230" s="1"/>
    </row>
    <row r="231" spans="1:17">
      <c r="A231" s="1"/>
      <c r="B231" s="1"/>
      <c r="C231" s="1"/>
      <c r="D231" s="1"/>
      <c r="E231" s="1"/>
      <c r="F231" s="1"/>
      <c r="G231" s="1"/>
      <c r="H231" s="1"/>
      <c r="I231" s="1"/>
      <c r="J231" s="1"/>
      <c r="K231" s="1"/>
      <c r="L231" s="1"/>
      <c r="M231" s="1"/>
      <c r="N231" s="1"/>
      <c r="O231" s="1"/>
      <c r="P231" s="1"/>
      <c r="Q231" s="1"/>
    </row>
    <row r="232" spans="1:17">
      <c r="A232" s="1"/>
      <c r="B232" s="1"/>
      <c r="C232" s="1"/>
      <c r="D232" s="1"/>
      <c r="E232" s="1"/>
      <c r="F232" s="1"/>
      <c r="G232" s="1"/>
      <c r="H232" s="1"/>
      <c r="I232" s="1"/>
      <c r="J232" s="1"/>
      <c r="K232" s="1"/>
      <c r="L232" s="1"/>
      <c r="M232" s="1"/>
      <c r="N232" s="1"/>
      <c r="O232" s="1"/>
      <c r="P232" s="1"/>
      <c r="Q232" s="1"/>
    </row>
    <row r="233" spans="1:17">
      <c r="A233" s="1"/>
      <c r="B233" s="1"/>
      <c r="C233" s="1"/>
      <c r="D233" s="1"/>
      <c r="E233" s="1"/>
      <c r="F233" s="1"/>
      <c r="G233" s="1"/>
      <c r="H233" s="1"/>
      <c r="I233" s="1"/>
      <c r="J233" s="1"/>
      <c r="K233" s="1"/>
      <c r="L233" s="1"/>
      <c r="M233" s="1"/>
      <c r="N233" s="1"/>
      <c r="O233" s="1"/>
      <c r="P233" s="1"/>
      <c r="Q233" s="1"/>
    </row>
    <row r="234" spans="1:17">
      <c r="A234" s="1"/>
      <c r="B234" s="1"/>
      <c r="C234" s="1"/>
      <c r="D234" s="1"/>
      <c r="E234" s="1"/>
      <c r="F234" s="1"/>
      <c r="G234" s="1"/>
      <c r="H234" s="1"/>
      <c r="I234" s="1"/>
      <c r="J234" s="1"/>
      <c r="K234" s="1"/>
      <c r="L234" s="1"/>
      <c r="M234" s="1"/>
      <c r="N234" s="1"/>
      <c r="O234" s="1"/>
      <c r="P234" s="1"/>
      <c r="Q234" s="1"/>
    </row>
    <row r="235" spans="1:17">
      <c r="A235" s="1"/>
      <c r="B235" s="1"/>
      <c r="C235" s="1"/>
      <c r="D235" s="1"/>
      <c r="E235" s="1"/>
      <c r="F235" s="1"/>
      <c r="G235" s="1"/>
      <c r="H235" s="1"/>
      <c r="I235" s="1"/>
      <c r="J235" s="1"/>
      <c r="K235" s="1"/>
      <c r="L235" s="1"/>
      <c r="M235" s="1"/>
      <c r="N235" s="1"/>
      <c r="O235" s="1"/>
      <c r="P235" s="1"/>
      <c r="Q235" s="1"/>
    </row>
    <row r="236" spans="1:17">
      <c r="A236" s="1"/>
      <c r="B236" s="1"/>
      <c r="C236" s="1"/>
      <c r="D236" s="1"/>
      <c r="E236" s="1"/>
      <c r="F236" s="1"/>
      <c r="G236" s="1"/>
      <c r="H236" s="1"/>
      <c r="I236" s="1"/>
      <c r="J236" s="1"/>
      <c r="K236" s="1"/>
      <c r="L236" s="1"/>
      <c r="M236" s="1"/>
      <c r="N236" s="1"/>
      <c r="O236" s="1"/>
      <c r="P236" s="1"/>
      <c r="Q236" s="1"/>
    </row>
    <row r="237" spans="1:17">
      <c r="A237" s="1"/>
      <c r="B237" s="1"/>
      <c r="C237" s="1"/>
      <c r="D237" s="1"/>
      <c r="E237" s="1"/>
      <c r="F237" s="1"/>
      <c r="G237" s="1"/>
      <c r="H237" s="1"/>
      <c r="I237" s="1"/>
      <c r="J237" s="1"/>
      <c r="K237" s="1"/>
      <c r="L237" s="1"/>
      <c r="M237" s="1"/>
      <c r="N237" s="1"/>
      <c r="O237" s="1"/>
      <c r="P237" s="1"/>
      <c r="Q237" s="1"/>
    </row>
    <row r="238" spans="1:17">
      <c r="A238" s="1"/>
      <c r="B238" s="1"/>
      <c r="C238" s="1"/>
      <c r="D238" s="1"/>
      <c r="E238" s="1"/>
      <c r="F238" s="1"/>
      <c r="G238" s="1"/>
      <c r="H238" s="1"/>
      <c r="I238" s="1"/>
      <c r="J238" s="1"/>
      <c r="K238" s="1"/>
      <c r="L238" s="1"/>
      <c r="M238" s="1"/>
      <c r="N238" s="1"/>
      <c r="O238" s="1"/>
      <c r="P238" s="1"/>
      <c r="Q238" s="1"/>
    </row>
    <row r="239" spans="1:17">
      <c r="A239" s="1"/>
      <c r="B239" s="1"/>
      <c r="C239" s="1"/>
      <c r="D239" s="1"/>
      <c r="E239" s="1"/>
      <c r="F239" s="1"/>
      <c r="G239" s="1"/>
      <c r="H239" s="1"/>
      <c r="I239" s="1"/>
      <c r="J239" s="1"/>
      <c r="K239" s="1"/>
      <c r="L239" s="1"/>
      <c r="M239" s="1"/>
      <c r="N239" s="1"/>
      <c r="O239" s="1"/>
      <c r="P239" s="1"/>
      <c r="Q239" s="1"/>
    </row>
    <row r="240" spans="1:17">
      <c r="A240" s="1"/>
      <c r="B240" s="1"/>
      <c r="C240" s="1"/>
      <c r="D240" s="1"/>
      <c r="E240" s="1"/>
      <c r="F240" s="1"/>
      <c r="G240" s="1"/>
      <c r="H240" s="1"/>
      <c r="I240" s="1"/>
      <c r="J240" s="1"/>
      <c r="K240" s="1"/>
      <c r="L240" s="1"/>
      <c r="M240" s="1"/>
      <c r="N240" s="1"/>
      <c r="O240" s="1"/>
      <c r="P240" s="1"/>
      <c r="Q240" s="1"/>
    </row>
    <row r="241" spans="1:17">
      <c r="A241" s="1"/>
      <c r="B241" s="1"/>
      <c r="C241" s="1"/>
      <c r="D241" s="1"/>
      <c r="E241" s="1"/>
      <c r="F241" s="1"/>
      <c r="G241" s="1"/>
      <c r="H241" s="1"/>
      <c r="I241" s="1"/>
      <c r="J241" s="1"/>
      <c r="K241" s="1"/>
      <c r="L241" s="1"/>
      <c r="M241" s="1"/>
      <c r="N241" s="1"/>
      <c r="O241" s="1"/>
      <c r="P241" s="1"/>
      <c r="Q241" s="1"/>
    </row>
    <row r="242" spans="1:17">
      <c r="A242" s="1"/>
      <c r="B242" s="1"/>
      <c r="C242" s="1"/>
      <c r="D242" s="1"/>
      <c r="E242" s="1"/>
      <c r="F242" s="1"/>
      <c r="G242" s="1"/>
      <c r="H242" s="1"/>
      <c r="I242" s="1"/>
      <c r="J242" s="1"/>
      <c r="K242" s="1"/>
      <c r="L242" s="1"/>
      <c r="M242" s="1"/>
      <c r="N242" s="1"/>
      <c r="O242" s="1"/>
      <c r="P242" s="1"/>
      <c r="Q242" s="1"/>
    </row>
    <row r="243" spans="1:17">
      <c r="A243" s="1"/>
      <c r="B243" s="1"/>
      <c r="C243" s="1"/>
      <c r="D243" s="1"/>
      <c r="E243" s="1"/>
      <c r="F243" s="1"/>
      <c r="G243" s="1"/>
      <c r="H243" s="1"/>
      <c r="I243" s="1"/>
      <c r="J243" s="1"/>
      <c r="K243" s="1"/>
      <c r="L243" s="1"/>
      <c r="M243" s="1"/>
      <c r="N243" s="1"/>
      <c r="O243" s="1"/>
      <c r="P243" s="1"/>
      <c r="Q243" s="1"/>
    </row>
    <row r="244" spans="1:17">
      <c r="A244" s="1"/>
      <c r="B244" s="1"/>
      <c r="C244" s="1"/>
      <c r="D244" s="1"/>
      <c r="E244" s="1"/>
      <c r="F244" s="1"/>
      <c r="G244" s="1"/>
      <c r="H244" s="1"/>
      <c r="I244" s="1"/>
      <c r="J244" s="1"/>
      <c r="K244" s="1"/>
      <c r="L244" s="1"/>
      <c r="M244" s="1"/>
      <c r="N244" s="1"/>
      <c r="O244" s="1"/>
      <c r="P244" s="1"/>
      <c r="Q244" s="1"/>
    </row>
    <row r="245" spans="1:17">
      <c r="A245" s="1"/>
      <c r="B245" s="1"/>
      <c r="C245" s="1"/>
      <c r="D245" s="1"/>
      <c r="E245" s="1"/>
      <c r="F245" s="1"/>
      <c r="G245" s="1"/>
      <c r="H245" s="1"/>
      <c r="I245" s="1"/>
      <c r="J245" s="1"/>
      <c r="K245" s="1"/>
      <c r="L245" s="1"/>
      <c r="M245" s="1"/>
      <c r="N245" s="1"/>
      <c r="O245" s="1"/>
      <c r="P245" s="1"/>
      <c r="Q245" s="1"/>
    </row>
    <row r="246" spans="1:17">
      <c r="A246" s="1"/>
      <c r="B246" s="1"/>
      <c r="C246" s="1"/>
      <c r="D246" s="1"/>
      <c r="E246" s="1"/>
      <c r="F246" s="1"/>
      <c r="G246" s="1"/>
      <c r="H246" s="1"/>
      <c r="I246" s="1"/>
      <c r="J246" s="1"/>
      <c r="K246" s="1"/>
      <c r="L246" s="1"/>
      <c r="M246" s="1"/>
      <c r="N246" s="1"/>
      <c r="O246" s="1"/>
      <c r="P246" s="1"/>
      <c r="Q246" s="1"/>
    </row>
    <row r="247" spans="1:17">
      <c r="A247" s="1"/>
      <c r="B247" s="1"/>
      <c r="C247" s="1"/>
      <c r="D247" s="1"/>
      <c r="E247" s="1"/>
      <c r="F247" s="1"/>
      <c r="G247" s="1"/>
      <c r="H247" s="1"/>
      <c r="I247" s="1"/>
      <c r="J247" s="1"/>
      <c r="K247" s="1"/>
      <c r="L247" s="1"/>
      <c r="M247" s="1"/>
      <c r="N247" s="1"/>
      <c r="O247" s="1"/>
      <c r="P247" s="1"/>
      <c r="Q247" s="1"/>
    </row>
    <row r="248" spans="1:17">
      <c r="A248" s="1"/>
      <c r="B248" s="1"/>
      <c r="C248" s="1"/>
      <c r="D248" s="1"/>
      <c r="E248" s="1"/>
      <c r="F248" s="1"/>
      <c r="G248" s="1"/>
      <c r="H248" s="1"/>
      <c r="I248" s="1"/>
      <c r="J248" s="1"/>
      <c r="K248" s="1"/>
      <c r="L248" s="1"/>
      <c r="M248" s="1"/>
      <c r="N248" s="1"/>
      <c r="O248" s="1"/>
      <c r="P248" s="1"/>
      <c r="Q248" s="1"/>
    </row>
    <row r="249" spans="1:17">
      <c r="A249" s="1"/>
      <c r="B249" s="1"/>
      <c r="C249" s="1"/>
      <c r="D249" s="1"/>
      <c r="E249" s="1"/>
      <c r="F249" s="1"/>
      <c r="G249" s="1"/>
      <c r="H249" s="1"/>
      <c r="I249" s="1"/>
      <c r="J249" s="1"/>
      <c r="K249" s="1"/>
      <c r="L249" s="1"/>
      <c r="M249" s="1"/>
      <c r="N249" s="1"/>
      <c r="O249" s="1"/>
      <c r="P249" s="1"/>
      <c r="Q249" s="1"/>
    </row>
    <row r="250" spans="1:17">
      <c r="A250" s="1"/>
      <c r="B250" s="1"/>
      <c r="C250" s="1"/>
      <c r="D250" s="1"/>
      <c r="E250" s="1"/>
      <c r="F250" s="1"/>
      <c r="G250" s="1"/>
      <c r="H250" s="1"/>
      <c r="I250" s="1"/>
      <c r="J250" s="1"/>
      <c r="K250" s="1"/>
      <c r="L250" s="1"/>
      <c r="M250" s="1"/>
      <c r="N250" s="1"/>
      <c r="O250" s="1"/>
      <c r="P250" s="1"/>
      <c r="Q250" s="1"/>
    </row>
    <row r="251" spans="1:17">
      <c r="A251" s="1"/>
      <c r="B251" s="1"/>
      <c r="C251" s="1"/>
      <c r="D251" s="1"/>
      <c r="E251" s="1"/>
      <c r="F251" s="1"/>
      <c r="G251" s="1"/>
      <c r="H251" s="1"/>
      <c r="I251" s="1"/>
      <c r="J251" s="1"/>
      <c r="K251" s="1"/>
      <c r="L251" s="1"/>
      <c r="M251" s="1"/>
      <c r="N251" s="1"/>
      <c r="O251" s="1"/>
      <c r="P251" s="1"/>
      <c r="Q251" s="1"/>
    </row>
    <row r="252" spans="1:17">
      <c r="A252" s="1"/>
      <c r="B252" s="1"/>
      <c r="C252" s="1"/>
      <c r="D252" s="1"/>
      <c r="E252" s="1"/>
      <c r="F252" s="1"/>
      <c r="G252" s="1"/>
      <c r="H252" s="1"/>
      <c r="I252" s="1"/>
      <c r="J252" s="1"/>
      <c r="K252" s="1"/>
      <c r="L252" s="1"/>
      <c r="M252" s="1"/>
      <c r="N252" s="1"/>
      <c r="O252" s="1"/>
      <c r="P252" s="1"/>
      <c r="Q252" s="1"/>
    </row>
    <row r="253" spans="1:17">
      <c r="A253" s="1"/>
      <c r="B253" s="1"/>
      <c r="C253" s="1"/>
      <c r="D253" s="1"/>
      <c r="E253" s="1"/>
      <c r="F253" s="1"/>
      <c r="G253" s="1"/>
      <c r="H253" s="1"/>
      <c r="I253" s="1"/>
      <c r="J253" s="1"/>
      <c r="K253" s="1"/>
      <c r="L253" s="1"/>
      <c r="M253" s="1"/>
      <c r="N253" s="1"/>
      <c r="O253" s="1"/>
      <c r="P253" s="1"/>
      <c r="Q253" s="1"/>
    </row>
    <row r="254" spans="1:17">
      <c r="A254" s="1"/>
      <c r="B254" s="1"/>
      <c r="C254" s="1"/>
      <c r="D254" s="1"/>
      <c r="E254" s="1"/>
      <c r="F254" s="1"/>
      <c r="G254" s="1"/>
      <c r="H254" s="1"/>
      <c r="I254" s="1"/>
      <c r="J254" s="1"/>
      <c r="K254" s="1"/>
      <c r="L254" s="1"/>
      <c r="M254" s="1"/>
      <c r="N254" s="1"/>
      <c r="O254" s="1"/>
      <c r="P254" s="1"/>
      <c r="Q254" s="1"/>
    </row>
    <row r="255" spans="1:17">
      <c r="A255" s="1"/>
      <c r="B255" s="1"/>
      <c r="C255" s="1"/>
      <c r="D255" s="1"/>
      <c r="E255" s="1"/>
      <c r="F255" s="1"/>
      <c r="G255" s="1"/>
      <c r="H255" s="1"/>
      <c r="I255" s="1"/>
      <c r="J255" s="1"/>
      <c r="K255" s="1"/>
      <c r="L255" s="1"/>
      <c r="M255" s="1"/>
      <c r="N255" s="1"/>
      <c r="O255" s="1"/>
      <c r="P255" s="1"/>
      <c r="Q255" s="1"/>
    </row>
    <row r="256" spans="1:17">
      <c r="A256" s="1"/>
      <c r="B256" s="1"/>
      <c r="C256" s="1"/>
      <c r="D256" s="1"/>
      <c r="E256" s="1"/>
      <c r="F256" s="1"/>
      <c r="G256" s="1"/>
      <c r="H256" s="1"/>
      <c r="I256" s="1"/>
      <c r="J256" s="1"/>
      <c r="K256" s="1"/>
      <c r="L256" s="1"/>
      <c r="M256" s="1"/>
      <c r="N256" s="1"/>
      <c r="O256" s="1"/>
      <c r="P256" s="1"/>
      <c r="Q256" s="1"/>
    </row>
    <row r="257" spans="1:17">
      <c r="A257" s="1"/>
      <c r="B257" s="1"/>
      <c r="C257" s="1"/>
      <c r="D257" s="1"/>
      <c r="E257" s="1"/>
      <c r="F257" s="1"/>
      <c r="G257" s="1"/>
      <c r="H257" s="1"/>
      <c r="I257" s="1"/>
      <c r="J257" s="1"/>
      <c r="K257" s="1"/>
      <c r="L257" s="1"/>
      <c r="M257" s="1"/>
      <c r="N257" s="1"/>
      <c r="O257" s="1"/>
      <c r="P257" s="1"/>
      <c r="Q257" s="1"/>
    </row>
    <row r="258" spans="1:17">
      <c r="A258" s="1"/>
      <c r="B258" s="1"/>
      <c r="C258" s="1"/>
      <c r="D258" s="1"/>
      <c r="E258" s="1"/>
      <c r="F258" s="1"/>
      <c r="G258" s="1"/>
      <c r="H258" s="1"/>
      <c r="I258" s="1"/>
      <c r="J258" s="1"/>
      <c r="K258" s="1"/>
      <c r="L258" s="1"/>
      <c r="M258" s="1"/>
      <c r="N258" s="1"/>
      <c r="O258" s="1"/>
      <c r="P258" s="1"/>
      <c r="Q258" s="1"/>
    </row>
    <row r="259" spans="1:17">
      <c r="A259" s="1"/>
      <c r="B259" s="1"/>
      <c r="C259" s="1"/>
      <c r="D259" s="1"/>
      <c r="E259" s="1"/>
      <c r="F259" s="1"/>
      <c r="G259" s="1"/>
      <c r="H259" s="1"/>
      <c r="I259" s="1"/>
      <c r="J259" s="1"/>
      <c r="K259" s="1"/>
      <c r="L259" s="1"/>
      <c r="M259" s="1"/>
      <c r="N259" s="1"/>
      <c r="O259" s="1"/>
      <c r="P259" s="1"/>
      <c r="Q259" s="1"/>
    </row>
    <row r="260" spans="1:17">
      <c r="A260" s="1"/>
      <c r="B260" s="1"/>
      <c r="C260" s="1"/>
      <c r="D260" s="1"/>
      <c r="E260" s="1"/>
      <c r="F260" s="1"/>
      <c r="G260" s="1"/>
      <c r="H260" s="1"/>
      <c r="I260" s="1"/>
      <c r="J260" s="1"/>
      <c r="K260" s="1"/>
      <c r="L260" s="1"/>
      <c r="M260" s="1"/>
      <c r="N260" s="1"/>
      <c r="O260" s="1"/>
      <c r="P260" s="1"/>
      <c r="Q260" s="1"/>
    </row>
    <row r="261" spans="1:17">
      <c r="A261" s="1"/>
      <c r="B261" s="1"/>
      <c r="C261" s="1"/>
      <c r="D261" s="1"/>
      <c r="E261" s="1"/>
      <c r="F261" s="1"/>
      <c r="G261" s="1"/>
      <c r="H261" s="1"/>
      <c r="I261" s="1"/>
      <c r="J261" s="1"/>
      <c r="K261" s="1"/>
      <c r="L261" s="1"/>
      <c r="M261" s="1"/>
      <c r="N261" s="1"/>
      <c r="O261" s="1"/>
      <c r="P261" s="1"/>
      <c r="Q261" s="1"/>
    </row>
    <row r="262" spans="1:17">
      <c r="A262" s="1"/>
      <c r="B262" s="1"/>
      <c r="C262" s="1"/>
      <c r="D262" s="1"/>
      <c r="E262" s="1"/>
      <c r="F262" s="1"/>
      <c r="G262" s="1"/>
      <c r="H262" s="1"/>
      <c r="I262" s="1"/>
      <c r="J262" s="1"/>
      <c r="K262" s="1"/>
      <c r="L262" s="1"/>
      <c r="M262" s="1"/>
      <c r="N262" s="1"/>
      <c r="O262" s="1"/>
      <c r="P262" s="1"/>
      <c r="Q262" s="1"/>
    </row>
    <row r="263" spans="1:17">
      <c r="A263" s="1"/>
      <c r="B263" s="1"/>
      <c r="C263" s="1"/>
      <c r="D263" s="1"/>
      <c r="E263" s="1"/>
      <c r="F263" s="1"/>
      <c r="G263" s="1"/>
      <c r="H263" s="1"/>
      <c r="I263" s="1"/>
      <c r="J263" s="1"/>
      <c r="K263" s="1"/>
      <c r="L263" s="1"/>
      <c r="M263" s="1"/>
      <c r="N263" s="1"/>
      <c r="O263" s="1"/>
      <c r="P263" s="1"/>
      <c r="Q263" s="1"/>
    </row>
    <row r="264" spans="1:17">
      <c r="A264" s="1"/>
      <c r="B264" s="1"/>
      <c r="C264" s="1"/>
      <c r="D264" s="1"/>
      <c r="E264" s="1"/>
      <c r="F264" s="1"/>
      <c r="G264" s="1"/>
      <c r="H264" s="1"/>
      <c r="I264" s="1"/>
      <c r="J264" s="1"/>
      <c r="K264" s="1"/>
      <c r="L264" s="1"/>
      <c r="M264" s="1"/>
      <c r="N264" s="1"/>
      <c r="O264" s="1"/>
      <c r="P264" s="1"/>
      <c r="Q264" s="1"/>
    </row>
    <row r="265" spans="1:17">
      <c r="A265" s="1"/>
      <c r="B265" s="1"/>
      <c r="C265" s="1"/>
      <c r="D265" s="1"/>
      <c r="E265" s="1"/>
      <c r="F265" s="1"/>
      <c r="G265" s="1"/>
      <c r="H265" s="1"/>
      <c r="I265" s="1"/>
      <c r="J265" s="1"/>
      <c r="K265" s="1"/>
      <c r="L265" s="1"/>
      <c r="M265" s="1"/>
      <c r="N265" s="1"/>
      <c r="O265" s="1"/>
      <c r="P265" s="1"/>
      <c r="Q265" s="1"/>
    </row>
    <row r="266" spans="1:17">
      <c r="A266" s="1"/>
      <c r="B266" s="1"/>
      <c r="C266" s="1"/>
      <c r="D266" s="1"/>
      <c r="E266" s="1"/>
      <c r="F266" s="1"/>
      <c r="G266" s="1"/>
      <c r="H266" s="1"/>
      <c r="I266" s="1"/>
      <c r="J266" s="1"/>
      <c r="K266" s="1"/>
      <c r="L266" s="1"/>
      <c r="M266" s="1"/>
      <c r="N266" s="1"/>
      <c r="O266" s="1"/>
      <c r="P266" s="1"/>
      <c r="Q266" s="1"/>
    </row>
    <row r="267" spans="1:17">
      <c r="A267" s="1"/>
      <c r="B267" s="1"/>
      <c r="C267" s="1"/>
      <c r="D267" s="1"/>
      <c r="E267" s="1"/>
      <c r="F267" s="1"/>
      <c r="G267" s="1"/>
      <c r="H267" s="1"/>
      <c r="I267" s="1"/>
      <c r="J267" s="1"/>
      <c r="K267" s="1"/>
      <c r="L267" s="1"/>
      <c r="M267" s="1"/>
      <c r="N267" s="1"/>
      <c r="O267" s="1"/>
      <c r="P267" s="1"/>
      <c r="Q267" s="1"/>
    </row>
    <row r="268" spans="1:17">
      <c r="A268" s="1"/>
      <c r="B268" s="1"/>
      <c r="C268" s="1"/>
      <c r="D268" s="1"/>
      <c r="E268" s="1"/>
      <c r="F268" s="1"/>
      <c r="G268" s="1"/>
      <c r="H268" s="1"/>
      <c r="I268" s="1"/>
      <c r="J268" s="1"/>
      <c r="K268" s="1"/>
      <c r="L268" s="1"/>
      <c r="M268" s="1"/>
      <c r="N268" s="1"/>
      <c r="O268" s="1"/>
      <c r="P268" s="1"/>
      <c r="Q268" s="1"/>
    </row>
    <row r="269" spans="1:17">
      <c r="A269" s="1"/>
      <c r="B269" s="1"/>
      <c r="C269" s="1"/>
      <c r="D269" s="1"/>
      <c r="E269" s="1"/>
      <c r="F269" s="1"/>
      <c r="G269" s="1"/>
      <c r="H269" s="1"/>
      <c r="I269" s="1"/>
      <c r="J269" s="1"/>
      <c r="K269" s="1"/>
      <c r="L269" s="1"/>
      <c r="M269" s="1"/>
      <c r="N269" s="1"/>
      <c r="O269" s="1"/>
      <c r="P269" s="1"/>
      <c r="Q269" s="1"/>
    </row>
    <row r="270" spans="1:17">
      <c r="A270" s="1"/>
      <c r="B270" s="1"/>
      <c r="C270" s="1"/>
      <c r="D270" s="1"/>
      <c r="E270" s="1"/>
      <c r="F270" s="1"/>
      <c r="G270" s="1"/>
      <c r="H270" s="1"/>
      <c r="I270" s="1"/>
      <c r="J270" s="1"/>
      <c r="K270" s="1"/>
      <c r="L270" s="1"/>
      <c r="M270" s="1"/>
      <c r="N270" s="1"/>
      <c r="O270" s="1"/>
      <c r="P270" s="1"/>
      <c r="Q270" s="1"/>
    </row>
    <row r="271" spans="1:17">
      <c r="A271" s="1"/>
      <c r="B271" s="1"/>
      <c r="C271" s="1"/>
      <c r="D271" s="1"/>
      <c r="E271" s="1"/>
      <c r="F271" s="1"/>
      <c r="G271" s="1"/>
      <c r="H271" s="1"/>
      <c r="I271" s="1"/>
      <c r="J271" s="1"/>
      <c r="K271" s="1"/>
      <c r="L271" s="1"/>
      <c r="M271" s="1"/>
      <c r="N271" s="1"/>
      <c r="O271" s="1"/>
      <c r="P271" s="1"/>
      <c r="Q271" s="1"/>
    </row>
    <row r="272" spans="1:17">
      <c r="A272" s="1"/>
      <c r="B272" s="1"/>
      <c r="C272" s="1"/>
      <c r="D272" s="1"/>
      <c r="E272" s="1"/>
      <c r="F272" s="1"/>
      <c r="G272" s="1"/>
      <c r="H272" s="1"/>
      <c r="I272" s="1"/>
      <c r="J272" s="1"/>
      <c r="K272" s="1"/>
      <c r="L272" s="1"/>
      <c r="M272" s="1"/>
      <c r="N272" s="1"/>
      <c r="O272" s="1"/>
      <c r="P272" s="1"/>
      <c r="Q272" s="1"/>
    </row>
    <row r="273" spans="1:17">
      <c r="A273" s="1"/>
      <c r="B273" s="1"/>
      <c r="C273" s="1"/>
      <c r="D273" s="1"/>
      <c r="E273" s="1"/>
      <c r="F273" s="1"/>
      <c r="G273" s="1"/>
      <c r="H273" s="1"/>
      <c r="I273" s="1"/>
      <c r="J273" s="1"/>
      <c r="K273" s="1"/>
      <c r="L273" s="1"/>
      <c r="M273" s="1"/>
      <c r="N273" s="1"/>
      <c r="O273" s="1"/>
      <c r="P273" s="1"/>
      <c r="Q273" s="1"/>
    </row>
    <row r="274" spans="1:17">
      <c r="A274" s="1"/>
      <c r="B274" s="1"/>
      <c r="C274" s="1"/>
      <c r="D274" s="1"/>
      <c r="E274" s="1"/>
      <c r="F274" s="1"/>
      <c r="G274" s="1"/>
      <c r="H274" s="1"/>
      <c r="I274" s="1"/>
      <c r="J274" s="1"/>
      <c r="K274" s="1"/>
      <c r="L274" s="1"/>
      <c r="M274" s="1"/>
      <c r="N274" s="1"/>
      <c r="O274" s="1"/>
      <c r="P274" s="1"/>
      <c r="Q274" s="1"/>
    </row>
    <row r="275" spans="1:17">
      <c r="A275" s="1"/>
      <c r="B275" s="1"/>
      <c r="C275" s="1"/>
      <c r="D275" s="1"/>
      <c r="E275" s="1"/>
      <c r="F275" s="1"/>
      <c r="G275" s="1"/>
      <c r="H275" s="1"/>
      <c r="I275" s="1"/>
      <c r="J275" s="1"/>
      <c r="K275" s="1"/>
      <c r="L275" s="1"/>
      <c r="M275" s="1"/>
      <c r="N275" s="1"/>
      <c r="O275" s="1"/>
      <c r="P275" s="1"/>
      <c r="Q275" s="1"/>
    </row>
    <row r="276" spans="1:17">
      <c r="A276" s="1"/>
      <c r="B276" s="1"/>
      <c r="C276" s="1"/>
      <c r="D276" s="1"/>
      <c r="E276" s="1"/>
      <c r="F276" s="1"/>
      <c r="G276" s="1"/>
      <c r="H276" s="1"/>
      <c r="I276" s="1"/>
      <c r="J276" s="1"/>
      <c r="K276" s="1"/>
      <c r="L276" s="1"/>
      <c r="M276" s="1"/>
      <c r="N276" s="1"/>
      <c r="O276" s="1"/>
      <c r="P276" s="1"/>
      <c r="Q276" s="1"/>
    </row>
    <row r="277" spans="1:17">
      <c r="A277" s="1"/>
      <c r="B277" s="1"/>
      <c r="C277" s="1"/>
      <c r="D277" s="1"/>
      <c r="E277" s="1"/>
      <c r="F277" s="1"/>
      <c r="G277" s="1"/>
      <c r="H277" s="1"/>
      <c r="I277" s="1"/>
      <c r="J277" s="1"/>
      <c r="K277" s="1"/>
      <c r="L277" s="1"/>
      <c r="M277" s="1"/>
      <c r="N277" s="1"/>
      <c r="O277" s="1"/>
      <c r="P277" s="1"/>
      <c r="Q277" s="1"/>
    </row>
    <row r="278" spans="1:17">
      <c r="A278" s="1"/>
      <c r="B278" s="1"/>
      <c r="C278" s="1"/>
      <c r="D278" s="1"/>
      <c r="E278" s="1"/>
      <c r="F278" s="1"/>
      <c r="G278" s="1"/>
      <c r="H278" s="1"/>
      <c r="I278" s="1"/>
      <c r="J278" s="1"/>
      <c r="K278" s="1"/>
      <c r="L278" s="1"/>
      <c r="M278" s="1"/>
      <c r="N278" s="1"/>
      <c r="O278" s="1"/>
      <c r="P278" s="1"/>
      <c r="Q278" s="1"/>
    </row>
    <row r="279" spans="1:17">
      <c r="A279" s="1"/>
      <c r="B279" s="1"/>
      <c r="C279" s="1"/>
      <c r="D279" s="1"/>
      <c r="E279" s="1"/>
      <c r="F279" s="1"/>
      <c r="G279" s="1"/>
      <c r="H279" s="1"/>
      <c r="I279" s="1"/>
      <c r="J279" s="1"/>
      <c r="K279" s="1"/>
      <c r="L279" s="1"/>
      <c r="M279" s="1"/>
      <c r="N279" s="1"/>
      <c r="O279" s="1"/>
      <c r="P279" s="1"/>
      <c r="Q279" s="1"/>
    </row>
    <row r="280" spans="1:17">
      <c r="A280" s="1"/>
      <c r="B280" s="1"/>
      <c r="C280" s="1"/>
      <c r="D280" s="1"/>
      <c r="E280" s="1"/>
      <c r="F280" s="1"/>
      <c r="G280" s="1"/>
      <c r="H280" s="1"/>
      <c r="I280" s="1"/>
      <c r="J280" s="1"/>
      <c r="K280" s="1"/>
      <c r="L280" s="1"/>
      <c r="M280" s="1"/>
      <c r="N280" s="1"/>
      <c r="O280" s="1"/>
      <c r="P280" s="1"/>
      <c r="Q280" s="1"/>
    </row>
    <row r="281" spans="1:17">
      <c r="A281" s="1"/>
      <c r="B281" s="1"/>
      <c r="C281" s="1"/>
      <c r="D281" s="1"/>
      <c r="E281" s="1"/>
      <c r="F281" s="1"/>
      <c r="G281" s="1"/>
      <c r="H281" s="1"/>
      <c r="I281" s="1"/>
      <c r="J281" s="1"/>
      <c r="K281" s="1"/>
      <c r="L281" s="1"/>
      <c r="M281" s="1"/>
      <c r="N281" s="1"/>
      <c r="O281" s="1"/>
      <c r="P281" s="1"/>
      <c r="Q281" s="1"/>
    </row>
    <row r="282" spans="1:17">
      <c r="A282" s="1"/>
      <c r="B282" s="1"/>
      <c r="C282" s="1"/>
      <c r="D282" s="1"/>
      <c r="E282" s="1"/>
      <c r="F282" s="1"/>
      <c r="G282" s="1"/>
      <c r="H282" s="1"/>
      <c r="I282" s="1"/>
      <c r="J282" s="1"/>
      <c r="K282" s="1"/>
      <c r="L282" s="1"/>
      <c r="M282" s="1"/>
      <c r="N282" s="1"/>
      <c r="O282" s="1"/>
      <c r="P282" s="1"/>
      <c r="Q282" s="1"/>
    </row>
    <row r="283" spans="1:17">
      <c r="A283" s="1"/>
      <c r="B283" s="1"/>
      <c r="C283" s="1"/>
      <c r="D283" s="1"/>
      <c r="E283" s="1"/>
      <c r="F283" s="1"/>
      <c r="G283" s="1"/>
      <c r="H283" s="1"/>
      <c r="I283" s="1"/>
      <c r="J283" s="1"/>
      <c r="K283" s="1"/>
      <c r="L283" s="1"/>
      <c r="M283" s="1"/>
      <c r="N283" s="1"/>
      <c r="O283" s="1"/>
      <c r="P283" s="1"/>
      <c r="Q283" s="1"/>
    </row>
    <row r="284" spans="1:17">
      <c r="A284" s="1"/>
      <c r="B284" s="1"/>
      <c r="C284" s="1"/>
      <c r="D284" s="1"/>
      <c r="E284" s="1"/>
      <c r="F284" s="1"/>
      <c r="G284" s="1"/>
      <c r="H284" s="1"/>
      <c r="I284" s="1"/>
      <c r="J284" s="1"/>
      <c r="K284" s="1"/>
      <c r="L284" s="1"/>
      <c r="M284" s="1"/>
      <c r="N284" s="1"/>
      <c r="O284" s="1"/>
      <c r="P284" s="1"/>
      <c r="Q284" s="1"/>
    </row>
    <row r="285" spans="1:17">
      <c r="A285" s="1"/>
      <c r="B285" s="1"/>
      <c r="C285" s="1"/>
      <c r="D285" s="1"/>
      <c r="E285" s="1"/>
      <c r="F285" s="1"/>
      <c r="G285" s="1"/>
      <c r="H285" s="1"/>
      <c r="I285" s="1"/>
      <c r="J285" s="1"/>
      <c r="K285" s="1"/>
      <c r="L285" s="1"/>
      <c r="M285" s="1"/>
      <c r="N285" s="1"/>
      <c r="O285" s="1"/>
      <c r="P285" s="1"/>
      <c r="Q285" s="1"/>
    </row>
    <row r="286" spans="1:17">
      <c r="A286" s="1"/>
      <c r="B286" s="1"/>
      <c r="C286" s="1"/>
      <c r="D286" s="1"/>
      <c r="E286" s="1"/>
      <c r="F286" s="1"/>
      <c r="G286" s="1"/>
      <c r="H286" s="1"/>
      <c r="I286" s="1"/>
      <c r="J286" s="1"/>
      <c r="K286" s="1"/>
      <c r="L286" s="1"/>
      <c r="M286" s="1"/>
      <c r="N286" s="1"/>
      <c r="O286" s="1"/>
      <c r="P286" s="1"/>
      <c r="Q286" s="1"/>
    </row>
    <row r="287" spans="1:17">
      <c r="A287" s="1"/>
      <c r="B287" s="1"/>
      <c r="C287" s="1"/>
      <c r="D287" s="1"/>
      <c r="E287" s="1"/>
      <c r="F287" s="1"/>
      <c r="G287" s="1"/>
      <c r="H287" s="1"/>
      <c r="I287" s="1"/>
      <c r="J287" s="1"/>
      <c r="K287" s="1"/>
      <c r="L287" s="1"/>
      <c r="M287" s="1"/>
      <c r="N287" s="1"/>
      <c r="O287" s="1"/>
      <c r="P287" s="1"/>
      <c r="Q287" s="1"/>
    </row>
    <row r="288" spans="1:17">
      <c r="A288" s="1"/>
      <c r="B288" s="1"/>
      <c r="C288" s="1"/>
      <c r="D288" s="1"/>
      <c r="E288" s="1"/>
      <c r="F288" s="1"/>
      <c r="G288" s="1"/>
      <c r="H288" s="1"/>
      <c r="I288" s="1"/>
      <c r="J288" s="1"/>
      <c r="K288" s="1"/>
      <c r="L288" s="1"/>
      <c r="M288" s="1"/>
      <c r="N288" s="1"/>
      <c r="O288" s="1"/>
      <c r="P288" s="1"/>
      <c r="Q288" s="1"/>
    </row>
    <row r="289" spans="1:17">
      <c r="A289" s="1"/>
      <c r="B289" s="1"/>
      <c r="C289" s="1"/>
      <c r="D289" s="1"/>
      <c r="E289" s="1"/>
      <c r="F289" s="1"/>
      <c r="G289" s="1"/>
      <c r="H289" s="1"/>
      <c r="I289" s="1"/>
      <c r="J289" s="1"/>
      <c r="K289" s="1"/>
      <c r="L289" s="1"/>
      <c r="M289" s="1"/>
      <c r="N289" s="1"/>
      <c r="O289" s="1"/>
      <c r="P289" s="1"/>
      <c r="Q289" s="1"/>
    </row>
    <row r="290" spans="1:17">
      <c r="A290" s="1"/>
      <c r="B290" s="1"/>
      <c r="C290" s="1"/>
      <c r="D290" s="1"/>
      <c r="E290" s="1"/>
      <c r="F290" s="1"/>
      <c r="G290" s="1"/>
      <c r="H290" s="1"/>
      <c r="I290" s="1"/>
      <c r="J290" s="1"/>
      <c r="K290" s="1"/>
      <c r="L290" s="1"/>
      <c r="M290" s="1"/>
      <c r="N290" s="1"/>
      <c r="O290" s="1"/>
      <c r="P290" s="1"/>
      <c r="Q290" s="1"/>
    </row>
    <row r="291" spans="1:17">
      <c r="A291" s="1"/>
      <c r="B291" s="1"/>
      <c r="C291" s="1"/>
      <c r="D291" s="1"/>
      <c r="E291" s="1"/>
      <c r="F291" s="1"/>
      <c r="G291" s="1"/>
      <c r="H291" s="1"/>
      <c r="I291" s="1"/>
      <c r="J291" s="1"/>
      <c r="K291" s="1"/>
      <c r="L291" s="1"/>
      <c r="M291" s="1"/>
      <c r="N291" s="1"/>
      <c r="O291" s="1"/>
      <c r="P291" s="1"/>
      <c r="Q291" s="1"/>
    </row>
    <row r="292" spans="1:17">
      <c r="A292" s="1"/>
      <c r="B292" s="1"/>
      <c r="C292" s="1"/>
      <c r="D292" s="1"/>
      <c r="E292" s="1"/>
      <c r="F292" s="1"/>
      <c r="G292" s="1"/>
      <c r="H292" s="1"/>
      <c r="I292" s="1"/>
      <c r="J292" s="1"/>
      <c r="K292" s="1"/>
      <c r="L292" s="1"/>
      <c r="M292" s="1"/>
      <c r="N292" s="1"/>
      <c r="O292" s="1"/>
      <c r="P292" s="1"/>
      <c r="Q292" s="1"/>
    </row>
    <row r="293" spans="1:17">
      <c r="A293" s="1"/>
      <c r="B293" s="1"/>
      <c r="C293" s="1"/>
      <c r="D293" s="1"/>
      <c r="E293" s="1"/>
      <c r="F293" s="1"/>
      <c r="G293" s="1"/>
      <c r="H293" s="1"/>
      <c r="I293" s="1"/>
      <c r="J293" s="1"/>
      <c r="K293" s="1"/>
      <c r="L293" s="1"/>
      <c r="M293" s="1"/>
      <c r="N293" s="1"/>
      <c r="O293" s="1"/>
      <c r="P293" s="1"/>
      <c r="Q293" s="1"/>
    </row>
    <row r="294" spans="1:17">
      <c r="A294" s="1"/>
      <c r="B294" s="1"/>
      <c r="C294" s="1"/>
      <c r="D294" s="1"/>
      <c r="E294" s="1"/>
      <c r="F294" s="1"/>
      <c r="G294" s="1"/>
      <c r="H294" s="1"/>
      <c r="I294" s="1"/>
      <c r="J294" s="1"/>
      <c r="K294" s="1"/>
      <c r="L294" s="1"/>
      <c r="M294" s="1"/>
      <c r="N294" s="1"/>
      <c r="O294" s="1"/>
      <c r="P294" s="1"/>
      <c r="Q294" s="1"/>
    </row>
    <row r="295" spans="1:17">
      <c r="A295" s="1"/>
      <c r="B295" s="1"/>
      <c r="C295" s="1"/>
      <c r="D295" s="1"/>
      <c r="E295" s="1"/>
      <c r="F295" s="1"/>
      <c r="G295" s="1"/>
      <c r="H295" s="1"/>
      <c r="I295" s="1"/>
      <c r="J295" s="1"/>
      <c r="K295" s="1"/>
      <c r="L295" s="1"/>
      <c r="M295" s="1"/>
      <c r="N295" s="1"/>
      <c r="O295" s="1"/>
      <c r="P295" s="1"/>
      <c r="Q295" s="1"/>
    </row>
    <row r="296" spans="1:17">
      <c r="A296" s="1"/>
      <c r="B296" s="1"/>
      <c r="C296" s="1"/>
      <c r="D296" s="1"/>
      <c r="E296" s="1"/>
      <c r="F296" s="1"/>
      <c r="G296" s="1"/>
      <c r="H296" s="1"/>
      <c r="I296" s="1"/>
      <c r="J296" s="1"/>
      <c r="K296" s="1"/>
      <c r="L296" s="1"/>
      <c r="M296" s="1"/>
      <c r="N296" s="1"/>
      <c r="O296" s="1"/>
      <c r="P296" s="1"/>
      <c r="Q296" s="1"/>
    </row>
    <row r="297" spans="1:17">
      <c r="A297" s="1"/>
      <c r="B297" s="1"/>
      <c r="C297" s="1"/>
      <c r="D297" s="1"/>
      <c r="E297" s="1"/>
      <c r="F297" s="1"/>
      <c r="G297" s="1"/>
      <c r="H297" s="1"/>
      <c r="I297" s="1"/>
      <c r="J297" s="1"/>
      <c r="K297" s="1"/>
      <c r="L297" s="1"/>
      <c r="M297" s="1"/>
      <c r="N297" s="1"/>
      <c r="O297" s="1"/>
      <c r="P297" s="1"/>
      <c r="Q297" s="1"/>
    </row>
    <row r="298" spans="1:17">
      <c r="A298" s="1"/>
      <c r="B298" s="1"/>
      <c r="C298" s="1"/>
      <c r="D298" s="1"/>
      <c r="E298" s="1"/>
      <c r="F298" s="1"/>
      <c r="G298" s="1"/>
      <c r="H298" s="1"/>
      <c r="I298" s="1"/>
      <c r="J298" s="1"/>
      <c r="K298" s="1"/>
      <c r="L298" s="1"/>
      <c r="M298" s="1"/>
      <c r="N298" s="1"/>
      <c r="O298" s="1"/>
      <c r="P298" s="1"/>
      <c r="Q298" s="1"/>
    </row>
    <row r="299" spans="1:17">
      <c r="A299" s="1"/>
      <c r="B299" s="1"/>
      <c r="C299" s="1"/>
      <c r="D299" s="1"/>
      <c r="E299" s="1"/>
      <c r="F299" s="1"/>
      <c r="G299" s="1"/>
      <c r="H299" s="1"/>
      <c r="I299" s="1"/>
      <c r="J299" s="1"/>
      <c r="K299" s="1"/>
      <c r="L299" s="1"/>
      <c r="M299" s="1"/>
      <c r="N299" s="1"/>
      <c r="O299" s="1"/>
      <c r="P299" s="1"/>
      <c r="Q299" s="1"/>
    </row>
    <row r="300" spans="1:17">
      <c r="A300" s="1"/>
      <c r="B300" s="1"/>
      <c r="C300" s="1"/>
      <c r="D300" s="1"/>
      <c r="E300" s="1"/>
      <c r="F300" s="1"/>
      <c r="G300" s="1"/>
      <c r="H300" s="1"/>
      <c r="I300" s="1"/>
      <c r="J300" s="1"/>
      <c r="K300" s="1"/>
      <c r="L300" s="1"/>
      <c r="M300" s="1"/>
      <c r="N300" s="1"/>
      <c r="O300" s="1"/>
      <c r="P300" s="1"/>
      <c r="Q300" s="1"/>
    </row>
    <row r="301" spans="1:17">
      <c r="A301" s="1"/>
      <c r="B301" s="1"/>
      <c r="C301" s="1"/>
      <c r="D301" s="1"/>
      <c r="E301" s="1"/>
      <c r="F301" s="1"/>
      <c r="G301" s="1"/>
      <c r="H301" s="1"/>
      <c r="I301" s="1"/>
      <c r="J301" s="1"/>
      <c r="K301" s="1"/>
      <c r="L301" s="1"/>
      <c r="M301" s="1"/>
      <c r="N301" s="1"/>
      <c r="O301" s="1"/>
      <c r="P301" s="1"/>
      <c r="Q301" s="1"/>
    </row>
    <row r="302" spans="1:17">
      <c r="A302" s="1"/>
      <c r="B302" s="1"/>
      <c r="C302" s="1"/>
      <c r="D302" s="1"/>
      <c r="E302" s="1"/>
      <c r="F302" s="1"/>
      <c r="G302" s="1"/>
      <c r="H302" s="1"/>
      <c r="I302" s="1"/>
      <c r="J302" s="1"/>
      <c r="K302" s="1"/>
      <c r="L302" s="1"/>
      <c r="M302" s="1"/>
      <c r="N302" s="1"/>
      <c r="O302" s="1"/>
      <c r="P302" s="1"/>
      <c r="Q302" s="1"/>
    </row>
    <row r="303" spans="1:17">
      <c r="A303" s="1"/>
      <c r="B303" s="1"/>
      <c r="C303" s="1"/>
      <c r="D303" s="1"/>
      <c r="E303" s="1"/>
      <c r="F303" s="1"/>
      <c r="G303" s="1"/>
      <c r="H303" s="1"/>
      <c r="I303" s="1"/>
      <c r="J303" s="1"/>
      <c r="K303" s="1"/>
      <c r="L303" s="1"/>
      <c r="M303" s="1"/>
      <c r="N303" s="1"/>
      <c r="O303" s="1"/>
      <c r="P303" s="1"/>
      <c r="Q303" s="1"/>
    </row>
    <row r="304" spans="1:17">
      <c r="A304" s="1"/>
      <c r="B304" s="1"/>
      <c r="C304" s="1"/>
      <c r="D304" s="1"/>
      <c r="E304" s="1"/>
      <c r="F304" s="1"/>
      <c r="G304" s="1"/>
      <c r="H304" s="1"/>
      <c r="I304" s="1"/>
      <c r="J304" s="1"/>
      <c r="K304" s="1"/>
      <c r="L304" s="1"/>
      <c r="M304" s="1"/>
      <c r="N304" s="1"/>
      <c r="O304" s="1"/>
      <c r="P304" s="1"/>
      <c r="Q304" s="1"/>
    </row>
    <row r="305" spans="1:17">
      <c r="A305" s="1"/>
      <c r="B305" s="1"/>
      <c r="C305" s="1"/>
      <c r="D305" s="1"/>
      <c r="E305" s="1"/>
      <c r="F305" s="1"/>
      <c r="G305" s="1"/>
      <c r="H305" s="1"/>
      <c r="I305" s="1"/>
      <c r="J305" s="1"/>
      <c r="K305" s="1"/>
      <c r="L305" s="1"/>
      <c r="M305" s="1"/>
      <c r="N305" s="1"/>
      <c r="O305" s="1"/>
      <c r="P305" s="1"/>
      <c r="Q305" s="1"/>
    </row>
    <row r="306" spans="1:17">
      <c r="A306" s="1"/>
      <c r="B306" s="1"/>
      <c r="C306" s="1"/>
      <c r="D306" s="1"/>
      <c r="E306" s="1"/>
      <c r="F306" s="1"/>
      <c r="G306" s="1"/>
      <c r="H306" s="1"/>
      <c r="I306" s="1"/>
      <c r="J306" s="1"/>
      <c r="K306" s="1"/>
      <c r="L306" s="1"/>
      <c r="M306" s="1"/>
      <c r="N306" s="1"/>
      <c r="O306" s="1"/>
      <c r="P306" s="1"/>
      <c r="Q306" s="1"/>
    </row>
    <row r="307" spans="1:17">
      <c r="A307" s="1"/>
      <c r="B307" s="1"/>
      <c r="C307" s="1"/>
      <c r="D307" s="1"/>
      <c r="E307" s="1"/>
      <c r="F307" s="1"/>
      <c r="G307" s="1"/>
      <c r="H307" s="1"/>
      <c r="I307" s="1"/>
      <c r="J307" s="1"/>
      <c r="K307" s="1"/>
      <c r="L307" s="1"/>
      <c r="M307" s="1"/>
      <c r="N307" s="1"/>
      <c r="O307" s="1"/>
      <c r="P307" s="1"/>
      <c r="Q307" s="1"/>
    </row>
    <row r="308" spans="1:17">
      <c r="A308" s="1"/>
      <c r="B308" s="1"/>
      <c r="C308" s="1"/>
      <c r="D308" s="1"/>
      <c r="E308" s="1"/>
      <c r="F308" s="1"/>
      <c r="G308" s="1"/>
      <c r="H308" s="1"/>
      <c r="I308" s="1"/>
      <c r="J308" s="1"/>
      <c r="K308" s="1"/>
      <c r="L308" s="1"/>
      <c r="M308" s="1"/>
      <c r="N308" s="1"/>
      <c r="O308" s="1"/>
      <c r="P308" s="1"/>
      <c r="Q308" s="1"/>
    </row>
    <row r="309" spans="1:17">
      <c r="A309" s="1"/>
      <c r="B309" s="1"/>
      <c r="C309" s="1"/>
      <c r="D309" s="1"/>
      <c r="E309" s="1"/>
      <c r="F309" s="1"/>
      <c r="G309" s="1"/>
      <c r="H309" s="1"/>
      <c r="I309" s="1"/>
      <c r="J309" s="1"/>
      <c r="K309" s="1"/>
      <c r="L309" s="1"/>
      <c r="M309" s="1"/>
      <c r="N309" s="1"/>
      <c r="O309" s="1"/>
      <c r="P309" s="1"/>
      <c r="Q309" s="1"/>
    </row>
    <row r="310" spans="1:17">
      <c r="A310" s="1"/>
      <c r="B310" s="1"/>
      <c r="C310" s="1"/>
      <c r="D310" s="1"/>
      <c r="E310" s="1"/>
      <c r="F310" s="1"/>
      <c r="G310" s="1"/>
      <c r="H310" s="1"/>
      <c r="I310" s="1"/>
      <c r="J310" s="1"/>
      <c r="K310" s="1"/>
      <c r="L310" s="1"/>
      <c r="M310" s="1"/>
      <c r="N310" s="1"/>
      <c r="O310" s="1"/>
      <c r="P310" s="1"/>
      <c r="Q310" s="1"/>
    </row>
    <row r="311" spans="1:17">
      <c r="A311" s="1"/>
      <c r="B311" s="1"/>
      <c r="C311" s="1"/>
      <c r="D311" s="1"/>
      <c r="E311" s="1"/>
      <c r="F311" s="1"/>
      <c r="G311" s="1"/>
      <c r="H311" s="1"/>
      <c r="I311" s="1"/>
      <c r="J311" s="1"/>
      <c r="K311" s="1"/>
      <c r="L311" s="1"/>
      <c r="M311" s="1"/>
      <c r="N311" s="1"/>
      <c r="O311" s="1"/>
      <c r="P311" s="1"/>
      <c r="Q311" s="1"/>
    </row>
    <row r="312" spans="1:17">
      <c r="A312" s="1"/>
      <c r="B312" s="1"/>
      <c r="C312" s="1"/>
      <c r="D312" s="1"/>
      <c r="E312" s="1"/>
      <c r="F312" s="1"/>
      <c r="G312" s="1"/>
      <c r="H312" s="1"/>
      <c r="I312" s="1"/>
      <c r="J312" s="1"/>
      <c r="K312" s="1"/>
      <c r="L312" s="1"/>
      <c r="M312" s="1"/>
      <c r="N312" s="1"/>
      <c r="O312" s="1"/>
      <c r="P312" s="1"/>
      <c r="Q312" s="1"/>
    </row>
    <row r="313" spans="1:17">
      <c r="A313" s="1"/>
      <c r="B313" s="1"/>
      <c r="C313" s="1"/>
      <c r="D313" s="1"/>
      <c r="E313" s="1"/>
      <c r="F313" s="1"/>
      <c r="G313" s="1"/>
      <c r="H313" s="1"/>
      <c r="I313" s="1"/>
      <c r="J313" s="1"/>
      <c r="K313" s="1"/>
      <c r="L313" s="1"/>
      <c r="M313" s="1"/>
      <c r="N313" s="1"/>
      <c r="O313" s="1"/>
      <c r="P313" s="1"/>
      <c r="Q313" s="1"/>
    </row>
    <row r="314" spans="1:17">
      <c r="A314" s="1"/>
      <c r="B314" s="1"/>
      <c r="C314" s="1"/>
      <c r="D314" s="1"/>
      <c r="E314" s="1"/>
      <c r="F314" s="1"/>
      <c r="G314" s="1"/>
      <c r="H314" s="1"/>
      <c r="I314" s="1"/>
      <c r="J314" s="1"/>
      <c r="K314" s="1"/>
      <c r="L314" s="1"/>
      <c r="M314" s="1"/>
      <c r="N314" s="1"/>
      <c r="O314" s="1"/>
      <c r="P314" s="1"/>
      <c r="Q314" s="1"/>
    </row>
    <row r="315" spans="1:17">
      <c r="A315" s="1"/>
      <c r="B315" s="1"/>
      <c r="C315" s="1"/>
      <c r="D315" s="1"/>
      <c r="E315" s="1"/>
      <c r="F315" s="1"/>
      <c r="G315" s="1"/>
      <c r="H315" s="1"/>
      <c r="I315" s="1"/>
      <c r="J315" s="1"/>
      <c r="K315" s="1"/>
      <c r="L315" s="1"/>
      <c r="M315" s="1"/>
      <c r="N315" s="1"/>
      <c r="O315" s="1"/>
      <c r="P315" s="1"/>
      <c r="Q315" s="1"/>
    </row>
    <row r="316" spans="1:17">
      <c r="A316" s="1"/>
      <c r="B316" s="1"/>
      <c r="C316" s="1"/>
      <c r="D316" s="1"/>
      <c r="E316" s="1"/>
      <c r="F316" s="1"/>
      <c r="G316" s="1"/>
      <c r="H316" s="1"/>
      <c r="I316" s="1"/>
      <c r="J316" s="1"/>
      <c r="K316" s="1"/>
      <c r="L316" s="1"/>
      <c r="M316" s="1"/>
      <c r="N316" s="1"/>
      <c r="O316" s="1"/>
      <c r="P316" s="1"/>
      <c r="Q316" s="1"/>
    </row>
    <row r="317" spans="1:17">
      <c r="A317" s="1"/>
      <c r="B317" s="1"/>
      <c r="C317" s="1"/>
      <c r="D317" s="1"/>
      <c r="E317" s="1"/>
      <c r="F317" s="1"/>
      <c r="G317" s="1"/>
      <c r="H317" s="1"/>
      <c r="I317" s="1"/>
      <c r="J317" s="1"/>
      <c r="K317" s="1"/>
      <c r="L317" s="1"/>
      <c r="M317" s="1"/>
      <c r="N317" s="1"/>
      <c r="O317" s="1"/>
      <c r="P317" s="1"/>
      <c r="Q317" s="1"/>
    </row>
    <row r="318" spans="1:17">
      <c r="A318" s="1"/>
      <c r="B318" s="1"/>
      <c r="C318" s="1"/>
      <c r="D318" s="1"/>
      <c r="E318" s="1"/>
      <c r="F318" s="1"/>
      <c r="G318" s="1"/>
      <c r="H318" s="1"/>
      <c r="I318" s="1"/>
      <c r="J318" s="1"/>
      <c r="K318" s="1"/>
      <c r="L318" s="1"/>
      <c r="M318" s="1"/>
      <c r="N318" s="1"/>
      <c r="O318" s="1"/>
      <c r="P318" s="1"/>
      <c r="Q318" s="1"/>
    </row>
    <row r="319" spans="1:17">
      <c r="A319" s="1"/>
      <c r="B319" s="1"/>
      <c r="C319" s="1"/>
      <c r="D319" s="1"/>
      <c r="E319" s="1"/>
      <c r="F319" s="1"/>
      <c r="G319" s="1"/>
      <c r="H319" s="1"/>
      <c r="I319" s="1"/>
      <c r="J319" s="1"/>
      <c r="K319" s="1"/>
      <c r="L319" s="1"/>
      <c r="M319" s="1"/>
      <c r="N319" s="1"/>
      <c r="O319" s="1"/>
      <c r="P319" s="1"/>
      <c r="Q319" s="1"/>
    </row>
    <row r="320" spans="1:17">
      <c r="A320" s="1"/>
      <c r="B320" s="1"/>
      <c r="C320" s="1"/>
      <c r="D320" s="1"/>
      <c r="E320" s="1"/>
      <c r="F320" s="1"/>
      <c r="G320" s="1"/>
      <c r="H320" s="1"/>
      <c r="I320" s="1"/>
      <c r="J320" s="1"/>
      <c r="K320" s="1"/>
      <c r="L320" s="1"/>
      <c r="M320" s="1"/>
      <c r="N320" s="1"/>
      <c r="O320" s="1"/>
      <c r="P320" s="1"/>
      <c r="Q320" s="1"/>
    </row>
    <row r="321" spans="1:17">
      <c r="A321" s="1"/>
      <c r="B321" s="1"/>
      <c r="C321" s="1"/>
      <c r="D321" s="1"/>
      <c r="E321" s="1"/>
      <c r="F321" s="1"/>
      <c r="G321" s="1"/>
      <c r="H321" s="1"/>
      <c r="I321" s="1"/>
      <c r="J321" s="1"/>
      <c r="K321" s="1"/>
      <c r="L321" s="1"/>
      <c r="M321" s="1"/>
      <c r="N321" s="1"/>
      <c r="O321" s="1"/>
      <c r="P321" s="1"/>
      <c r="Q321" s="1"/>
    </row>
    <row r="322" spans="1:17">
      <c r="A322" s="1"/>
      <c r="B322" s="1"/>
      <c r="C322" s="1"/>
      <c r="D322" s="1"/>
      <c r="E322" s="1"/>
      <c r="F322" s="1"/>
      <c r="G322" s="1"/>
      <c r="H322" s="1"/>
      <c r="I322" s="1"/>
      <c r="J322" s="1"/>
      <c r="K322" s="1"/>
      <c r="L322" s="1"/>
      <c r="M322" s="1"/>
      <c r="N322" s="1"/>
      <c r="O322" s="1"/>
      <c r="P322" s="1"/>
      <c r="Q322" s="1"/>
    </row>
    <row r="323" spans="1:17">
      <c r="A323" s="1"/>
      <c r="B323" s="1"/>
      <c r="C323" s="1"/>
      <c r="D323" s="1"/>
      <c r="E323" s="1"/>
      <c r="F323" s="1"/>
      <c r="G323" s="1"/>
      <c r="H323" s="1"/>
      <c r="I323" s="1"/>
      <c r="J323" s="1"/>
      <c r="K323" s="1"/>
      <c r="L323" s="1"/>
      <c r="M323" s="1"/>
      <c r="N323" s="1"/>
      <c r="O323" s="1"/>
      <c r="P323" s="1"/>
      <c r="Q323" s="1"/>
    </row>
    <row r="324" spans="1:17">
      <c r="A324" s="1"/>
      <c r="B324" s="1"/>
      <c r="C324" s="1"/>
      <c r="D324" s="1"/>
      <c r="E324" s="1"/>
      <c r="F324" s="1"/>
      <c r="G324" s="1"/>
      <c r="H324" s="1"/>
      <c r="I324" s="1"/>
      <c r="J324" s="1"/>
      <c r="K324" s="1"/>
      <c r="L324" s="1"/>
      <c r="M324" s="1"/>
      <c r="N324" s="1"/>
      <c r="O324" s="1"/>
      <c r="P324" s="1"/>
      <c r="Q324" s="1"/>
    </row>
    <row r="325" spans="1:17">
      <c r="A325" s="1"/>
      <c r="B325" s="1"/>
      <c r="C325" s="1"/>
      <c r="D325" s="1"/>
      <c r="E325" s="1"/>
      <c r="F325" s="1"/>
      <c r="G325" s="1"/>
      <c r="H325" s="1"/>
      <c r="I325" s="1"/>
      <c r="J325" s="1"/>
      <c r="K325" s="1"/>
      <c r="L325" s="1"/>
      <c r="M325" s="1"/>
      <c r="N325" s="1"/>
      <c r="O325" s="1"/>
      <c r="P325" s="1"/>
      <c r="Q325" s="1"/>
    </row>
    <row r="326" spans="1:17">
      <c r="A326" s="1"/>
      <c r="B326" s="1"/>
      <c r="C326" s="1"/>
      <c r="D326" s="1"/>
      <c r="E326" s="1"/>
      <c r="F326" s="1"/>
      <c r="G326" s="1"/>
      <c r="H326" s="1"/>
      <c r="I326" s="1"/>
      <c r="J326" s="1"/>
      <c r="K326" s="1"/>
      <c r="L326" s="1"/>
      <c r="M326" s="1"/>
      <c r="N326" s="1"/>
      <c r="O326" s="1"/>
      <c r="P326" s="1"/>
      <c r="Q326" s="1"/>
    </row>
    <row r="327" spans="1:17">
      <c r="A327" s="1"/>
      <c r="B327" s="1"/>
      <c r="C327" s="1"/>
      <c r="D327" s="1"/>
      <c r="E327" s="1"/>
      <c r="F327" s="1"/>
      <c r="G327" s="1"/>
      <c r="H327" s="1"/>
      <c r="I327" s="1"/>
      <c r="J327" s="1"/>
      <c r="K327" s="1"/>
      <c r="L327" s="1"/>
      <c r="M327" s="1"/>
      <c r="N327" s="1"/>
      <c r="O327" s="1"/>
      <c r="P327" s="1"/>
      <c r="Q327" s="1"/>
    </row>
    <row r="328" spans="1:17">
      <c r="A328" s="1"/>
      <c r="B328" s="1"/>
      <c r="C328" s="1"/>
      <c r="D328" s="1"/>
      <c r="E328" s="1"/>
      <c r="F328" s="1"/>
      <c r="G328" s="1"/>
      <c r="H328" s="1"/>
      <c r="I328" s="1"/>
      <c r="J328" s="1"/>
      <c r="K328" s="1"/>
      <c r="L328" s="1"/>
      <c r="M328" s="1"/>
      <c r="N328" s="1"/>
      <c r="O328" s="1"/>
      <c r="P328" s="1"/>
      <c r="Q328" s="1"/>
    </row>
    <row r="329" spans="1:17">
      <c r="A329" s="1"/>
      <c r="B329" s="1"/>
      <c r="C329" s="1"/>
      <c r="D329" s="1"/>
      <c r="E329" s="1"/>
      <c r="F329" s="1"/>
      <c r="G329" s="1"/>
      <c r="H329" s="1"/>
      <c r="I329" s="1"/>
      <c r="J329" s="1"/>
      <c r="K329" s="1"/>
      <c r="L329" s="1"/>
      <c r="M329" s="1"/>
      <c r="N329" s="1"/>
      <c r="O329" s="1"/>
      <c r="P329" s="1"/>
      <c r="Q329" s="1"/>
    </row>
    <row r="330" spans="1:17">
      <c r="A330" s="1"/>
      <c r="B330" s="1"/>
      <c r="C330" s="1"/>
      <c r="D330" s="1"/>
      <c r="E330" s="1"/>
      <c r="F330" s="1"/>
      <c r="G330" s="1"/>
      <c r="H330" s="1"/>
      <c r="I330" s="1"/>
      <c r="J330" s="1"/>
      <c r="K330" s="1"/>
      <c r="L330" s="1"/>
      <c r="M330" s="1"/>
      <c r="N330" s="1"/>
      <c r="O330" s="1"/>
      <c r="P330" s="1"/>
      <c r="Q330" s="1"/>
    </row>
    <row r="331" spans="1:17">
      <c r="A331" s="1"/>
      <c r="B331" s="1"/>
      <c r="C331" s="1"/>
      <c r="D331" s="1"/>
      <c r="E331" s="1"/>
      <c r="F331" s="1"/>
      <c r="G331" s="1"/>
      <c r="H331" s="1"/>
      <c r="I331" s="1"/>
      <c r="J331" s="1"/>
      <c r="K331" s="1"/>
      <c r="L331" s="1"/>
      <c r="M331" s="1"/>
      <c r="N331" s="1"/>
      <c r="O331" s="1"/>
      <c r="P331" s="1"/>
      <c r="Q331" s="1"/>
    </row>
    <row r="332" spans="1:17">
      <c r="A332" s="1"/>
      <c r="B332" s="1"/>
      <c r="C332" s="1"/>
      <c r="D332" s="1"/>
      <c r="E332" s="1"/>
      <c r="F332" s="1"/>
      <c r="G332" s="1"/>
      <c r="H332" s="1"/>
      <c r="I332" s="1"/>
      <c r="J332" s="1"/>
      <c r="K332" s="1"/>
      <c r="L332" s="1"/>
      <c r="M332" s="1"/>
      <c r="N332" s="1"/>
      <c r="O332" s="1"/>
      <c r="P332" s="1"/>
      <c r="Q332" s="1"/>
    </row>
    <row r="333" spans="1:17">
      <c r="A333" s="1"/>
      <c r="B333" s="1"/>
      <c r="C333" s="1"/>
      <c r="D333" s="1"/>
      <c r="E333" s="1"/>
      <c r="F333" s="1"/>
      <c r="G333" s="1"/>
      <c r="H333" s="1"/>
      <c r="I333" s="1"/>
      <c r="J333" s="1"/>
      <c r="K333" s="1"/>
      <c r="L333" s="1"/>
      <c r="M333" s="1"/>
      <c r="N333" s="1"/>
      <c r="O333" s="1"/>
      <c r="P333" s="1"/>
      <c r="Q333" s="1"/>
    </row>
    <row r="334" spans="1:17">
      <c r="A334" s="1"/>
      <c r="B334" s="1"/>
      <c r="C334" s="1"/>
      <c r="D334" s="1"/>
      <c r="E334" s="1"/>
      <c r="F334" s="1"/>
      <c r="G334" s="1"/>
      <c r="H334" s="1"/>
      <c r="I334" s="1"/>
      <c r="J334" s="1"/>
      <c r="K334" s="1"/>
      <c r="L334" s="1"/>
      <c r="M334" s="1"/>
      <c r="N334" s="1"/>
      <c r="O334" s="1"/>
      <c r="P334" s="1"/>
      <c r="Q334" s="1"/>
    </row>
    <row r="335" spans="1:17">
      <c r="A335" s="1"/>
      <c r="B335" s="1"/>
      <c r="C335" s="1"/>
      <c r="D335" s="1"/>
      <c r="E335" s="1"/>
      <c r="F335" s="1"/>
      <c r="G335" s="1"/>
      <c r="H335" s="1"/>
      <c r="I335" s="1"/>
      <c r="J335" s="1"/>
      <c r="K335" s="1"/>
      <c r="L335" s="1"/>
      <c r="M335" s="1"/>
      <c r="N335" s="1"/>
      <c r="O335" s="1"/>
      <c r="P335" s="1"/>
      <c r="Q335" s="1"/>
    </row>
    <row r="336" spans="1:17">
      <c r="A336" s="1"/>
      <c r="B336" s="1"/>
      <c r="C336" s="1"/>
      <c r="D336" s="1"/>
      <c r="E336" s="1"/>
      <c r="F336" s="1"/>
      <c r="G336" s="1"/>
      <c r="H336" s="1"/>
      <c r="I336" s="1"/>
      <c r="J336" s="1"/>
      <c r="K336" s="1"/>
      <c r="L336" s="1"/>
      <c r="M336" s="1"/>
      <c r="N336" s="1"/>
      <c r="O336" s="1"/>
      <c r="P336" s="1"/>
      <c r="Q336" s="1"/>
    </row>
    <row r="337" spans="1:17">
      <c r="A337" s="1"/>
      <c r="B337" s="1"/>
      <c r="C337" s="1"/>
      <c r="D337" s="1"/>
      <c r="E337" s="1"/>
      <c r="F337" s="1"/>
      <c r="G337" s="1"/>
      <c r="H337" s="1"/>
      <c r="I337" s="1"/>
      <c r="J337" s="1"/>
      <c r="K337" s="1"/>
      <c r="L337" s="1"/>
      <c r="M337" s="1"/>
      <c r="N337" s="1"/>
      <c r="O337" s="1"/>
      <c r="P337" s="1"/>
      <c r="Q337" s="1"/>
    </row>
    <row r="338" spans="1:17">
      <c r="A338" s="1"/>
      <c r="B338" s="1"/>
      <c r="C338" s="1"/>
      <c r="D338" s="1"/>
      <c r="E338" s="1"/>
      <c r="F338" s="1"/>
      <c r="G338" s="1"/>
      <c r="H338" s="1"/>
      <c r="I338" s="1"/>
      <c r="J338" s="1"/>
      <c r="K338" s="1"/>
      <c r="L338" s="1"/>
      <c r="M338" s="1"/>
      <c r="N338" s="1"/>
      <c r="O338" s="1"/>
      <c r="P338" s="1"/>
      <c r="Q338" s="1"/>
    </row>
    <row r="339" spans="1:17">
      <c r="A339" s="1"/>
      <c r="B339" s="1"/>
      <c r="C339" s="1"/>
      <c r="D339" s="1"/>
      <c r="E339" s="1"/>
      <c r="F339" s="1"/>
      <c r="G339" s="1"/>
      <c r="H339" s="1"/>
      <c r="I339" s="1"/>
      <c r="J339" s="1"/>
      <c r="K339" s="1"/>
      <c r="L339" s="1"/>
      <c r="M339" s="1"/>
      <c r="N339" s="1"/>
      <c r="O339" s="1"/>
      <c r="P339" s="1"/>
      <c r="Q339" s="1"/>
    </row>
    <row r="340" spans="1:17">
      <c r="A340" s="1"/>
      <c r="B340" s="1"/>
      <c r="C340" s="1"/>
      <c r="D340" s="1"/>
      <c r="E340" s="1"/>
      <c r="F340" s="1"/>
      <c r="G340" s="1"/>
      <c r="H340" s="1"/>
      <c r="I340" s="1"/>
      <c r="J340" s="1"/>
      <c r="K340" s="1"/>
      <c r="L340" s="1"/>
      <c r="M340" s="1"/>
      <c r="N340" s="1"/>
      <c r="O340" s="1"/>
      <c r="P340" s="1"/>
      <c r="Q340" s="1"/>
    </row>
    <row r="341" spans="1:17">
      <c r="A341" s="1"/>
      <c r="B341" s="1"/>
      <c r="C341" s="1"/>
      <c r="D341" s="1"/>
      <c r="E341" s="1"/>
      <c r="F341" s="1"/>
      <c r="G341" s="1"/>
      <c r="H341" s="1"/>
      <c r="I341" s="1"/>
      <c r="J341" s="1"/>
      <c r="K341" s="1"/>
      <c r="L341" s="1"/>
      <c r="M341" s="1"/>
      <c r="N341" s="1"/>
      <c r="O341" s="1"/>
      <c r="P341" s="1"/>
      <c r="Q341" s="1"/>
    </row>
    <row r="342" spans="1:17">
      <c r="A342" s="1"/>
      <c r="B342" s="1"/>
      <c r="C342" s="1"/>
      <c r="D342" s="1"/>
      <c r="E342" s="1"/>
      <c r="F342" s="1"/>
      <c r="G342" s="1"/>
      <c r="H342" s="1"/>
      <c r="I342" s="1"/>
      <c r="J342" s="1"/>
      <c r="K342" s="1"/>
      <c r="L342" s="1"/>
      <c r="M342" s="1"/>
      <c r="N342" s="1"/>
      <c r="O342" s="1"/>
      <c r="P342" s="1"/>
      <c r="Q342" s="1"/>
    </row>
    <row r="343" spans="1:17">
      <c r="A343" s="1"/>
      <c r="B343" s="1"/>
      <c r="C343" s="1"/>
      <c r="D343" s="1"/>
      <c r="E343" s="1"/>
      <c r="F343" s="1"/>
      <c r="G343" s="1"/>
      <c r="H343" s="1"/>
      <c r="I343" s="1"/>
      <c r="J343" s="1"/>
      <c r="K343" s="1"/>
      <c r="L343" s="1"/>
      <c r="M343" s="1"/>
      <c r="N343" s="1"/>
      <c r="O343" s="1"/>
      <c r="P343" s="1"/>
      <c r="Q343" s="1"/>
    </row>
    <row r="344" spans="1:17">
      <c r="A344" s="1"/>
      <c r="B344" s="1"/>
      <c r="C344" s="1"/>
      <c r="D344" s="1"/>
      <c r="E344" s="1"/>
      <c r="F344" s="1"/>
      <c r="G344" s="1"/>
      <c r="H344" s="1"/>
      <c r="I344" s="1"/>
      <c r="J344" s="1"/>
      <c r="K344" s="1"/>
      <c r="L344" s="1"/>
      <c r="M344" s="1"/>
      <c r="N344" s="1"/>
      <c r="O344" s="1"/>
      <c r="P344" s="1"/>
      <c r="Q344" s="1"/>
    </row>
    <row r="345" spans="1:17">
      <c r="A345" s="1"/>
      <c r="B345" s="1"/>
      <c r="C345" s="1"/>
      <c r="D345" s="1"/>
      <c r="E345" s="1"/>
      <c r="F345" s="1"/>
      <c r="G345" s="1"/>
      <c r="H345" s="1"/>
      <c r="I345" s="1"/>
      <c r="J345" s="1"/>
      <c r="K345" s="1"/>
      <c r="L345" s="1"/>
      <c r="M345" s="1"/>
      <c r="N345" s="1"/>
      <c r="O345" s="1"/>
      <c r="P345" s="1"/>
      <c r="Q345" s="1"/>
    </row>
    <row r="346" spans="1:17">
      <c r="A346" s="1"/>
      <c r="B346" s="1"/>
      <c r="C346" s="1"/>
      <c r="D346" s="1"/>
      <c r="E346" s="1"/>
      <c r="F346" s="1"/>
      <c r="G346" s="1"/>
      <c r="H346" s="1"/>
      <c r="I346" s="1"/>
      <c r="J346" s="1"/>
      <c r="K346" s="1"/>
      <c r="L346" s="1"/>
      <c r="M346" s="1"/>
      <c r="N346" s="1"/>
      <c r="O346" s="1"/>
      <c r="P346" s="1"/>
      <c r="Q346" s="1"/>
    </row>
    <row r="347" spans="1:17">
      <c r="A347" s="1"/>
      <c r="B347" s="1"/>
      <c r="C347" s="1"/>
      <c r="D347" s="1"/>
      <c r="E347" s="1"/>
      <c r="F347" s="1"/>
      <c r="G347" s="1"/>
      <c r="H347" s="1"/>
      <c r="I347" s="1"/>
      <c r="J347" s="1"/>
      <c r="K347" s="1"/>
      <c r="L347" s="1"/>
      <c r="M347" s="1"/>
      <c r="N347" s="1"/>
      <c r="O347" s="1"/>
      <c r="P347" s="1"/>
      <c r="Q347" s="1"/>
    </row>
    <row r="348" spans="1:17">
      <c r="A348" s="1"/>
      <c r="B348" s="1"/>
      <c r="C348" s="1"/>
      <c r="D348" s="1"/>
      <c r="E348" s="1"/>
      <c r="F348" s="1"/>
      <c r="G348" s="1"/>
      <c r="H348" s="1"/>
      <c r="I348" s="1"/>
      <c r="J348" s="1"/>
      <c r="K348" s="1"/>
      <c r="L348" s="1"/>
      <c r="M348" s="1"/>
      <c r="N348" s="1"/>
      <c r="O348" s="1"/>
      <c r="P348" s="1"/>
      <c r="Q348" s="1"/>
    </row>
    <row r="349" spans="1:17">
      <c r="A349" s="1"/>
      <c r="B349" s="1"/>
      <c r="C349" s="1"/>
      <c r="D349" s="1"/>
      <c r="E349" s="1"/>
      <c r="F349" s="1"/>
      <c r="G349" s="1"/>
      <c r="H349" s="1"/>
      <c r="I349" s="1"/>
      <c r="J349" s="1"/>
      <c r="K349" s="1"/>
      <c r="L349" s="1"/>
      <c r="M349" s="1"/>
      <c r="N349" s="1"/>
      <c r="O349" s="1"/>
      <c r="P349" s="1"/>
      <c r="Q349" s="1"/>
    </row>
    <row r="350" spans="1:17">
      <c r="A350" s="1"/>
      <c r="B350" s="1"/>
      <c r="C350" s="1"/>
      <c r="D350" s="1"/>
      <c r="E350" s="1"/>
      <c r="F350" s="1"/>
      <c r="G350" s="1"/>
      <c r="H350" s="1"/>
      <c r="I350" s="1"/>
      <c r="J350" s="1"/>
      <c r="K350" s="1"/>
      <c r="L350" s="1"/>
      <c r="M350" s="1"/>
      <c r="N350" s="1"/>
      <c r="O350" s="1"/>
      <c r="P350" s="1"/>
      <c r="Q350" s="1"/>
    </row>
    <row r="351" spans="1:17">
      <c r="A351" s="1"/>
      <c r="B351" s="1"/>
      <c r="C351" s="1"/>
      <c r="D351" s="1"/>
      <c r="E351" s="1"/>
      <c r="F351" s="1"/>
      <c r="G351" s="1"/>
      <c r="H351" s="1"/>
      <c r="I351" s="1"/>
      <c r="J351" s="1"/>
      <c r="K351" s="1"/>
      <c r="L351" s="1"/>
      <c r="M351" s="1"/>
      <c r="N351" s="1"/>
      <c r="O351" s="1"/>
      <c r="P351" s="1"/>
      <c r="Q351" s="1"/>
    </row>
    <row r="352" spans="1:17">
      <c r="A352" s="1"/>
      <c r="B352" s="1"/>
      <c r="C352" s="1"/>
      <c r="D352" s="1"/>
      <c r="E352" s="1"/>
      <c r="F352" s="1"/>
      <c r="G352" s="1"/>
      <c r="H352" s="1"/>
      <c r="I352" s="1"/>
      <c r="J352" s="1"/>
      <c r="K352" s="1"/>
      <c r="L352" s="1"/>
      <c r="M352" s="1"/>
      <c r="N352" s="1"/>
      <c r="O352" s="1"/>
      <c r="P352" s="1"/>
      <c r="Q352" s="1"/>
    </row>
    <row r="353" spans="1:17">
      <c r="A353" s="1"/>
      <c r="B353" s="1"/>
      <c r="C353" s="1"/>
      <c r="D353" s="1"/>
      <c r="E353" s="1"/>
      <c r="F353" s="1"/>
      <c r="G353" s="1"/>
      <c r="H353" s="1"/>
      <c r="I353" s="1"/>
      <c r="J353" s="1"/>
      <c r="K353" s="1"/>
      <c r="L353" s="1"/>
      <c r="M353" s="1"/>
      <c r="N353" s="1"/>
      <c r="O353" s="1"/>
      <c r="P353" s="1"/>
      <c r="Q353" s="1"/>
    </row>
    <row r="354" spans="1:17">
      <c r="A354" s="1"/>
      <c r="B354" s="1"/>
      <c r="C354" s="1"/>
      <c r="D354" s="1"/>
      <c r="E354" s="1"/>
      <c r="F354" s="1"/>
      <c r="G354" s="1"/>
      <c r="H354" s="1"/>
      <c r="I354" s="1"/>
      <c r="J354" s="1"/>
      <c r="K354" s="1"/>
      <c r="L354" s="1"/>
      <c r="M354" s="1"/>
      <c r="N354" s="1"/>
      <c r="O354" s="1"/>
      <c r="P354" s="1"/>
      <c r="Q354" s="1"/>
    </row>
    <row r="355" spans="1:17">
      <c r="A355" s="1"/>
      <c r="B355" s="1"/>
      <c r="C355" s="1"/>
      <c r="D355" s="1"/>
      <c r="E355" s="1"/>
      <c r="F355" s="1"/>
      <c r="G355" s="1"/>
      <c r="H355" s="1"/>
      <c r="I355" s="1"/>
      <c r="J355" s="1"/>
      <c r="K355" s="1"/>
      <c r="L355" s="1"/>
      <c r="M355" s="1"/>
      <c r="N355" s="1"/>
      <c r="O355" s="1"/>
      <c r="P355" s="1"/>
      <c r="Q355" s="1"/>
    </row>
    <row r="356" spans="1:17">
      <c r="A356" s="1"/>
      <c r="B356" s="1"/>
      <c r="C356" s="1"/>
      <c r="D356" s="1"/>
      <c r="E356" s="1"/>
      <c r="F356" s="1"/>
      <c r="G356" s="1"/>
      <c r="H356" s="1"/>
      <c r="I356" s="1"/>
      <c r="J356" s="1"/>
      <c r="K356" s="1"/>
      <c r="L356" s="1"/>
      <c r="M356" s="1"/>
      <c r="N356" s="1"/>
      <c r="O356" s="1"/>
      <c r="P356" s="1"/>
      <c r="Q356" s="1"/>
    </row>
    <row r="357" spans="1:17">
      <c r="A357" s="1"/>
      <c r="B357" s="1"/>
      <c r="C357" s="1"/>
      <c r="D357" s="1"/>
      <c r="E357" s="1"/>
      <c r="F357" s="1"/>
      <c r="G357" s="1"/>
      <c r="H357" s="1"/>
      <c r="I357" s="1"/>
      <c r="J357" s="1"/>
      <c r="K357" s="1"/>
      <c r="L357" s="1"/>
      <c r="M357" s="1"/>
      <c r="N357" s="1"/>
      <c r="O357" s="1"/>
      <c r="P357" s="1"/>
      <c r="Q357" s="1"/>
    </row>
    <row r="358" spans="1:17">
      <c r="A358" s="1"/>
      <c r="B358" s="1"/>
      <c r="C358" s="1"/>
      <c r="D358" s="1"/>
      <c r="E358" s="1"/>
      <c r="F358" s="1"/>
      <c r="G358" s="1"/>
      <c r="H358" s="1"/>
      <c r="I358" s="1"/>
      <c r="J358" s="1"/>
      <c r="K358" s="1"/>
      <c r="L358" s="1"/>
      <c r="M358" s="1"/>
      <c r="N358" s="1"/>
      <c r="O358" s="1"/>
      <c r="P358" s="1"/>
      <c r="Q358" s="1"/>
    </row>
    <row r="359" spans="1:17">
      <c r="A359" s="1"/>
      <c r="B359" s="1"/>
      <c r="C359" s="1"/>
      <c r="D359" s="1"/>
      <c r="E359" s="1"/>
      <c r="F359" s="1"/>
      <c r="G359" s="1"/>
      <c r="H359" s="1"/>
      <c r="I359" s="1"/>
      <c r="J359" s="1"/>
      <c r="K359" s="1"/>
      <c r="L359" s="1"/>
      <c r="M359" s="1"/>
      <c r="N359" s="1"/>
      <c r="O359" s="1"/>
      <c r="P359" s="1"/>
      <c r="Q359" s="1"/>
    </row>
    <row r="360" spans="1:17">
      <c r="A360" s="1"/>
      <c r="B360" s="1"/>
      <c r="C360" s="1"/>
      <c r="D360" s="1"/>
      <c r="E360" s="1"/>
      <c r="F360" s="1"/>
      <c r="G360" s="1"/>
      <c r="H360" s="1"/>
      <c r="I360" s="1"/>
      <c r="J360" s="1"/>
      <c r="K360" s="1"/>
      <c r="L360" s="1"/>
      <c r="M360" s="1"/>
      <c r="N360" s="1"/>
      <c r="O360" s="1"/>
      <c r="P360" s="1"/>
      <c r="Q360" s="1"/>
    </row>
    <row r="361" spans="1:17">
      <c r="A361" s="1"/>
      <c r="B361" s="1"/>
      <c r="C361" s="1"/>
      <c r="D361" s="1"/>
      <c r="E361" s="1"/>
      <c r="F361" s="1"/>
      <c r="G361" s="1"/>
      <c r="H361" s="1"/>
      <c r="I361" s="1"/>
      <c r="J361" s="1"/>
      <c r="K361" s="1"/>
      <c r="L361" s="1"/>
      <c r="M361" s="1"/>
      <c r="N361" s="1"/>
      <c r="O361" s="1"/>
      <c r="P361" s="1"/>
      <c r="Q361" s="1"/>
    </row>
    <row r="362" spans="1:17">
      <c r="A362" s="1"/>
      <c r="B362" s="1"/>
      <c r="C362" s="1"/>
      <c r="D362" s="1"/>
      <c r="E362" s="1"/>
      <c r="F362" s="1"/>
      <c r="G362" s="1"/>
      <c r="H362" s="1"/>
      <c r="I362" s="1"/>
      <c r="J362" s="1"/>
      <c r="K362" s="1"/>
      <c r="L362" s="1"/>
      <c r="M362" s="1"/>
      <c r="N362" s="1"/>
      <c r="O362" s="1"/>
      <c r="P362" s="1"/>
      <c r="Q362" s="1"/>
    </row>
    <row r="363" spans="1:17">
      <c r="A363" s="1"/>
      <c r="B363" s="1"/>
      <c r="C363" s="1"/>
      <c r="D363" s="1"/>
      <c r="E363" s="1"/>
      <c r="F363" s="1"/>
      <c r="G363" s="1"/>
      <c r="H363" s="1"/>
      <c r="I363" s="1"/>
      <c r="J363" s="1"/>
      <c r="K363" s="1"/>
      <c r="L363" s="1"/>
      <c r="M363" s="1"/>
      <c r="N363" s="1"/>
      <c r="O363" s="1"/>
      <c r="P363" s="1"/>
      <c r="Q363" s="1"/>
    </row>
    <row r="364" spans="1:17">
      <c r="A364" s="1"/>
      <c r="B364" s="1"/>
      <c r="C364" s="1"/>
      <c r="D364" s="1"/>
      <c r="E364" s="1"/>
      <c r="F364" s="1"/>
      <c r="G364" s="1"/>
      <c r="H364" s="1"/>
      <c r="I364" s="1"/>
      <c r="J364" s="1"/>
      <c r="K364" s="1"/>
      <c r="L364" s="1"/>
      <c r="M364" s="1"/>
      <c r="N364" s="1"/>
      <c r="O364" s="1"/>
      <c r="P364" s="1"/>
      <c r="Q364" s="1"/>
    </row>
    <row r="365" spans="1:17">
      <c r="A365" s="1"/>
      <c r="B365" s="1"/>
      <c r="C365" s="1"/>
      <c r="D365" s="1"/>
      <c r="E365" s="1"/>
      <c r="F365" s="1"/>
      <c r="G365" s="1"/>
      <c r="H365" s="1"/>
      <c r="I365" s="1"/>
      <c r="J365" s="1"/>
      <c r="K365" s="1"/>
      <c r="L365" s="1"/>
      <c r="M365" s="1"/>
      <c r="N365" s="1"/>
      <c r="O365" s="1"/>
      <c r="P365" s="1"/>
      <c r="Q365" s="1"/>
    </row>
    <row r="366" spans="1:17">
      <c r="A366" s="1"/>
      <c r="B366" s="1"/>
      <c r="C366" s="1"/>
      <c r="D366" s="1"/>
      <c r="E366" s="1"/>
      <c r="F366" s="1"/>
      <c r="G366" s="1"/>
      <c r="H366" s="1"/>
      <c r="I366" s="1"/>
      <c r="J366" s="1"/>
      <c r="K366" s="1"/>
      <c r="L366" s="1"/>
      <c r="M366" s="1"/>
      <c r="N366" s="1"/>
      <c r="O366" s="1"/>
      <c r="P366" s="1"/>
      <c r="Q366" s="1"/>
    </row>
    <row r="367" spans="1:17">
      <c r="A367" s="1"/>
      <c r="B367" s="1"/>
      <c r="C367" s="1"/>
      <c r="D367" s="1"/>
      <c r="E367" s="1"/>
      <c r="F367" s="1"/>
      <c r="G367" s="1"/>
      <c r="H367" s="1"/>
      <c r="I367" s="1"/>
      <c r="J367" s="1"/>
      <c r="K367" s="1"/>
      <c r="L367" s="1"/>
      <c r="M367" s="1"/>
      <c r="N367" s="1"/>
      <c r="O367" s="1"/>
      <c r="P367" s="1"/>
      <c r="Q367" s="1"/>
    </row>
    <row r="368" spans="1:17">
      <c r="A368" s="1"/>
      <c r="B368" s="1"/>
      <c r="C368" s="1"/>
      <c r="D368" s="1"/>
      <c r="E368" s="1"/>
      <c r="F368" s="1"/>
      <c r="G368" s="1"/>
      <c r="H368" s="1"/>
      <c r="I368" s="1"/>
      <c r="J368" s="1"/>
      <c r="K368" s="1"/>
      <c r="L368" s="1"/>
      <c r="M368" s="1"/>
      <c r="N368" s="1"/>
      <c r="O368" s="1"/>
      <c r="P368" s="1"/>
      <c r="Q368" s="1"/>
    </row>
    <row r="369" spans="1:17">
      <c r="A369" s="1"/>
      <c r="B369" s="1"/>
      <c r="C369" s="1"/>
      <c r="D369" s="1"/>
      <c r="E369" s="1"/>
      <c r="F369" s="1"/>
      <c r="G369" s="1"/>
      <c r="H369" s="1"/>
      <c r="I369" s="1"/>
      <c r="J369" s="1"/>
      <c r="K369" s="1"/>
      <c r="L369" s="1"/>
      <c r="M369" s="1"/>
      <c r="N369" s="1"/>
      <c r="O369" s="1"/>
      <c r="P369" s="1"/>
      <c r="Q369" s="1"/>
    </row>
    <row r="370" spans="1:17">
      <c r="A370" s="1"/>
      <c r="B370" s="1"/>
      <c r="C370" s="1"/>
      <c r="D370" s="1"/>
      <c r="E370" s="1"/>
      <c r="F370" s="1"/>
      <c r="G370" s="1"/>
      <c r="H370" s="1"/>
      <c r="I370" s="1"/>
      <c r="J370" s="1"/>
      <c r="K370" s="1"/>
      <c r="L370" s="1"/>
      <c r="M370" s="1"/>
      <c r="N370" s="1"/>
      <c r="O370" s="1"/>
      <c r="P370" s="1"/>
      <c r="Q370" s="1"/>
    </row>
    <row r="371" spans="1:17">
      <c r="A371" s="1"/>
      <c r="B371" s="1"/>
      <c r="C371" s="1"/>
      <c r="D371" s="1"/>
      <c r="E371" s="1"/>
      <c r="F371" s="1"/>
      <c r="G371" s="1"/>
      <c r="H371" s="1"/>
      <c r="I371" s="1"/>
      <c r="J371" s="1"/>
      <c r="K371" s="1"/>
      <c r="L371" s="1"/>
      <c r="M371" s="1"/>
      <c r="N371" s="1"/>
      <c r="O371" s="1"/>
      <c r="P371" s="1"/>
      <c r="Q371" s="1"/>
    </row>
    <row r="372" spans="1:17">
      <c r="A372" s="1"/>
      <c r="B372" s="1"/>
      <c r="C372" s="1"/>
      <c r="D372" s="1"/>
      <c r="E372" s="1"/>
      <c r="F372" s="1"/>
      <c r="G372" s="1"/>
      <c r="H372" s="1"/>
      <c r="I372" s="1"/>
      <c r="J372" s="1"/>
      <c r="K372" s="1"/>
      <c r="L372" s="1"/>
      <c r="M372" s="1"/>
      <c r="N372" s="1"/>
      <c r="O372" s="1"/>
      <c r="P372" s="1"/>
      <c r="Q372" s="1"/>
    </row>
    <row r="373" spans="1:17">
      <c r="A373" s="1"/>
      <c r="B373" s="1"/>
      <c r="C373" s="1"/>
      <c r="D373" s="1"/>
      <c r="E373" s="1"/>
      <c r="F373" s="1"/>
      <c r="G373" s="1"/>
      <c r="H373" s="1"/>
      <c r="I373" s="1"/>
      <c r="J373" s="1"/>
      <c r="K373" s="1"/>
      <c r="L373" s="1"/>
      <c r="M373" s="1"/>
      <c r="N373" s="1"/>
      <c r="O373" s="1"/>
      <c r="P373" s="1"/>
      <c r="Q373" s="1"/>
    </row>
    <row r="374" spans="1:17">
      <c r="A374" s="1"/>
      <c r="B374" s="1"/>
      <c r="C374" s="1"/>
      <c r="D374" s="1"/>
      <c r="E374" s="1"/>
      <c r="F374" s="1"/>
      <c r="G374" s="1"/>
      <c r="H374" s="1"/>
      <c r="I374" s="1"/>
      <c r="J374" s="1"/>
      <c r="K374" s="1"/>
      <c r="L374" s="1"/>
      <c r="M374" s="1"/>
      <c r="N374" s="1"/>
      <c r="O374" s="1"/>
      <c r="P374" s="1"/>
      <c r="Q374" s="1"/>
    </row>
    <row r="375" spans="1:17">
      <c r="A375" s="1"/>
      <c r="B375" s="1"/>
      <c r="C375" s="1"/>
      <c r="D375" s="1"/>
      <c r="E375" s="1"/>
      <c r="F375" s="1"/>
      <c r="G375" s="1"/>
      <c r="H375" s="1"/>
      <c r="I375" s="1"/>
      <c r="J375" s="1"/>
      <c r="K375" s="1"/>
      <c r="L375" s="1"/>
      <c r="M375" s="1"/>
      <c r="N375" s="1"/>
      <c r="O375" s="1"/>
      <c r="P375" s="1"/>
      <c r="Q375" s="1"/>
    </row>
    <row r="376" spans="1:17">
      <c r="A376" s="1"/>
      <c r="B376" s="1"/>
      <c r="C376" s="1"/>
      <c r="D376" s="1"/>
      <c r="E376" s="1"/>
      <c r="F376" s="1"/>
      <c r="G376" s="1"/>
      <c r="H376" s="1"/>
      <c r="I376" s="1"/>
      <c r="J376" s="1"/>
      <c r="K376" s="1"/>
      <c r="L376" s="1"/>
      <c r="M376" s="1"/>
      <c r="N376" s="1"/>
      <c r="O376" s="1"/>
      <c r="P376" s="1"/>
      <c r="Q376" s="1"/>
    </row>
    <row r="377" spans="1:17">
      <c r="A377" s="1"/>
      <c r="B377" s="1"/>
      <c r="C377" s="1"/>
      <c r="D377" s="1"/>
      <c r="E377" s="1"/>
      <c r="F377" s="1"/>
      <c r="G377" s="1"/>
      <c r="H377" s="1"/>
      <c r="I377" s="1"/>
      <c r="J377" s="1"/>
      <c r="K377" s="1"/>
      <c r="L377" s="1"/>
      <c r="M377" s="1"/>
      <c r="N377" s="1"/>
      <c r="O377" s="1"/>
      <c r="P377" s="1"/>
      <c r="Q377" s="1"/>
    </row>
    <row r="378" spans="1:17">
      <c r="A378" s="1"/>
      <c r="B378" s="1"/>
      <c r="C378" s="1"/>
      <c r="D378" s="1"/>
      <c r="E378" s="1"/>
      <c r="F378" s="1"/>
      <c r="G378" s="1"/>
      <c r="H378" s="1"/>
      <c r="I378" s="1"/>
      <c r="J378" s="1"/>
      <c r="K378" s="1"/>
      <c r="L378" s="1"/>
      <c r="M378" s="1"/>
      <c r="N378" s="1"/>
      <c r="O378" s="1"/>
      <c r="P378" s="1"/>
      <c r="Q378" s="1"/>
    </row>
    <row r="379" spans="1:17">
      <c r="A379" s="1"/>
      <c r="B379" s="1"/>
      <c r="C379" s="1"/>
      <c r="D379" s="1"/>
      <c r="E379" s="1"/>
      <c r="F379" s="1"/>
      <c r="G379" s="1"/>
      <c r="H379" s="1"/>
      <c r="I379" s="1"/>
      <c r="J379" s="1"/>
      <c r="K379" s="1"/>
      <c r="L379" s="1"/>
      <c r="M379" s="1"/>
      <c r="N379" s="1"/>
      <c r="O379" s="1"/>
      <c r="P379" s="1"/>
      <c r="Q379" s="1"/>
    </row>
    <row r="380" spans="1:17">
      <c r="A380" s="1"/>
      <c r="B380" s="1"/>
      <c r="C380" s="1"/>
      <c r="D380" s="1"/>
      <c r="E380" s="1"/>
      <c r="F380" s="1"/>
      <c r="G380" s="1"/>
      <c r="H380" s="1"/>
      <c r="I380" s="1"/>
      <c r="J380" s="1"/>
      <c r="K380" s="1"/>
      <c r="L380" s="1"/>
      <c r="M380" s="1"/>
      <c r="N380" s="1"/>
      <c r="O380" s="1"/>
      <c r="P380" s="1"/>
      <c r="Q380" s="1"/>
    </row>
    <row r="381" spans="1:17">
      <c r="A381" s="1"/>
      <c r="B381" s="1"/>
      <c r="C381" s="1"/>
      <c r="D381" s="1"/>
      <c r="E381" s="1"/>
      <c r="F381" s="1"/>
      <c r="G381" s="1"/>
      <c r="H381" s="1"/>
      <c r="I381" s="1"/>
      <c r="J381" s="1"/>
      <c r="K381" s="1"/>
      <c r="L381" s="1"/>
      <c r="M381" s="1"/>
      <c r="N381" s="1"/>
      <c r="O381" s="1"/>
      <c r="P381" s="1"/>
      <c r="Q381" s="1"/>
    </row>
    <row r="382" spans="1:17">
      <c r="A382" s="1"/>
      <c r="B382" s="1"/>
      <c r="C382" s="1"/>
      <c r="D382" s="1"/>
      <c r="E382" s="1"/>
      <c r="F382" s="1"/>
      <c r="G382" s="1"/>
      <c r="H382" s="1"/>
      <c r="I382" s="1"/>
      <c r="J382" s="1"/>
      <c r="K382" s="1"/>
      <c r="L382" s="1"/>
      <c r="M382" s="1"/>
      <c r="N382" s="1"/>
      <c r="O382" s="1"/>
      <c r="P382" s="1"/>
      <c r="Q382" s="1"/>
    </row>
    <row r="383" spans="1:17">
      <c r="A383" s="1"/>
      <c r="B383" s="1"/>
      <c r="C383" s="1"/>
      <c r="D383" s="1"/>
      <c r="E383" s="1"/>
      <c r="F383" s="1"/>
      <c r="G383" s="1"/>
      <c r="H383" s="1"/>
      <c r="I383" s="1"/>
      <c r="J383" s="1"/>
      <c r="K383" s="1"/>
      <c r="L383" s="1"/>
      <c r="M383" s="1"/>
      <c r="N383" s="1"/>
      <c r="O383" s="1"/>
      <c r="P383" s="1"/>
      <c r="Q383" s="1"/>
    </row>
    <row r="384" spans="1:17">
      <c r="A384" s="1"/>
      <c r="B384" s="1"/>
      <c r="C384" s="1"/>
      <c r="D384" s="1"/>
      <c r="E384" s="1"/>
      <c r="F384" s="1"/>
      <c r="G384" s="1"/>
      <c r="H384" s="1"/>
      <c r="I384" s="1"/>
      <c r="J384" s="1"/>
      <c r="K384" s="1"/>
      <c r="L384" s="1"/>
      <c r="M384" s="1"/>
      <c r="N384" s="1"/>
      <c r="O384" s="1"/>
      <c r="P384" s="1"/>
      <c r="Q384" s="1"/>
    </row>
    <row r="385" spans="1:17">
      <c r="A385" s="1"/>
      <c r="B385" s="1"/>
      <c r="C385" s="1"/>
      <c r="D385" s="1"/>
      <c r="E385" s="1"/>
      <c r="F385" s="1"/>
      <c r="G385" s="1"/>
      <c r="H385" s="1"/>
      <c r="I385" s="1"/>
      <c r="J385" s="1"/>
      <c r="K385" s="1"/>
      <c r="L385" s="1"/>
      <c r="M385" s="1"/>
      <c r="N385" s="1"/>
      <c r="O385" s="1"/>
      <c r="P385" s="1"/>
      <c r="Q385" s="1"/>
    </row>
    <row r="386" spans="1:17">
      <c r="A386" s="1"/>
      <c r="B386" s="1"/>
      <c r="C386" s="1"/>
      <c r="D386" s="1"/>
      <c r="E386" s="1"/>
      <c r="F386" s="1"/>
      <c r="G386" s="1"/>
      <c r="H386" s="1"/>
      <c r="I386" s="1"/>
      <c r="J386" s="1"/>
      <c r="K386" s="1"/>
      <c r="L386" s="1"/>
      <c r="M386" s="1"/>
      <c r="N386" s="1"/>
      <c r="O386" s="1"/>
      <c r="P386" s="1"/>
      <c r="Q386" s="1"/>
    </row>
    <row r="387" spans="1:17">
      <c r="A387" s="1"/>
      <c r="B387" s="1"/>
      <c r="C387" s="1"/>
      <c r="D387" s="1"/>
      <c r="E387" s="1"/>
      <c r="F387" s="1"/>
      <c r="G387" s="1"/>
      <c r="H387" s="1"/>
      <c r="I387" s="1"/>
      <c r="J387" s="1"/>
      <c r="K387" s="1"/>
      <c r="L387" s="1"/>
      <c r="M387" s="1"/>
      <c r="N387" s="1"/>
      <c r="O387" s="1"/>
      <c r="P387" s="1"/>
      <c r="Q387" s="1"/>
    </row>
    <row r="388" spans="1:17">
      <c r="A388" s="1"/>
      <c r="B388" s="1"/>
      <c r="C388" s="1"/>
      <c r="D388" s="1"/>
      <c r="E388" s="1"/>
      <c r="F388" s="1"/>
      <c r="G388" s="1"/>
      <c r="H388" s="1"/>
      <c r="I388" s="1"/>
      <c r="J388" s="1"/>
      <c r="K388" s="1"/>
      <c r="L388" s="1"/>
      <c r="M388" s="1"/>
      <c r="N388" s="1"/>
      <c r="O388" s="1"/>
      <c r="P388" s="1"/>
      <c r="Q388" s="1"/>
    </row>
    <row r="389" spans="1:17">
      <c r="A389" s="1"/>
      <c r="B389" s="1"/>
      <c r="C389" s="1"/>
      <c r="D389" s="1"/>
      <c r="E389" s="1"/>
      <c r="F389" s="1"/>
      <c r="G389" s="1"/>
      <c r="H389" s="1"/>
      <c r="I389" s="1"/>
      <c r="J389" s="1"/>
      <c r="K389" s="1"/>
      <c r="L389" s="1"/>
      <c r="M389" s="1"/>
      <c r="N389" s="1"/>
      <c r="O389" s="1"/>
      <c r="P389" s="1"/>
      <c r="Q389" s="1"/>
    </row>
    <row r="390" spans="1:17">
      <c r="A390" s="1"/>
      <c r="B390" s="1"/>
      <c r="C390" s="1"/>
      <c r="D390" s="1"/>
      <c r="E390" s="1"/>
      <c r="F390" s="1"/>
      <c r="G390" s="1"/>
      <c r="H390" s="1"/>
      <c r="I390" s="1"/>
      <c r="J390" s="1"/>
      <c r="K390" s="1"/>
      <c r="L390" s="1"/>
      <c r="M390" s="1"/>
      <c r="N390" s="1"/>
      <c r="O390" s="1"/>
      <c r="P390" s="1"/>
      <c r="Q390" s="1"/>
    </row>
    <row r="391" spans="1:17">
      <c r="A391" s="1"/>
      <c r="B391" s="1"/>
      <c r="C391" s="1"/>
      <c r="D391" s="1"/>
      <c r="E391" s="1"/>
      <c r="F391" s="1"/>
      <c r="G391" s="1"/>
      <c r="H391" s="1"/>
      <c r="I391" s="1"/>
      <c r="J391" s="1"/>
      <c r="K391" s="1"/>
      <c r="L391" s="1"/>
      <c r="M391" s="1"/>
      <c r="N391" s="1"/>
      <c r="O391" s="1"/>
      <c r="P391" s="1"/>
      <c r="Q391" s="1"/>
    </row>
    <row r="392" spans="1:17">
      <c r="A392" s="1"/>
      <c r="B392" s="1"/>
      <c r="C392" s="1"/>
      <c r="D392" s="1"/>
      <c r="E392" s="1"/>
      <c r="F392" s="1"/>
      <c r="G392" s="1"/>
      <c r="H392" s="1"/>
      <c r="I392" s="1"/>
      <c r="J392" s="1"/>
      <c r="K392" s="1"/>
      <c r="L392" s="1"/>
      <c r="M392" s="1"/>
      <c r="N392" s="1"/>
      <c r="O392" s="1"/>
      <c r="P392" s="1"/>
      <c r="Q392" s="1"/>
    </row>
    <row r="393" spans="1:17">
      <c r="A393" s="1"/>
      <c r="B393" s="1"/>
      <c r="C393" s="1"/>
      <c r="D393" s="1"/>
      <c r="E393" s="1"/>
      <c r="F393" s="1"/>
      <c r="G393" s="1"/>
      <c r="H393" s="1"/>
      <c r="I393" s="1"/>
      <c r="J393" s="1"/>
      <c r="K393" s="1"/>
      <c r="L393" s="1"/>
      <c r="M393" s="1"/>
      <c r="N393" s="1"/>
      <c r="O393" s="1"/>
      <c r="P393" s="1"/>
      <c r="Q393" s="1"/>
    </row>
    <row r="394" spans="1:17">
      <c r="A394" s="1"/>
      <c r="B394" s="1"/>
      <c r="C394" s="1"/>
      <c r="D394" s="1"/>
      <c r="E394" s="1"/>
      <c r="F394" s="1"/>
      <c r="G394" s="1"/>
      <c r="H394" s="1"/>
      <c r="I394" s="1"/>
      <c r="J394" s="1"/>
      <c r="K394" s="1"/>
      <c r="L394" s="1"/>
      <c r="M394" s="1"/>
      <c r="N394" s="1"/>
      <c r="O394" s="1"/>
      <c r="P394" s="1"/>
      <c r="Q394" s="1"/>
    </row>
    <row r="395" spans="1:17">
      <c r="A395" s="1"/>
      <c r="B395" s="1"/>
      <c r="C395" s="1"/>
      <c r="D395" s="1"/>
      <c r="E395" s="1"/>
      <c r="F395" s="1"/>
      <c r="G395" s="1"/>
      <c r="H395" s="1"/>
      <c r="I395" s="1"/>
      <c r="J395" s="1"/>
      <c r="K395" s="1"/>
      <c r="L395" s="1"/>
      <c r="M395" s="1"/>
      <c r="N395" s="1"/>
      <c r="O395" s="1"/>
      <c r="P395" s="1"/>
      <c r="Q395" s="1"/>
    </row>
    <row r="396" spans="1:17">
      <c r="A396" s="1"/>
      <c r="B396" s="1"/>
      <c r="C396" s="1"/>
      <c r="D396" s="1"/>
      <c r="E396" s="1"/>
      <c r="F396" s="1"/>
      <c r="G396" s="1"/>
      <c r="H396" s="1"/>
      <c r="I396" s="1"/>
      <c r="J396" s="1"/>
      <c r="K396" s="1"/>
      <c r="L396" s="1"/>
      <c r="M396" s="1"/>
      <c r="N396" s="1"/>
      <c r="O396" s="1"/>
      <c r="P396" s="1"/>
      <c r="Q396" s="1"/>
    </row>
    <row r="397" spans="1:17">
      <c r="A397" s="1"/>
      <c r="B397" s="1"/>
      <c r="C397" s="1"/>
      <c r="D397" s="1"/>
      <c r="E397" s="1"/>
      <c r="F397" s="1"/>
      <c r="G397" s="1"/>
      <c r="H397" s="1"/>
      <c r="I397" s="1"/>
      <c r="J397" s="1"/>
      <c r="K397" s="1"/>
      <c r="L397" s="1"/>
      <c r="M397" s="1"/>
      <c r="N397" s="1"/>
      <c r="O397" s="1"/>
      <c r="P397" s="1"/>
      <c r="Q397" s="1"/>
    </row>
    <row r="398" spans="1:17">
      <c r="A398" s="1"/>
      <c r="B398" s="1"/>
      <c r="C398" s="1"/>
      <c r="D398" s="1"/>
      <c r="E398" s="1"/>
      <c r="F398" s="1"/>
      <c r="G398" s="1"/>
      <c r="H398" s="1"/>
      <c r="I398" s="1"/>
      <c r="J398" s="1"/>
      <c r="K398" s="1"/>
      <c r="L398" s="1"/>
      <c r="M398" s="1"/>
      <c r="N398" s="1"/>
      <c r="O398" s="1"/>
      <c r="P398" s="1"/>
      <c r="Q398" s="1"/>
    </row>
    <row r="399" spans="1:17">
      <c r="A399" s="1"/>
      <c r="B399" s="1"/>
      <c r="C399" s="1"/>
      <c r="D399" s="1"/>
      <c r="E399" s="1"/>
      <c r="F399" s="1"/>
      <c r="G399" s="1"/>
      <c r="H399" s="1"/>
      <c r="I399" s="1"/>
      <c r="J399" s="1"/>
      <c r="K399" s="1"/>
      <c r="L399" s="1"/>
      <c r="M399" s="1"/>
      <c r="N399" s="1"/>
      <c r="O399" s="1"/>
      <c r="P399" s="1"/>
      <c r="Q399" s="1"/>
    </row>
    <row r="400" spans="1:17">
      <c r="A400" s="1"/>
      <c r="B400" s="1"/>
      <c r="C400" s="1"/>
      <c r="D400" s="1"/>
      <c r="E400" s="1"/>
      <c r="F400" s="1"/>
      <c r="G400" s="1"/>
      <c r="H400" s="1"/>
      <c r="I400" s="1"/>
      <c r="J400" s="1"/>
      <c r="K400" s="1"/>
      <c r="L400" s="1"/>
      <c r="M400" s="1"/>
      <c r="N400" s="1"/>
      <c r="O400" s="1"/>
      <c r="P400" s="1"/>
      <c r="Q400" s="1"/>
    </row>
    <row r="401" spans="1:17">
      <c r="A401" s="1"/>
      <c r="B401" s="1"/>
      <c r="C401" s="1"/>
      <c r="D401" s="1"/>
      <c r="E401" s="1"/>
      <c r="F401" s="1"/>
      <c r="G401" s="1"/>
      <c r="H401" s="1"/>
      <c r="I401" s="1"/>
      <c r="J401" s="1"/>
      <c r="K401" s="1"/>
      <c r="L401" s="1"/>
      <c r="M401" s="1"/>
      <c r="N401" s="1"/>
      <c r="O401" s="1"/>
      <c r="P401" s="1"/>
      <c r="Q401" s="1"/>
    </row>
    <row r="402" spans="1:17">
      <c r="A402" s="1"/>
      <c r="B402" s="1"/>
      <c r="C402" s="1"/>
      <c r="D402" s="1"/>
      <c r="E402" s="1"/>
      <c r="F402" s="1"/>
      <c r="G402" s="1"/>
      <c r="H402" s="1"/>
      <c r="I402" s="1"/>
      <c r="J402" s="1"/>
      <c r="K402" s="1"/>
      <c r="L402" s="1"/>
      <c r="M402" s="1"/>
      <c r="N402" s="1"/>
      <c r="O402" s="1"/>
      <c r="P402" s="1"/>
      <c r="Q402" s="1"/>
    </row>
    <row r="403" spans="1:17">
      <c r="A403" s="1"/>
      <c r="B403" s="1"/>
      <c r="C403" s="1"/>
      <c r="D403" s="1"/>
      <c r="E403" s="1"/>
      <c r="F403" s="1"/>
      <c r="G403" s="1"/>
      <c r="H403" s="1"/>
      <c r="I403" s="1"/>
      <c r="J403" s="1"/>
      <c r="K403" s="1"/>
      <c r="L403" s="1"/>
      <c r="M403" s="1"/>
      <c r="N403" s="1"/>
      <c r="O403" s="1"/>
      <c r="P403" s="1"/>
      <c r="Q403" s="1"/>
    </row>
    <row r="404" spans="1:17">
      <c r="A404" s="1"/>
      <c r="B404" s="1"/>
      <c r="C404" s="1"/>
      <c r="D404" s="1"/>
      <c r="E404" s="1"/>
      <c r="F404" s="1"/>
      <c r="G404" s="1"/>
      <c r="H404" s="1"/>
      <c r="I404" s="1"/>
      <c r="J404" s="1"/>
      <c r="K404" s="1"/>
      <c r="L404" s="1"/>
      <c r="M404" s="1"/>
      <c r="N404" s="1"/>
      <c r="O404" s="1"/>
      <c r="P404" s="1"/>
      <c r="Q404" s="1"/>
    </row>
    <row r="405" spans="1:17">
      <c r="A405" s="1"/>
      <c r="B405" s="1"/>
      <c r="C405" s="1"/>
      <c r="D405" s="1"/>
      <c r="E405" s="1"/>
      <c r="F405" s="1"/>
      <c r="G405" s="1"/>
      <c r="H405" s="1"/>
      <c r="I405" s="1"/>
      <c r="J405" s="1"/>
      <c r="K405" s="1"/>
      <c r="L405" s="1"/>
      <c r="M405" s="1"/>
      <c r="N405" s="1"/>
      <c r="O405" s="1"/>
      <c r="P405" s="1"/>
      <c r="Q405" s="1"/>
    </row>
    <row r="406" spans="1:17">
      <c r="A406" s="1"/>
      <c r="B406" s="1"/>
      <c r="C406" s="1"/>
      <c r="D406" s="1"/>
      <c r="E406" s="1"/>
      <c r="F406" s="1"/>
      <c r="G406" s="1"/>
      <c r="H406" s="1"/>
      <c r="I406" s="1"/>
      <c r="J406" s="1"/>
      <c r="K406" s="1"/>
      <c r="L406" s="1"/>
      <c r="M406" s="1"/>
      <c r="N406" s="1"/>
      <c r="O406" s="1"/>
      <c r="P406" s="1"/>
      <c r="Q406" s="1"/>
    </row>
    <row r="407" spans="1:17">
      <c r="A407" s="1"/>
      <c r="B407" s="1"/>
      <c r="C407" s="1"/>
      <c r="D407" s="1"/>
      <c r="E407" s="1"/>
      <c r="F407" s="1"/>
      <c r="G407" s="1"/>
      <c r="H407" s="1"/>
      <c r="I407" s="1"/>
      <c r="J407" s="1"/>
      <c r="K407" s="1"/>
      <c r="L407" s="1"/>
      <c r="M407" s="1"/>
      <c r="N407" s="1"/>
      <c r="O407" s="1"/>
      <c r="P407" s="1"/>
      <c r="Q407" s="1"/>
    </row>
    <row r="408" spans="1:17">
      <c r="A408" s="1"/>
      <c r="B408" s="1"/>
      <c r="C408" s="1"/>
      <c r="D408" s="1"/>
      <c r="E408" s="1"/>
      <c r="F408" s="1"/>
      <c r="G408" s="1"/>
      <c r="H408" s="1"/>
      <c r="I408" s="1"/>
      <c r="J408" s="1"/>
      <c r="K408" s="1"/>
      <c r="L408" s="1"/>
      <c r="M408" s="1"/>
      <c r="N408" s="1"/>
      <c r="O408" s="1"/>
      <c r="P408" s="1"/>
      <c r="Q408" s="1"/>
    </row>
    <row r="409" spans="1:17">
      <c r="A409" s="1"/>
      <c r="B409" s="1"/>
      <c r="C409" s="1"/>
      <c r="D409" s="1"/>
      <c r="E409" s="1"/>
      <c r="F409" s="1"/>
      <c r="G409" s="1"/>
      <c r="H409" s="1"/>
      <c r="I409" s="1"/>
      <c r="J409" s="1"/>
      <c r="K409" s="1"/>
      <c r="L409" s="1"/>
      <c r="M409" s="1"/>
      <c r="N409" s="1"/>
      <c r="O409" s="1"/>
      <c r="P409" s="1"/>
      <c r="Q409" s="1"/>
    </row>
    <row r="410" spans="1:17">
      <c r="A410" s="1"/>
      <c r="B410" s="1"/>
      <c r="C410" s="1"/>
      <c r="D410" s="1"/>
      <c r="E410" s="1"/>
      <c r="F410" s="1"/>
      <c r="G410" s="1"/>
      <c r="H410" s="1"/>
      <c r="I410" s="1"/>
      <c r="J410" s="1"/>
      <c r="K410" s="1"/>
      <c r="L410" s="1"/>
      <c r="M410" s="1"/>
      <c r="N410" s="1"/>
      <c r="O410" s="1"/>
      <c r="P410" s="1"/>
      <c r="Q410" s="1"/>
    </row>
    <row r="411" spans="1:17">
      <c r="A411" s="1"/>
      <c r="B411" s="1"/>
      <c r="C411" s="1"/>
      <c r="D411" s="1"/>
      <c r="E411" s="1"/>
      <c r="F411" s="1"/>
      <c r="G411" s="1"/>
      <c r="H411" s="1"/>
      <c r="I411" s="1"/>
      <c r="J411" s="1"/>
      <c r="K411" s="1"/>
      <c r="L411" s="1"/>
      <c r="M411" s="1"/>
      <c r="N411" s="1"/>
      <c r="O411" s="1"/>
      <c r="P411" s="1"/>
      <c r="Q411" s="1"/>
    </row>
    <row r="412" spans="1:17">
      <c r="A412" s="1"/>
      <c r="B412" s="1"/>
      <c r="C412" s="1"/>
      <c r="D412" s="1"/>
      <c r="E412" s="1"/>
      <c r="F412" s="1"/>
      <c r="G412" s="1"/>
      <c r="H412" s="1"/>
      <c r="I412" s="1"/>
      <c r="J412" s="1"/>
      <c r="K412" s="1"/>
      <c r="L412" s="1"/>
      <c r="M412" s="1"/>
      <c r="N412" s="1"/>
      <c r="O412" s="1"/>
      <c r="P412" s="1"/>
      <c r="Q412" s="1"/>
    </row>
    <row r="413" spans="1:17">
      <c r="A413" s="1"/>
      <c r="B413" s="1"/>
      <c r="C413" s="1"/>
      <c r="D413" s="1"/>
      <c r="E413" s="1"/>
      <c r="F413" s="1"/>
      <c r="G413" s="1"/>
      <c r="H413" s="1"/>
      <c r="I413" s="1"/>
      <c r="J413" s="1"/>
      <c r="K413" s="1"/>
      <c r="L413" s="1"/>
      <c r="M413" s="1"/>
      <c r="N413" s="1"/>
      <c r="O413" s="1"/>
      <c r="P413" s="1"/>
      <c r="Q413" s="1"/>
    </row>
    <row r="414" spans="1:17">
      <c r="A414" s="1"/>
      <c r="B414" s="1"/>
      <c r="C414" s="1"/>
      <c r="D414" s="1"/>
      <c r="E414" s="1"/>
      <c r="F414" s="1"/>
      <c r="G414" s="1"/>
      <c r="H414" s="1"/>
      <c r="I414" s="1"/>
      <c r="J414" s="1"/>
      <c r="K414" s="1"/>
      <c r="L414" s="1"/>
      <c r="M414" s="1"/>
      <c r="N414" s="1"/>
      <c r="O414" s="1"/>
      <c r="P414" s="1"/>
      <c r="Q414" s="1"/>
    </row>
    <row r="415" spans="1:17">
      <c r="A415" s="1"/>
      <c r="B415" s="1"/>
      <c r="C415" s="1"/>
      <c r="D415" s="1"/>
      <c r="E415" s="1"/>
      <c r="F415" s="1"/>
      <c r="G415" s="1"/>
      <c r="H415" s="1"/>
      <c r="I415" s="1"/>
      <c r="J415" s="1"/>
      <c r="K415" s="1"/>
      <c r="L415" s="1"/>
      <c r="M415" s="1"/>
      <c r="N415" s="1"/>
      <c r="O415" s="1"/>
      <c r="P415" s="1"/>
      <c r="Q415" s="1"/>
    </row>
    <row r="416" spans="1:17">
      <c r="A416" s="1"/>
      <c r="B416" s="1"/>
      <c r="C416" s="1"/>
      <c r="D416" s="1"/>
      <c r="E416" s="1"/>
      <c r="F416" s="1"/>
      <c r="G416" s="1"/>
      <c r="H416" s="1"/>
      <c r="I416" s="1"/>
      <c r="J416" s="1"/>
      <c r="K416" s="1"/>
      <c r="L416" s="1"/>
      <c r="M416" s="1"/>
      <c r="N416" s="1"/>
      <c r="O416" s="1"/>
      <c r="P416" s="1"/>
      <c r="Q416" s="1"/>
    </row>
    <row r="417" spans="1:17">
      <c r="A417" s="1"/>
      <c r="B417" s="1"/>
      <c r="C417" s="1"/>
      <c r="D417" s="1"/>
      <c r="E417" s="1"/>
      <c r="F417" s="1"/>
      <c r="G417" s="1"/>
      <c r="H417" s="1"/>
      <c r="I417" s="1"/>
      <c r="J417" s="1"/>
      <c r="K417" s="1"/>
      <c r="L417" s="1"/>
      <c r="M417" s="1"/>
      <c r="N417" s="1"/>
      <c r="O417" s="1"/>
      <c r="P417" s="1"/>
      <c r="Q417" s="1"/>
    </row>
    <row r="418" spans="1:17">
      <c r="A418" s="1"/>
      <c r="B418" s="1"/>
      <c r="C418" s="1"/>
      <c r="D418" s="1"/>
      <c r="E418" s="1"/>
      <c r="F418" s="1"/>
      <c r="G418" s="1"/>
      <c r="H418" s="1"/>
      <c r="I418" s="1"/>
      <c r="J418" s="1"/>
      <c r="K418" s="1"/>
      <c r="L418" s="1"/>
      <c r="M418" s="1"/>
      <c r="N418" s="1"/>
      <c r="O418" s="1"/>
      <c r="P418" s="1"/>
      <c r="Q418" s="1"/>
    </row>
    <row r="419" spans="1:17">
      <c r="A419" s="1"/>
      <c r="B419" s="1"/>
      <c r="C419" s="1"/>
      <c r="D419" s="1"/>
      <c r="E419" s="1"/>
      <c r="F419" s="1"/>
      <c r="G419" s="1"/>
      <c r="H419" s="1"/>
      <c r="I419" s="1"/>
      <c r="J419" s="1"/>
      <c r="K419" s="1"/>
      <c r="L419" s="1"/>
      <c r="M419" s="1"/>
      <c r="N419" s="1"/>
      <c r="O419" s="1"/>
      <c r="P419" s="1"/>
      <c r="Q419" s="1"/>
    </row>
    <row r="420" spans="1:17">
      <c r="A420" s="1"/>
      <c r="B420" s="1"/>
      <c r="C420" s="1"/>
      <c r="D420" s="1"/>
      <c r="E420" s="1"/>
      <c r="F420" s="1"/>
      <c r="G420" s="1"/>
      <c r="H420" s="1"/>
      <c r="I420" s="1"/>
      <c r="J420" s="1"/>
      <c r="K420" s="1"/>
      <c r="L420" s="1"/>
      <c r="M420" s="1"/>
      <c r="N420" s="1"/>
      <c r="O420" s="1"/>
      <c r="P420" s="1"/>
      <c r="Q420" s="1"/>
    </row>
    <row r="421" spans="1:17">
      <c r="A421" s="1"/>
      <c r="B421" s="1"/>
      <c r="C421" s="1"/>
      <c r="D421" s="1"/>
      <c r="E421" s="1"/>
      <c r="F421" s="1"/>
      <c r="G421" s="1"/>
      <c r="H421" s="1"/>
      <c r="I421" s="1"/>
      <c r="J421" s="1"/>
      <c r="K421" s="1"/>
      <c r="L421" s="1"/>
      <c r="M421" s="1"/>
      <c r="N421" s="1"/>
      <c r="O421" s="1"/>
      <c r="P421" s="1"/>
      <c r="Q421" s="1"/>
    </row>
    <row r="422" spans="1:17">
      <c r="A422" s="1"/>
      <c r="B422" s="1"/>
      <c r="C422" s="1"/>
      <c r="D422" s="1"/>
      <c r="E422" s="1"/>
      <c r="F422" s="1"/>
      <c r="G422" s="1"/>
      <c r="H422" s="1"/>
      <c r="I422" s="1"/>
      <c r="J422" s="1"/>
      <c r="K422" s="1"/>
      <c r="L422" s="1"/>
      <c r="M422" s="1"/>
      <c r="N422" s="1"/>
      <c r="O422" s="1"/>
      <c r="P422" s="1"/>
      <c r="Q422" s="1"/>
    </row>
    <row r="423" spans="1:17">
      <c r="A423" s="1"/>
      <c r="B423" s="1"/>
      <c r="C423" s="1"/>
      <c r="D423" s="1"/>
      <c r="E423" s="1"/>
      <c r="F423" s="1"/>
      <c r="G423" s="1"/>
      <c r="H423" s="1"/>
      <c r="I423" s="1"/>
      <c r="J423" s="1"/>
      <c r="K423" s="1"/>
      <c r="L423" s="1"/>
      <c r="M423" s="1"/>
      <c r="N423" s="1"/>
      <c r="O423" s="1"/>
      <c r="P423" s="1"/>
      <c r="Q423" s="1"/>
    </row>
    <row r="424" spans="1:17">
      <c r="A424" s="1"/>
      <c r="B424" s="1"/>
      <c r="C424" s="1"/>
      <c r="D424" s="1"/>
      <c r="E424" s="1"/>
      <c r="F424" s="1"/>
      <c r="G424" s="1"/>
      <c r="H424" s="1"/>
      <c r="I424" s="1"/>
      <c r="J424" s="1"/>
      <c r="K424" s="1"/>
      <c r="L424" s="1"/>
      <c r="M424" s="1"/>
      <c r="N424" s="1"/>
      <c r="O424" s="1"/>
      <c r="P424" s="1"/>
      <c r="Q424" s="1"/>
    </row>
    <row r="425" spans="1:17">
      <c r="A425" s="1"/>
      <c r="B425" s="1"/>
      <c r="C425" s="1"/>
      <c r="D425" s="1"/>
      <c r="E425" s="1"/>
      <c r="F425" s="1"/>
      <c r="G425" s="1"/>
      <c r="H425" s="1"/>
      <c r="I425" s="1"/>
      <c r="J425" s="1"/>
      <c r="K425" s="1"/>
      <c r="L425" s="1"/>
      <c r="M425" s="1"/>
      <c r="N425" s="1"/>
      <c r="O425" s="1"/>
      <c r="P425" s="1"/>
      <c r="Q425" s="1"/>
    </row>
    <row r="426" spans="1:17">
      <c r="A426" s="1"/>
      <c r="B426" s="1"/>
      <c r="C426" s="1"/>
      <c r="D426" s="1"/>
      <c r="E426" s="1"/>
      <c r="F426" s="1"/>
      <c r="G426" s="1"/>
      <c r="H426" s="1"/>
      <c r="I426" s="1"/>
      <c r="J426" s="1"/>
      <c r="K426" s="1"/>
      <c r="L426" s="1"/>
      <c r="M426" s="1"/>
      <c r="N426" s="1"/>
      <c r="O426" s="1"/>
      <c r="P426" s="1"/>
      <c r="Q426" s="1"/>
    </row>
    <row r="427" spans="1:17">
      <c r="A427" s="1"/>
      <c r="B427" s="1"/>
      <c r="C427" s="1"/>
      <c r="D427" s="1"/>
      <c r="E427" s="1"/>
      <c r="F427" s="1"/>
      <c r="G427" s="1"/>
      <c r="H427" s="1"/>
      <c r="I427" s="1"/>
      <c r="J427" s="1"/>
      <c r="K427" s="1"/>
      <c r="L427" s="1"/>
      <c r="M427" s="1"/>
      <c r="N427" s="1"/>
      <c r="O427" s="1"/>
      <c r="P427" s="1"/>
      <c r="Q427" s="1"/>
    </row>
    <row r="428" spans="1:17">
      <c r="A428" s="1"/>
      <c r="B428" s="1"/>
      <c r="C428" s="1"/>
      <c r="D428" s="1"/>
      <c r="E428" s="1"/>
      <c r="F428" s="1"/>
      <c r="G428" s="1"/>
      <c r="H428" s="1"/>
      <c r="I428" s="1"/>
      <c r="J428" s="1"/>
      <c r="K428" s="1"/>
      <c r="L428" s="1"/>
      <c r="M428" s="1"/>
      <c r="N428" s="1"/>
      <c r="O428" s="1"/>
      <c r="P428" s="1"/>
      <c r="Q428" s="1"/>
    </row>
    <row r="429" spans="1:17">
      <c r="A429" s="1"/>
      <c r="B429" s="1"/>
      <c r="C429" s="1"/>
      <c r="D429" s="1"/>
      <c r="E429" s="1"/>
      <c r="F429" s="1"/>
      <c r="G429" s="1"/>
      <c r="H429" s="1"/>
      <c r="I429" s="1"/>
      <c r="J429" s="1"/>
      <c r="K429" s="1"/>
      <c r="L429" s="1"/>
      <c r="M429" s="1"/>
      <c r="N429" s="1"/>
      <c r="O429" s="1"/>
      <c r="P429" s="1"/>
      <c r="Q429" s="1"/>
    </row>
    <row r="430" spans="1:17">
      <c r="A430" s="1"/>
      <c r="B430" s="1"/>
      <c r="C430" s="1"/>
      <c r="D430" s="1"/>
      <c r="E430" s="1"/>
      <c r="F430" s="1"/>
      <c r="G430" s="1"/>
      <c r="H430" s="1"/>
      <c r="I430" s="1"/>
      <c r="J430" s="1"/>
      <c r="K430" s="1"/>
      <c r="L430" s="1"/>
      <c r="M430" s="1"/>
      <c r="N430" s="1"/>
      <c r="O430" s="1"/>
      <c r="P430" s="1"/>
      <c r="Q430" s="1"/>
    </row>
    <row r="431" spans="1:17">
      <c r="A431" s="1"/>
      <c r="B431" s="1"/>
      <c r="C431" s="1"/>
      <c r="D431" s="1"/>
      <c r="E431" s="1"/>
      <c r="F431" s="1"/>
      <c r="G431" s="1"/>
      <c r="H431" s="1"/>
      <c r="I431" s="1"/>
      <c r="J431" s="1"/>
      <c r="K431" s="1"/>
      <c r="L431" s="1"/>
      <c r="M431" s="1"/>
      <c r="N431" s="1"/>
      <c r="O431" s="1"/>
      <c r="P431" s="1"/>
      <c r="Q431" s="1"/>
    </row>
    <row r="432" spans="1:17">
      <c r="A432" s="1"/>
      <c r="B432" s="1"/>
      <c r="C432" s="1"/>
      <c r="D432" s="1"/>
      <c r="E432" s="1"/>
      <c r="F432" s="1"/>
      <c r="G432" s="1"/>
      <c r="H432" s="1"/>
      <c r="I432" s="1"/>
      <c r="J432" s="1"/>
      <c r="K432" s="1"/>
      <c r="L432" s="1"/>
      <c r="M432" s="1"/>
      <c r="N432" s="1"/>
      <c r="O432" s="1"/>
      <c r="P432" s="1"/>
      <c r="Q432" s="1"/>
    </row>
    <row r="433" spans="1:17">
      <c r="A433" s="1"/>
      <c r="B433" s="1"/>
      <c r="C433" s="1"/>
      <c r="D433" s="1"/>
      <c r="E433" s="1"/>
      <c r="F433" s="1"/>
      <c r="G433" s="1"/>
      <c r="H433" s="1"/>
      <c r="I433" s="1"/>
      <c r="J433" s="1"/>
      <c r="K433" s="1"/>
      <c r="L433" s="1"/>
      <c r="M433" s="1"/>
      <c r="N433" s="1"/>
      <c r="O433" s="1"/>
      <c r="P433" s="1"/>
      <c r="Q433" s="1"/>
    </row>
    <row r="434" spans="1:17">
      <c r="A434" s="1"/>
      <c r="B434" s="1"/>
      <c r="C434" s="1"/>
      <c r="D434" s="1"/>
      <c r="E434" s="1"/>
      <c r="F434" s="1"/>
      <c r="G434" s="1"/>
      <c r="H434" s="1"/>
      <c r="I434" s="1"/>
      <c r="J434" s="1"/>
      <c r="K434" s="1"/>
      <c r="L434" s="1"/>
      <c r="M434" s="1"/>
      <c r="N434" s="1"/>
      <c r="O434" s="1"/>
      <c r="P434" s="1"/>
      <c r="Q434" s="1"/>
    </row>
    <row r="435" spans="1:17">
      <c r="A435" s="1"/>
      <c r="B435" s="1"/>
      <c r="C435" s="1"/>
      <c r="D435" s="1"/>
      <c r="E435" s="1"/>
      <c r="F435" s="1"/>
      <c r="G435" s="1"/>
      <c r="H435" s="1"/>
      <c r="I435" s="1"/>
      <c r="J435" s="1"/>
      <c r="K435" s="1"/>
      <c r="L435" s="1"/>
      <c r="M435" s="1"/>
      <c r="N435" s="1"/>
      <c r="O435" s="1"/>
      <c r="P435" s="1"/>
      <c r="Q435" s="1"/>
    </row>
    <row r="436" spans="1:17">
      <c r="A436" s="1"/>
      <c r="B436" s="1"/>
      <c r="C436" s="1"/>
      <c r="D436" s="1"/>
      <c r="E436" s="1"/>
      <c r="F436" s="1"/>
      <c r="G436" s="1"/>
      <c r="H436" s="1"/>
      <c r="I436" s="1"/>
      <c r="J436" s="1"/>
      <c r="K436" s="1"/>
      <c r="L436" s="1"/>
      <c r="M436" s="1"/>
      <c r="N436" s="1"/>
      <c r="O436" s="1"/>
      <c r="P436" s="1"/>
      <c r="Q436" s="1"/>
    </row>
    <row r="437" spans="1:17">
      <c r="A437" s="1"/>
      <c r="B437" s="1"/>
      <c r="C437" s="1"/>
      <c r="D437" s="1"/>
      <c r="E437" s="1"/>
      <c r="F437" s="1"/>
      <c r="G437" s="1"/>
      <c r="H437" s="1"/>
      <c r="I437" s="1"/>
      <c r="J437" s="1"/>
      <c r="K437" s="1"/>
      <c r="L437" s="1"/>
      <c r="M437" s="1"/>
      <c r="N437" s="1"/>
      <c r="O437" s="1"/>
      <c r="P437" s="1"/>
      <c r="Q437" s="1"/>
    </row>
    <row r="438" spans="1:17">
      <c r="A438" s="1"/>
      <c r="B438" s="1"/>
      <c r="C438" s="1"/>
      <c r="D438" s="1"/>
      <c r="E438" s="1"/>
      <c r="F438" s="1"/>
      <c r="G438" s="1"/>
      <c r="H438" s="1"/>
      <c r="I438" s="1"/>
      <c r="J438" s="1"/>
      <c r="K438" s="1"/>
      <c r="L438" s="1"/>
      <c r="M438" s="1"/>
      <c r="N438" s="1"/>
      <c r="O438" s="1"/>
      <c r="P438" s="1"/>
      <c r="Q438" s="1"/>
    </row>
    <row r="439" spans="1:17">
      <c r="A439" s="1"/>
      <c r="B439" s="1"/>
      <c r="C439" s="1"/>
      <c r="D439" s="1"/>
      <c r="E439" s="1"/>
      <c r="F439" s="1"/>
      <c r="G439" s="1"/>
      <c r="H439" s="1"/>
      <c r="I439" s="1"/>
      <c r="J439" s="1"/>
      <c r="K439" s="1"/>
      <c r="L439" s="1"/>
      <c r="M439" s="1"/>
      <c r="N439" s="1"/>
      <c r="O439" s="1"/>
      <c r="P439" s="1"/>
      <c r="Q439" s="1"/>
    </row>
    <row r="440" spans="1:17">
      <c r="A440" s="1"/>
      <c r="B440" s="1"/>
      <c r="C440" s="1"/>
      <c r="D440" s="1"/>
      <c r="E440" s="1"/>
      <c r="F440" s="1"/>
      <c r="G440" s="1"/>
      <c r="H440" s="1"/>
      <c r="I440" s="1"/>
      <c r="J440" s="1"/>
      <c r="K440" s="1"/>
      <c r="L440" s="1"/>
      <c r="M440" s="1"/>
      <c r="N440" s="1"/>
      <c r="O440" s="1"/>
      <c r="P440" s="1"/>
      <c r="Q440" s="1"/>
    </row>
    <row r="441" spans="1:17">
      <c r="A441" s="1"/>
      <c r="B441" s="1"/>
      <c r="C441" s="1"/>
      <c r="D441" s="1"/>
      <c r="E441" s="1"/>
      <c r="F441" s="1"/>
      <c r="G441" s="1"/>
      <c r="H441" s="1"/>
      <c r="I441" s="1"/>
      <c r="J441" s="1"/>
      <c r="K441" s="1"/>
      <c r="L441" s="1"/>
      <c r="M441" s="1"/>
      <c r="N441" s="1"/>
      <c r="O441" s="1"/>
      <c r="P441" s="1"/>
      <c r="Q441" s="1"/>
    </row>
    <row r="442" spans="1:17">
      <c r="A442" s="1"/>
      <c r="B442" s="1"/>
      <c r="C442" s="1"/>
      <c r="D442" s="1"/>
      <c r="E442" s="1"/>
      <c r="F442" s="1"/>
      <c r="G442" s="1"/>
      <c r="H442" s="1"/>
      <c r="I442" s="1"/>
      <c r="J442" s="1"/>
      <c r="K442" s="1"/>
      <c r="L442" s="1"/>
      <c r="M442" s="1"/>
      <c r="N442" s="1"/>
      <c r="O442" s="1"/>
      <c r="P442" s="1"/>
      <c r="Q442" s="1"/>
    </row>
    <row r="443" spans="1:17">
      <c r="A443" s="1"/>
      <c r="B443" s="1"/>
      <c r="C443" s="1"/>
      <c r="D443" s="1"/>
      <c r="E443" s="1"/>
      <c r="F443" s="1"/>
      <c r="G443" s="1"/>
      <c r="H443" s="1"/>
      <c r="I443" s="1"/>
      <c r="J443" s="1"/>
      <c r="K443" s="1"/>
      <c r="L443" s="1"/>
      <c r="M443" s="1"/>
      <c r="N443" s="1"/>
      <c r="O443" s="1"/>
      <c r="P443" s="1"/>
      <c r="Q443" s="1"/>
    </row>
    <row r="444" spans="1:17">
      <c r="A444" s="1"/>
      <c r="B444" s="1"/>
      <c r="C444" s="1"/>
      <c r="D444" s="1"/>
      <c r="E444" s="1"/>
      <c r="F444" s="1"/>
      <c r="G444" s="1"/>
      <c r="H444" s="1"/>
      <c r="I444" s="1"/>
      <c r="J444" s="1"/>
      <c r="K444" s="1"/>
      <c r="L444" s="1"/>
      <c r="M444" s="1"/>
      <c r="N444" s="1"/>
      <c r="O444" s="1"/>
      <c r="P444" s="1"/>
      <c r="Q444" s="1"/>
    </row>
    <row r="445" spans="1:17">
      <c r="A445" s="1"/>
      <c r="B445" s="1"/>
      <c r="C445" s="1"/>
      <c r="D445" s="1"/>
      <c r="E445" s="1"/>
      <c r="F445" s="1"/>
      <c r="G445" s="1"/>
      <c r="H445" s="1"/>
      <c r="I445" s="1"/>
      <c r="J445" s="1"/>
      <c r="K445" s="1"/>
      <c r="L445" s="1"/>
      <c r="M445" s="1"/>
      <c r="N445" s="1"/>
      <c r="O445" s="1"/>
      <c r="P445" s="1"/>
      <c r="Q445" s="1"/>
    </row>
    <row r="446" spans="1:17">
      <c r="A446" s="1"/>
      <c r="B446" s="1"/>
      <c r="C446" s="1"/>
      <c r="D446" s="1"/>
      <c r="E446" s="1"/>
      <c r="F446" s="1"/>
      <c r="G446" s="1"/>
      <c r="H446" s="1"/>
      <c r="I446" s="1"/>
      <c r="J446" s="1"/>
      <c r="K446" s="1"/>
      <c r="L446" s="1"/>
      <c r="M446" s="1"/>
      <c r="N446" s="1"/>
      <c r="O446" s="1"/>
      <c r="P446" s="1"/>
      <c r="Q446" s="1"/>
    </row>
    <row r="447" spans="1:17">
      <c r="A447" s="1"/>
      <c r="B447" s="1"/>
      <c r="C447" s="1"/>
      <c r="D447" s="1"/>
      <c r="E447" s="1"/>
      <c r="F447" s="1"/>
      <c r="G447" s="1"/>
      <c r="H447" s="1"/>
      <c r="I447" s="1"/>
      <c r="J447" s="1"/>
      <c r="K447" s="1"/>
      <c r="L447" s="1"/>
      <c r="M447" s="1"/>
      <c r="N447" s="1"/>
      <c r="O447" s="1"/>
      <c r="P447" s="1"/>
      <c r="Q447" s="1"/>
    </row>
    <row r="448" spans="1:17">
      <c r="A448" s="1"/>
      <c r="B448" s="1"/>
      <c r="C448" s="1"/>
      <c r="D448" s="1"/>
      <c r="E448" s="1"/>
      <c r="F448" s="1"/>
      <c r="G448" s="1"/>
      <c r="H448" s="1"/>
      <c r="I448" s="1"/>
      <c r="J448" s="1"/>
      <c r="K448" s="1"/>
      <c r="L448" s="1"/>
      <c r="M448" s="1"/>
      <c r="N448" s="1"/>
      <c r="O448" s="1"/>
      <c r="P448" s="1"/>
      <c r="Q448" s="1"/>
    </row>
    <row r="449" spans="1:17">
      <c r="A449" s="1"/>
      <c r="B449" s="1"/>
      <c r="C449" s="1"/>
      <c r="D449" s="1"/>
      <c r="E449" s="1"/>
      <c r="F449" s="1"/>
      <c r="G449" s="1"/>
      <c r="H449" s="1"/>
      <c r="I449" s="1"/>
      <c r="J449" s="1"/>
      <c r="K449" s="1"/>
      <c r="L449" s="1"/>
      <c r="M449" s="1"/>
      <c r="N449" s="1"/>
      <c r="O449" s="1"/>
      <c r="P449" s="1"/>
      <c r="Q449" s="1"/>
    </row>
    <row r="450" spans="1:17">
      <c r="A450" s="1"/>
      <c r="B450" s="1"/>
      <c r="C450" s="1"/>
      <c r="D450" s="1"/>
      <c r="E450" s="1"/>
      <c r="F450" s="1"/>
      <c r="G450" s="1"/>
      <c r="H450" s="1"/>
      <c r="I450" s="1"/>
      <c r="J450" s="1"/>
      <c r="K450" s="1"/>
      <c r="L450" s="1"/>
      <c r="M450" s="1"/>
      <c r="N450" s="1"/>
      <c r="O450" s="1"/>
      <c r="P450" s="1"/>
      <c r="Q450" s="1"/>
    </row>
    <row r="451" spans="1:17">
      <c r="A451" s="1"/>
      <c r="B451" s="1"/>
      <c r="C451" s="1"/>
      <c r="D451" s="1"/>
      <c r="E451" s="1"/>
      <c r="F451" s="1"/>
      <c r="G451" s="1"/>
      <c r="H451" s="1"/>
      <c r="I451" s="1"/>
      <c r="J451" s="1"/>
      <c r="K451" s="1"/>
      <c r="L451" s="1"/>
      <c r="M451" s="1"/>
      <c r="N451" s="1"/>
      <c r="O451" s="1"/>
      <c r="P451" s="1"/>
      <c r="Q451" s="1"/>
    </row>
    <row r="452" spans="1:17">
      <c r="A452" s="1"/>
      <c r="B452" s="1"/>
      <c r="C452" s="1"/>
      <c r="D452" s="1"/>
      <c r="E452" s="1"/>
      <c r="F452" s="1"/>
      <c r="G452" s="1"/>
      <c r="H452" s="1"/>
      <c r="I452" s="1"/>
      <c r="J452" s="1"/>
      <c r="K452" s="1"/>
      <c r="L452" s="1"/>
      <c r="M452" s="1"/>
      <c r="N452" s="1"/>
      <c r="O452" s="1"/>
      <c r="P452" s="1"/>
      <c r="Q452" s="1"/>
    </row>
    <row r="453" spans="1:17">
      <c r="A453" s="1"/>
      <c r="B453" s="1"/>
      <c r="C453" s="1"/>
      <c r="D453" s="1"/>
      <c r="E453" s="1"/>
      <c r="F453" s="1"/>
      <c r="G453" s="1"/>
      <c r="H453" s="1"/>
      <c r="I453" s="1"/>
      <c r="J453" s="1"/>
      <c r="K453" s="1"/>
      <c r="L453" s="1"/>
      <c r="M453" s="1"/>
      <c r="N453" s="1"/>
      <c r="O453" s="1"/>
      <c r="P453" s="1"/>
      <c r="Q453" s="1"/>
    </row>
    <row r="454" spans="1:17">
      <c r="A454" s="1"/>
      <c r="B454" s="1"/>
      <c r="C454" s="1"/>
      <c r="D454" s="1"/>
      <c r="E454" s="1"/>
      <c r="F454" s="1"/>
      <c r="G454" s="1"/>
      <c r="H454" s="1"/>
      <c r="I454" s="1"/>
      <c r="J454" s="1"/>
      <c r="K454" s="1"/>
      <c r="L454" s="1"/>
      <c r="M454" s="1"/>
      <c r="N454" s="1"/>
      <c r="O454" s="1"/>
      <c r="P454" s="1"/>
      <c r="Q454" s="1"/>
    </row>
    <row r="455" spans="1:17">
      <c r="A455" s="1"/>
      <c r="B455" s="1"/>
      <c r="C455" s="1"/>
      <c r="D455" s="1"/>
      <c r="E455" s="1"/>
      <c r="F455" s="1"/>
      <c r="G455" s="1"/>
      <c r="H455" s="1"/>
      <c r="I455" s="1"/>
      <c r="J455" s="1"/>
      <c r="K455" s="1"/>
      <c r="L455" s="1"/>
      <c r="M455" s="1"/>
      <c r="N455" s="1"/>
      <c r="O455" s="1"/>
      <c r="P455" s="1"/>
      <c r="Q455" s="1"/>
    </row>
    <row r="456" spans="1:17">
      <c r="A456" s="1"/>
      <c r="B456" s="1"/>
      <c r="C456" s="1"/>
      <c r="D456" s="1"/>
      <c r="E456" s="1"/>
      <c r="F456" s="1"/>
      <c r="G456" s="1"/>
      <c r="H456" s="1"/>
      <c r="I456" s="1"/>
      <c r="J456" s="1"/>
      <c r="K456" s="1"/>
      <c r="L456" s="1"/>
      <c r="M456" s="1"/>
      <c r="N456" s="1"/>
      <c r="O456" s="1"/>
      <c r="P456" s="1"/>
      <c r="Q456" s="1"/>
    </row>
    <row r="457" spans="1:17">
      <c r="A457" s="1"/>
      <c r="B457" s="1"/>
      <c r="C457" s="1"/>
      <c r="D457" s="1"/>
      <c r="E457" s="1"/>
      <c r="F457" s="1"/>
      <c r="G457" s="1"/>
      <c r="H457" s="1"/>
      <c r="I457" s="1"/>
      <c r="J457" s="1"/>
      <c r="K457" s="1"/>
      <c r="L457" s="1"/>
      <c r="M457" s="1"/>
      <c r="N457" s="1"/>
      <c r="O457" s="1"/>
      <c r="P457" s="1"/>
      <c r="Q457" s="1"/>
    </row>
    <row r="458" spans="1:17">
      <c r="A458" s="1"/>
      <c r="B458" s="1"/>
      <c r="C458" s="1"/>
      <c r="D458" s="1"/>
      <c r="E458" s="1"/>
      <c r="F458" s="1"/>
      <c r="G458" s="1"/>
      <c r="H458" s="1"/>
      <c r="I458" s="1"/>
      <c r="J458" s="1"/>
      <c r="K458" s="1"/>
      <c r="L458" s="1"/>
      <c r="M458" s="1"/>
      <c r="N458" s="1"/>
      <c r="O458" s="1"/>
      <c r="P458" s="1"/>
      <c r="Q458" s="1"/>
    </row>
    <row r="459" spans="1:17">
      <c r="A459" s="1"/>
      <c r="B459" s="1"/>
      <c r="C459" s="1"/>
      <c r="D459" s="1"/>
      <c r="E459" s="1"/>
      <c r="F459" s="1"/>
      <c r="G459" s="1"/>
      <c r="H459" s="1"/>
      <c r="I459" s="1"/>
      <c r="J459" s="1"/>
      <c r="K459" s="1"/>
      <c r="L459" s="1"/>
      <c r="M459" s="1"/>
      <c r="N459" s="1"/>
      <c r="O459" s="1"/>
      <c r="P459" s="1"/>
      <c r="Q459" s="1"/>
    </row>
    <row r="460" spans="1:17">
      <c r="A460" s="1"/>
      <c r="B460" s="1"/>
      <c r="C460" s="1"/>
      <c r="D460" s="1"/>
      <c r="E460" s="1"/>
      <c r="F460" s="1"/>
      <c r="G460" s="1"/>
      <c r="H460" s="1"/>
      <c r="I460" s="1"/>
      <c r="J460" s="1"/>
      <c r="K460" s="1"/>
      <c r="L460" s="1"/>
      <c r="M460" s="1"/>
      <c r="N460" s="1"/>
      <c r="O460" s="1"/>
      <c r="P460" s="1"/>
      <c r="Q460" s="1"/>
    </row>
    <row r="461" spans="1:17">
      <c r="A461" s="1"/>
      <c r="B461" s="1"/>
      <c r="C461" s="1"/>
      <c r="D461" s="1"/>
      <c r="E461" s="1"/>
      <c r="F461" s="1"/>
      <c r="G461" s="1"/>
      <c r="H461" s="1"/>
      <c r="I461" s="1"/>
      <c r="J461" s="1"/>
      <c r="K461" s="1"/>
      <c r="L461" s="1"/>
      <c r="M461" s="1"/>
      <c r="N461" s="1"/>
      <c r="O461" s="1"/>
      <c r="P461" s="1"/>
      <c r="Q461" s="1"/>
    </row>
    <row r="462" spans="1:17">
      <c r="A462" s="1"/>
      <c r="B462" s="1"/>
      <c r="C462" s="1"/>
      <c r="D462" s="1"/>
      <c r="E462" s="1"/>
      <c r="F462" s="1"/>
      <c r="G462" s="1"/>
      <c r="H462" s="1"/>
      <c r="I462" s="1"/>
      <c r="J462" s="1"/>
      <c r="K462" s="1"/>
      <c r="L462" s="1"/>
      <c r="M462" s="1"/>
      <c r="N462" s="1"/>
      <c r="O462" s="1"/>
      <c r="P462" s="1"/>
      <c r="Q462" s="1"/>
    </row>
    <row r="463" spans="1:17">
      <c r="A463" s="1"/>
      <c r="B463" s="1"/>
      <c r="C463" s="1"/>
      <c r="D463" s="1"/>
      <c r="E463" s="1"/>
      <c r="F463" s="1"/>
      <c r="G463" s="1"/>
      <c r="H463" s="1"/>
      <c r="I463" s="1"/>
      <c r="J463" s="1"/>
      <c r="K463" s="1"/>
      <c r="L463" s="1"/>
      <c r="M463" s="1"/>
      <c r="N463" s="1"/>
      <c r="O463" s="1"/>
      <c r="P463" s="1"/>
      <c r="Q463" s="1"/>
    </row>
    <row r="464" spans="1:17">
      <c r="A464" s="1"/>
      <c r="B464" s="1"/>
      <c r="C464" s="1"/>
      <c r="D464" s="1"/>
      <c r="E464" s="1"/>
      <c r="F464" s="1"/>
      <c r="G464" s="1"/>
      <c r="H464" s="1"/>
      <c r="I464" s="1"/>
      <c r="J464" s="1"/>
      <c r="K464" s="1"/>
      <c r="L464" s="1"/>
      <c r="M464" s="1"/>
      <c r="N464" s="1"/>
      <c r="O464" s="1"/>
      <c r="P464" s="1"/>
      <c r="Q464" s="1"/>
    </row>
    <row r="465" spans="1:17">
      <c r="A465" s="1"/>
      <c r="B465" s="1"/>
      <c r="C465" s="1"/>
      <c r="D465" s="1"/>
      <c r="E465" s="1"/>
      <c r="F465" s="1"/>
      <c r="G465" s="1"/>
      <c r="H465" s="1"/>
      <c r="I465" s="1"/>
      <c r="J465" s="1"/>
      <c r="K465" s="1"/>
      <c r="L465" s="1"/>
      <c r="M465" s="1"/>
      <c r="N465" s="1"/>
      <c r="O465" s="1"/>
      <c r="P465" s="1"/>
      <c r="Q465" s="1"/>
    </row>
    <row r="466" spans="1:17">
      <c r="A466" s="1"/>
      <c r="B466" s="1"/>
      <c r="C466" s="1"/>
      <c r="D466" s="1"/>
      <c r="E466" s="1"/>
      <c r="F466" s="1"/>
      <c r="G466" s="1"/>
      <c r="H466" s="1"/>
      <c r="I466" s="1"/>
      <c r="J466" s="1"/>
      <c r="K466" s="1"/>
      <c r="L466" s="1"/>
      <c r="M466" s="1"/>
      <c r="N466" s="1"/>
      <c r="O466" s="1"/>
      <c r="P466" s="1"/>
      <c r="Q466" s="1"/>
    </row>
    <row r="467" spans="1:17">
      <c r="A467" s="1"/>
      <c r="B467" s="1"/>
      <c r="C467" s="1"/>
      <c r="D467" s="1"/>
      <c r="E467" s="1"/>
      <c r="F467" s="1"/>
      <c r="G467" s="1"/>
      <c r="H467" s="1"/>
      <c r="I467" s="1"/>
      <c r="J467" s="1"/>
      <c r="K467" s="1"/>
      <c r="L467" s="1"/>
      <c r="M467" s="1"/>
      <c r="N467" s="1"/>
      <c r="O467" s="1"/>
      <c r="P467" s="1"/>
      <c r="Q467" s="1"/>
    </row>
    <row r="468" spans="1:17">
      <c r="A468" s="1"/>
      <c r="B468" s="1"/>
      <c r="C468" s="1"/>
      <c r="D468" s="1"/>
      <c r="E468" s="1"/>
      <c r="F468" s="1"/>
      <c r="G468" s="1"/>
      <c r="H468" s="1"/>
      <c r="I468" s="1"/>
      <c r="J468" s="1"/>
      <c r="K468" s="1"/>
      <c r="L468" s="1"/>
      <c r="M468" s="1"/>
      <c r="N468" s="1"/>
      <c r="O468" s="1"/>
      <c r="P468" s="1"/>
      <c r="Q468" s="1"/>
    </row>
    <row r="469" spans="1:17">
      <c r="A469" s="1"/>
      <c r="B469" s="1"/>
      <c r="C469" s="1"/>
      <c r="D469" s="1"/>
      <c r="E469" s="1"/>
      <c r="F469" s="1"/>
      <c r="G469" s="1"/>
      <c r="H469" s="1"/>
      <c r="I469" s="1"/>
      <c r="J469" s="1"/>
      <c r="K469" s="1"/>
      <c r="L469" s="1"/>
      <c r="M469" s="1"/>
      <c r="N469" s="1"/>
      <c r="O469" s="1"/>
      <c r="P469" s="1"/>
      <c r="Q469" s="1"/>
    </row>
    <row r="470" spans="1:17">
      <c r="A470" s="1"/>
      <c r="B470" s="1"/>
      <c r="C470" s="1"/>
      <c r="D470" s="1"/>
      <c r="E470" s="1"/>
      <c r="F470" s="1"/>
      <c r="G470" s="1"/>
      <c r="H470" s="1"/>
      <c r="I470" s="1"/>
      <c r="J470" s="1"/>
      <c r="K470" s="1"/>
      <c r="L470" s="1"/>
      <c r="M470" s="1"/>
      <c r="N470" s="1"/>
      <c r="O470" s="1"/>
      <c r="P470" s="1"/>
      <c r="Q470" s="1"/>
    </row>
    <row r="471" spans="1:17">
      <c r="A471" s="1"/>
      <c r="B471" s="1"/>
      <c r="C471" s="1"/>
      <c r="D471" s="1"/>
      <c r="E471" s="1"/>
      <c r="F471" s="1"/>
      <c r="G471" s="1"/>
      <c r="H471" s="1"/>
      <c r="I471" s="1"/>
      <c r="J471" s="1"/>
      <c r="K471" s="1"/>
      <c r="L471" s="1"/>
      <c r="M471" s="1"/>
      <c r="N471" s="1"/>
      <c r="O471" s="1"/>
      <c r="P471" s="1"/>
      <c r="Q471" s="1"/>
    </row>
    <row r="472" spans="1:17">
      <c r="A472" s="1"/>
      <c r="B472" s="1"/>
      <c r="C472" s="1"/>
      <c r="D472" s="1"/>
      <c r="E472" s="1"/>
      <c r="F472" s="1"/>
      <c r="G472" s="1"/>
      <c r="H472" s="1"/>
      <c r="I472" s="1"/>
      <c r="J472" s="1"/>
      <c r="K472" s="1"/>
      <c r="L472" s="1"/>
      <c r="M472" s="1"/>
      <c r="N472" s="1"/>
      <c r="O472" s="1"/>
      <c r="P472" s="1"/>
      <c r="Q472" s="1"/>
    </row>
    <row r="473" spans="1:17">
      <c r="A473" s="1"/>
      <c r="B473" s="1"/>
      <c r="C473" s="1"/>
      <c r="D473" s="1"/>
      <c r="E473" s="1"/>
      <c r="F473" s="1"/>
      <c r="G473" s="1"/>
      <c r="H473" s="1"/>
      <c r="I473" s="1"/>
      <c r="J473" s="1"/>
      <c r="K473" s="1"/>
      <c r="L473" s="1"/>
      <c r="M473" s="1"/>
      <c r="N473" s="1"/>
      <c r="O473" s="1"/>
      <c r="P473" s="1"/>
      <c r="Q473" s="1"/>
    </row>
    <row r="474" spans="1:17">
      <c r="A474" s="1"/>
      <c r="B474" s="1"/>
      <c r="C474" s="1"/>
      <c r="D474" s="1"/>
      <c r="E474" s="1"/>
      <c r="F474" s="1"/>
      <c r="G474" s="1"/>
      <c r="H474" s="1"/>
      <c r="I474" s="1"/>
      <c r="J474" s="1"/>
      <c r="K474" s="1"/>
      <c r="L474" s="1"/>
      <c r="M474" s="1"/>
      <c r="N474" s="1"/>
      <c r="O474" s="1"/>
      <c r="P474" s="1"/>
      <c r="Q474" s="1"/>
    </row>
    <row r="475" spans="1:17">
      <c r="A475" s="1"/>
      <c r="B475" s="1"/>
      <c r="C475" s="1"/>
      <c r="D475" s="1"/>
      <c r="E475" s="1"/>
      <c r="F475" s="1"/>
      <c r="G475" s="1"/>
      <c r="H475" s="1"/>
      <c r="I475" s="1"/>
      <c r="J475" s="1"/>
      <c r="K475" s="1"/>
      <c r="L475" s="1"/>
      <c r="M475" s="1"/>
      <c r="N475" s="1"/>
      <c r="O475" s="1"/>
      <c r="P475" s="1"/>
      <c r="Q475" s="1"/>
    </row>
    <row r="476" spans="1:17">
      <c r="A476" s="1"/>
      <c r="B476" s="1"/>
      <c r="C476" s="1"/>
      <c r="D476" s="1"/>
      <c r="E476" s="1"/>
      <c r="F476" s="1"/>
      <c r="G476" s="1"/>
      <c r="H476" s="1"/>
      <c r="I476" s="1"/>
      <c r="J476" s="1"/>
      <c r="K476" s="1"/>
      <c r="L476" s="1"/>
      <c r="M476" s="1"/>
      <c r="N476" s="1"/>
      <c r="O476" s="1"/>
      <c r="P476" s="1"/>
      <c r="Q476" s="1"/>
    </row>
    <row r="477" spans="1:17">
      <c r="A477" s="1"/>
      <c r="B477" s="1"/>
      <c r="C477" s="1"/>
      <c r="D477" s="1"/>
      <c r="E477" s="1"/>
      <c r="F477" s="1"/>
      <c r="G477" s="1"/>
      <c r="H477" s="1"/>
      <c r="I477" s="1"/>
      <c r="J477" s="1"/>
      <c r="K477" s="1"/>
      <c r="L477" s="1"/>
      <c r="M477" s="1"/>
      <c r="N477" s="1"/>
      <c r="O477" s="1"/>
      <c r="P477" s="1"/>
      <c r="Q477" s="1"/>
    </row>
    <row r="478" spans="1:17">
      <c r="A478" s="1"/>
      <c r="B478" s="1"/>
      <c r="C478" s="1"/>
      <c r="D478" s="1"/>
      <c r="E478" s="1"/>
      <c r="F478" s="1"/>
      <c r="G478" s="1"/>
      <c r="H478" s="1"/>
      <c r="I478" s="1"/>
      <c r="J478" s="1"/>
      <c r="K478" s="1"/>
      <c r="L478" s="1"/>
      <c r="M478" s="1"/>
      <c r="N478" s="1"/>
      <c r="O478" s="1"/>
      <c r="P478" s="1"/>
      <c r="Q478" s="1"/>
    </row>
    <row r="479" spans="1:17">
      <c r="A479" s="1"/>
      <c r="B479" s="1"/>
      <c r="C479" s="1"/>
      <c r="D479" s="1"/>
      <c r="E479" s="1"/>
      <c r="F479" s="1"/>
      <c r="G479" s="1"/>
      <c r="H479" s="1"/>
      <c r="I479" s="1"/>
      <c r="J479" s="1"/>
      <c r="K479" s="1"/>
      <c r="L479" s="1"/>
      <c r="M479" s="1"/>
      <c r="N479" s="1"/>
      <c r="O479" s="1"/>
      <c r="P479" s="1"/>
      <c r="Q479" s="1"/>
    </row>
    <row r="480" spans="1:17">
      <c r="A480" s="1"/>
      <c r="B480" s="1"/>
      <c r="C480" s="1"/>
      <c r="D480" s="1"/>
      <c r="E480" s="1"/>
      <c r="F480" s="1"/>
      <c r="G480" s="1"/>
      <c r="H480" s="1"/>
      <c r="I480" s="1"/>
      <c r="J480" s="1"/>
      <c r="K480" s="1"/>
      <c r="L480" s="1"/>
      <c r="M480" s="1"/>
      <c r="N480" s="1"/>
      <c r="O480" s="1"/>
      <c r="P480" s="1"/>
      <c r="Q480" s="1"/>
    </row>
    <row r="481" spans="1:17">
      <c r="A481" s="1"/>
      <c r="B481" s="1"/>
      <c r="C481" s="1"/>
      <c r="D481" s="1"/>
      <c r="E481" s="1"/>
      <c r="F481" s="1"/>
      <c r="G481" s="1"/>
      <c r="H481" s="1"/>
      <c r="I481" s="1"/>
      <c r="J481" s="1"/>
      <c r="K481" s="1"/>
      <c r="L481" s="1"/>
      <c r="M481" s="1"/>
      <c r="N481" s="1"/>
      <c r="O481" s="1"/>
      <c r="P481" s="1"/>
      <c r="Q481" s="1"/>
    </row>
    <row r="482" spans="1:17">
      <c r="A482" s="1"/>
      <c r="B482" s="1"/>
      <c r="C482" s="1"/>
      <c r="D482" s="1"/>
      <c r="E482" s="1"/>
      <c r="F482" s="1"/>
      <c r="G482" s="1"/>
      <c r="H482" s="1"/>
      <c r="I482" s="1"/>
      <c r="J482" s="1"/>
      <c r="K482" s="1"/>
      <c r="L482" s="1"/>
      <c r="M482" s="1"/>
      <c r="N482" s="1"/>
      <c r="O482" s="1"/>
      <c r="P482" s="1"/>
      <c r="Q482" s="1"/>
    </row>
    <row r="483" spans="1:17">
      <c r="A483" s="1"/>
      <c r="B483" s="1"/>
      <c r="C483" s="1"/>
      <c r="D483" s="1"/>
      <c r="E483" s="1"/>
      <c r="F483" s="1"/>
      <c r="G483" s="1"/>
      <c r="H483" s="1"/>
      <c r="I483" s="1"/>
      <c r="J483" s="1"/>
      <c r="K483" s="1"/>
      <c r="L483" s="1"/>
      <c r="M483" s="1"/>
      <c r="N483" s="1"/>
      <c r="O483" s="1"/>
      <c r="P483" s="1"/>
      <c r="Q483" s="1"/>
    </row>
    <row r="484" spans="1:17">
      <c r="A484" s="1"/>
      <c r="B484" s="1"/>
      <c r="C484" s="1"/>
      <c r="D484" s="1"/>
      <c r="E484" s="1"/>
      <c r="F484" s="1"/>
      <c r="G484" s="1"/>
      <c r="H484" s="1"/>
      <c r="I484" s="1"/>
      <c r="J484" s="1"/>
      <c r="K484" s="1"/>
      <c r="L484" s="1"/>
      <c r="M484" s="1"/>
      <c r="N484" s="1"/>
      <c r="O484" s="1"/>
      <c r="P484" s="1"/>
      <c r="Q484" s="1"/>
    </row>
    <row r="485" spans="1:17">
      <c r="A485" s="1"/>
      <c r="B485" s="1"/>
      <c r="C485" s="1"/>
      <c r="D485" s="1"/>
      <c r="E485" s="1"/>
      <c r="F485" s="1"/>
      <c r="G485" s="1"/>
      <c r="H485" s="1"/>
      <c r="I485" s="1"/>
      <c r="J485" s="1"/>
      <c r="K485" s="1"/>
      <c r="L485" s="1"/>
      <c r="M485" s="1"/>
      <c r="N485" s="1"/>
      <c r="O485" s="1"/>
      <c r="P485" s="1"/>
      <c r="Q485" s="1"/>
    </row>
    <row r="486" spans="1:17">
      <c r="A486" s="1"/>
      <c r="B486" s="1"/>
      <c r="C486" s="1"/>
      <c r="D486" s="1"/>
      <c r="E486" s="1"/>
      <c r="F486" s="1"/>
      <c r="G486" s="1"/>
      <c r="H486" s="1"/>
      <c r="I486" s="1"/>
      <c r="J486" s="1"/>
      <c r="K486" s="1"/>
      <c r="L486" s="1"/>
      <c r="M486" s="1"/>
      <c r="N486" s="1"/>
      <c r="O486" s="1"/>
      <c r="P486" s="1"/>
      <c r="Q486" s="1"/>
    </row>
    <row r="487" spans="1:17">
      <c r="A487" s="1"/>
      <c r="B487" s="1"/>
      <c r="C487" s="1"/>
      <c r="D487" s="1"/>
      <c r="E487" s="1"/>
      <c r="F487" s="1"/>
      <c r="G487" s="1"/>
      <c r="H487" s="1"/>
      <c r="I487" s="1"/>
      <c r="J487" s="1"/>
      <c r="K487" s="1"/>
      <c r="L487" s="1"/>
      <c r="M487" s="1"/>
      <c r="N487" s="1"/>
      <c r="O487" s="1"/>
      <c r="P487" s="1"/>
      <c r="Q487" s="1"/>
    </row>
    <row r="488" spans="1:17">
      <c r="A488" s="1"/>
      <c r="B488" s="1"/>
      <c r="C488" s="1"/>
      <c r="D488" s="1"/>
      <c r="E488" s="1"/>
      <c r="F488" s="1"/>
      <c r="G488" s="1"/>
      <c r="H488" s="1"/>
      <c r="I488" s="1"/>
      <c r="J488" s="1"/>
      <c r="K488" s="1"/>
      <c r="L488" s="1"/>
      <c r="M488" s="1"/>
      <c r="N488" s="1"/>
      <c r="O488" s="1"/>
      <c r="P488" s="1"/>
      <c r="Q488" s="1"/>
    </row>
    <row r="489" spans="1:17">
      <c r="A489" s="1"/>
      <c r="B489" s="1"/>
      <c r="C489" s="1"/>
      <c r="D489" s="1"/>
      <c r="E489" s="1"/>
      <c r="F489" s="1"/>
      <c r="G489" s="1"/>
      <c r="H489" s="1"/>
      <c r="I489" s="1"/>
      <c r="J489" s="1"/>
      <c r="K489" s="1"/>
      <c r="L489" s="1"/>
      <c r="M489" s="1"/>
      <c r="N489" s="1"/>
      <c r="O489" s="1"/>
      <c r="P489" s="1"/>
      <c r="Q489" s="1"/>
    </row>
    <row r="490" spans="1:17">
      <c r="A490" s="1"/>
      <c r="B490" s="1"/>
      <c r="C490" s="1"/>
      <c r="D490" s="1"/>
      <c r="E490" s="1"/>
      <c r="F490" s="1"/>
      <c r="G490" s="1"/>
      <c r="H490" s="1"/>
      <c r="I490" s="1"/>
      <c r="J490" s="1"/>
      <c r="K490" s="1"/>
      <c r="L490" s="1"/>
      <c r="M490" s="1"/>
      <c r="N490" s="1"/>
      <c r="O490" s="1"/>
      <c r="P490" s="1"/>
      <c r="Q490" s="1"/>
    </row>
    <row r="491" spans="1:17">
      <c r="A491" s="1"/>
      <c r="B491" s="1"/>
      <c r="C491" s="1"/>
      <c r="D491" s="1"/>
      <c r="E491" s="1"/>
      <c r="F491" s="1"/>
      <c r="G491" s="1"/>
      <c r="H491" s="1"/>
      <c r="I491" s="1"/>
      <c r="J491" s="1"/>
      <c r="K491" s="1"/>
      <c r="L491" s="1"/>
      <c r="M491" s="1"/>
      <c r="N491" s="1"/>
      <c r="O491" s="1"/>
      <c r="P491" s="1"/>
      <c r="Q491" s="1"/>
    </row>
    <row r="492" spans="1:17">
      <c r="A492" s="1"/>
      <c r="B492" s="1"/>
      <c r="C492" s="1"/>
      <c r="D492" s="1"/>
      <c r="E492" s="1"/>
      <c r="F492" s="1"/>
      <c r="G492" s="1"/>
      <c r="H492" s="1"/>
      <c r="I492" s="1"/>
      <c r="J492" s="1"/>
      <c r="K492" s="1"/>
      <c r="L492" s="1"/>
      <c r="M492" s="1"/>
      <c r="N492" s="1"/>
      <c r="O492" s="1"/>
      <c r="P492" s="1"/>
      <c r="Q492" s="1"/>
    </row>
    <row r="493" spans="1:17">
      <c r="A493" s="1"/>
      <c r="B493" s="1"/>
      <c r="C493" s="1"/>
      <c r="D493" s="1"/>
      <c r="E493" s="1"/>
      <c r="F493" s="1"/>
      <c r="G493" s="1"/>
      <c r="H493" s="1"/>
      <c r="I493" s="1"/>
      <c r="J493" s="1"/>
      <c r="K493" s="1"/>
      <c r="L493" s="1"/>
      <c r="M493" s="1"/>
      <c r="N493" s="1"/>
      <c r="O493" s="1"/>
      <c r="P493" s="1"/>
      <c r="Q493" s="1"/>
    </row>
    <row r="494" spans="1:17">
      <c r="A494" s="1"/>
      <c r="B494" s="1"/>
      <c r="C494" s="1"/>
      <c r="D494" s="1"/>
      <c r="E494" s="1"/>
      <c r="F494" s="1"/>
      <c r="G494" s="1"/>
      <c r="H494" s="1"/>
      <c r="I494" s="1"/>
      <c r="J494" s="1"/>
      <c r="K494" s="1"/>
      <c r="L494" s="1"/>
      <c r="M494" s="1"/>
      <c r="N494" s="1"/>
      <c r="O494" s="1"/>
      <c r="P494" s="1"/>
      <c r="Q494" s="1"/>
    </row>
    <row r="495" spans="1:17">
      <c r="A495" s="1"/>
      <c r="B495" s="1"/>
      <c r="C495" s="1"/>
      <c r="D495" s="1"/>
      <c r="E495" s="1"/>
      <c r="F495" s="1"/>
      <c r="G495" s="1"/>
      <c r="H495" s="1"/>
      <c r="I495" s="1"/>
      <c r="J495" s="1"/>
      <c r="K495" s="1"/>
      <c r="L495" s="1"/>
      <c r="M495" s="1"/>
      <c r="N495" s="1"/>
      <c r="O495" s="1"/>
      <c r="P495" s="1"/>
      <c r="Q495" s="1"/>
    </row>
    <row r="496" spans="1:17">
      <c r="A496" s="1"/>
      <c r="B496" s="1"/>
      <c r="C496" s="1"/>
      <c r="D496" s="1"/>
      <c r="E496" s="1"/>
      <c r="F496" s="1"/>
      <c r="G496" s="1"/>
      <c r="H496" s="1"/>
      <c r="I496" s="1"/>
      <c r="J496" s="1"/>
      <c r="K496" s="1"/>
      <c r="L496" s="1"/>
      <c r="M496" s="1"/>
      <c r="N496" s="1"/>
      <c r="O496" s="1"/>
      <c r="P496" s="1"/>
      <c r="Q496" s="1"/>
    </row>
    <row r="497" spans="1:17">
      <c r="A497" s="1"/>
      <c r="B497" s="1"/>
      <c r="C497" s="1"/>
      <c r="D497" s="1"/>
      <c r="E497" s="1"/>
      <c r="F497" s="1"/>
      <c r="G497" s="1"/>
      <c r="H497" s="1"/>
      <c r="I497" s="1"/>
      <c r="J497" s="1"/>
      <c r="K497" s="1"/>
      <c r="L497" s="1"/>
      <c r="M497" s="1"/>
      <c r="N497" s="1"/>
      <c r="O497" s="1"/>
      <c r="P497" s="1"/>
      <c r="Q497" s="1"/>
    </row>
    <row r="498" spans="1:17">
      <c r="A498" s="1"/>
      <c r="B498" s="1"/>
      <c r="C498" s="1"/>
      <c r="D498" s="1"/>
      <c r="E498" s="1"/>
      <c r="F498" s="1"/>
      <c r="G498" s="1"/>
      <c r="H498" s="1"/>
      <c r="I498" s="1"/>
      <c r="J498" s="1"/>
      <c r="K498" s="1"/>
      <c r="L498" s="1"/>
      <c r="M498" s="1"/>
      <c r="N498" s="1"/>
      <c r="O498" s="1"/>
      <c r="P498" s="1"/>
      <c r="Q498" s="1"/>
    </row>
    <row r="499" spans="1:17">
      <c r="A499" s="1"/>
      <c r="B499" s="1"/>
      <c r="C499" s="1"/>
      <c r="D499" s="1"/>
      <c r="E499" s="1"/>
      <c r="F499" s="1"/>
      <c r="G499" s="1"/>
      <c r="H499" s="1"/>
      <c r="I499" s="1"/>
      <c r="J499" s="1"/>
      <c r="K499" s="1"/>
      <c r="L499" s="1"/>
      <c r="M499" s="1"/>
      <c r="N499" s="1"/>
      <c r="O499" s="1"/>
      <c r="P499" s="1"/>
      <c r="Q499" s="1"/>
    </row>
    <row r="500" spans="1:17">
      <c r="A500" s="1"/>
      <c r="B500" s="1"/>
      <c r="C500" s="1"/>
      <c r="D500" s="1"/>
      <c r="E500" s="1"/>
      <c r="F500" s="1"/>
      <c r="G500" s="1"/>
      <c r="H500" s="1"/>
      <c r="I500" s="1"/>
      <c r="J500" s="1"/>
      <c r="K500" s="1"/>
      <c r="L500" s="1"/>
      <c r="M500" s="1"/>
      <c r="N500" s="1"/>
      <c r="O500" s="1"/>
      <c r="P500" s="1"/>
      <c r="Q500" s="1"/>
    </row>
    <row r="501" spans="1:17">
      <c r="A501" s="1"/>
      <c r="B501" s="1"/>
      <c r="C501" s="1"/>
      <c r="D501" s="1"/>
      <c r="E501" s="1"/>
      <c r="F501" s="1"/>
      <c r="G501" s="1"/>
      <c r="H501" s="1"/>
      <c r="I501" s="1"/>
      <c r="J501" s="1"/>
      <c r="K501" s="1"/>
      <c r="L501" s="1"/>
      <c r="M501" s="1"/>
      <c r="N501" s="1"/>
      <c r="O501" s="1"/>
      <c r="P501" s="1"/>
      <c r="Q501" s="1"/>
    </row>
    <row r="502" spans="1:17">
      <c r="A502" s="1"/>
      <c r="B502" s="1"/>
      <c r="C502" s="1"/>
      <c r="D502" s="1"/>
      <c r="E502" s="1"/>
      <c r="F502" s="1"/>
      <c r="G502" s="1"/>
      <c r="H502" s="1"/>
      <c r="I502" s="1"/>
      <c r="J502" s="1"/>
      <c r="K502" s="1"/>
      <c r="L502" s="1"/>
      <c r="M502" s="1"/>
      <c r="N502" s="1"/>
      <c r="O502" s="1"/>
      <c r="P502" s="1"/>
      <c r="Q502" s="1"/>
    </row>
    <row r="503" spans="1:17">
      <c r="A503" s="1"/>
      <c r="B503" s="1"/>
      <c r="C503" s="1"/>
      <c r="D503" s="1"/>
      <c r="E503" s="1"/>
      <c r="F503" s="1"/>
      <c r="G503" s="1"/>
      <c r="H503" s="1"/>
      <c r="I503" s="1"/>
      <c r="J503" s="1"/>
      <c r="K503" s="1"/>
      <c r="L503" s="1"/>
      <c r="M503" s="1"/>
      <c r="N503" s="1"/>
      <c r="O503" s="1"/>
      <c r="P503" s="1"/>
      <c r="Q503" s="1"/>
    </row>
    <row r="504" spans="1:17">
      <c r="A504" s="1"/>
      <c r="B504" s="1"/>
      <c r="C504" s="1"/>
      <c r="D504" s="1"/>
      <c r="E504" s="1"/>
      <c r="F504" s="1"/>
      <c r="G504" s="1"/>
      <c r="H504" s="1"/>
      <c r="I504" s="1"/>
      <c r="J504" s="1"/>
      <c r="K504" s="1"/>
      <c r="L504" s="1"/>
      <c r="M504" s="1"/>
      <c r="N504" s="1"/>
      <c r="O504" s="1"/>
      <c r="P504" s="1"/>
      <c r="Q504" s="1"/>
    </row>
    <row r="505" spans="1:17">
      <c r="A505" s="1"/>
      <c r="B505" s="1"/>
      <c r="C505" s="1"/>
      <c r="D505" s="1"/>
      <c r="E505" s="1"/>
      <c r="F505" s="1"/>
      <c r="G505" s="1"/>
      <c r="H505" s="1"/>
      <c r="I505" s="1"/>
      <c r="J505" s="1"/>
      <c r="K505" s="1"/>
      <c r="L505" s="1"/>
      <c r="M505" s="1"/>
      <c r="N505" s="1"/>
      <c r="O505" s="1"/>
      <c r="P505" s="1"/>
      <c r="Q505" s="1"/>
    </row>
    <row r="506" spans="1:17">
      <c r="A506" s="1"/>
      <c r="B506" s="1"/>
      <c r="C506" s="1"/>
      <c r="D506" s="1"/>
      <c r="E506" s="1"/>
      <c r="F506" s="1"/>
      <c r="G506" s="1"/>
      <c r="H506" s="1"/>
      <c r="I506" s="1"/>
      <c r="J506" s="1"/>
      <c r="K506" s="1"/>
      <c r="L506" s="1"/>
      <c r="M506" s="1"/>
      <c r="N506" s="1"/>
      <c r="O506" s="1"/>
      <c r="P506" s="1"/>
      <c r="Q506" s="1"/>
    </row>
    <row r="507" spans="1:17">
      <c r="A507" s="1"/>
      <c r="B507" s="1"/>
      <c r="C507" s="1"/>
      <c r="D507" s="1"/>
      <c r="E507" s="1"/>
      <c r="F507" s="1"/>
      <c r="G507" s="1"/>
      <c r="H507" s="1"/>
      <c r="I507" s="1"/>
      <c r="J507" s="1"/>
      <c r="K507" s="1"/>
      <c r="L507" s="1"/>
      <c r="M507" s="1"/>
      <c r="N507" s="1"/>
      <c r="O507" s="1"/>
      <c r="P507" s="1"/>
      <c r="Q507" s="1"/>
    </row>
    <row r="508" spans="1:17">
      <c r="A508" s="1"/>
      <c r="B508" s="1"/>
      <c r="C508" s="1"/>
      <c r="D508" s="1"/>
      <c r="E508" s="1"/>
      <c r="F508" s="1"/>
      <c r="G508" s="1"/>
      <c r="H508" s="1"/>
      <c r="I508" s="1"/>
      <c r="J508" s="1"/>
      <c r="K508" s="1"/>
      <c r="L508" s="1"/>
      <c r="M508" s="1"/>
      <c r="N508" s="1"/>
      <c r="O508" s="1"/>
      <c r="P508" s="1"/>
      <c r="Q508" s="1"/>
    </row>
    <row r="509" spans="1:17">
      <c r="A509" s="1"/>
      <c r="B509" s="1"/>
      <c r="C509" s="1"/>
      <c r="D509" s="1"/>
      <c r="E509" s="1"/>
      <c r="F509" s="1"/>
      <c r="G509" s="1"/>
      <c r="H509" s="1"/>
      <c r="I509" s="1"/>
      <c r="J509" s="1"/>
      <c r="K509" s="1"/>
      <c r="L509" s="1"/>
      <c r="M509" s="1"/>
      <c r="N509" s="1"/>
      <c r="O509" s="1"/>
      <c r="P509" s="1"/>
      <c r="Q509" s="1"/>
    </row>
    <row r="510" spans="1:17">
      <c r="A510" s="1"/>
      <c r="B510" s="1"/>
      <c r="C510" s="1"/>
      <c r="D510" s="1"/>
      <c r="E510" s="1"/>
      <c r="F510" s="1"/>
      <c r="G510" s="1"/>
      <c r="H510" s="1"/>
      <c r="I510" s="1"/>
      <c r="J510" s="1"/>
      <c r="K510" s="1"/>
      <c r="L510" s="1"/>
      <c r="M510" s="1"/>
      <c r="N510" s="1"/>
      <c r="O510" s="1"/>
      <c r="P510" s="1"/>
      <c r="Q510" s="1"/>
    </row>
    <row r="511" spans="1:17">
      <c r="A511" s="1"/>
      <c r="B511" s="1"/>
      <c r="C511" s="1"/>
      <c r="D511" s="1"/>
      <c r="E511" s="1"/>
      <c r="F511" s="1"/>
      <c r="G511" s="1"/>
      <c r="H511" s="1"/>
      <c r="I511" s="1"/>
      <c r="J511" s="1"/>
      <c r="K511" s="1"/>
      <c r="L511" s="1"/>
      <c r="M511" s="1"/>
      <c r="N511" s="1"/>
      <c r="O511" s="1"/>
      <c r="P511" s="1"/>
      <c r="Q511" s="1"/>
    </row>
    <row r="512" spans="1:17">
      <c r="A512" s="1"/>
      <c r="B512" s="1"/>
      <c r="C512" s="1"/>
      <c r="D512" s="1"/>
      <c r="E512" s="1"/>
      <c r="F512" s="1"/>
      <c r="G512" s="1"/>
      <c r="H512" s="1"/>
      <c r="I512" s="1"/>
      <c r="J512" s="1"/>
      <c r="K512" s="1"/>
      <c r="L512" s="1"/>
      <c r="M512" s="1"/>
      <c r="N512" s="1"/>
      <c r="O512" s="1"/>
      <c r="P512" s="1"/>
      <c r="Q512" s="1"/>
    </row>
    <row r="513" spans="1:17">
      <c r="A513" s="1"/>
      <c r="B513" s="1"/>
      <c r="C513" s="1"/>
      <c r="D513" s="1"/>
      <c r="E513" s="1"/>
      <c r="F513" s="1"/>
      <c r="G513" s="1"/>
      <c r="H513" s="1"/>
      <c r="I513" s="1"/>
      <c r="J513" s="1"/>
      <c r="K513" s="1"/>
      <c r="L513" s="1"/>
      <c r="M513" s="1"/>
      <c r="N513" s="1"/>
      <c r="O513" s="1"/>
      <c r="P513" s="1"/>
      <c r="Q513" s="1"/>
    </row>
    <row r="514" spans="1:17">
      <c r="A514" s="1"/>
      <c r="B514" s="1"/>
      <c r="C514" s="1"/>
      <c r="D514" s="1"/>
      <c r="E514" s="1"/>
      <c r="F514" s="1"/>
      <c r="G514" s="1"/>
      <c r="H514" s="1"/>
      <c r="I514" s="1"/>
      <c r="J514" s="1"/>
      <c r="K514" s="1"/>
      <c r="L514" s="1"/>
      <c r="M514" s="1"/>
      <c r="N514" s="1"/>
      <c r="O514" s="1"/>
      <c r="P514" s="1"/>
      <c r="Q514" s="1"/>
    </row>
    <row r="515" spans="1:17">
      <c r="A515" s="1"/>
      <c r="B515" s="1"/>
      <c r="C515" s="1"/>
      <c r="D515" s="1"/>
      <c r="E515" s="1"/>
      <c r="F515" s="1"/>
      <c r="G515" s="1"/>
      <c r="H515" s="1"/>
      <c r="I515" s="1"/>
      <c r="J515" s="1"/>
      <c r="K515" s="1"/>
      <c r="L515" s="1"/>
      <c r="M515" s="1"/>
      <c r="N515" s="1"/>
      <c r="O515" s="1"/>
      <c r="P515" s="1"/>
      <c r="Q515" s="1"/>
    </row>
    <row r="516" spans="1:17">
      <c r="A516" s="1"/>
      <c r="B516" s="1"/>
      <c r="C516" s="1"/>
      <c r="D516" s="1"/>
      <c r="E516" s="1"/>
      <c r="F516" s="1"/>
      <c r="G516" s="1"/>
      <c r="H516" s="1"/>
      <c r="I516" s="1"/>
      <c r="J516" s="1"/>
      <c r="K516" s="1"/>
      <c r="L516" s="1"/>
      <c r="M516" s="1"/>
      <c r="N516" s="1"/>
      <c r="O516" s="1"/>
      <c r="P516" s="1"/>
      <c r="Q516" s="1"/>
    </row>
    <row r="517" spans="1:17">
      <c r="A517" s="1"/>
      <c r="B517" s="1"/>
      <c r="C517" s="1"/>
      <c r="D517" s="1"/>
      <c r="E517" s="1"/>
      <c r="F517" s="1"/>
      <c r="G517" s="1"/>
      <c r="H517" s="1"/>
      <c r="I517" s="1"/>
      <c r="J517" s="1"/>
      <c r="K517" s="1"/>
      <c r="L517" s="1"/>
      <c r="M517" s="1"/>
      <c r="N517" s="1"/>
      <c r="O517" s="1"/>
      <c r="P517" s="1"/>
      <c r="Q517" s="1"/>
    </row>
    <row r="518" spans="1:17">
      <c r="A518" s="1"/>
      <c r="B518" s="1"/>
      <c r="C518" s="1"/>
      <c r="D518" s="1"/>
      <c r="E518" s="1"/>
      <c r="F518" s="1"/>
      <c r="G518" s="1"/>
      <c r="H518" s="1"/>
      <c r="I518" s="1"/>
      <c r="J518" s="1"/>
      <c r="K518" s="1"/>
      <c r="L518" s="1"/>
      <c r="M518" s="1"/>
      <c r="N518" s="1"/>
      <c r="O518" s="1"/>
      <c r="P518" s="1"/>
      <c r="Q518" s="1"/>
    </row>
    <row r="519" spans="1:17">
      <c r="A519" s="1"/>
      <c r="B519" s="1"/>
      <c r="C519" s="1"/>
      <c r="D519" s="1"/>
      <c r="E519" s="1"/>
      <c r="F519" s="1"/>
      <c r="G519" s="1"/>
      <c r="H519" s="1"/>
      <c r="I519" s="1"/>
      <c r="J519" s="1"/>
      <c r="K519" s="1"/>
      <c r="L519" s="1"/>
      <c r="M519" s="1"/>
      <c r="N519" s="1"/>
      <c r="O519" s="1"/>
      <c r="P519" s="1"/>
      <c r="Q519" s="1"/>
    </row>
    <row r="520" spans="1:17">
      <c r="A520" s="1"/>
      <c r="B520" s="1"/>
      <c r="C520" s="1"/>
      <c r="D520" s="1"/>
      <c r="E520" s="1"/>
      <c r="F520" s="1"/>
      <c r="G520" s="1"/>
      <c r="H520" s="1"/>
      <c r="I520" s="1"/>
      <c r="J520" s="1"/>
      <c r="K520" s="1"/>
      <c r="L520" s="1"/>
      <c r="M520" s="1"/>
      <c r="N520" s="1"/>
      <c r="O520" s="1"/>
      <c r="P520" s="1"/>
      <c r="Q520" s="1"/>
    </row>
    <row r="521" spans="1:17">
      <c r="A521" s="1"/>
      <c r="B521" s="1"/>
      <c r="C521" s="1"/>
      <c r="D521" s="1"/>
      <c r="E521" s="1"/>
      <c r="F521" s="1"/>
      <c r="G521" s="1"/>
      <c r="H521" s="1"/>
      <c r="I521" s="1"/>
      <c r="J521" s="1"/>
      <c r="K521" s="1"/>
      <c r="L521" s="1"/>
      <c r="M521" s="1"/>
      <c r="N521" s="1"/>
      <c r="O521" s="1"/>
      <c r="P521" s="1"/>
      <c r="Q521" s="1"/>
    </row>
    <row r="522" spans="1:17">
      <c r="A522" s="1"/>
      <c r="B522" s="1"/>
      <c r="C522" s="1"/>
      <c r="D522" s="1"/>
      <c r="E522" s="1"/>
      <c r="F522" s="1"/>
      <c r="G522" s="1"/>
      <c r="H522" s="1"/>
      <c r="I522" s="1"/>
      <c r="J522" s="1"/>
      <c r="K522" s="1"/>
      <c r="L522" s="1"/>
      <c r="M522" s="1"/>
      <c r="N522" s="1"/>
      <c r="O522" s="1"/>
      <c r="P522" s="1"/>
      <c r="Q522" s="1"/>
    </row>
    <row r="523" spans="1:17">
      <c r="A523" s="1"/>
      <c r="B523" s="1"/>
      <c r="C523" s="1"/>
      <c r="D523" s="1"/>
      <c r="E523" s="1"/>
      <c r="F523" s="1"/>
      <c r="G523" s="1"/>
      <c r="H523" s="1"/>
      <c r="I523" s="1"/>
      <c r="J523" s="1"/>
      <c r="K523" s="1"/>
      <c r="L523" s="1"/>
      <c r="M523" s="1"/>
      <c r="N523" s="1"/>
      <c r="O523" s="1"/>
      <c r="P523" s="1"/>
      <c r="Q523" s="1"/>
    </row>
    <row r="524" spans="1:17">
      <c r="A524" s="1"/>
      <c r="B524" s="1"/>
      <c r="C524" s="1"/>
      <c r="D524" s="1"/>
      <c r="E524" s="1"/>
      <c r="F524" s="1"/>
      <c r="G524" s="1"/>
      <c r="H524" s="1"/>
      <c r="I524" s="1"/>
      <c r="J524" s="1"/>
      <c r="K524" s="1"/>
      <c r="L524" s="1"/>
      <c r="M524" s="1"/>
      <c r="N524" s="1"/>
      <c r="O524" s="1"/>
      <c r="P524" s="1"/>
      <c r="Q524" s="1"/>
    </row>
    <row r="525" spans="1:17">
      <c r="A525" s="1"/>
      <c r="B525" s="1"/>
      <c r="C525" s="1"/>
      <c r="D525" s="1"/>
      <c r="E525" s="1"/>
      <c r="F525" s="1"/>
      <c r="G525" s="1"/>
      <c r="H525" s="1"/>
      <c r="I525" s="1"/>
      <c r="J525" s="1"/>
      <c r="K525" s="1"/>
      <c r="L525" s="1"/>
      <c r="M525" s="1"/>
      <c r="N525" s="1"/>
      <c r="O525" s="1"/>
      <c r="P525" s="1"/>
      <c r="Q525" s="1"/>
    </row>
    <row r="526" spans="1:17">
      <c r="A526" s="1"/>
      <c r="B526" s="1"/>
      <c r="C526" s="1"/>
      <c r="D526" s="1"/>
      <c r="E526" s="1"/>
      <c r="F526" s="1"/>
      <c r="G526" s="1"/>
      <c r="H526" s="1"/>
      <c r="I526" s="1"/>
      <c r="J526" s="1"/>
      <c r="K526" s="1"/>
      <c r="L526" s="1"/>
      <c r="M526" s="1"/>
      <c r="N526" s="1"/>
      <c r="O526" s="1"/>
      <c r="P526" s="1"/>
      <c r="Q526" s="1"/>
    </row>
    <row r="527" spans="1:17">
      <c r="A527" s="1"/>
      <c r="B527" s="1"/>
      <c r="C527" s="1"/>
      <c r="D527" s="1"/>
      <c r="E527" s="1"/>
      <c r="F527" s="1"/>
      <c r="G527" s="1"/>
      <c r="H527" s="1"/>
      <c r="I527" s="1"/>
      <c r="J527" s="1"/>
      <c r="K527" s="1"/>
      <c r="L527" s="1"/>
      <c r="M527" s="1"/>
      <c r="N527" s="1"/>
      <c r="O527" s="1"/>
      <c r="P527" s="1"/>
      <c r="Q527" s="1"/>
    </row>
    <row r="528" spans="1:17">
      <c r="A528" s="1"/>
      <c r="B528" s="1"/>
      <c r="C528" s="1"/>
      <c r="D528" s="1"/>
      <c r="E528" s="1"/>
      <c r="F528" s="1"/>
      <c r="G528" s="1"/>
      <c r="H528" s="1"/>
      <c r="I528" s="1"/>
      <c r="J528" s="1"/>
      <c r="K528" s="1"/>
      <c r="L528" s="1"/>
      <c r="M528" s="1"/>
      <c r="N528" s="1"/>
      <c r="O528" s="1"/>
      <c r="P528" s="1"/>
      <c r="Q528" s="1"/>
    </row>
    <row r="529" spans="1:17">
      <c r="A529" s="1"/>
      <c r="B529" s="1"/>
      <c r="C529" s="1"/>
      <c r="D529" s="1"/>
      <c r="E529" s="1"/>
      <c r="F529" s="1"/>
      <c r="G529" s="1"/>
      <c r="H529" s="1"/>
      <c r="I529" s="1"/>
      <c r="J529" s="1"/>
      <c r="K529" s="1"/>
      <c r="L529" s="1"/>
      <c r="M529" s="1"/>
      <c r="N529" s="1"/>
      <c r="O529" s="1"/>
      <c r="P529" s="1"/>
      <c r="Q529" s="1"/>
    </row>
    <row r="530" spans="1:17">
      <c r="A530" s="1"/>
      <c r="B530" s="1"/>
      <c r="C530" s="1"/>
      <c r="D530" s="1"/>
      <c r="E530" s="1"/>
      <c r="F530" s="1"/>
      <c r="G530" s="1"/>
      <c r="H530" s="1"/>
      <c r="I530" s="1"/>
      <c r="J530" s="1"/>
      <c r="K530" s="1"/>
      <c r="L530" s="1"/>
      <c r="M530" s="1"/>
      <c r="N530" s="1"/>
      <c r="O530" s="1"/>
      <c r="P530" s="1"/>
      <c r="Q530" s="1"/>
    </row>
    <row r="531" spans="1:17">
      <c r="A531" s="1"/>
      <c r="B531" s="1"/>
      <c r="C531" s="1"/>
      <c r="D531" s="1"/>
      <c r="E531" s="1"/>
      <c r="F531" s="1"/>
      <c r="G531" s="1"/>
      <c r="H531" s="1"/>
      <c r="I531" s="1"/>
      <c r="J531" s="1"/>
      <c r="K531" s="1"/>
      <c r="L531" s="1"/>
      <c r="M531" s="1"/>
      <c r="N531" s="1"/>
      <c r="O531" s="1"/>
      <c r="P531" s="1"/>
      <c r="Q531" s="1"/>
    </row>
    <row r="532" spans="1:17">
      <c r="A532" s="1"/>
      <c r="B532" s="1"/>
      <c r="C532" s="1"/>
      <c r="D532" s="1"/>
      <c r="E532" s="1"/>
      <c r="F532" s="1"/>
      <c r="G532" s="1"/>
      <c r="H532" s="1"/>
      <c r="I532" s="1"/>
      <c r="J532" s="1"/>
      <c r="K532" s="1"/>
      <c r="L532" s="1"/>
      <c r="M532" s="1"/>
      <c r="N532" s="1"/>
      <c r="O532" s="1"/>
      <c r="P532" s="1"/>
      <c r="Q532" s="1"/>
    </row>
    <row r="533" spans="1:17">
      <c r="A533" s="1"/>
      <c r="B533" s="1"/>
      <c r="C533" s="1"/>
      <c r="D533" s="1"/>
      <c r="E533" s="1"/>
      <c r="F533" s="1"/>
      <c r="G533" s="1"/>
      <c r="H533" s="1"/>
      <c r="I533" s="1"/>
      <c r="J533" s="1"/>
      <c r="K533" s="1"/>
      <c r="L533" s="1"/>
      <c r="M533" s="1"/>
      <c r="N533" s="1"/>
      <c r="O533" s="1"/>
      <c r="P533" s="1"/>
      <c r="Q533" s="1"/>
    </row>
    <row r="534" spans="1:17">
      <c r="A534" s="1"/>
      <c r="B534" s="1"/>
      <c r="C534" s="1"/>
      <c r="D534" s="1"/>
      <c r="E534" s="1"/>
      <c r="F534" s="1"/>
      <c r="G534" s="1"/>
      <c r="H534" s="1"/>
      <c r="I534" s="1"/>
      <c r="J534" s="1"/>
      <c r="K534" s="1"/>
      <c r="L534" s="1"/>
      <c r="M534" s="1"/>
      <c r="N534" s="1"/>
      <c r="O534" s="1"/>
      <c r="P534" s="1"/>
      <c r="Q534" s="1"/>
    </row>
    <row r="535" spans="1:17">
      <c r="A535" s="1"/>
      <c r="B535" s="1"/>
      <c r="C535" s="1"/>
      <c r="D535" s="1"/>
      <c r="E535" s="1"/>
      <c r="F535" s="1"/>
      <c r="G535" s="1"/>
      <c r="H535" s="1"/>
      <c r="I535" s="1"/>
      <c r="J535" s="1"/>
      <c r="K535" s="1"/>
      <c r="L535" s="1"/>
      <c r="M535" s="1"/>
      <c r="N535" s="1"/>
      <c r="O535" s="1"/>
      <c r="P535" s="1"/>
      <c r="Q535" s="1"/>
    </row>
    <row r="536" spans="1:17">
      <c r="A536" s="1"/>
      <c r="B536" s="1"/>
      <c r="C536" s="1"/>
      <c r="D536" s="1"/>
      <c r="E536" s="1"/>
      <c r="F536" s="1"/>
      <c r="G536" s="1"/>
      <c r="H536" s="1"/>
      <c r="I536" s="1"/>
      <c r="J536" s="1"/>
      <c r="K536" s="1"/>
      <c r="L536" s="1"/>
      <c r="M536" s="1"/>
      <c r="N536" s="1"/>
      <c r="O536" s="1"/>
      <c r="P536" s="1"/>
      <c r="Q536" s="1"/>
    </row>
    <row r="537" spans="1:17">
      <c r="A537" s="1"/>
      <c r="B537" s="1"/>
      <c r="C537" s="1"/>
      <c r="D537" s="1"/>
      <c r="E537" s="1"/>
      <c r="F537" s="1"/>
      <c r="G537" s="1"/>
      <c r="H537" s="1"/>
      <c r="I537" s="1"/>
      <c r="J537" s="1"/>
      <c r="K537" s="1"/>
      <c r="L537" s="1"/>
      <c r="M537" s="1"/>
      <c r="N537" s="1"/>
      <c r="O537" s="1"/>
      <c r="P537" s="1"/>
      <c r="Q537" s="1"/>
    </row>
    <row r="538" spans="1:17">
      <c r="A538" s="1"/>
      <c r="B538" s="1"/>
      <c r="C538" s="1"/>
      <c r="D538" s="1"/>
      <c r="E538" s="1"/>
      <c r="F538" s="1"/>
      <c r="G538" s="1"/>
      <c r="H538" s="1"/>
      <c r="I538" s="1"/>
      <c r="J538" s="1"/>
      <c r="K538" s="1"/>
      <c r="L538" s="1"/>
      <c r="M538" s="1"/>
      <c r="N538" s="1"/>
      <c r="O538" s="1"/>
      <c r="P538" s="1"/>
      <c r="Q538" s="1"/>
    </row>
    <row r="539" spans="1:17">
      <c r="A539" s="1"/>
      <c r="B539" s="1"/>
      <c r="C539" s="1"/>
      <c r="D539" s="1"/>
      <c r="E539" s="1"/>
      <c r="F539" s="1"/>
      <c r="G539" s="1"/>
      <c r="H539" s="1"/>
      <c r="I539" s="1"/>
      <c r="J539" s="1"/>
      <c r="K539" s="1"/>
      <c r="L539" s="1"/>
      <c r="M539" s="1"/>
      <c r="N539" s="1"/>
      <c r="O539" s="1"/>
      <c r="P539" s="1"/>
      <c r="Q539" s="1"/>
    </row>
    <row r="540" spans="1:17">
      <c r="A540" s="1"/>
      <c r="B540" s="1"/>
      <c r="C540" s="1"/>
      <c r="D540" s="1"/>
      <c r="E540" s="1"/>
      <c r="F540" s="1"/>
      <c r="G540" s="1"/>
      <c r="H540" s="1"/>
      <c r="I540" s="1"/>
      <c r="J540" s="1"/>
      <c r="K540" s="1"/>
      <c r="L540" s="1"/>
      <c r="M540" s="1"/>
      <c r="N540" s="1"/>
      <c r="O540" s="1"/>
      <c r="P540" s="1"/>
      <c r="Q540" s="1"/>
    </row>
    <row r="541" spans="1:17">
      <c r="A541" s="1"/>
      <c r="B541" s="1"/>
      <c r="C541" s="1"/>
      <c r="D541" s="1"/>
      <c r="E541" s="1"/>
      <c r="F541" s="1"/>
      <c r="G541" s="1"/>
      <c r="H541" s="1"/>
      <c r="I541" s="1"/>
      <c r="J541" s="1"/>
      <c r="K541" s="1"/>
      <c r="L541" s="1"/>
      <c r="M541" s="1"/>
      <c r="N541" s="1"/>
      <c r="O541" s="1"/>
      <c r="P541" s="1"/>
      <c r="Q541" s="1"/>
    </row>
    <row r="542" spans="1:17">
      <c r="A542" s="1"/>
      <c r="B542" s="1"/>
      <c r="C542" s="1"/>
      <c r="D542" s="1"/>
      <c r="E542" s="1"/>
      <c r="F542" s="1"/>
      <c r="G542" s="1"/>
      <c r="H542" s="1"/>
      <c r="I542" s="1"/>
      <c r="J542" s="1"/>
      <c r="K542" s="1"/>
      <c r="L542" s="1"/>
      <c r="M542" s="1"/>
      <c r="N542" s="1"/>
      <c r="O542" s="1"/>
      <c r="P542" s="1"/>
      <c r="Q542" s="1"/>
    </row>
    <row r="543" spans="1:17">
      <c r="A543" s="1"/>
      <c r="B543" s="1"/>
      <c r="C543" s="1"/>
      <c r="D543" s="1"/>
      <c r="E543" s="1"/>
      <c r="F543" s="1"/>
      <c r="G543" s="1"/>
      <c r="H543" s="1"/>
      <c r="I543" s="1"/>
      <c r="J543" s="1"/>
      <c r="K543" s="1"/>
      <c r="L543" s="1"/>
      <c r="M543" s="1"/>
      <c r="N543" s="1"/>
      <c r="O543" s="1"/>
      <c r="P543" s="1"/>
      <c r="Q543" s="1"/>
    </row>
    <row r="544" spans="1:17">
      <c r="A544" s="1"/>
      <c r="B544" s="1"/>
      <c r="C544" s="1"/>
      <c r="D544" s="1"/>
      <c r="E544" s="1"/>
      <c r="F544" s="1"/>
      <c r="G544" s="1"/>
      <c r="H544" s="1"/>
      <c r="I544" s="1"/>
      <c r="J544" s="1"/>
      <c r="K544" s="1"/>
      <c r="L544" s="1"/>
      <c r="M544" s="1"/>
      <c r="N544" s="1"/>
      <c r="O544" s="1"/>
      <c r="P544" s="1"/>
      <c r="Q544" s="1"/>
    </row>
    <row r="545" spans="1:17">
      <c r="A545" s="1"/>
      <c r="B545" s="1"/>
      <c r="C545" s="1"/>
      <c r="D545" s="1"/>
      <c r="E545" s="1"/>
      <c r="F545" s="1"/>
      <c r="G545" s="1"/>
      <c r="H545" s="1"/>
      <c r="I545" s="1"/>
      <c r="J545" s="1"/>
      <c r="K545" s="1"/>
      <c r="L545" s="1"/>
      <c r="M545" s="1"/>
      <c r="N545" s="1"/>
      <c r="O545" s="1"/>
      <c r="P545" s="1"/>
      <c r="Q545" s="1"/>
    </row>
    <row r="546" spans="1:17">
      <c r="A546" s="1"/>
      <c r="B546" s="1"/>
      <c r="C546" s="1"/>
      <c r="D546" s="1"/>
      <c r="E546" s="1"/>
      <c r="F546" s="1"/>
      <c r="G546" s="1"/>
      <c r="H546" s="1"/>
      <c r="I546" s="1"/>
      <c r="J546" s="1"/>
      <c r="K546" s="1"/>
      <c r="L546" s="1"/>
      <c r="M546" s="1"/>
      <c r="N546" s="1"/>
      <c r="O546" s="1"/>
      <c r="P546" s="1"/>
      <c r="Q546" s="1"/>
    </row>
    <row r="547" spans="1:17">
      <c r="A547" s="1"/>
      <c r="B547" s="1"/>
      <c r="C547" s="1"/>
      <c r="D547" s="1"/>
      <c r="E547" s="1"/>
      <c r="F547" s="1"/>
      <c r="G547" s="1"/>
      <c r="H547" s="1"/>
      <c r="I547" s="1"/>
      <c r="J547" s="1"/>
      <c r="K547" s="1"/>
      <c r="L547" s="1"/>
      <c r="M547" s="1"/>
      <c r="N547" s="1"/>
      <c r="O547" s="1"/>
      <c r="P547" s="1"/>
      <c r="Q547" s="1"/>
    </row>
    <row r="548" spans="1:17">
      <c r="A548" s="1"/>
      <c r="B548" s="1"/>
      <c r="C548" s="1"/>
      <c r="D548" s="1"/>
      <c r="E548" s="1"/>
      <c r="F548" s="1"/>
      <c r="G548" s="1"/>
      <c r="H548" s="1"/>
      <c r="I548" s="1"/>
      <c r="J548" s="1"/>
      <c r="K548" s="1"/>
      <c r="L548" s="1"/>
      <c r="M548" s="1"/>
      <c r="N548" s="1"/>
      <c r="O548" s="1"/>
      <c r="P548" s="1"/>
      <c r="Q548" s="1"/>
    </row>
    <row r="549" spans="1:17">
      <c r="A549" s="1"/>
      <c r="B549" s="1"/>
      <c r="C549" s="1"/>
      <c r="D549" s="1"/>
      <c r="E549" s="1"/>
      <c r="F549" s="1"/>
      <c r="G549" s="1"/>
      <c r="H549" s="1"/>
      <c r="I549" s="1"/>
      <c r="J549" s="1"/>
      <c r="K549" s="1"/>
      <c r="L549" s="1"/>
      <c r="M549" s="1"/>
      <c r="N549" s="1"/>
      <c r="O549" s="1"/>
      <c r="P549" s="1"/>
      <c r="Q549" s="1"/>
    </row>
    <row r="550" spans="1:17">
      <c r="A550" s="1"/>
      <c r="B550" s="1"/>
      <c r="C550" s="1"/>
      <c r="D550" s="1"/>
      <c r="E550" s="1"/>
      <c r="F550" s="1"/>
      <c r="G550" s="1"/>
      <c r="H550" s="1"/>
      <c r="I550" s="1"/>
      <c r="J550" s="1"/>
      <c r="K550" s="1"/>
      <c r="L550" s="1"/>
      <c r="M550" s="1"/>
      <c r="N550" s="1"/>
      <c r="O550" s="1"/>
      <c r="P550" s="1"/>
      <c r="Q550" s="1"/>
    </row>
    <row r="551" spans="1:17">
      <c r="A551" s="1"/>
      <c r="B551" s="1"/>
      <c r="C551" s="1"/>
      <c r="D551" s="1"/>
      <c r="E551" s="1"/>
      <c r="F551" s="1"/>
      <c r="G551" s="1"/>
      <c r="H551" s="1"/>
      <c r="I551" s="1"/>
      <c r="J551" s="1"/>
      <c r="K551" s="1"/>
      <c r="L551" s="1"/>
      <c r="M551" s="1"/>
      <c r="N551" s="1"/>
      <c r="O551" s="1"/>
      <c r="P551" s="1"/>
      <c r="Q551" s="1"/>
    </row>
    <row r="552" spans="1:17">
      <c r="A552" s="1"/>
      <c r="B552" s="1"/>
      <c r="C552" s="1"/>
      <c r="D552" s="1"/>
      <c r="E552" s="1"/>
      <c r="F552" s="1"/>
      <c r="G552" s="1"/>
      <c r="H552" s="1"/>
      <c r="I552" s="1"/>
      <c r="J552" s="1"/>
      <c r="K552" s="1"/>
      <c r="L552" s="1"/>
      <c r="M552" s="1"/>
      <c r="N552" s="1"/>
      <c r="O552" s="1"/>
      <c r="P552" s="1"/>
      <c r="Q552" s="1"/>
    </row>
    <row r="553" spans="1:17">
      <c r="A553" s="1"/>
      <c r="B553" s="1"/>
      <c r="C553" s="1"/>
      <c r="D553" s="1"/>
      <c r="E553" s="1"/>
      <c r="F553" s="1"/>
      <c r="G553" s="1"/>
      <c r="H553" s="1"/>
      <c r="I553" s="1"/>
      <c r="J553" s="1"/>
      <c r="K553" s="1"/>
      <c r="L553" s="1"/>
      <c r="M553" s="1"/>
      <c r="N553" s="1"/>
      <c r="O553" s="1"/>
      <c r="P553" s="1"/>
      <c r="Q553" s="1"/>
    </row>
    <row r="554" spans="1:17">
      <c r="A554" s="1"/>
      <c r="B554" s="1"/>
      <c r="C554" s="1"/>
      <c r="D554" s="1"/>
      <c r="E554" s="1"/>
      <c r="F554" s="1"/>
      <c r="G554" s="1"/>
      <c r="H554" s="1"/>
      <c r="I554" s="1"/>
      <c r="J554" s="1"/>
      <c r="K554" s="1"/>
      <c r="L554" s="1"/>
      <c r="M554" s="1"/>
      <c r="N554" s="1"/>
      <c r="O554" s="1"/>
      <c r="P554" s="1"/>
      <c r="Q554" s="1"/>
    </row>
    <row r="555" spans="1:17">
      <c r="A555" s="1"/>
      <c r="B555" s="1"/>
      <c r="C555" s="1"/>
      <c r="D555" s="1"/>
      <c r="E555" s="1"/>
      <c r="F555" s="1"/>
      <c r="G555" s="1"/>
      <c r="H555" s="1"/>
      <c r="I555" s="1"/>
      <c r="J555" s="1"/>
      <c r="K555" s="1"/>
      <c r="L555" s="1"/>
      <c r="M555" s="1"/>
      <c r="N555" s="1"/>
      <c r="O555" s="1"/>
      <c r="P555" s="1"/>
      <c r="Q555" s="1"/>
    </row>
    <row r="556" spans="1:17">
      <c r="A556" s="1"/>
      <c r="B556" s="1"/>
      <c r="C556" s="1"/>
      <c r="D556" s="1"/>
      <c r="E556" s="1"/>
      <c r="F556" s="1"/>
      <c r="G556" s="1"/>
      <c r="H556" s="1"/>
      <c r="I556" s="1"/>
      <c r="J556" s="1"/>
      <c r="K556" s="1"/>
      <c r="L556" s="1"/>
      <c r="M556" s="1"/>
      <c r="N556" s="1"/>
      <c r="O556" s="1"/>
      <c r="P556" s="1"/>
      <c r="Q556" s="1"/>
    </row>
    <row r="557" spans="1:17">
      <c r="A557" s="1"/>
      <c r="B557" s="1"/>
      <c r="C557" s="1"/>
      <c r="D557" s="1"/>
      <c r="E557" s="1"/>
      <c r="F557" s="1"/>
      <c r="G557" s="1"/>
      <c r="H557" s="1"/>
      <c r="I557" s="1"/>
      <c r="J557" s="1"/>
      <c r="K557" s="1"/>
      <c r="L557" s="1"/>
      <c r="M557" s="1"/>
      <c r="N557" s="1"/>
      <c r="O557" s="1"/>
      <c r="P557" s="1"/>
      <c r="Q557" s="1"/>
    </row>
    <row r="558" spans="1:17">
      <c r="A558" s="1"/>
      <c r="B558" s="1"/>
      <c r="C558" s="1"/>
      <c r="D558" s="1"/>
      <c r="E558" s="1"/>
      <c r="F558" s="1"/>
      <c r="G558" s="1"/>
      <c r="H558" s="1"/>
      <c r="I558" s="1"/>
      <c r="J558" s="1"/>
      <c r="K558" s="1"/>
      <c r="L558" s="1"/>
      <c r="M558" s="1"/>
      <c r="N558" s="1"/>
      <c r="O558" s="1"/>
      <c r="P558" s="1"/>
      <c r="Q558" s="1"/>
    </row>
    <row r="559" spans="1:17">
      <c r="A559" s="1"/>
      <c r="B559" s="1"/>
      <c r="C559" s="1"/>
      <c r="D559" s="1"/>
      <c r="E559" s="1"/>
      <c r="F559" s="1"/>
      <c r="G559" s="1"/>
      <c r="H559" s="1"/>
      <c r="I559" s="1"/>
      <c r="J559" s="1"/>
      <c r="K559" s="1"/>
      <c r="L559" s="1"/>
      <c r="M559" s="1"/>
      <c r="N559" s="1"/>
      <c r="O559" s="1"/>
      <c r="P559" s="1"/>
      <c r="Q559" s="1"/>
    </row>
    <row r="560" spans="1:17">
      <c r="A560" s="1"/>
      <c r="B560" s="1"/>
      <c r="C560" s="1"/>
      <c r="D560" s="1"/>
      <c r="E560" s="1"/>
      <c r="F560" s="1"/>
      <c r="G560" s="1"/>
      <c r="H560" s="1"/>
      <c r="I560" s="1"/>
      <c r="J560" s="1"/>
      <c r="K560" s="1"/>
      <c r="L560" s="1"/>
      <c r="M560" s="1"/>
      <c r="N560" s="1"/>
      <c r="O560" s="1"/>
      <c r="P560" s="1"/>
      <c r="Q560" s="1"/>
    </row>
    <row r="561" spans="1:17">
      <c r="A561" s="1"/>
      <c r="B561" s="1"/>
      <c r="C561" s="1"/>
      <c r="D561" s="1"/>
      <c r="E561" s="1"/>
      <c r="F561" s="1"/>
      <c r="G561" s="1"/>
      <c r="H561" s="1"/>
      <c r="I561" s="1"/>
      <c r="J561" s="1"/>
      <c r="K561" s="1"/>
      <c r="L561" s="1"/>
      <c r="M561" s="1"/>
      <c r="N561" s="1"/>
      <c r="O561" s="1"/>
      <c r="P561" s="1"/>
      <c r="Q561" s="1"/>
    </row>
    <row r="562" spans="1:17">
      <c r="A562" s="1"/>
      <c r="B562" s="1"/>
      <c r="C562" s="1"/>
      <c r="D562" s="1"/>
      <c r="E562" s="1"/>
      <c r="F562" s="1"/>
      <c r="G562" s="1"/>
      <c r="H562" s="1"/>
      <c r="I562" s="1"/>
      <c r="J562" s="1"/>
      <c r="K562" s="1"/>
      <c r="L562" s="1"/>
      <c r="M562" s="1"/>
      <c r="N562" s="1"/>
      <c r="O562" s="1"/>
      <c r="P562" s="1"/>
      <c r="Q562" s="1"/>
    </row>
    <row r="563" spans="1:17">
      <c r="A563" s="1"/>
      <c r="B563" s="1"/>
      <c r="C563" s="1"/>
      <c r="D563" s="1"/>
      <c r="E563" s="1"/>
      <c r="F563" s="1"/>
      <c r="G563" s="1"/>
      <c r="H563" s="1"/>
      <c r="I563" s="1"/>
      <c r="J563" s="1"/>
      <c r="K563" s="1"/>
      <c r="L563" s="1"/>
      <c r="M563" s="1"/>
      <c r="N563" s="1"/>
      <c r="O563" s="1"/>
      <c r="P563" s="1"/>
      <c r="Q563" s="1"/>
    </row>
    <row r="564" spans="1:17">
      <c r="A564" s="1"/>
      <c r="B564" s="1"/>
      <c r="C564" s="1"/>
      <c r="D564" s="1"/>
      <c r="E564" s="1"/>
      <c r="F564" s="1"/>
      <c r="G564" s="1"/>
      <c r="H564" s="1"/>
      <c r="I564" s="1"/>
      <c r="J564" s="1"/>
      <c r="K564" s="1"/>
      <c r="L564" s="1"/>
      <c r="M564" s="1"/>
      <c r="N564" s="1"/>
      <c r="O564" s="1"/>
      <c r="P564" s="1"/>
      <c r="Q564" s="1"/>
    </row>
    <row r="565" spans="1:17">
      <c r="A565" s="1"/>
      <c r="B565" s="1"/>
      <c r="C565" s="1"/>
      <c r="D565" s="1"/>
      <c r="E565" s="1"/>
      <c r="F565" s="1"/>
      <c r="G565" s="1"/>
      <c r="H565" s="1"/>
      <c r="I565" s="1"/>
      <c r="J565" s="1"/>
      <c r="K565" s="1"/>
      <c r="L565" s="1"/>
      <c r="M565" s="1"/>
      <c r="N565" s="1"/>
      <c r="O565" s="1"/>
      <c r="P565" s="1"/>
      <c r="Q565" s="1"/>
    </row>
    <row r="566" spans="1:17">
      <c r="A566" s="1"/>
      <c r="B566" s="1"/>
      <c r="C566" s="1"/>
      <c r="D566" s="1"/>
      <c r="E566" s="1"/>
      <c r="F566" s="1"/>
      <c r="G566" s="1"/>
      <c r="H566" s="1"/>
      <c r="I566" s="1"/>
      <c r="J566" s="1"/>
      <c r="K566" s="1"/>
      <c r="L566" s="1"/>
      <c r="M566" s="1"/>
      <c r="N566" s="1"/>
      <c r="O566" s="1"/>
      <c r="P566" s="1"/>
      <c r="Q566" s="1"/>
    </row>
    <row r="567" spans="1:17">
      <c r="A567" s="1"/>
      <c r="B567" s="1"/>
      <c r="C567" s="1"/>
      <c r="D567" s="1"/>
      <c r="E567" s="1"/>
      <c r="F567" s="1"/>
      <c r="G567" s="1"/>
      <c r="H567" s="1"/>
      <c r="I567" s="1"/>
      <c r="J567" s="1"/>
      <c r="K567" s="1"/>
      <c r="L567" s="1"/>
      <c r="M567" s="1"/>
      <c r="N567" s="1"/>
      <c r="O567" s="1"/>
      <c r="P567" s="1"/>
      <c r="Q567" s="1"/>
    </row>
    <row r="568" spans="1:17">
      <c r="A568" s="1"/>
      <c r="B568" s="1"/>
      <c r="C568" s="1"/>
      <c r="D568" s="1"/>
      <c r="E568" s="1"/>
      <c r="F568" s="1"/>
      <c r="G568" s="1"/>
      <c r="H568" s="1"/>
      <c r="I568" s="1"/>
      <c r="J568" s="1"/>
      <c r="K568" s="1"/>
      <c r="L568" s="1"/>
      <c r="M568" s="1"/>
      <c r="N568" s="1"/>
      <c r="O568" s="1"/>
      <c r="P568" s="1"/>
      <c r="Q568" s="1"/>
    </row>
    <row r="569" spans="1:17">
      <c r="A569" s="1"/>
      <c r="B569" s="1"/>
      <c r="C569" s="1"/>
      <c r="D569" s="1"/>
      <c r="E569" s="1"/>
      <c r="F569" s="1"/>
      <c r="G569" s="1"/>
      <c r="H569" s="1"/>
      <c r="I569" s="1"/>
      <c r="J569" s="1"/>
      <c r="K569" s="1"/>
      <c r="L569" s="1"/>
      <c r="M569" s="1"/>
      <c r="N569" s="1"/>
      <c r="O569" s="1"/>
      <c r="P569" s="1"/>
      <c r="Q569" s="1"/>
    </row>
    <row r="570" spans="1:17">
      <c r="A570" s="1"/>
      <c r="B570" s="1"/>
      <c r="C570" s="1"/>
      <c r="D570" s="1"/>
      <c r="E570" s="1"/>
      <c r="F570" s="1"/>
      <c r="G570" s="1"/>
      <c r="H570" s="1"/>
      <c r="I570" s="1"/>
      <c r="J570" s="1"/>
      <c r="K570" s="1"/>
      <c r="L570" s="1"/>
      <c r="M570" s="1"/>
      <c r="N570" s="1"/>
      <c r="O570" s="1"/>
      <c r="P570" s="1"/>
      <c r="Q570" s="1"/>
    </row>
    <row r="571" spans="1:17">
      <c r="A571" s="1"/>
      <c r="B571" s="1"/>
      <c r="C571" s="1"/>
      <c r="D571" s="1"/>
      <c r="E571" s="1"/>
      <c r="F571" s="1"/>
      <c r="G571" s="1"/>
      <c r="H571" s="1"/>
      <c r="I571" s="1"/>
      <c r="J571" s="1"/>
      <c r="K571" s="1"/>
      <c r="L571" s="1"/>
      <c r="M571" s="1"/>
      <c r="N571" s="1"/>
      <c r="O571" s="1"/>
      <c r="P571" s="1"/>
      <c r="Q571" s="1"/>
    </row>
    <row r="572" spans="1:17">
      <c r="A572" s="1"/>
      <c r="B572" s="1"/>
      <c r="C572" s="1"/>
      <c r="D572" s="1"/>
      <c r="E572" s="1"/>
      <c r="F572" s="1"/>
      <c r="G572" s="1"/>
      <c r="H572" s="1"/>
      <c r="I572" s="1"/>
      <c r="J572" s="1"/>
      <c r="K572" s="1"/>
      <c r="L572" s="1"/>
      <c r="M572" s="1"/>
      <c r="N572" s="1"/>
      <c r="O572" s="1"/>
      <c r="P572" s="1"/>
      <c r="Q572" s="1"/>
    </row>
    <row r="573" spans="1:17">
      <c r="A573" s="1"/>
      <c r="B573" s="1"/>
      <c r="C573" s="1"/>
      <c r="D573" s="1"/>
      <c r="E573" s="1"/>
      <c r="F573" s="1"/>
      <c r="G573" s="1"/>
      <c r="H573" s="1"/>
      <c r="I573" s="1"/>
      <c r="J573" s="1"/>
      <c r="K573" s="1"/>
      <c r="L573" s="1"/>
      <c r="M573" s="1"/>
      <c r="N573" s="1"/>
      <c r="O573" s="1"/>
      <c r="P573" s="1"/>
      <c r="Q573" s="1"/>
    </row>
    <row r="574" spans="1:17">
      <c r="A574" s="1"/>
      <c r="B574" s="1"/>
      <c r="C574" s="1"/>
      <c r="D574" s="1"/>
      <c r="E574" s="1"/>
      <c r="F574" s="1"/>
      <c r="G574" s="1"/>
      <c r="H574" s="1"/>
      <c r="I574" s="1"/>
      <c r="J574" s="1"/>
      <c r="K574" s="1"/>
      <c r="L574" s="1"/>
      <c r="M574" s="1"/>
      <c r="N574" s="1"/>
      <c r="O574" s="1"/>
      <c r="P574" s="1"/>
      <c r="Q574" s="1"/>
    </row>
    <row r="575" spans="1:17">
      <c r="A575" s="1"/>
      <c r="B575" s="1"/>
      <c r="C575" s="1"/>
      <c r="D575" s="1"/>
      <c r="E575" s="1"/>
      <c r="F575" s="1"/>
      <c r="G575" s="1"/>
      <c r="H575" s="1"/>
      <c r="I575" s="1"/>
      <c r="J575" s="1"/>
      <c r="K575" s="1"/>
      <c r="L575" s="1"/>
      <c r="M575" s="1"/>
      <c r="N575" s="1"/>
      <c r="O575" s="1"/>
      <c r="P575" s="1"/>
      <c r="Q575" s="1"/>
    </row>
    <row r="576" spans="1:17">
      <c r="A576" s="1"/>
      <c r="B576" s="1"/>
      <c r="C576" s="1"/>
      <c r="D576" s="1"/>
      <c r="E576" s="1"/>
      <c r="F576" s="1"/>
      <c r="G576" s="1"/>
      <c r="H576" s="1"/>
      <c r="I576" s="1"/>
      <c r="J576" s="1"/>
      <c r="K576" s="1"/>
      <c r="L576" s="1"/>
      <c r="M576" s="1"/>
      <c r="N576" s="1"/>
      <c r="O576" s="1"/>
      <c r="P576" s="1"/>
      <c r="Q576" s="1"/>
    </row>
    <row r="577" spans="1:17">
      <c r="A577" s="1"/>
      <c r="B577" s="1"/>
      <c r="C577" s="1"/>
      <c r="D577" s="1"/>
      <c r="E577" s="1"/>
      <c r="F577" s="1"/>
      <c r="G577" s="1"/>
      <c r="H577" s="1"/>
      <c r="I577" s="1"/>
      <c r="J577" s="1"/>
      <c r="K577" s="1"/>
      <c r="L577" s="1"/>
      <c r="M577" s="1"/>
      <c r="N577" s="1"/>
      <c r="O577" s="1"/>
      <c r="P577" s="1"/>
      <c r="Q577" s="1"/>
    </row>
    <row r="578" spans="1:17">
      <c r="A578" s="1"/>
      <c r="B578" s="1"/>
      <c r="C578" s="1"/>
      <c r="D578" s="1"/>
      <c r="E578" s="1"/>
      <c r="F578" s="1"/>
      <c r="G578" s="1"/>
      <c r="H578" s="1"/>
      <c r="I578" s="1"/>
      <c r="J578" s="1"/>
      <c r="K578" s="1"/>
      <c r="L578" s="1"/>
      <c r="M578" s="1"/>
      <c r="N578" s="1"/>
      <c r="O578" s="1"/>
      <c r="P578" s="1"/>
      <c r="Q578" s="1"/>
    </row>
    <row r="579" spans="1:17">
      <c r="A579" s="1"/>
      <c r="B579" s="1"/>
      <c r="C579" s="1"/>
      <c r="D579" s="1"/>
      <c r="E579" s="1"/>
      <c r="F579" s="1"/>
      <c r="G579" s="1"/>
      <c r="H579" s="1"/>
      <c r="I579" s="1"/>
      <c r="J579" s="1"/>
      <c r="K579" s="1"/>
      <c r="L579" s="1"/>
      <c r="M579" s="1"/>
      <c r="N579" s="1"/>
      <c r="O579" s="1"/>
      <c r="P579" s="1"/>
      <c r="Q579" s="1"/>
    </row>
    <row r="580" spans="1:17">
      <c r="A580" s="1"/>
      <c r="B580" s="1"/>
      <c r="C580" s="1"/>
      <c r="D580" s="1"/>
      <c r="E580" s="1"/>
      <c r="F580" s="1"/>
      <c r="G580" s="1"/>
      <c r="H580" s="1"/>
      <c r="I580" s="1"/>
      <c r="J580" s="1"/>
      <c r="K580" s="1"/>
      <c r="L580" s="1"/>
      <c r="M580" s="1"/>
      <c r="N580" s="1"/>
      <c r="O580" s="1"/>
      <c r="P580" s="1"/>
      <c r="Q580" s="1"/>
    </row>
    <row r="581" spans="1:17">
      <c r="A581" s="1"/>
      <c r="B581" s="1"/>
      <c r="C581" s="1"/>
      <c r="D581" s="1"/>
      <c r="E581" s="1"/>
      <c r="F581" s="1"/>
      <c r="G581" s="1"/>
      <c r="H581" s="1"/>
      <c r="I581" s="1"/>
      <c r="J581" s="1"/>
      <c r="K581" s="1"/>
      <c r="L581" s="1"/>
      <c r="M581" s="1"/>
      <c r="N581" s="1"/>
      <c r="O581" s="1"/>
      <c r="P581" s="1"/>
      <c r="Q581" s="1"/>
    </row>
    <row r="582" spans="1:17">
      <c r="A582" s="1"/>
      <c r="B582" s="1"/>
      <c r="C582" s="1"/>
      <c r="D582" s="1"/>
      <c r="E582" s="1"/>
      <c r="F582" s="1"/>
      <c r="G582" s="1"/>
      <c r="H582" s="1"/>
      <c r="I582" s="1"/>
      <c r="J582" s="1"/>
      <c r="K582" s="1"/>
      <c r="L582" s="1"/>
      <c r="M582" s="1"/>
      <c r="N582" s="1"/>
      <c r="O582" s="1"/>
      <c r="P582" s="1"/>
      <c r="Q582" s="1"/>
    </row>
    <row r="583" spans="1:17">
      <c r="A583" s="1"/>
      <c r="B583" s="1"/>
      <c r="C583" s="1"/>
      <c r="D583" s="1"/>
      <c r="E583" s="1"/>
      <c r="F583" s="1"/>
      <c r="G583" s="1"/>
      <c r="H583" s="1"/>
      <c r="I583" s="1"/>
      <c r="J583" s="1"/>
      <c r="K583" s="1"/>
      <c r="L583" s="1"/>
      <c r="M583" s="1"/>
      <c r="N583" s="1"/>
      <c r="O583" s="1"/>
      <c r="P583" s="1"/>
      <c r="Q583" s="1"/>
    </row>
    <row r="584" spans="1:17">
      <c r="A584" s="1"/>
      <c r="B584" s="1"/>
      <c r="C584" s="1"/>
      <c r="D584" s="1"/>
      <c r="E584" s="1"/>
      <c r="F584" s="1"/>
      <c r="G584" s="1"/>
      <c r="H584" s="1"/>
      <c r="I584" s="1"/>
      <c r="J584" s="1"/>
      <c r="K584" s="1"/>
      <c r="L584" s="1"/>
      <c r="M584" s="1"/>
      <c r="N584" s="1"/>
      <c r="O584" s="1"/>
      <c r="P584" s="1"/>
      <c r="Q584" s="1"/>
    </row>
    <row r="585" spans="1:17">
      <c r="A585" s="1"/>
      <c r="B585" s="1"/>
      <c r="C585" s="1"/>
      <c r="D585" s="1"/>
      <c r="E585" s="1"/>
      <c r="F585" s="1"/>
      <c r="G585" s="1"/>
      <c r="H585" s="1"/>
      <c r="I585" s="1"/>
      <c r="J585" s="1"/>
      <c r="K585" s="1"/>
      <c r="L585" s="1"/>
      <c r="M585" s="1"/>
      <c r="N585" s="1"/>
      <c r="O585" s="1"/>
      <c r="P585" s="1"/>
      <c r="Q585" s="1"/>
    </row>
    <row r="586" spans="1:17">
      <c r="A586" s="1"/>
      <c r="B586" s="1"/>
      <c r="C586" s="1"/>
      <c r="D586" s="1"/>
      <c r="E586" s="1"/>
      <c r="F586" s="1"/>
      <c r="G586" s="1"/>
      <c r="H586" s="1"/>
      <c r="I586" s="1"/>
      <c r="J586" s="1"/>
      <c r="K586" s="1"/>
      <c r="L586" s="1"/>
      <c r="M586" s="1"/>
      <c r="N586" s="1"/>
      <c r="O586" s="1"/>
      <c r="P586" s="1"/>
      <c r="Q586" s="1"/>
    </row>
    <row r="587" spans="1:17">
      <c r="A587" s="1"/>
      <c r="B587" s="1"/>
      <c r="C587" s="1"/>
      <c r="D587" s="1"/>
      <c r="E587" s="1"/>
      <c r="F587" s="1"/>
      <c r="G587" s="1"/>
      <c r="H587" s="1"/>
      <c r="I587" s="1"/>
      <c r="J587" s="1"/>
      <c r="K587" s="1"/>
      <c r="L587" s="1"/>
      <c r="M587" s="1"/>
      <c r="N587" s="1"/>
      <c r="O587" s="1"/>
      <c r="P587" s="1"/>
      <c r="Q587" s="1"/>
    </row>
    <row r="588" spans="1:17">
      <c r="A588" s="1"/>
      <c r="B588" s="1"/>
      <c r="C588" s="1"/>
      <c r="D588" s="1"/>
      <c r="E588" s="1"/>
      <c r="F588" s="1"/>
      <c r="G588" s="1"/>
      <c r="H588" s="1"/>
      <c r="I588" s="1"/>
      <c r="J588" s="1"/>
      <c r="K588" s="1"/>
      <c r="L588" s="1"/>
      <c r="M588" s="1"/>
      <c r="N588" s="1"/>
      <c r="O588" s="1"/>
      <c r="P588" s="1"/>
      <c r="Q588" s="1"/>
    </row>
    <row r="589" spans="1:17">
      <c r="A589" s="1"/>
      <c r="B589" s="1"/>
      <c r="C589" s="1"/>
      <c r="D589" s="1"/>
      <c r="E589" s="1"/>
      <c r="F589" s="1"/>
      <c r="G589" s="1"/>
      <c r="H589" s="1"/>
      <c r="I589" s="1"/>
      <c r="J589" s="1"/>
      <c r="K589" s="1"/>
      <c r="L589" s="1"/>
      <c r="M589" s="1"/>
      <c r="N589" s="1"/>
      <c r="O589" s="1"/>
      <c r="P589" s="1"/>
      <c r="Q589" s="1"/>
    </row>
    <row r="590" spans="1:17">
      <c r="A590" s="1"/>
      <c r="B590" s="1"/>
      <c r="C590" s="1"/>
      <c r="D590" s="1"/>
      <c r="E590" s="1"/>
      <c r="F590" s="1"/>
      <c r="G590" s="1"/>
      <c r="H590" s="1"/>
      <c r="I590" s="1"/>
      <c r="J590" s="1"/>
      <c r="K590" s="1"/>
      <c r="L590" s="1"/>
      <c r="M590" s="1"/>
      <c r="N590" s="1"/>
      <c r="O590" s="1"/>
      <c r="P590" s="1"/>
      <c r="Q590" s="1"/>
    </row>
    <row r="591" spans="1:17">
      <c r="A591" s="1"/>
      <c r="B591" s="1"/>
      <c r="C591" s="1"/>
      <c r="D591" s="1"/>
      <c r="E591" s="1"/>
      <c r="F591" s="1"/>
      <c r="G591" s="1"/>
      <c r="H591" s="1"/>
      <c r="I591" s="1"/>
      <c r="J591" s="1"/>
      <c r="K591" s="1"/>
      <c r="L591" s="1"/>
      <c r="M591" s="1"/>
      <c r="N591" s="1"/>
      <c r="O591" s="1"/>
      <c r="P591" s="1"/>
      <c r="Q591" s="1"/>
    </row>
    <row r="592" spans="1:17">
      <c r="A592" s="1"/>
      <c r="B592" s="1"/>
      <c r="C592" s="1"/>
      <c r="D592" s="1"/>
      <c r="E592" s="1"/>
      <c r="F592" s="1"/>
      <c r="G592" s="1"/>
      <c r="H592" s="1"/>
      <c r="I592" s="1"/>
      <c r="J592" s="1"/>
      <c r="K592" s="1"/>
      <c r="L592" s="1"/>
      <c r="M592" s="1"/>
      <c r="N592" s="1"/>
      <c r="O592" s="1"/>
      <c r="P592" s="1"/>
      <c r="Q592" s="1"/>
    </row>
    <row r="593" spans="1:17">
      <c r="A593" s="1"/>
      <c r="B593" s="1"/>
      <c r="C593" s="1"/>
      <c r="D593" s="1"/>
      <c r="E593" s="1"/>
      <c r="F593" s="1"/>
      <c r="G593" s="1"/>
      <c r="H593" s="1"/>
      <c r="I593" s="1"/>
      <c r="J593" s="1"/>
      <c r="K593" s="1"/>
      <c r="L593" s="1"/>
      <c r="M593" s="1"/>
      <c r="N593" s="1"/>
      <c r="O593" s="1"/>
      <c r="P593" s="1"/>
      <c r="Q593" s="1"/>
    </row>
    <row r="594" spans="1:17">
      <c r="A594" s="1"/>
      <c r="B594" s="1"/>
      <c r="C594" s="1"/>
      <c r="D594" s="1"/>
      <c r="E594" s="1"/>
      <c r="F594" s="1"/>
      <c r="G594" s="1"/>
      <c r="H594" s="1"/>
      <c r="I594" s="1"/>
      <c r="J594" s="1"/>
      <c r="K594" s="1"/>
      <c r="L594" s="1"/>
      <c r="M594" s="1"/>
      <c r="N594" s="1"/>
      <c r="O594" s="1"/>
      <c r="P594" s="1"/>
      <c r="Q594" s="1"/>
    </row>
    <row r="595" spans="1:17">
      <c r="A595" s="1"/>
      <c r="B595" s="1"/>
      <c r="C595" s="1"/>
      <c r="D595" s="1"/>
      <c r="E595" s="1"/>
      <c r="F595" s="1"/>
      <c r="G595" s="1"/>
      <c r="H595" s="1"/>
      <c r="I595" s="1"/>
      <c r="J595" s="1"/>
      <c r="K595" s="1"/>
      <c r="L595" s="1"/>
      <c r="M595" s="1"/>
      <c r="N595" s="1"/>
      <c r="O595" s="1"/>
      <c r="P595" s="1"/>
      <c r="Q595" s="1"/>
    </row>
    <row r="596" spans="1:17">
      <c r="A596" s="1"/>
      <c r="B596" s="1"/>
      <c r="C596" s="1"/>
      <c r="D596" s="1"/>
      <c r="E596" s="1"/>
      <c r="F596" s="1"/>
      <c r="G596" s="1"/>
      <c r="H596" s="1"/>
      <c r="I596" s="1"/>
      <c r="J596" s="1"/>
      <c r="K596" s="1"/>
      <c r="L596" s="1"/>
      <c r="M596" s="1"/>
      <c r="N596" s="1"/>
      <c r="O596" s="1"/>
      <c r="P596" s="1"/>
      <c r="Q596" s="1"/>
    </row>
    <row r="597" spans="1:17">
      <c r="A597" s="1"/>
      <c r="B597" s="1"/>
      <c r="C597" s="1"/>
      <c r="D597" s="1"/>
      <c r="E597" s="1"/>
      <c r="F597" s="1"/>
      <c r="G597" s="1"/>
      <c r="H597" s="1"/>
      <c r="I597" s="1"/>
      <c r="J597" s="1"/>
      <c r="K597" s="1"/>
      <c r="L597" s="1"/>
      <c r="M597" s="1"/>
      <c r="N597" s="1"/>
      <c r="O597" s="1"/>
      <c r="P597" s="1"/>
      <c r="Q597" s="1"/>
    </row>
    <row r="598" spans="1:17">
      <c r="A598" s="1"/>
      <c r="B598" s="1"/>
      <c r="C598" s="1"/>
      <c r="D598" s="1"/>
      <c r="E598" s="1"/>
      <c r="F598" s="1"/>
      <c r="G598" s="1"/>
      <c r="H598" s="1"/>
      <c r="I598" s="1"/>
      <c r="J598" s="1"/>
      <c r="K598" s="1"/>
      <c r="L598" s="1"/>
      <c r="M598" s="1"/>
      <c r="N598" s="1"/>
      <c r="O598" s="1"/>
      <c r="P598" s="1"/>
      <c r="Q598" s="1"/>
    </row>
    <row r="599" spans="1:17">
      <c r="A599" s="1"/>
      <c r="B599" s="1"/>
      <c r="C599" s="1"/>
      <c r="D599" s="1"/>
      <c r="E599" s="1"/>
      <c r="F599" s="1"/>
      <c r="G599" s="1"/>
      <c r="H599" s="1"/>
      <c r="I599" s="1"/>
      <c r="J599" s="1"/>
      <c r="K599" s="1"/>
      <c r="L599" s="1"/>
      <c r="M599" s="1"/>
      <c r="N599" s="1"/>
      <c r="O599" s="1"/>
      <c r="P599" s="1"/>
      <c r="Q599" s="1"/>
    </row>
    <row r="600" spans="1:17">
      <c r="A600" s="1"/>
      <c r="B600" s="1"/>
      <c r="C600" s="1"/>
      <c r="D600" s="1"/>
      <c r="E600" s="1"/>
      <c r="F600" s="1"/>
      <c r="G600" s="1"/>
      <c r="H600" s="1"/>
      <c r="I600" s="1"/>
      <c r="J600" s="1"/>
      <c r="K600" s="1"/>
      <c r="L600" s="1"/>
      <c r="M600" s="1"/>
      <c r="N600" s="1"/>
      <c r="O600" s="1"/>
      <c r="P600" s="1"/>
      <c r="Q600" s="1"/>
    </row>
    <row r="601" spans="1:17">
      <c r="A601" s="1"/>
      <c r="B601" s="1"/>
      <c r="C601" s="1"/>
      <c r="D601" s="1"/>
      <c r="E601" s="1"/>
      <c r="F601" s="1"/>
      <c r="G601" s="1"/>
      <c r="H601" s="1"/>
      <c r="I601" s="1"/>
      <c r="J601" s="1"/>
      <c r="K601" s="1"/>
      <c r="L601" s="1"/>
      <c r="M601" s="1"/>
      <c r="N601" s="1"/>
      <c r="O601" s="1"/>
      <c r="P601" s="1"/>
      <c r="Q601" s="1"/>
    </row>
    <row r="602" spans="1:17">
      <c r="A602" s="1"/>
      <c r="B602" s="1"/>
      <c r="C602" s="1"/>
      <c r="D602" s="1"/>
      <c r="E602" s="1"/>
      <c r="F602" s="1"/>
      <c r="G602" s="1"/>
      <c r="H602" s="1"/>
      <c r="I602" s="1"/>
      <c r="J602" s="1"/>
      <c r="K602" s="1"/>
      <c r="L602" s="1"/>
      <c r="M602" s="1"/>
      <c r="N602" s="1"/>
      <c r="O602" s="1"/>
      <c r="P602" s="1"/>
      <c r="Q602" s="1"/>
    </row>
    <row r="603" spans="1:17">
      <c r="A603" s="1"/>
      <c r="B603" s="1"/>
      <c r="C603" s="1"/>
      <c r="D603" s="1"/>
      <c r="E603" s="1"/>
      <c r="F603" s="1"/>
      <c r="G603" s="1"/>
      <c r="H603" s="1"/>
      <c r="I603" s="1"/>
      <c r="J603" s="1"/>
      <c r="K603" s="1"/>
      <c r="L603" s="1"/>
      <c r="M603" s="1"/>
      <c r="N603" s="1"/>
      <c r="O603" s="1"/>
      <c r="P603" s="1"/>
      <c r="Q603" s="1"/>
    </row>
    <row r="604" spans="1:17">
      <c r="A604" s="1"/>
      <c r="B604" s="1"/>
      <c r="C604" s="1"/>
      <c r="D604" s="1"/>
      <c r="E604" s="1"/>
      <c r="F604" s="1"/>
      <c r="G604" s="1"/>
      <c r="H604" s="1"/>
      <c r="I604" s="1"/>
      <c r="J604" s="1"/>
      <c r="K604" s="1"/>
      <c r="L604" s="1"/>
      <c r="M604" s="1"/>
      <c r="N604" s="1"/>
      <c r="O604" s="1"/>
      <c r="P604" s="1"/>
      <c r="Q604" s="1"/>
    </row>
    <row r="605" spans="1:17">
      <c r="A605" s="1"/>
      <c r="B605" s="1"/>
      <c r="C605" s="1"/>
      <c r="D605" s="1"/>
      <c r="E605" s="1"/>
      <c r="F605" s="1"/>
      <c r="G605" s="1"/>
      <c r="H605" s="1"/>
      <c r="I605" s="1"/>
      <c r="J605" s="1"/>
      <c r="K605" s="1"/>
      <c r="L605" s="1"/>
      <c r="M605" s="1"/>
      <c r="N605" s="1"/>
      <c r="O605" s="1"/>
      <c r="P605" s="1"/>
      <c r="Q605" s="1"/>
    </row>
    <row r="606" spans="1:17">
      <c r="A606" s="1"/>
      <c r="B606" s="1"/>
      <c r="C606" s="1"/>
      <c r="D606" s="1"/>
      <c r="E606" s="1"/>
      <c r="F606" s="1"/>
      <c r="G606" s="1"/>
      <c r="H606" s="1"/>
      <c r="I606" s="1"/>
      <c r="J606" s="1"/>
      <c r="K606" s="1"/>
      <c r="L606" s="1"/>
      <c r="M606" s="1"/>
      <c r="N606" s="1"/>
      <c r="O606" s="1"/>
      <c r="P606" s="1"/>
      <c r="Q606" s="1"/>
    </row>
    <row r="607" spans="1:17">
      <c r="A607" s="1"/>
      <c r="B607" s="1"/>
      <c r="C607" s="1"/>
      <c r="D607" s="1"/>
      <c r="E607" s="1"/>
      <c r="F607" s="1"/>
      <c r="G607" s="1"/>
      <c r="H607" s="1"/>
      <c r="I607" s="1"/>
      <c r="J607" s="1"/>
      <c r="K607" s="1"/>
      <c r="L607" s="1"/>
      <c r="M607" s="1"/>
      <c r="N607" s="1"/>
      <c r="O607" s="1"/>
      <c r="P607" s="1"/>
      <c r="Q607" s="1"/>
    </row>
    <row r="608" spans="1:17">
      <c r="A608" s="1"/>
      <c r="B608" s="1"/>
      <c r="C608" s="1"/>
      <c r="D608" s="1"/>
      <c r="E608" s="1"/>
      <c r="F608" s="1"/>
      <c r="G608" s="1"/>
      <c r="H608" s="1"/>
      <c r="I608" s="1"/>
      <c r="J608" s="1"/>
      <c r="K608" s="1"/>
      <c r="L608" s="1"/>
      <c r="M608" s="1"/>
      <c r="N608" s="1"/>
      <c r="O608" s="1"/>
      <c r="P608" s="1"/>
      <c r="Q608" s="1"/>
    </row>
    <row r="609" spans="1:17">
      <c r="A609" s="1"/>
      <c r="B609" s="1"/>
      <c r="C609" s="1"/>
      <c r="D609" s="1"/>
      <c r="E609" s="1"/>
      <c r="F609" s="1"/>
      <c r="G609" s="1"/>
      <c r="H609" s="1"/>
      <c r="I609" s="1"/>
      <c r="J609" s="1"/>
      <c r="K609" s="1"/>
      <c r="L609" s="1"/>
      <c r="M609" s="1"/>
      <c r="N609" s="1"/>
      <c r="O609" s="1"/>
      <c r="P609" s="1"/>
      <c r="Q609" s="1"/>
    </row>
    <row r="610" spans="1:17">
      <c r="A610" s="1"/>
      <c r="B610" s="1"/>
      <c r="C610" s="1"/>
      <c r="D610" s="1"/>
      <c r="E610" s="1"/>
      <c r="F610" s="1"/>
      <c r="G610" s="1"/>
      <c r="H610" s="1"/>
      <c r="I610" s="1"/>
      <c r="J610" s="1"/>
      <c r="K610" s="1"/>
      <c r="L610" s="1"/>
      <c r="M610" s="1"/>
      <c r="N610" s="1"/>
      <c r="O610" s="1"/>
      <c r="P610" s="1"/>
      <c r="Q610" s="1"/>
    </row>
    <row r="611" spans="1:17">
      <c r="A611" s="1"/>
      <c r="B611" s="1"/>
      <c r="C611" s="1"/>
      <c r="D611" s="1"/>
      <c r="E611" s="1"/>
      <c r="F611" s="1"/>
      <c r="G611" s="1"/>
      <c r="H611" s="1"/>
      <c r="I611" s="1"/>
      <c r="J611" s="1"/>
      <c r="K611" s="1"/>
      <c r="L611" s="1"/>
      <c r="M611" s="1"/>
      <c r="N611" s="1"/>
      <c r="O611" s="1"/>
      <c r="P611" s="1"/>
      <c r="Q611" s="1"/>
    </row>
    <row r="612" spans="1:17">
      <c r="A612" s="1"/>
      <c r="B612" s="1"/>
      <c r="C612" s="1"/>
      <c r="D612" s="1"/>
      <c r="E612" s="1"/>
      <c r="F612" s="1"/>
      <c r="G612" s="1"/>
      <c r="H612" s="1"/>
      <c r="I612" s="1"/>
      <c r="J612" s="1"/>
      <c r="K612" s="1"/>
      <c r="L612" s="1"/>
      <c r="M612" s="1"/>
      <c r="N612" s="1"/>
      <c r="O612" s="1"/>
      <c r="P612" s="1"/>
      <c r="Q612" s="1"/>
    </row>
    <row r="613" spans="1:17">
      <c r="A613" s="1"/>
      <c r="B613" s="1"/>
      <c r="C613" s="1"/>
      <c r="D613" s="1"/>
      <c r="E613" s="1"/>
      <c r="F613" s="1"/>
      <c r="G613" s="1"/>
      <c r="H613" s="1"/>
      <c r="I613" s="1"/>
      <c r="J613" s="1"/>
      <c r="K613" s="1"/>
      <c r="L613" s="1"/>
      <c r="M613" s="1"/>
      <c r="N613" s="1"/>
      <c r="O613" s="1"/>
      <c r="P613" s="1"/>
      <c r="Q613" s="1"/>
    </row>
    <row r="614" spans="1:17">
      <c r="A614" s="1"/>
      <c r="B614" s="1"/>
      <c r="C614" s="1"/>
      <c r="D614" s="1"/>
      <c r="E614" s="1"/>
      <c r="F614" s="1"/>
      <c r="G614" s="1"/>
      <c r="H614" s="1"/>
      <c r="I614" s="1"/>
      <c r="J614" s="1"/>
      <c r="K614" s="1"/>
      <c r="L614" s="1"/>
      <c r="M614" s="1"/>
      <c r="N614" s="1"/>
      <c r="O614" s="1"/>
      <c r="P614" s="1"/>
      <c r="Q614" s="1"/>
    </row>
    <row r="615" spans="1:17">
      <c r="A615" s="1"/>
      <c r="B615" s="1"/>
      <c r="C615" s="1"/>
      <c r="D615" s="1"/>
      <c r="E615" s="1"/>
      <c r="F615" s="1"/>
      <c r="G615" s="1"/>
      <c r="H615" s="1"/>
      <c r="I615" s="1"/>
      <c r="J615" s="1"/>
      <c r="K615" s="1"/>
      <c r="L615" s="1"/>
      <c r="M615" s="1"/>
      <c r="N615" s="1"/>
      <c r="O615" s="1"/>
      <c r="P615" s="1"/>
      <c r="Q615" s="1"/>
    </row>
    <row r="616" spans="1:17">
      <c r="A616" s="1"/>
      <c r="B616" s="1"/>
      <c r="C616" s="1"/>
      <c r="D616" s="1"/>
      <c r="E616" s="1"/>
      <c r="F616" s="1"/>
      <c r="G616" s="1"/>
      <c r="H616" s="1"/>
      <c r="I616" s="1"/>
      <c r="J616" s="1"/>
      <c r="K616" s="1"/>
      <c r="L616" s="1"/>
      <c r="M616" s="1"/>
      <c r="N616" s="1"/>
      <c r="O616" s="1"/>
      <c r="P616" s="1"/>
      <c r="Q616" s="1"/>
    </row>
    <row r="617" spans="1:17">
      <c r="A617" s="1"/>
      <c r="B617" s="1"/>
      <c r="C617" s="1"/>
      <c r="D617" s="1"/>
      <c r="E617" s="1"/>
      <c r="F617" s="1"/>
      <c r="G617" s="1"/>
      <c r="H617" s="1"/>
      <c r="I617" s="1"/>
      <c r="J617" s="1"/>
      <c r="K617" s="1"/>
      <c r="L617" s="1"/>
      <c r="M617" s="1"/>
      <c r="N617" s="1"/>
      <c r="O617" s="1"/>
      <c r="P617" s="1"/>
      <c r="Q617" s="1"/>
    </row>
    <row r="618" spans="1:17">
      <c r="A618" s="1"/>
      <c r="B618" s="1"/>
      <c r="C618" s="1"/>
      <c r="D618" s="1"/>
      <c r="E618" s="1"/>
      <c r="F618" s="1"/>
      <c r="G618" s="1"/>
      <c r="H618" s="1"/>
      <c r="I618" s="1"/>
      <c r="J618" s="1"/>
      <c r="K618" s="1"/>
      <c r="L618" s="1"/>
      <c r="M618" s="1"/>
      <c r="N618" s="1"/>
      <c r="O618" s="1"/>
      <c r="P618" s="1"/>
      <c r="Q618" s="1"/>
    </row>
    <row r="619" spans="1:17">
      <c r="A619" s="1"/>
      <c r="B619" s="1"/>
      <c r="C619" s="1"/>
      <c r="D619" s="1"/>
      <c r="E619" s="1"/>
      <c r="F619" s="1"/>
      <c r="G619" s="1"/>
      <c r="H619" s="1"/>
      <c r="I619" s="1"/>
      <c r="J619" s="1"/>
      <c r="K619" s="1"/>
      <c r="L619" s="1"/>
      <c r="M619" s="1"/>
      <c r="N619" s="1"/>
      <c r="O619" s="1"/>
      <c r="P619" s="1"/>
      <c r="Q619" s="1"/>
    </row>
    <row r="620" spans="1:17">
      <c r="A620" s="1"/>
      <c r="B620" s="1"/>
      <c r="C620" s="1"/>
      <c r="D620" s="1"/>
      <c r="E620" s="1"/>
      <c r="F620" s="1"/>
      <c r="G620" s="1"/>
      <c r="H620" s="1"/>
      <c r="I620" s="1"/>
      <c r="J620" s="1"/>
      <c r="K620" s="1"/>
      <c r="L620" s="1"/>
      <c r="M620" s="1"/>
      <c r="N620" s="1"/>
      <c r="O620" s="1"/>
      <c r="P620" s="1"/>
      <c r="Q620" s="1"/>
    </row>
    <row r="621" spans="1:17">
      <c r="A621" s="1"/>
      <c r="B621" s="1"/>
      <c r="C621" s="1"/>
      <c r="D621" s="1"/>
      <c r="E621" s="1"/>
      <c r="F621" s="1"/>
      <c r="G621" s="1"/>
      <c r="H621" s="1"/>
      <c r="I621" s="1"/>
      <c r="J621" s="1"/>
      <c r="K621" s="1"/>
      <c r="L621" s="1"/>
      <c r="M621" s="1"/>
      <c r="N621" s="1"/>
      <c r="O621" s="1"/>
      <c r="P621" s="1"/>
      <c r="Q621" s="1"/>
    </row>
    <row r="622" spans="1:17">
      <c r="A622" s="1"/>
      <c r="B622" s="1"/>
      <c r="C622" s="1"/>
      <c r="D622" s="1"/>
      <c r="E622" s="1"/>
      <c r="F622" s="1"/>
      <c r="G622" s="1"/>
      <c r="H622" s="1"/>
      <c r="I622" s="1"/>
      <c r="J622" s="1"/>
      <c r="K622" s="1"/>
      <c r="L622" s="1"/>
      <c r="M622" s="1"/>
      <c r="N622" s="1"/>
      <c r="O622" s="1"/>
      <c r="P622" s="1"/>
      <c r="Q622" s="1"/>
    </row>
    <row r="623" spans="1:17">
      <c r="A623" s="1"/>
      <c r="B623" s="1"/>
      <c r="C623" s="1"/>
      <c r="D623" s="1"/>
      <c r="E623" s="1"/>
      <c r="F623" s="1"/>
      <c r="G623" s="1"/>
      <c r="H623" s="1"/>
      <c r="I623" s="1"/>
      <c r="J623" s="1"/>
      <c r="K623" s="1"/>
      <c r="L623" s="1"/>
      <c r="M623" s="1"/>
      <c r="N623" s="1"/>
      <c r="O623" s="1"/>
      <c r="P623" s="1"/>
      <c r="Q623" s="1"/>
    </row>
    <row r="624" spans="1:17">
      <c r="A624" s="1"/>
      <c r="B624" s="1"/>
      <c r="C624" s="1"/>
      <c r="D624" s="1"/>
      <c r="E624" s="1"/>
      <c r="F624" s="1"/>
      <c r="G624" s="1"/>
      <c r="H624" s="1"/>
      <c r="I624" s="1"/>
      <c r="J624" s="1"/>
      <c r="K624" s="1"/>
      <c r="L624" s="1"/>
      <c r="M624" s="1"/>
      <c r="N624" s="1"/>
      <c r="O624" s="1"/>
      <c r="P624" s="1"/>
      <c r="Q624" s="1"/>
    </row>
    <row r="625" spans="1:17">
      <c r="A625" s="1"/>
      <c r="B625" s="1"/>
      <c r="C625" s="1"/>
      <c r="D625" s="1"/>
      <c r="E625" s="1"/>
      <c r="F625" s="1"/>
      <c r="G625" s="1"/>
      <c r="H625" s="1"/>
      <c r="I625" s="1"/>
      <c r="J625" s="1"/>
      <c r="K625" s="1"/>
      <c r="L625" s="1"/>
      <c r="M625" s="1"/>
      <c r="N625" s="1"/>
      <c r="O625" s="1"/>
      <c r="P625" s="1"/>
      <c r="Q625" s="1"/>
    </row>
    <row r="626" spans="1:17">
      <c r="A626" s="1"/>
      <c r="B626" s="1"/>
      <c r="C626" s="1"/>
      <c r="D626" s="1"/>
      <c r="E626" s="1"/>
      <c r="F626" s="1"/>
      <c r="G626" s="1"/>
      <c r="H626" s="1"/>
      <c r="I626" s="1"/>
      <c r="J626" s="1"/>
      <c r="K626" s="1"/>
      <c r="L626" s="1"/>
      <c r="M626" s="1"/>
      <c r="N626" s="1"/>
      <c r="O626" s="1"/>
      <c r="P626" s="1"/>
      <c r="Q626" s="1"/>
    </row>
    <row r="627" spans="1:17">
      <c r="A627" s="1"/>
      <c r="B627" s="1"/>
      <c r="C627" s="1"/>
      <c r="D627" s="1"/>
      <c r="E627" s="1"/>
      <c r="F627" s="1"/>
      <c r="G627" s="1"/>
      <c r="H627" s="1"/>
      <c r="I627" s="1"/>
      <c r="J627" s="1"/>
      <c r="K627" s="1"/>
      <c r="L627" s="1"/>
      <c r="M627" s="1"/>
      <c r="N627" s="1"/>
      <c r="O627" s="1"/>
      <c r="P627" s="1"/>
      <c r="Q627" s="1"/>
    </row>
    <row r="628" spans="1:17">
      <c r="A628" s="1"/>
      <c r="B628" s="1"/>
      <c r="C628" s="1"/>
      <c r="D628" s="1"/>
      <c r="E628" s="1"/>
      <c r="F628" s="1"/>
      <c r="G628" s="1"/>
      <c r="H628" s="1"/>
      <c r="I628" s="1"/>
      <c r="J628" s="1"/>
      <c r="K628" s="1"/>
      <c r="L628" s="1"/>
      <c r="M628" s="1"/>
      <c r="N628" s="1"/>
      <c r="O628" s="1"/>
      <c r="P628" s="1"/>
      <c r="Q628" s="1"/>
    </row>
    <row r="629" spans="1:17">
      <c r="A629" s="1"/>
      <c r="B629" s="1"/>
      <c r="C629" s="1"/>
      <c r="D629" s="1"/>
      <c r="E629" s="1"/>
      <c r="F629" s="1"/>
      <c r="G629" s="1"/>
      <c r="H629" s="1"/>
      <c r="I629" s="1"/>
      <c r="J629" s="1"/>
      <c r="K629" s="1"/>
      <c r="L629" s="1"/>
      <c r="M629" s="1"/>
      <c r="N629" s="1"/>
      <c r="O629" s="1"/>
      <c r="P629" s="1"/>
      <c r="Q629" s="1"/>
    </row>
    <row r="630" spans="1:17">
      <c r="A630" s="1"/>
      <c r="B630" s="1"/>
      <c r="C630" s="1"/>
      <c r="D630" s="1"/>
      <c r="E630" s="1"/>
      <c r="F630" s="1"/>
      <c r="G630" s="1"/>
      <c r="H630" s="1"/>
      <c r="I630" s="1"/>
      <c r="J630" s="1"/>
      <c r="K630" s="1"/>
      <c r="L630" s="1"/>
      <c r="M630" s="1"/>
      <c r="N630" s="1"/>
      <c r="O630" s="1"/>
      <c r="P630" s="1"/>
      <c r="Q630" s="1"/>
    </row>
    <row r="631" spans="1:17">
      <c r="A631" s="1"/>
      <c r="B631" s="1"/>
      <c r="C631" s="1"/>
      <c r="D631" s="1"/>
      <c r="E631" s="1"/>
      <c r="F631" s="1"/>
      <c r="G631" s="1"/>
      <c r="H631" s="1"/>
      <c r="I631" s="1"/>
      <c r="J631" s="1"/>
      <c r="K631" s="1"/>
      <c r="L631" s="1"/>
      <c r="M631" s="1"/>
      <c r="N631" s="1"/>
      <c r="O631" s="1"/>
      <c r="P631" s="1"/>
      <c r="Q631" s="1"/>
    </row>
    <row r="632" spans="1:17">
      <c r="A632" s="1"/>
      <c r="B632" s="1"/>
      <c r="C632" s="1"/>
      <c r="D632" s="1"/>
      <c r="E632" s="1"/>
      <c r="F632" s="1"/>
      <c r="G632" s="1"/>
      <c r="H632" s="1"/>
      <c r="I632" s="1"/>
      <c r="J632" s="1"/>
      <c r="K632" s="1"/>
      <c r="L632" s="1"/>
      <c r="M632" s="1"/>
      <c r="N632" s="1"/>
      <c r="O632" s="1"/>
      <c r="P632" s="1"/>
      <c r="Q632" s="1"/>
    </row>
    <row r="633" spans="1:17">
      <c r="A633" s="1"/>
      <c r="B633" s="1"/>
      <c r="C633" s="1"/>
      <c r="D633" s="1"/>
      <c r="E633" s="1"/>
      <c r="F633" s="1"/>
      <c r="G633" s="1"/>
      <c r="H633" s="1"/>
      <c r="I633" s="1"/>
      <c r="J633" s="1"/>
      <c r="K633" s="1"/>
      <c r="L633" s="1"/>
      <c r="M633" s="1"/>
      <c r="N633" s="1"/>
      <c r="O633" s="1"/>
      <c r="P633" s="1"/>
      <c r="Q633" s="1"/>
    </row>
    <row r="634" spans="1:17">
      <c r="A634" s="1"/>
      <c r="B634" s="1"/>
      <c r="C634" s="1"/>
      <c r="D634" s="1"/>
      <c r="E634" s="1"/>
      <c r="F634" s="1"/>
      <c r="G634" s="1"/>
      <c r="H634" s="1"/>
      <c r="I634" s="1"/>
      <c r="J634" s="1"/>
      <c r="K634" s="1"/>
      <c r="L634" s="1"/>
      <c r="M634" s="1"/>
      <c r="N634" s="1"/>
      <c r="O634" s="1"/>
      <c r="P634" s="1"/>
      <c r="Q634" s="1"/>
    </row>
    <row r="635" spans="1:17">
      <c r="A635" s="1"/>
      <c r="B635" s="1"/>
      <c r="C635" s="1"/>
      <c r="D635" s="1"/>
      <c r="E635" s="1"/>
      <c r="F635" s="1"/>
      <c r="G635" s="1"/>
      <c r="H635" s="1"/>
      <c r="I635" s="1"/>
      <c r="J635" s="1"/>
      <c r="K635" s="1"/>
      <c r="L635" s="1"/>
      <c r="M635" s="1"/>
      <c r="N635" s="1"/>
      <c r="O635" s="1"/>
      <c r="P635" s="1"/>
      <c r="Q635" s="1"/>
    </row>
    <row r="636" spans="1:17">
      <c r="A636" s="1"/>
      <c r="B636" s="1"/>
      <c r="C636" s="1"/>
      <c r="D636" s="1"/>
      <c r="E636" s="1"/>
      <c r="F636" s="1"/>
      <c r="G636" s="1"/>
      <c r="H636" s="1"/>
      <c r="I636" s="1"/>
      <c r="J636" s="1"/>
      <c r="K636" s="1"/>
      <c r="L636" s="1"/>
      <c r="M636" s="1"/>
      <c r="N636" s="1"/>
      <c r="O636" s="1"/>
      <c r="P636" s="1"/>
      <c r="Q636" s="1"/>
    </row>
    <row r="637" spans="1:17">
      <c r="A637" s="1"/>
      <c r="B637" s="1"/>
      <c r="C637" s="1"/>
      <c r="D637" s="1"/>
      <c r="E637" s="1"/>
      <c r="F637" s="1"/>
      <c r="G637" s="1"/>
      <c r="H637" s="1"/>
      <c r="I637" s="1"/>
      <c r="J637" s="1"/>
      <c r="K637" s="1"/>
      <c r="L637" s="1"/>
      <c r="M637" s="1"/>
      <c r="N637" s="1"/>
      <c r="O637" s="1"/>
      <c r="P637" s="1"/>
      <c r="Q637" s="1"/>
    </row>
    <row r="638" spans="1:17">
      <c r="A638" s="1"/>
      <c r="B638" s="1"/>
      <c r="C638" s="1"/>
      <c r="D638" s="1"/>
      <c r="E638" s="1"/>
      <c r="F638" s="1"/>
      <c r="G638" s="1"/>
      <c r="H638" s="1"/>
      <c r="I638" s="1"/>
      <c r="J638" s="1"/>
      <c r="K638" s="1"/>
      <c r="L638" s="1"/>
      <c r="M638" s="1"/>
      <c r="N638" s="1"/>
      <c r="O638" s="1"/>
      <c r="P638" s="1"/>
      <c r="Q638" s="1"/>
    </row>
    <row r="639" spans="1:17">
      <c r="A639" s="1"/>
      <c r="B639" s="1"/>
      <c r="C639" s="1"/>
      <c r="D639" s="1"/>
      <c r="E639" s="1"/>
      <c r="F639" s="1"/>
      <c r="G639" s="1"/>
      <c r="H639" s="1"/>
      <c r="I639" s="1"/>
      <c r="J639" s="1"/>
      <c r="K639" s="1"/>
      <c r="L639" s="1"/>
      <c r="M639" s="1"/>
      <c r="N639" s="1"/>
      <c r="O639" s="1"/>
      <c r="P639" s="1"/>
      <c r="Q639" s="1"/>
    </row>
    <row r="640" spans="1:17">
      <c r="A640" s="1"/>
      <c r="B640" s="1"/>
      <c r="C640" s="1"/>
      <c r="D640" s="1"/>
      <c r="E640" s="1"/>
      <c r="F640" s="1"/>
      <c r="G640" s="1"/>
      <c r="H640" s="1"/>
      <c r="I640" s="1"/>
      <c r="J640" s="1"/>
      <c r="K640" s="1"/>
      <c r="L640" s="1"/>
      <c r="M640" s="1"/>
      <c r="N640" s="1"/>
      <c r="O640" s="1"/>
      <c r="P640" s="1"/>
      <c r="Q640" s="1"/>
    </row>
    <row r="641" spans="1:17">
      <c r="A641" s="1"/>
      <c r="B641" s="1"/>
      <c r="C641" s="1"/>
      <c r="D641" s="1"/>
      <c r="E641" s="1"/>
      <c r="F641" s="1"/>
      <c r="G641" s="1"/>
      <c r="H641" s="1"/>
      <c r="I641" s="1"/>
      <c r="J641" s="1"/>
      <c r="K641" s="1"/>
      <c r="L641" s="1"/>
      <c r="M641" s="1"/>
      <c r="N641" s="1"/>
      <c r="O641" s="1"/>
      <c r="P641" s="1"/>
      <c r="Q641" s="1"/>
    </row>
    <row r="642" spans="1:17">
      <c r="A642" s="1"/>
      <c r="B642" s="1"/>
      <c r="C642" s="1"/>
      <c r="D642" s="1"/>
      <c r="E642" s="1"/>
      <c r="F642" s="1"/>
      <c r="G642" s="1"/>
      <c r="H642" s="1"/>
      <c r="I642" s="1"/>
      <c r="J642" s="1"/>
      <c r="K642" s="1"/>
      <c r="L642" s="1"/>
      <c r="M642" s="1"/>
      <c r="N642" s="1"/>
      <c r="O642" s="1"/>
      <c r="P642" s="1"/>
      <c r="Q642" s="1"/>
    </row>
    <row r="643" spans="1:17">
      <c r="A643" s="1"/>
      <c r="B643" s="1"/>
      <c r="C643" s="1"/>
      <c r="D643" s="1"/>
      <c r="E643" s="1"/>
      <c r="F643" s="1"/>
      <c r="G643" s="1"/>
      <c r="H643" s="1"/>
      <c r="I643" s="1"/>
      <c r="J643" s="1"/>
      <c r="K643" s="1"/>
      <c r="L643" s="1"/>
      <c r="M643" s="1"/>
      <c r="N643" s="1"/>
      <c r="O643" s="1"/>
      <c r="P643" s="1"/>
      <c r="Q643" s="1"/>
    </row>
    <row r="644" spans="1:17">
      <c r="A644" s="1"/>
      <c r="B644" s="1"/>
      <c r="C644" s="1"/>
      <c r="D644" s="1"/>
      <c r="E644" s="1"/>
      <c r="F644" s="1"/>
      <c r="G644" s="1"/>
      <c r="H644" s="1"/>
      <c r="I644" s="1"/>
      <c r="J644" s="1"/>
      <c r="K644" s="1"/>
      <c r="L644" s="1"/>
      <c r="M644" s="1"/>
      <c r="N644" s="1"/>
      <c r="O644" s="1"/>
      <c r="P644" s="1"/>
      <c r="Q644" s="1"/>
    </row>
    <row r="645" spans="1:17">
      <c r="A645" s="1"/>
      <c r="B645" s="1"/>
      <c r="C645" s="1"/>
      <c r="D645" s="1"/>
      <c r="E645" s="1"/>
      <c r="F645" s="1"/>
      <c r="G645" s="1"/>
      <c r="H645" s="1"/>
      <c r="I645" s="1"/>
      <c r="J645" s="1"/>
      <c r="K645" s="1"/>
      <c r="L645" s="1"/>
      <c r="M645" s="1"/>
      <c r="N645" s="1"/>
      <c r="O645" s="1"/>
      <c r="P645" s="1"/>
      <c r="Q645" s="1"/>
    </row>
    <row r="646" spans="1:17">
      <c r="A646" s="1"/>
      <c r="B646" s="1"/>
      <c r="C646" s="1"/>
      <c r="D646" s="1"/>
      <c r="E646" s="1"/>
      <c r="F646" s="1"/>
      <c r="G646" s="1"/>
      <c r="H646" s="1"/>
      <c r="I646" s="1"/>
      <c r="J646" s="1"/>
      <c r="K646" s="1"/>
      <c r="L646" s="1"/>
      <c r="M646" s="1"/>
      <c r="N646" s="1"/>
      <c r="O646" s="1"/>
      <c r="P646" s="1"/>
      <c r="Q646" s="1"/>
    </row>
    <row r="647" spans="1:17">
      <c r="A647" s="1"/>
      <c r="B647" s="1"/>
      <c r="C647" s="1"/>
      <c r="D647" s="1"/>
      <c r="E647" s="1"/>
      <c r="F647" s="1"/>
      <c r="G647" s="1"/>
      <c r="H647" s="1"/>
      <c r="I647" s="1"/>
      <c r="J647" s="1"/>
      <c r="K647" s="1"/>
      <c r="L647" s="1"/>
      <c r="M647" s="1"/>
      <c r="N647" s="1"/>
      <c r="O647" s="1"/>
      <c r="P647" s="1"/>
      <c r="Q647" s="1"/>
    </row>
    <row r="648" spans="1:17">
      <c r="A648" s="1"/>
      <c r="B648" s="1"/>
      <c r="C648" s="1"/>
      <c r="D648" s="1"/>
      <c r="E648" s="1"/>
      <c r="F648" s="1"/>
      <c r="G648" s="1"/>
      <c r="H648" s="1"/>
      <c r="I648" s="1"/>
      <c r="J648" s="1"/>
      <c r="K648" s="1"/>
      <c r="L648" s="1"/>
      <c r="M648" s="1"/>
      <c r="N648" s="1"/>
      <c r="O648" s="1"/>
      <c r="P648" s="1"/>
      <c r="Q648" s="1"/>
    </row>
    <row r="649" spans="1:17">
      <c r="A649" s="1"/>
      <c r="B649" s="1"/>
      <c r="C649" s="1"/>
      <c r="D649" s="1"/>
      <c r="E649" s="1"/>
      <c r="F649" s="1"/>
      <c r="G649" s="1"/>
      <c r="H649" s="1"/>
      <c r="I649" s="1"/>
      <c r="J649" s="1"/>
      <c r="K649" s="1"/>
      <c r="L649" s="1"/>
      <c r="M649" s="1"/>
      <c r="N649" s="1"/>
      <c r="O649" s="1"/>
      <c r="P649" s="1"/>
      <c r="Q649" s="1"/>
    </row>
    <row r="650" spans="1:17">
      <c r="A650" s="1"/>
      <c r="B650" s="1"/>
      <c r="C650" s="1"/>
      <c r="D650" s="1"/>
      <c r="E650" s="1"/>
      <c r="F650" s="1"/>
      <c r="G650" s="1"/>
      <c r="H650" s="1"/>
      <c r="I650" s="1"/>
      <c r="J650" s="1"/>
      <c r="K650" s="1"/>
      <c r="L650" s="1"/>
      <c r="M650" s="1"/>
      <c r="N650" s="1"/>
      <c r="O650" s="1"/>
      <c r="P650" s="1"/>
      <c r="Q650" s="1"/>
    </row>
    <row r="651" spans="1:17">
      <c r="A651" s="1"/>
      <c r="B651" s="1"/>
      <c r="C651" s="1"/>
      <c r="D651" s="1"/>
      <c r="E651" s="1"/>
      <c r="F651" s="1"/>
      <c r="G651" s="1"/>
      <c r="H651" s="1"/>
      <c r="I651" s="1"/>
      <c r="J651" s="1"/>
      <c r="K651" s="1"/>
      <c r="L651" s="1"/>
      <c r="M651" s="1"/>
      <c r="N651" s="1"/>
      <c r="O651" s="1"/>
      <c r="P651" s="1"/>
      <c r="Q651" s="1"/>
    </row>
    <row r="652" spans="1:17">
      <c r="A652" s="1"/>
      <c r="B652" s="1"/>
      <c r="C652" s="1"/>
      <c r="D652" s="1"/>
      <c r="E652" s="1"/>
      <c r="F652" s="1"/>
      <c r="G652" s="1"/>
      <c r="H652" s="1"/>
      <c r="I652" s="1"/>
      <c r="J652" s="1"/>
      <c r="K652" s="1"/>
      <c r="L652" s="1"/>
      <c r="M652" s="1"/>
      <c r="N652" s="1"/>
      <c r="O652" s="1"/>
      <c r="P652" s="1"/>
      <c r="Q652" s="1"/>
    </row>
    <row r="653" spans="1:17">
      <c r="A653" s="1"/>
      <c r="B653" s="1"/>
      <c r="C653" s="1"/>
      <c r="D653" s="1"/>
      <c r="E653" s="1"/>
      <c r="F653" s="1"/>
      <c r="G653" s="1"/>
      <c r="H653" s="1"/>
      <c r="I653" s="1"/>
      <c r="J653" s="1"/>
      <c r="K653" s="1"/>
      <c r="L653" s="1"/>
      <c r="M653" s="1"/>
      <c r="N653" s="1"/>
      <c r="O653" s="1"/>
      <c r="P653" s="1"/>
      <c r="Q653" s="1"/>
    </row>
    <row r="654" spans="1:17">
      <c r="A654" s="1"/>
      <c r="B654" s="1"/>
      <c r="C654" s="1"/>
      <c r="D654" s="1"/>
      <c r="E654" s="1"/>
      <c r="F654" s="1"/>
      <c r="G654" s="1"/>
      <c r="H654" s="1"/>
      <c r="I654" s="1"/>
      <c r="J654" s="1"/>
      <c r="K654" s="1"/>
      <c r="L654" s="1"/>
      <c r="M654" s="1"/>
      <c r="N654" s="1"/>
      <c r="O654" s="1"/>
      <c r="P654" s="1"/>
      <c r="Q654" s="1"/>
    </row>
    <row r="655" spans="1:17">
      <c r="A655" s="1"/>
      <c r="B655" s="1"/>
      <c r="C655" s="1"/>
      <c r="D655" s="1"/>
      <c r="E655" s="1"/>
      <c r="F655" s="1"/>
      <c r="G655" s="1"/>
      <c r="H655" s="1"/>
      <c r="I655" s="1"/>
      <c r="J655" s="1"/>
      <c r="K655" s="1"/>
      <c r="L655" s="1"/>
      <c r="M655" s="1"/>
      <c r="N655" s="1"/>
      <c r="O655" s="1"/>
      <c r="P655" s="1"/>
      <c r="Q655" s="1"/>
    </row>
    <row r="656" spans="1:17">
      <c r="A656" s="1"/>
      <c r="B656" s="1"/>
      <c r="C656" s="1"/>
      <c r="D656" s="1"/>
      <c r="E656" s="1"/>
      <c r="F656" s="1"/>
      <c r="G656" s="1"/>
      <c r="H656" s="1"/>
      <c r="I656" s="1"/>
      <c r="J656" s="1"/>
      <c r="K656" s="1"/>
      <c r="L656" s="1"/>
      <c r="M656" s="1"/>
      <c r="N656" s="1"/>
      <c r="O656" s="1"/>
      <c r="P656" s="1"/>
      <c r="Q656" s="1"/>
    </row>
    <row r="657" spans="1:17">
      <c r="A657" s="1"/>
      <c r="B657" s="1"/>
      <c r="C657" s="1"/>
      <c r="D657" s="1"/>
      <c r="E657" s="1"/>
      <c r="F657" s="1"/>
      <c r="G657" s="1"/>
      <c r="H657" s="1"/>
      <c r="I657" s="1"/>
      <c r="J657" s="1"/>
      <c r="K657" s="1"/>
      <c r="L657" s="1"/>
      <c r="M657" s="1"/>
      <c r="N657" s="1"/>
      <c r="O657" s="1"/>
      <c r="P657" s="1"/>
      <c r="Q657" s="1"/>
    </row>
    <row r="658" spans="1:17">
      <c r="A658" s="1"/>
      <c r="B658" s="1"/>
      <c r="C658" s="1"/>
      <c r="D658" s="1"/>
      <c r="E658" s="1"/>
      <c r="F658" s="1"/>
      <c r="G658" s="1"/>
      <c r="H658" s="1"/>
      <c r="I658" s="1"/>
      <c r="J658" s="1"/>
      <c r="K658" s="1"/>
      <c r="L658" s="1"/>
      <c r="M658" s="1"/>
      <c r="N658" s="1"/>
      <c r="O658" s="1"/>
      <c r="P658" s="1"/>
      <c r="Q658" s="1"/>
    </row>
    <row r="659" spans="1:17">
      <c r="A659" s="1"/>
      <c r="B659" s="1"/>
      <c r="C659" s="1"/>
      <c r="D659" s="1"/>
      <c r="E659" s="1"/>
      <c r="F659" s="1"/>
      <c r="G659" s="1"/>
      <c r="H659" s="1"/>
      <c r="I659" s="1"/>
      <c r="J659" s="1"/>
      <c r="K659" s="1"/>
      <c r="L659" s="1"/>
      <c r="M659" s="1"/>
      <c r="N659" s="1"/>
      <c r="O659" s="1"/>
      <c r="P659" s="1"/>
      <c r="Q659" s="1"/>
    </row>
    <row r="660" spans="1:17">
      <c r="A660" s="1"/>
      <c r="B660" s="1"/>
      <c r="C660" s="1"/>
      <c r="D660" s="1"/>
      <c r="E660" s="1"/>
      <c r="F660" s="1"/>
      <c r="G660" s="1"/>
      <c r="H660" s="1"/>
      <c r="I660" s="1"/>
      <c r="J660" s="1"/>
      <c r="K660" s="1"/>
      <c r="L660" s="1"/>
      <c r="M660" s="1"/>
      <c r="N660" s="1"/>
      <c r="O660" s="1"/>
      <c r="P660" s="1"/>
      <c r="Q660" s="1"/>
    </row>
    <row r="661" spans="1:17">
      <c r="A661" s="1"/>
      <c r="B661" s="1"/>
      <c r="C661" s="1"/>
      <c r="D661" s="1"/>
      <c r="E661" s="1"/>
      <c r="F661" s="1"/>
      <c r="G661" s="1"/>
      <c r="H661" s="1"/>
      <c r="I661" s="1"/>
      <c r="J661" s="1"/>
      <c r="K661" s="1"/>
      <c r="L661" s="1"/>
      <c r="M661" s="1"/>
      <c r="N661" s="1"/>
      <c r="O661" s="1"/>
      <c r="P661" s="1"/>
      <c r="Q661" s="1"/>
    </row>
    <row r="662" spans="1:17">
      <c r="A662" s="1"/>
      <c r="B662" s="1"/>
      <c r="C662" s="1"/>
      <c r="D662" s="1"/>
      <c r="E662" s="1"/>
      <c r="F662" s="1"/>
      <c r="G662" s="1"/>
      <c r="H662" s="1"/>
      <c r="I662" s="1"/>
      <c r="J662" s="1"/>
      <c r="K662" s="1"/>
      <c r="L662" s="1"/>
      <c r="M662" s="1"/>
      <c r="N662" s="1"/>
      <c r="O662" s="1"/>
      <c r="P662" s="1"/>
      <c r="Q662" s="1"/>
    </row>
    <row r="663" spans="1:17">
      <c r="A663" s="1"/>
      <c r="B663" s="1"/>
      <c r="C663" s="1"/>
      <c r="D663" s="1"/>
      <c r="E663" s="1"/>
      <c r="F663" s="1"/>
      <c r="G663" s="1"/>
      <c r="H663" s="1"/>
      <c r="I663" s="1"/>
      <c r="J663" s="1"/>
      <c r="K663" s="1"/>
      <c r="L663" s="1"/>
      <c r="M663" s="1"/>
      <c r="N663" s="1"/>
      <c r="O663" s="1"/>
      <c r="P663" s="1"/>
      <c r="Q663" s="1"/>
    </row>
    <row r="664" spans="1:17">
      <c r="A664" s="1"/>
      <c r="B664" s="1"/>
      <c r="C664" s="1"/>
      <c r="D664" s="1"/>
      <c r="E664" s="1"/>
      <c r="F664" s="1"/>
      <c r="G664" s="1"/>
      <c r="H664" s="1"/>
      <c r="I664" s="1"/>
      <c r="J664" s="1"/>
      <c r="K664" s="1"/>
      <c r="L664" s="1"/>
      <c r="M664" s="1"/>
      <c r="N664" s="1"/>
      <c r="O664" s="1"/>
      <c r="P664" s="1"/>
      <c r="Q664" s="1"/>
    </row>
    <row r="665" spans="1:17">
      <c r="A665" s="1"/>
      <c r="B665" s="1"/>
      <c r="C665" s="1"/>
      <c r="D665" s="1"/>
      <c r="E665" s="1"/>
      <c r="F665" s="1"/>
      <c r="G665" s="1"/>
      <c r="H665" s="1"/>
      <c r="I665" s="1"/>
      <c r="J665" s="1"/>
      <c r="K665" s="1"/>
      <c r="L665" s="1"/>
      <c r="M665" s="1"/>
      <c r="N665" s="1"/>
      <c r="O665" s="1"/>
      <c r="P665" s="1"/>
      <c r="Q665" s="1"/>
    </row>
    <row r="666" spans="1:17">
      <c r="A666" s="1"/>
      <c r="B666" s="1"/>
      <c r="C666" s="1"/>
      <c r="D666" s="1"/>
      <c r="E666" s="1"/>
      <c r="F666" s="1"/>
      <c r="G666" s="1"/>
      <c r="H666" s="1"/>
      <c r="I666" s="1"/>
      <c r="J666" s="1"/>
      <c r="K666" s="1"/>
      <c r="L666" s="1"/>
      <c r="M666" s="1"/>
      <c r="N666" s="1"/>
      <c r="O666" s="1"/>
      <c r="P666" s="1"/>
      <c r="Q666" s="1"/>
    </row>
    <row r="667" spans="1:17">
      <c r="A667" s="1"/>
      <c r="B667" s="1"/>
      <c r="C667" s="1"/>
      <c r="D667" s="1"/>
      <c r="E667" s="1"/>
      <c r="F667" s="1"/>
      <c r="G667" s="1"/>
      <c r="H667" s="1"/>
      <c r="I667" s="1"/>
      <c r="J667" s="1"/>
      <c r="K667" s="1"/>
      <c r="L667" s="1"/>
      <c r="M667" s="1"/>
      <c r="N667" s="1"/>
      <c r="O667" s="1"/>
      <c r="P667" s="1"/>
      <c r="Q667" s="1"/>
    </row>
    <row r="668" spans="1:17">
      <c r="A668" s="1"/>
      <c r="B668" s="1"/>
      <c r="C668" s="1"/>
      <c r="D668" s="1"/>
      <c r="E668" s="1"/>
      <c r="F668" s="1"/>
      <c r="G668" s="1"/>
      <c r="H668" s="1"/>
      <c r="I668" s="1"/>
      <c r="J668" s="1"/>
      <c r="K668" s="1"/>
      <c r="L668" s="1"/>
      <c r="M668" s="1"/>
      <c r="N668" s="1"/>
      <c r="O668" s="1"/>
      <c r="P668" s="1"/>
      <c r="Q668" s="1"/>
    </row>
    <row r="669" spans="1:17">
      <c r="A669" s="1"/>
      <c r="B669" s="1"/>
      <c r="C669" s="1"/>
      <c r="D669" s="1"/>
      <c r="E669" s="1"/>
      <c r="F669" s="1"/>
      <c r="G669" s="1"/>
      <c r="H669" s="1"/>
      <c r="I669" s="1"/>
      <c r="J669" s="1"/>
      <c r="K669" s="1"/>
      <c r="L669" s="1"/>
      <c r="M669" s="1"/>
      <c r="N669" s="1"/>
      <c r="O669" s="1"/>
      <c r="P669" s="1"/>
      <c r="Q669" s="1"/>
    </row>
    <row r="670" spans="1:17">
      <c r="A670" s="1"/>
      <c r="B670" s="1"/>
      <c r="C670" s="1"/>
      <c r="D670" s="1"/>
      <c r="E670" s="1"/>
      <c r="F670" s="1"/>
      <c r="G670" s="1"/>
      <c r="H670" s="1"/>
      <c r="I670" s="1"/>
      <c r="J670" s="1"/>
      <c r="K670" s="1"/>
      <c r="L670" s="1"/>
      <c r="M670" s="1"/>
      <c r="N670" s="1"/>
      <c r="O670" s="1"/>
      <c r="P670" s="1"/>
      <c r="Q670" s="1"/>
    </row>
    <row r="671" spans="1:17">
      <c r="A671" s="1"/>
      <c r="B671" s="1"/>
      <c r="C671" s="1"/>
      <c r="D671" s="1"/>
      <c r="E671" s="1"/>
      <c r="F671" s="1"/>
      <c r="G671" s="1"/>
      <c r="H671" s="1"/>
      <c r="I671" s="1"/>
      <c r="J671" s="1"/>
      <c r="K671" s="1"/>
      <c r="L671" s="1"/>
      <c r="M671" s="1"/>
      <c r="N671" s="1"/>
      <c r="O671" s="1"/>
      <c r="P671" s="1"/>
      <c r="Q671" s="1"/>
    </row>
    <row r="672" spans="1:17">
      <c r="A672" s="1"/>
      <c r="B672" s="1"/>
      <c r="C672" s="1"/>
      <c r="D672" s="1"/>
      <c r="E672" s="1"/>
      <c r="F672" s="1"/>
      <c r="G672" s="1"/>
      <c r="H672" s="1"/>
      <c r="I672" s="1"/>
      <c r="J672" s="1"/>
      <c r="K672" s="1"/>
      <c r="L672" s="1"/>
      <c r="M672" s="1"/>
      <c r="N672" s="1"/>
      <c r="O672" s="1"/>
      <c r="P672" s="1"/>
      <c r="Q672" s="1"/>
    </row>
    <row r="673" spans="1:17">
      <c r="A673" s="1"/>
      <c r="B673" s="1"/>
      <c r="C673" s="1"/>
      <c r="D673" s="1"/>
      <c r="E673" s="1"/>
      <c r="F673" s="1"/>
      <c r="G673" s="1"/>
      <c r="H673" s="1"/>
      <c r="I673" s="1"/>
      <c r="J673" s="1"/>
      <c r="K673" s="1"/>
      <c r="L673" s="1"/>
      <c r="M673" s="1"/>
      <c r="N673" s="1"/>
      <c r="O673" s="1"/>
      <c r="P673" s="1"/>
      <c r="Q673" s="1"/>
    </row>
    <row r="674" spans="1:17">
      <c r="A674" s="1"/>
      <c r="B674" s="1"/>
      <c r="C674" s="1"/>
      <c r="D674" s="1"/>
      <c r="E674" s="1"/>
      <c r="F674" s="1"/>
      <c r="G674" s="1"/>
      <c r="H674" s="1"/>
      <c r="I674" s="1"/>
      <c r="J674" s="1"/>
      <c r="K674" s="1"/>
      <c r="L674" s="1"/>
      <c r="M674" s="1"/>
      <c r="N674" s="1"/>
      <c r="O674" s="1"/>
      <c r="P674" s="1"/>
      <c r="Q674" s="1"/>
    </row>
    <row r="675" spans="1:17">
      <c r="A675" s="1"/>
      <c r="B675" s="1"/>
      <c r="C675" s="1"/>
      <c r="D675" s="1"/>
      <c r="E675" s="1"/>
      <c r="F675" s="1"/>
      <c r="G675" s="1"/>
      <c r="H675" s="1"/>
      <c r="I675" s="1"/>
      <c r="J675" s="1"/>
      <c r="K675" s="1"/>
      <c r="L675" s="1"/>
      <c r="M675" s="1"/>
      <c r="N675" s="1"/>
      <c r="O675" s="1"/>
      <c r="P675" s="1"/>
      <c r="Q675" s="1"/>
    </row>
    <row r="676" spans="1:17">
      <c r="A676" s="1"/>
      <c r="B676" s="1"/>
      <c r="C676" s="1"/>
      <c r="D676" s="1"/>
      <c r="E676" s="1"/>
      <c r="F676" s="1"/>
      <c r="G676" s="1"/>
      <c r="H676" s="1"/>
      <c r="I676" s="1"/>
      <c r="J676" s="1"/>
      <c r="K676" s="1"/>
      <c r="L676" s="1"/>
      <c r="M676" s="1"/>
      <c r="N676" s="1"/>
      <c r="O676" s="1"/>
      <c r="P676" s="1"/>
      <c r="Q676" s="1"/>
    </row>
    <row r="677" spans="1:17">
      <c r="A677" s="1"/>
      <c r="B677" s="1"/>
      <c r="C677" s="1"/>
      <c r="D677" s="1"/>
      <c r="E677" s="1"/>
      <c r="F677" s="1"/>
      <c r="G677" s="1"/>
      <c r="H677" s="1"/>
      <c r="I677" s="1"/>
      <c r="J677" s="1"/>
      <c r="K677" s="1"/>
      <c r="L677" s="1"/>
      <c r="M677" s="1"/>
      <c r="N677" s="1"/>
      <c r="O677" s="1"/>
      <c r="P677" s="1"/>
      <c r="Q677" s="1"/>
    </row>
    <row r="678" spans="1:17">
      <c r="A678" s="1"/>
      <c r="B678" s="1"/>
      <c r="C678" s="1"/>
      <c r="D678" s="1"/>
      <c r="E678" s="1"/>
      <c r="F678" s="1"/>
      <c r="G678" s="1"/>
      <c r="H678" s="1"/>
      <c r="I678" s="1"/>
      <c r="J678" s="1"/>
      <c r="K678" s="1"/>
      <c r="L678" s="1"/>
      <c r="M678" s="1"/>
      <c r="N678" s="1"/>
      <c r="O678" s="1"/>
      <c r="P678" s="1"/>
      <c r="Q678" s="1"/>
    </row>
    <row r="679" spans="1:17">
      <c r="A679" s="1"/>
      <c r="B679" s="1"/>
      <c r="C679" s="1"/>
      <c r="D679" s="1"/>
      <c r="E679" s="1"/>
      <c r="F679" s="1"/>
      <c r="G679" s="1"/>
      <c r="H679" s="1"/>
      <c r="I679" s="1"/>
      <c r="J679" s="1"/>
      <c r="K679" s="1"/>
      <c r="L679" s="1"/>
      <c r="M679" s="1"/>
      <c r="N679" s="1"/>
      <c r="O679" s="1"/>
      <c r="P679" s="1"/>
      <c r="Q679" s="1"/>
    </row>
    <row r="680" spans="1:17">
      <c r="A680" s="1"/>
      <c r="B680" s="1"/>
      <c r="C680" s="1"/>
      <c r="D680" s="1"/>
      <c r="E680" s="1"/>
      <c r="F680" s="1"/>
      <c r="G680" s="1"/>
      <c r="H680" s="1"/>
      <c r="I680" s="1"/>
      <c r="J680" s="1"/>
      <c r="K680" s="1"/>
      <c r="L680" s="1"/>
      <c r="M680" s="1"/>
      <c r="N680" s="1"/>
      <c r="O680" s="1"/>
      <c r="P680" s="1"/>
      <c r="Q680" s="1"/>
    </row>
    <row r="681" spans="1:17">
      <c r="A681" s="1"/>
      <c r="B681" s="1"/>
      <c r="C681" s="1"/>
      <c r="D681" s="1"/>
      <c r="E681" s="1"/>
      <c r="F681" s="1"/>
      <c r="G681" s="1"/>
      <c r="H681" s="1"/>
      <c r="I681" s="1"/>
      <c r="J681" s="1"/>
      <c r="K681" s="1"/>
      <c r="L681" s="1"/>
      <c r="M681" s="1"/>
      <c r="N681" s="1"/>
      <c r="O681" s="1"/>
      <c r="P681" s="1"/>
      <c r="Q681" s="1"/>
    </row>
    <row r="682" spans="1:17">
      <c r="A682" s="1"/>
      <c r="B682" s="1"/>
      <c r="C682" s="1"/>
      <c r="D682" s="1"/>
      <c r="E682" s="1"/>
      <c r="F682" s="1"/>
      <c r="G682" s="1"/>
      <c r="H682" s="1"/>
      <c r="I682" s="1"/>
      <c r="J682" s="1"/>
      <c r="K682" s="1"/>
      <c r="L682" s="1"/>
      <c r="M682" s="1"/>
      <c r="N682" s="1"/>
      <c r="O682" s="1"/>
      <c r="P682" s="1"/>
      <c r="Q682" s="1"/>
    </row>
    <row r="683" spans="1:17">
      <c r="A683" s="1"/>
      <c r="B683" s="1"/>
      <c r="C683" s="1"/>
      <c r="D683" s="1"/>
      <c r="E683" s="1"/>
      <c r="F683" s="1"/>
      <c r="G683" s="1"/>
      <c r="H683" s="1"/>
      <c r="I683" s="1"/>
      <c r="J683" s="1"/>
      <c r="K683" s="1"/>
      <c r="L683" s="1"/>
      <c r="M683" s="1"/>
      <c r="N683" s="1"/>
      <c r="O683" s="1"/>
      <c r="P683" s="1"/>
      <c r="Q683" s="1"/>
    </row>
    <row r="684" spans="1:17">
      <c r="A684" s="1"/>
      <c r="B684" s="1"/>
      <c r="C684" s="1"/>
      <c r="D684" s="1"/>
      <c r="E684" s="1"/>
      <c r="F684" s="1"/>
      <c r="G684" s="1"/>
      <c r="H684" s="1"/>
      <c r="I684" s="1"/>
      <c r="J684" s="1"/>
      <c r="K684" s="1"/>
      <c r="L684" s="1"/>
      <c r="M684" s="1"/>
      <c r="N684" s="1"/>
      <c r="O684" s="1"/>
      <c r="P684" s="1"/>
      <c r="Q684" s="1"/>
    </row>
    <row r="685" spans="1:17">
      <c r="A685" s="1"/>
      <c r="B685" s="1"/>
      <c r="C685" s="1"/>
      <c r="D685" s="1"/>
      <c r="E685" s="1"/>
      <c r="F685" s="1"/>
      <c r="G685" s="1"/>
      <c r="H685" s="1"/>
      <c r="I685" s="1"/>
      <c r="J685" s="1"/>
      <c r="K685" s="1"/>
      <c r="L685" s="1"/>
      <c r="M685" s="1"/>
      <c r="N685" s="1"/>
      <c r="O685" s="1"/>
      <c r="P685" s="1"/>
      <c r="Q685" s="1"/>
    </row>
    <row r="686" spans="1:17">
      <c r="A686" s="1"/>
      <c r="B686" s="1"/>
      <c r="C686" s="1"/>
      <c r="D686" s="1"/>
      <c r="E686" s="1"/>
      <c r="F686" s="1"/>
      <c r="G686" s="1"/>
      <c r="H686" s="1"/>
      <c r="I686" s="1"/>
      <c r="J686" s="1"/>
      <c r="K686" s="1"/>
      <c r="L686" s="1"/>
      <c r="M686" s="1"/>
      <c r="N686" s="1"/>
      <c r="O686" s="1"/>
      <c r="P686" s="1"/>
      <c r="Q686" s="1"/>
    </row>
    <row r="687" spans="1:17">
      <c r="A687" s="1"/>
      <c r="B687" s="1"/>
      <c r="C687" s="1"/>
      <c r="D687" s="1"/>
      <c r="E687" s="1"/>
      <c r="F687" s="1"/>
      <c r="G687" s="1"/>
      <c r="H687" s="1"/>
      <c r="I687" s="1"/>
      <c r="J687" s="1"/>
      <c r="K687" s="1"/>
      <c r="L687" s="1"/>
      <c r="M687" s="1"/>
      <c r="N687" s="1"/>
      <c r="O687" s="1"/>
      <c r="P687" s="1"/>
      <c r="Q687" s="1"/>
    </row>
    <row r="688" spans="1:17">
      <c r="A688" s="1"/>
      <c r="B688" s="1"/>
      <c r="C688" s="1"/>
      <c r="D688" s="1"/>
      <c r="E688" s="1"/>
      <c r="F688" s="1"/>
      <c r="G688" s="1"/>
      <c r="H688" s="1"/>
      <c r="I688" s="1"/>
      <c r="J688" s="1"/>
      <c r="K688" s="1"/>
      <c r="L688" s="1"/>
      <c r="M688" s="1"/>
      <c r="N688" s="1"/>
      <c r="O688" s="1"/>
      <c r="P688" s="1"/>
      <c r="Q688" s="1"/>
    </row>
    <row r="689" spans="1:17">
      <c r="A689" s="1"/>
      <c r="B689" s="1"/>
      <c r="C689" s="1"/>
      <c r="D689" s="1"/>
      <c r="E689" s="1"/>
      <c r="F689" s="1"/>
      <c r="G689" s="1"/>
      <c r="H689" s="1"/>
      <c r="I689" s="1"/>
      <c r="J689" s="1"/>
      <c r="K689" s="1"/>
      <c r="L689" s="1"/>
      <c r="M689" s="1"/>
      <c r="N689" s="1"/>
      <c r="O689" s="1"/>
      <c r="P689" s="1"/>
      <c r="Q689" s="1"/>
    </row>
    <row r="690" spans="1:17">
      <c r="A690" s="1"/>
      <c r="B690" s="1"/>
      <c r="C690" s="1"/>
      <c r="D690" s="1"/>
      <c r="E690" s="1"/>
      <c r="F690" s="1"/>
      <c r="G690" s="1"/>
      <c r="H690" s="1"/>
      <c r="I690" s="1"/>
      <c r="J690" s="1"/>
      <c r="K690" s="1"/>
      <c r="L690" s="1"/>
      <c r="M690" s="1"/>
      <c r="N690" s="1"/>
      <c r="O690" s="1"/>
      <c r="P690" s="1"/>
      <c r="Q690" s="1"/>
    </row>
    <row r="691" spans="1:17">
      <c r="A691" s="1"/>
      <c r="B691" s="1"/>
      <c r="C691" s="1"/>
      <c r="D691" s="1"/>
      <c r="E691" s="1"/>
      <c r="F691" s="1"/>
      <c r="G691" s="1"/>
      <c r="H691" s="1"/>
      <c r="I691" s="1"/>
      <c r="J691" s="1"/>
      <c r="K691" s="1"/>
      <c r="L691" s="1"/>
      <c r="M691" s="1"/>
      <c r="N691" s="1"/>
      <c r="O691" s="1"/>
      <c r="P691" s="1"/>
      <c r="Q691" s="1"/>
    </row>
    <row r="692" spans="1:17">
      <c r="A692" s="1"/>
      <c r="B692" s="1"/>
      <c r="C692" s="1"/>
      <c r="D692" s="1"/>
      <c r="E692" s="1"/>
      <c r="F692" s="1"/>
      <c r="G692" s="1"/>
      <c r="H692" s="1"/>
      <c r="I692" s="1"/>
      <c r="J692" s="1"/>
      <c r="K692" s="1"/>
      <c r="L692" s="1"/>
      <c r="M692" s="1"/>
      <c r="N692" s="1"/>
      <c r="O692" s="1"/>
      <c r="P692" s="1"/>
      <c r="Q692" s="1"/>
    </row>
    <row r="693" spans="1:17">
      <c r="A693" s="1"/>
      <c r="B693" s="1"/>
      <c r="C693" s="1"/>
      <c r="D693" s="1"/>
      <c r="E693" s="1"/>
      <c r="F693" s="1"/>
      <c r="G693" s="1"/>
      <c r="H693" s="1"/>
      <c r="I693" s="1"/>
      <c r="J693" s="1"/>
      <c r="K693" s="1"/>
      <c r="L693" s="1"/>
      <c r="M693" s="1"/>
      <c r="N693" s="1"/>
      <c r="O693" s="1"/>
      <c r="P693" s="1"/>
      <c r="Q693" s="1"/>
    </row>
    <row r="694" spans="1:17">
      <c r="A694" s="1"/>
      <c r="B694" s="1"/>
      <c r="C694" s="1"/>
      <c r="D694" s="1"/>
      <c r="E694" s="1"/>
      <c r="F694" s="1"/>
      <c r="G694" s="1"/>
      <c r="H694" s="1"/>
      <c r="I694" s="1"/>
      <c r="J694" s="1"/>
      <c r="K694" s="1"/>
      <c r="L694" s="1"/>
      <c r="M694" s="1"/>
      <c r="N694" s="1"/>
      <c r="O694" s="1"/>
      <c r="P694" s="1"/>
      <c r="Q694" s="1"/>
    </row>
    <row r="695" spans="1:17">
      <c r="A695" s="1"/>
      <c r="B695" s="1"/>
      <c r="C695" s="1"/>
      <c r="D695" s="1"/>
      <c r="E695" s="1"/>
      <c r="F695" s="1"/>
      <c r="G695" s="1"/>
      <c r="H695" s="1"/>
      <c r="I695" s="1"/>
      <c r="J695" s="1"/>
      <c r="K695" s="1"/>
      <c r="L695" s="1"/>
      <c r="M695" s="1"/>
      <c r="N695" s="1"/>
      <c r="O695" s="1"/>
      <c r="P695" s="1"/>
      <c r="Q695" s="1"/>
    </row>
    <row r="696" spans="1:17">
      <c r="A696" s="1"/>
      <c r="B696" s="1"/>
      <c r="C696" s="1"/>
      <c r="D696" s="1"/>
      <c r="E696" s="1"/>
      <c r="F696" s="1"/>
      <c r="G696" s="1"/>
      <c r="H696" s="1"/>
      <c r="I696" s="1"/>
      <c r="J696" s="1"/>
      <c r="K696" s="1"/>
      <c r="L696" s="1"/>
      <c r="M696" s="1"/>
      <c r="N696" s="1"/>
      <c r="O696" s="1"/>
      <c r="P696" s="1"/>
      <c r="Q696" s="1"/>
    </row>
    <row r="697" spans="1:17">
      <c r="A697" s="1"/>
      <c r="B697" s="1"/>
      <c r="C697" s="1"/>
      <c r="D697" s="1"/>
      <c r="E697" s="1"/>
      <c r="F697" s="1"/>
      <c r="G697" s="1"/>
      <c r="H697" s="1"/>
      <c r="I697" s="1"/>
      <c r="J697" s="1"/>
      <c r="K697" s="1"/>
      <c r="L697" s="1"/>
      <c r="M697" s="1"/>
      <c r="N697" s="1"/>
      <c r="O697" s="1"/>
      <c r="P697" s="1"/>
      <c r="Q697" s="1"/>
    </row>
    <row r="698" spans="1:17">
      <c r="A698" s="1"/>
      <c r="B698" s="1"/>
      <c r="C698" s="1"/>
      <c r="D698" s="1"/>
      <c r="E698" s="1"/>
      <c r="F698" s="1"/>
      <c r="G698" s="1"/>
      <c r="H698" s="1"/>
      <c r="I698" s="1"/>
      <c r="J698" s="1"/>
      <c r="K698" s="1"/>
      <c r="L698" s="1"/>
      <c r="M698" s="1"/>
      <c r="N698" s="1"/>
      <c r="O698" s="1"/>
      <c r="P698" s="1"/>
      <c r="Q698" s="1"/>
    </row>
    <row r="699" spans="1:17">
      <c r="A699" s="1"/>
      <c r="B699" s="1"/>
      <c r="C699" s="1"/>
      <c r="D699" s="1"/>
      <c r="E699" s="1"/>
      <c r="F699" s="1"/>
      <c r="G699" s="1"/>
      <c r="H699" s="1"/>
      <c r="I699" s="1"/>
      <c r="J699" s="1"/>
      <c r="K699" s="1"/>
      <c r="L699" s="1"/>
      <c r="M699" s="1"/>
      <c r="N699" s="1"/>
      <c r="O699" s="1"/>
      <c r="P699" s="1"/>
      <c r="Q699" s="1"/>
    </row>
    <row r="700" spans="1:17">
      <c r="A700" s="1"/>
      <c r="B700" s="1"/>
      <c r="C700" s="1"/>
      <c r="D700" s="1"/>
      <c r="E700" s="1"/>
      <c r="F700" s="1"/>
      <c r="G700" s="1"/>
      <c r="H700" s="1"/>
      <c r="I700" s="1"/>
      <c r="J700" s="1"/>
      <c r="K700" s="1"/>
      <c r="L700" s="1"/>
      <c r="M700" s="1"/>
      <c r="N700" s="1"/>
      <c r="O700" s="1"/>
      <c r="P700" s="1"/>
      <c r="Q700" s="1"/>
    </row>
    <row r="701" spans="1:17">
      <c r="A701" s="1"/>
      <c r="B701" s="1"/>
      <c r="C701" s="1"/>
      <c r="D701" s="1"/>
      <c r="E701" s="1"/>
      <c r="F701" s="1"/>
      <c r="G701" s="1"/>
      <c r="H701" s="1"/>
      <c r="I701" s="1"/>
      <c r="J701" s="1"/>
      <c r="K701" s="1"/>
      <c r="L701" s="1"/>
      <c r="M701" s="1"/>
      <c r="N701" s="1"/>
      <c r="O701" s="1"/>
      <c r="P701" s="1"/>
      <c r="Q701" s="1"/>
    </row>
    <row r="702" spans="1:17">
      <c r="A702" s="1"/>
      <c r="B702" s="1"/>
      <c r="C702" s="1"/>
      <c r="D702" s="1"/>
      <c r="E702" s="1"/>
      <c r="F702" s="1"/>
      <c r="G702" s="1"/>
      <c r="H702" s="1"/>
      <c r="I702" s="1"/>
      <c r="J702" s="1"/>
      <c r="K702" s="1"/>
      <c r="L702" s="1"/>
      <c r="M702" s="1"/>
      <c r="N702" s="1"/>
      <c r="O702" s="1"/>
      <c r="P702" s="1"/>
      <c r="Q702" s="1"/>
    </row>
    <row r="703" spans="1:17">
      <c r="A703" s="1"/>
      <c r="B703" s="1"/>
      <c r="C703" s="1"/>
      <c r="D703" s="1"/>
      <c r="E703" s="1"/>
      <c r="F703" s="1"/>
      <c r="G703" s="1"/>
      <c r="H703" s="1"/>
      <c r="I703" s="1"/>
      <c r="J703" s="1"/>
      <c r="K703" s="1"/>
      <c r="L703" s="1"/>
      <c r="M703" s="1"/>
      <c r="N703" s="1"/>
      <c r="O703" s="1"/>
      <c r="P703" s="1"/>
      <c r="Q703" s="1"/>
    </row>
    <row r="704" spans="1:17">
      <c r="A704" s="1"/>
      <c r="B704" s="1"/>
      <c r="C704" s="1"/>
      <c r="D704" s="1"/>
      <c r="E704" s="1"/>
      <c r="F704" s="1"/>
      <c r="G704" s="1"/>
      <c r="H704" s="1"/>
      <c r="I704" s="1"/>
      <c r="J704" s="1"/>
      <c r="K704" s="1"/>
      <c r="L704" s="1"/>
      <c r="M704" s="1"/>
      <c r="N704" s="1"/>
      <c r="O704" s="1"/>
      <c r="P704" s="1"/>
      <c r="Q704" s="1"/>
    </row>
    <row r="705" spans="1:17">
      <c r="A705" s="1"/>
      <c r="B705" s="1"/>
      <c r="C705" s="1"/>
      <c r="D705" s="1"/>
      <c r="E705" s="1"/>
      <c r="F705" s="1"/>
      <c r="G705" s="1"/>
      <c r="H705" s="1"/>
      <c r="I705" s="1"/>
      <c r="J705" s="1"/>
      <c r="K705" s="1"/>
      <c r="L705" s="1"/>
      <c r="M705" s="1"/>
      <c r="N705" s="1"/>
      <c r="O705" s="1"/>
      <c r="P705" s="1"/>
      <c r="Q705" s="1"/>
    </row>
    <row r="706" spans="1:17">
      <c r="A706" s="1"/>
      <c r="B706" s="1"/>
      <c r="C706" s="1"/>
      <c r="D706" s="1"/>
      <c r="E706" s="1"/>
      <c r="F706" s="1"/>
      <c r="G706" s="1"/>
      <c r="H706" s="1"/>
      <c r="I706" s="1"/>
      <c r="J706" s="1"/>
      <c r="K706" s="1"/>
      <c r="L706" s="1"/>
      <c r="M706" s="1"/>
      <c r="N706" s="1"/>
      <c r="O706" s="1"/>
      <c r="P706" s="1"/>
      <c r="Q706" s="1"/>
    </row>
    <row r="707" spans="1:17">
      <c r="A707" s="1"/>
      <c r="B707" s="1"/>
      <c r="C707" s="1"/>
      <c r="D707" s="1"/>
      <c r="E707" s="1"/>
      <c r="F707" s="1"/>
      <c r="G707" s="1"/>
      <c r="H707" s="1"/>
      <c r="I707" s="1"/>
      <c r="J707" s="1"/>
      <c r="K707" s="1"/>
      <c r="L707" s="1"/>
      <c r="M707" s="1"/>
      <c r="N707" s="1"/>
      <c r="O707" s="1"/>
      <c r="P707" s="1"/>
      <c r="Q707" s="1"/>
    </row>
    <row r="708" spans="1:17">
      <c r="A708" s="1"/>
      <c r="B708" s="1"/>
      <c r="C708" s="1"/>
      <c r="D708" s="1"/>
      <c r="E708" s="1"/>
      <c r="F708" s="1"/>
      <c r="G708" s="1"/>
      <c r="H708" s="1"/>
      <c r="I708" s="1"/>
      <c r="J708" s="1"/>
      <c r="K708" s="1"/>
      <c r="L708" s="1"/>
      <c r="M708" s="1"/>
      <c r="N708" s="1"/>
      <c r="O708" s="1"/>
      <c r="P708" s="1"/>
      <c r="Q708" s="1"/>
    </row>
    <row r="709" spans="1:17">
      <c r="A709" s="1"/>
      <c r="B709" s="1"/>
      <c r="C709" s="1"/>
      <c r="D709" s="1"/>
      <c r="E709" s="1"/>
      <c r="F709" s="1"/>
      <c r="G709" s="1"/>
      <c r="H709" s="1"/>
      <c r="I709" s="1"/>
      <c r="J709" s="1"/>
      <c r="K709" s="1"/>
      <c r="L709" s="1"/>
      <c r="M709" s="1"/>
      <c r="N709" s="1"/>
      <c r="O709" s="1"/>
      <c r="P709" s="1"/>
      <c r="Q709" s="1"/>
    </row>
    <row r="710" spans="1:17">
      <c r="A710" s="1"/>
      <c r="B710" s="1"/>
      <c r="C710" s="1"/>
      <c r="D710" s="1"/>
      <c r="E710" s="1"/>
      <c r="F710" s="1"/>
      <c r="G710" s="1"/>
      <c r="H710" s="1"/>
      <c r="I710" s="1"/>
      <c r="J710" s="1"/>
      <c r="K710" s="1"/>
      <c r="L710" s="1"/>
      <c r="M710" s="1"/>
      <c r="N710" s="1"/>
      <c r="O710" s="1"/>
      <c r="P710" s="1"/>
      <c r="Q710" s="1"/>
    </row>
    <row r="711" spans="1:17">
      <c r="A711" s="1"/>
      <c r="B711" s="1"/>
      <c r="C711" s="1"/>
      <c r="D711" s="1"/>
      <c r="E711" s="1"/>
      <c r="F711" s="1"/>
      <c r="G711" s="1"/>
      <c r="H711" s="1"/>
      <c r="I711" s="1"/>
      <c r="J711" s="1"/>
      <c r="K711" s="1"/>
      <c r="L711" s="1"/>
      <c r="M711" s="1"/>
      <c r="N711" s="1"/>
      <c r="O711" s="1"/>
      <c r="P711" s="1"/>
      <c r="Q711" s="1"/>
    </row>
    <row r="712" spans="1:17">
      <c r="A712" s="1"/>
      <c r="B712" s="1"/>
      <c r="C712" s="1"/>
      <c r="D712" s="1"/>
      <c r="E712" s="1"/>
      <c r="F712" s="1"/>
      <c r="G712" s="1"/>
      <c r="H712" s="1"/>
      <c r="I712" s="1"/>
      <c r="J712" s="1"/>
      <c r="K712" s="1"/>
      <c r="L712" s="1"/>
      <c r="M712" s="1"/>
      <c r="N712" s="1"/>
      <c r="O712" s="1"/>
      <c r="P712" s="1"/>
      <c r="Q712" s="1"/>
    </row>
    <row r="713" spans="1:17">
      <c r="A713" s="1"/>
      <c r="B713" s="1"/>
      <c r="C713" s="1"/>
      <c r="D713" s="1"/>
      <c r="E713" s="1"/>
      <c r="F713" s="1"/>
      <c r="G713" s="1"/>
      <c r="H713" s="1"/>
      <c r="I713" s="1"/>
      <c r="J713" s="1"/>
      <c r="K713" s="1"/>
      <c r="L713" s="1"/>
      <c r="M713" s="1"/>
      <c r="N713" s="1"/>
      <c r="O713" s="1"/>
      <c r="P713" s="1"/>
      <c r="Q713" s="1"/>
    </row>
    <row r="714" spans="1:17">
      <c r="A714" s="1"/>
      <c r="B714" s="1"/>
      <c r="C714" s="1"/>
      <c r="D714" s="1"/>
      <c r="E714" s="1"/>
      <c r="F714" s="1"/>
      <c r="G714" s="1"/>
      <c r="H714" s="1"/>
      <c r="I714" s="1"/>
      <c r="J714" s="1"/>
      <c r="K714" s="1"/>
      <c r="L714" s="1"/>
      <c r="M714" s="1"/>
      <c r="N714" s="1"/>
      <c r="O714" s="1"/>
      <c r="P714" s="1"/>
      <c r="Q714" s="1"/>
    </row>
    <row r="715" spans="1:17">
      <c r="A715" s="1"/>
      <c r="B715" s="1"/>
      <c r="C715" s="1"/>
      <c r="D715" s="1"/>
      <c r="E715" s="1"/>
      <c r="F715" s="1"/>
      <c r="G715" s="1"/>
      <c r="H715" s="1"/>
      <c r="I715" s="1"/>
      <c r="J715" s="1"/>
      <c r="K715" s="1"/>
      <c r="L715" s="1"/>
      <c r="M715" s="1"/>
      <c r="N715" s="1"/>
      <c r="O715" s="1"/>
      <c r="P715" s="1"/>
      <c r="Q715" s="1"/>
    </row>
    <row r="716" spans="1:17">
      <c r="A716" s="1"/>
      <c r="B716" s="1"/>
      <c r="C716" s="1"/>
      <c r="D716" s="1"/>
      <c r="E716" s="1"/>
      <c r="F716" s="1"/>
      <c r="G716" s="1"/>
      <c r="H716" s="1"/>
      <c r="I716" s="1"/>
      <c r="J716" s="1"/>
      <c r="K716" s="1"/>
      <c r="L716" s="1"/>
      <c r="M716" s="1"/>
      <c r="N716" s="1"/>
      <c r="O716" s="1"/>
      <c r="P716" s="1"/>
      <c r="Q716" s="1"/>
    </row>
    <row r="717" spans="1:17">
      <c r="A717" s="1"/>
      <c r="B717" s="1"/>
      <c r="C717" s="1"/>
      <c r="D717" s="1"/>
      <c r="E717" s="1"/>
      <c r="F717" s="1"/>
      <c r="G717" s="1"/>
      <c r="H717" s="1"/>
      <c r="I717" s="1"/>
      <c r="J717" s="1"/>
      <c r="K717" s="1"/>
      <c r="L717" s="1"/>
      <c r="M717" s="1"/>
      <c r="N717" s="1"/>
      <c r="O717" s="1"/>
      <c r="P717" s="1"/>
      <c r="Q717" s="1"/>
    </row>
    <row r="718" spans="1:17">
      <c r="A718" s="1"/>
      <c r="B718" s="1"/>
      <c r="C718" s="1"/>
      <c r="D718" s="1"/>
      <c r="E718" s="1"/>
      <c r="F718" s="1"/>
      <c r="G718" s="1"/>
      <c r="H718" s="1"/>
      <c r="I718" s="1"/>
      <c r="J718" s="1"/>
      <c r="K718" s="1"/>
      <c r="L718" s="1"/>
      <c r="M718" s="1"/>
      <c r="N718" s="1"/>
      <c r="O718" s="1"/>
      <c r="P718" s="1"/>
      <c r="Q718" s="1"/>
    </row>
    <row r="719" spans="1:17">
      <c r="A719" s="1"/>
      <c r="B719" s="1"/>
      <c r="C719" s="1"/>
      <c r="D719" s="1"/>
      <c r="E719" s="1"/>
      <c r="F719" s="1"/>
      <c r="G719" s="1"/>
      <c r="H719" s="1"/>
      <c r="I719" s="1"/>
      <c r="J719" s="1"/>
      <c r="K719" s="1"/>
      <c r="L719" s="1"/>
      <c r="M719" s="1"/>
      <c r="N719" s="1"/>
      <c r="O719" s="1"/>
      <c r="P719" s="1"/>
      <c r="Q719" s="1"/>
    </row>
    <row r="720" spans="1:17">
      <c r="A720" s="1"/>
      <c r="B720" s="1"/>
      <c r="C720" s="1"/>
      <c r="D720" s="1"/>
      <c r="E720" s="1"/>
      <c r="F720" s="1"/>
      <c r="G720" s="1"/>
      <c r="H720" s="1"/>
      <c r="I720" s="1"/>
      <c r="J720" s="1"/>
      <c r="K720" s="1"/>
      <c r="L720" s="1"/>
      <c r="M720" s="1"/>
      <c r="N720" s="1"/>
      <c r="O720" s="1"/>
      <c r="P720" s="1"/>
      <c r="Q720" s="1"/>
    </row>
    <row r="721" spans="1:17">
      <c r="A721" s="1"/>
      <c r="B721" s="1"/>
      <c r="C721" s="1"/>
      <c r="D721" s="1"/>
      <c r="E721" s="1"/>
      <c r="F721" s="1"/>
      <c r="G721" s="1"/>
      <c r="H721" s="1"/>
      <c r="I721" s="1"/>
      <c r="J721" s="1"/>
      <c r="K721" s="1"/>
      <c r="L721" s="1"/>
      <c r="M721" s="1"/>
      <c r="N721" s="1"/>
      <c r="O721" s="1"/>
      <c r="P721" s="1"/>
      <c r="Q721" s="1"/>
    </row>
    <row r="722" spans="1:17">
      <c r="A722" s="1"/>
      <c r="B722" s="1"/>
      <c r="C722" s="1"/>
      <c r="D722" s="1"/>
      <c r="E722" s="1"/>
      <c r="F722" s="1"/>
      <c r="G722" s="1"/>
      <c r="H722" s="1"/>
      <c r="I722" s="1"/>
      <c r="J722" s="1"/>
      <c r="K722" s="1"/>
      <c r="L722" s="1"/>
      <c r="M722" s="1"/>
      <c r="N722" s="1"/>
      <c r="O722" s="1"/>
      <c r="P722" s="1"/>
      <c r="Q722" s="1"/>
    </row>
    <row r="723" spans="1:17">
      <c r="A723" s="1"/>
      <c r="B723" s="1"/>
      <c r="C723" s="1"/>
      <c r="D723" s="1"/>
      <c r="E723" s="1"/>
      <c r="F723" s="1"/>
      <c r="G723" s="1"/>
      <c r="H723" s="1"/>
      <c r="I723" s="1"/>
      <c r="J723" s="1"/>
      <c r="K723" s="1"/>
      <c r="L723" s="1"/>
      <c r="M723" s="1"/>
      <c r="N723" s="1"/>
      <c r="O723" s="1"/>
      <c r="P723" s="1"/>
      <c r="Q723" s="1"/>
    </row>
    <row r="724" spans="1:17">
      <c r="A724" s="1"/>
      <c r="B724" s="1"/>
      <c r="C724" s="1"/>
      <c r="D724" s="1"/>
      <c r="E724" s="1"/>
      <c r="F724" s="1"/>
      <c r="G724" s="1"/>
      <c r="H724" s="1"/>
      <c r="I724" s="1"/>
      <c r="J724" s="1"/>
      <c r="K724" s="1"/>
      <c r="L724" s="1"/>
      <c r="M724" s="1"/>
      <c r="N724" s="1"/>
      <c r="O724" s="1"/>
      <c r="P724" s="1"/>
      <c r="Q724" s="1"/>
    </row>
    <row r="725" spans="1:17">
      <c r="A725" s="1"/>
      <c r="B725" s="1"/>
      <c r="C725" s="1"/>
      <c r="D725" s="1"/>
      <c r="E725" s="1"/>
      <c r="F725" s="1"/>
      <c r="G725" s="1"/>
      <c r="H725" s="1"/>
      <c r="I725" s="1"/>
      <c r="J725" s="1"/>
      <c r="K725" s="1"/>
      <c r="L725" s="1"/>
      <c r="M725" s="1"/>
      <c r="N725" s="1"/>
      <c r="O725" s="1"/>
      <c r="P725" s="1"/>
      <c r="Q725" s="1"/>
    </row>
    <row r="726" spans="1:17">
      <c r="A726" s="1"/>
      <c r="B726" s="1"/>
      <c r="C726" s="1"/>
      <c r="D726" s="1"/>
      <c r="E726" s="1"/>
      <c r="F726" s="1"/>
      <c r="G726" s="1"/>
      <c r="H726" s="1"/>
      <c r="I726" s="1"/>
      <c r="J726" s="1"/>
      <c r="K726" s="1"/>
      <c r="L726" s="1"/>
      <c r="M726" s="1"/>
      <c r="N726" s="1"/>
      <c r="O726" s="1"/>
      <c r="P726" s="1"/>
      <c r="Q726" s="1"/>
    </row>
    <row r="727" spans="1:17">
      <c r="A727" s="1"/>
      <c r="B727" s="1"/>
      <c r="C727" s="1"/>
      <c r="D727" s="1"/>
      <c r="E727" s="1"/>
      <c r="F727" s="1"/>
      <c r="G727" s="1"/>
      <c r="H727" s="1"/>
      <c r="I727" s="1"/>
      <c r="J727" s="1"/>
      <c r="K727" s="1"/>
      <c r="L727" s="1"/>
      <c r="M727" s="1"/>
      <c r="N727" s="1"/>
      <c r="O727" s="1"/>
      <c r="P727" s="1"/>
      <c r="Q727" s="1"/>
    </row>
    <row r="728" spans="1:17">
      <c r="A728" s="1"/>
      <c r="B728" s="1"/>
      <c r="C728" s="1"/>
      <c r="D728" s="1"/>
      <c r="E728" s="1"/>
      <c r="F728" s="1"/>
      <c r="G728" s="1"/>
      <c r="H728" s="1"/>
      <c r="I728" s="1"/>
      <c r="J728" s="1"/>
      <c r="K728" s="1"/>
      <c r="L728" s="1"/>
      <c r="M728" s="1"/>
      <c r="N728" s="1"/>
      <c r="O728" s="1"/>
      <c r="P728" s="1"/>
      <c r="Q728" s="1"/>
    </row>
    <row r="729" spans="1:17">
      <c r="A729" s="1"/>
      <c r="B729" s="1"/>
      <c r="C729" s="1"/>
      <c r="D729" s="1"/>
      <c r="E729" s="1"/>
      <c r="F729" s="1"/>
      <c r="G729" s="1"/>
      <c r="H729" s="1"/>
      <c r="I729" s="1"/>
      <c r="J729" s="1"/>
      <c r="K729" s="1"/>
      <c r="L729" s="1"/>
      <c r="M729" s="1"/>
      <c r="N729" s="1"/>
      <c r="O729" s="1"/>
      <c r="P729" s="1"/>
      <c r="Q729" s="1"/>
    </row>
    <row r="730" spans="1:17">
      <c r="A730" s="1"/>
      <c r="B730" s="1"/>
      <c r="C730" s="1"/>
      <c r="D730" s="1"/>
      <c r="E730" s="1"/>
      <c r="F730" s="1"/>
      <c r="G730" s="1"/>
      <c r="H730" s="1"/>
      <c r="I730" s="1"/>
      <c r="J730" s="1"/>
      <c r="K730" s="1"/>
      <c r="L730" s="1"/>
      <c r="M730" s="1"/>
      <c r="N730" s="1"/>
      <c r="O730" s="1"/>
      <c r="P730" s="1"/>
      <c r="Q730" s="1"/>
    </row>
    <row r="731" spans="1:17">
      <c r="A731" s="1"/>
      <c r="B731" s="1"/>
      <c r="C731" s="1"/>
      <c r="D731" s="1"/>
      <c r="E731" s="1"/>
      <c r="F731" s="1"/>
      <c r="G731" s="1"/>
      <c r="H731" s="1"/>
      <c r="I731" s="1"/>
      <c r="J731" s="1"/>
      <c r="K731" s="1"/>
      <c r="L731" s="1"/>
      <c r="M731" s="1"/>
      <c r="N731" s="1"/>
      <c r="O731" s="1"/>
      <c r="P731" s="1"/>
      <c r="Q731" s="1"/>
    </row>
    <row r="732" spans="1:17">
      <c r="A732" s="1"/>
      <c r="B732" s="1"/>
      <c r="C732" s="1"/>
      <c r="D732" s="1"/>
      <c r="E732" s="1"/>
      <c r="F732" s="1"/>
      <c r="G732" s="1"/>
      <c r="H732" s="1"/>
      <c r="I732" s="1"/>
      <c r="J732" s="1"/>
      <c r="K732" s="1"/>
      <c r="L732" s="1"/>
      <c r="M732" s="1"/>
      <c r="N732" s="1"/>
      <c r="O732" s="1"/>
      <c r="P732" s="1"/>
      <c r="Q732" s="1"/>
    </row>
    <row r="733" spans="1:17">
      <c r="A733" s="1"/>
      <c r="B733" s="1"/>
      <c r="C733" s="1"/>
      <c r="D733" s="1"/>
      <c r="E733" s="1"/>
      <c r="F733" s="1"/>
      <c r="G733" s="1"/>
      <c r="H733" s="1"/>
      <c r="I733" s="1"/>
      <c r="J733" s="1"/>
      <c r="K733" s="1"/>
      <c r="L733" s="1"/>
      <c r="M733" s="1"/>
      <c r="N733" s="1"/>
      <c r="O733" s="1"/>
      <c r="P733" s="1"/>
      <c r="Q733" s="1"/>
    </row>
    <row r="734" spans="1:17">
      <c r="A734" s="1"/>
      <c r="B734" s="1"/>
      <c r="C734" s="1"/>
      <c r="D734" s="1"/>
      <c r="E734" s="1"/>
      <c r="F734" s="1"/>
      <c r="G734" s="1"/>
      <c r="H734" s="1"/>
      <c r="I734" s="1"/>
      <c r="J734" s="1"/>
      <c r="K734" s="1"/>
      <c r="L734" s="1"/>
      <c r="M734" s="1"/>
      <c r="N734" s="1"/>
      <c r="O734" s="1"/>
      <c r="P734" s="1"/>
      <c r="Q734" s="1"/>
    </row>
    <row r="735" spans="1:17">
      <c r="A735" s="1"/>
      <c r="B735" s="1"/>
      <c r="C735" s="1"/>
      <c r="D735" s="1"/>
      <c r="E735" s="1"/>
      <c r="F735" s="1"/>
      <c r="G735" s="1"/>
      <c r="H735" s="1"/>
      <c r="I735" s="1"/>
      <c r="J735" s="1"/>
      <c r="K735" s="1"/>
      <c r="L735" s="1"/>
      <c r="M735" s="1"/>
      <c r="N735" s="1"/>
      <c r="O735" s="1"/>
      <c r="P735" s="1"/>
      <c r="Q735" s="1"/>
    </row>
    <row r="736" spans="1:17">
      <c r="A736" s="1"/>
      <c r="B736" s="1"/>
      <c r="C736" s="1"/>
      <c r="D736" s="1"/>
      <c r="E736" s="1"/>
      <c r="F736" s="1"/>
      <c r="G736" s="1"/>
      <c r="H736" s="1"/>
      <c r="I736" s="1"/>
      <c r="J736" s="1"/>
      <c r="K736" s="1"/>
      <c r="L736" s="1"/>
      <c r="M736" s="1"/>
      <c r="N736" s="1"/>
      <c r="O736" s="1"/>
      <c r="P736" s="1"/>
      <c r="Q736" s="1"/>
    </row>
    <row r="737" spans="1:17">
      <c r="A737" s="1"/>
      <c r="B737" s="1"/>
      <c r="C737" s="1"/>
      <c r="D737" s="1"/>
      <c r="E737" s="1"/>
      <c r="F737" s="1"/>
      <c r="G737" s="1"/>
      <c r="H737" s="1"/>
      <c r="I737" s="1"/>
      <c r="J737" s="1"/>
      <c r="K737" s="1"/>
      <c r="L737" s="1"/>
      <c r="M737" s="1"/>
      <c r="N737" s="1"/>
      <c r="O737" s="1"/>
      <c r="P737" s="1"/>
      <c r="Q737" s="1"/>
    </row>
    <row r="738" spans="1:17">
      <c r="A738" s="1"/>
      <c r="B738" s="1"/>
      <c r="C738" s="1"/>
      <c r="D738" s="1"/>
      <c r="E738" s="1"/>
      <c r="F738" s="1"/>
      <c r="G738" s="1"/>
      <c r="H738" s="1"/>
      <c r="I738" s="1"/>
      <c r="J738" s="1"/>
      <c r="K738" s="1"/>
      <c r="L738" s="1"/>
      <c r="M738" s="1"/>
      <c r="N738" s="1"/>
      <c r="O738" s="1"/>
      <c r="P738" s="1"/>
      <c r="Q738" s="1"/>
    </row>
    <row r="739" spans="1:17">
      <c r="A739" s="1"/>
      <c r="B739" s="1"/>
      <c r="C739" s="1"/>
      <c r="D739" s="1"/>
      <c r="E739" s="1"/>
      <c r="F739" s="1"/>
      <c r="G739" s="1"/>
      <c r="H739" s="1"/>
      <c r="I739" s="1"/>
      <c r="J739" s="1"/>
      <c r="K739" s="1"/>
      <c r="L739" s="1"/>
      <c r="M739" s="1"/>
      <c r="N739" s="1"/>
      <c r="O739" s="1"/>
      <c r="P739" s="1"/>
      <c r="Q739" s="1"/>
    </row>
    <row r="740" spans="1:17">
      <c r="A740" s="1"/>
      <c r="B740" s="1"/>
      <c r="C740" s="1"/>
      <c r="D740" s="1"/>
      <c r="E740" s="1"/>
      <c r="F740" s="1"/>
      <c r="G740" s="1"/>
      <c r="H740" s="1"/>
      <c r="I740" s="1"/>
      <c r="J740" s="1"/>
      <c r="K740" s="1"/>
      <c r="L740" s="1"/>
      <c r="M740" s="1"/>
      <c r="N740" s="1"/>
      <c r="O740" s="1"/>
      <c r="P740" s="1"/>
      <c r="Q740" s="1"/>
    </row>
    <row r="741" spans="1:17">
      <c r="A741" s="1"/>
      <c r="B741" s="1"/>
      <c r="C741" s="1"/>
      <c r="D741" s="1"/>
      <c r="E741" s="1"/>
      <c r="F741" s="1"/>
      <c r="G741" s="1"/>
      <c r="H741" s="1"/>
      <c r="I741" s="1"/>
      <c r="J741" s="1"/>
      <c r="K741" s="1"/>
      <c r="L741" s="1"/>
      <c r="M741" s="1"/>
      <c r="N741" s="1"/>
      <c r="O741" s="1"/>
      <c r="P741" s="1"/>
      <c r="Q741" s="1"/>
    </row>
    <row r="742" spans="1:17">
      <c r="A742" s="1"/>
      <c r="B742" s="1"/>
      <c r="C742" s="1"/>
      <c r="D742" s="1"/>
      <c r="E742" s="1"/>
      <c r="F742" s="1"/>
      <c r="G742" s="1"/>
      <c r="H742" s="1"/>
      <c r="I742" s="1"/>
      <c r="J742" s="1"/>
      <c r="K742" s="1"/>
      <c r="L742" s="1"/>
      <c r="M742" s="1"/>
      <c r="N742" s="1"/>
      <c r="O742" s="1"/>
      <c r="P742" s="1"/>
      <c r="Q742" s="1"/>
    </row>
    <row r="743" spans="1:17">
      <c r="A743" s="1"/>
      <c r="B743" s="1"/>
      <c r="C743" s="1"/>
      <c r="D743" s="1"/>
      <c r="E743" s="1"/>
      <c r="F743" s="1"/>
      <c r="G743" s="1"/>
      <c r="H743" s="1"/>
      <c r="I743" s="1"/>
      <c r="J743" s="1"/>
      <c r="K743" s="1"/>
      <c r="L743" s="1"/>
      <c r="M743" s="1"/>
      <c r="N743" s="1"/>
      <c r="O743" s="1"/>
      <c r="P743" s="1"/>
      <c r="Q743" s="1"/>
    </row>
    <row r="744" spans="1:17">
      <c r="A744" s="1"/>
      <c r="B744" s="1"/>
      <c r="C744" s="1"/>
      <c r="D744" s="1"/>
      <c r="E744" s="1"/>
      <c r="F744" s="1"/>
      <c r="G744" s="1"/>
      <c r="H744" s="1"/>
      <c r="I744" s="1"/>
      <c r="J744" s="1"/>
      <c r="K744" s="1"/>
      <c r="L744" s="1"/>
      <c r="M744" s="1"/>
      <c r="N744" s="1"/>
      <c r="O744" s="1"/>
      <c r="P744" s="1"/>
      <c r="Q744" s="1"/>
    </row>
    <row r="745" spans="1:17">
      <c r="A745" s="1"/>
      <c r="B745" s="1"/>
      <c r="C745" s="1"/>
      <c r="D745" s="1"/>
      <c r="E745" s="1"/>
      <c r="F745" s="1"/>
      <c r="G745" s="1"/>
      <c r="H745" s="1"/>
      <c r="I745" s="1"/>
      <c r="J745" s="1"/>
      <c r="K745" s="1"/>
      <c r="L745" s="1"/>
      <c r="M745" s="1"/>
      <c r="N745" s="1"/>
      <c r="O745" s="1"/>
      <c r="P745" s="1"/>
      <c r="Q745" s="1"/>
    </row>
    <row r="746" spans="1:17">
      <c r="A746" s="1"/>
      <c r="B746" s="1"/>
      <c r="C746" s="1"/>
      <c r="D746" s="1"/>
      <c r="E746" s="1"/>
      <c r="F746" s="1"/>
      <c r="G746" s="1"/>
      <c r="H746" s="1"/>
      <c r="I746" s="1"/>
      <c r="J746" s="1"/>
      <c r="K746" s="1"/>
      <c r="L746" s="1"/>
      <c r="M746" s="1"/>
      <c r="N746" s="1"/>
      <c r="O746" s="1"/>
      <c r="P746" s="1"/>
      <c r="Q746" s="1"/>
    </row>
    <row r="747" spans="1:17">
      <c r="A747" s="1"/>
      <c r="B747" s="1"/>
      <c r="C747" s="1"/>
      <c r="D747" s="1"/>
      <c r="E747" s="1"/>
      <c r="F747" s="1"/>
      <c r="G747" s="1"/>
      <c r="H747" s="1"/>
      <c r="I747" s="1"/>
      <c r="J747" s="1"/>
      <c r="K747" s="1"/>
      <c r="L747" s="1"/>
      <c r="M747" s="1"/>
      <c r="N747" s="1"/>
      <c r="O747" s="1"/>
      <c r="P747" s="1"/>
      <c r="Q747" s="1"/>
    </row>
    <row r="748" spans="1:17">
      <c r="A748" s="1"/>
      <c r="B748" s="1"/>
      <c r="C748" s="1"/>
      <c r="D748" s="1"/>
      <c r="E748" s="1"/>
      <c r="F748" s="1"/>
      <c r="G748" s="1"/>
      <c r="H748" s="1"/>
      <c r="I748" s="1"/>
      <c r="J748" s="1"/>
      <c r="K748" s="1"/>
      <c r="L748" s="1"/>
      <c r="M748" s="1"/>
      <c r="N748" s="1"/>
      <c r="O748" s="1"/>
      <c r="P748" s="1"/>
      <c r="Q748" s="1"/>
    </row>
    <row r="749" spans="1:17">
      <c r="A749" s="1"/>
      <c r="B749" s="1"/>
      <c r="C749" s="1"/>
      <c r="D749" s="1"/>
      <c r="E749" s="1"/>
      <c r="F749" s="1"/>
      <c r="G749" s="1"/>
      <c r="H749" s="1"/>
      <c r="I749" s="1"/>
      <c r="J749" s="1"/>
      <c r="K749" s="1"/>
      <c r="L749" s="1"/>
      <c r="M749" s="1"/>
      <c r="N749" s="1"/>
      <c r="O749" s="1"/>
      <c r="P749" s="1"/>
      <c r="Q749" s="1"/>
    </row>
    <row r="750" spans="1:17">
      <c r="A750" s="1"/>
      <c r="B750" s="1"/>
      <c r="C750" s="1"/>
      <c r="D750" s="1"/>
      <c r="E750" s="1"/>
      <c r="F750" s="1"/>
      <c r="G750" s="1"/>
      <c r="H750" s="1"/>
      <c r="I750" s="1"/>
      <c r="J750" s="1"/>
      <c r="K750" s="1"/>
      <c r="L750" s="1"/>
      <c r="M750" s="1"/>
      <c r="N750" s="1"/>
      <c r="O750" s="1"/>
      <c r="P750" s="1"/>
      <c r="Q750" s="1"/>
    </row>
    <row r="751" spans="1:17">
      <c r="A751" s="1"/>
      <c r="B751" s="1"/>
      <c r="C751" s="1"/>
      <c r="D751" s="1"/>
      <c r="E751" s="1"/>
      <c r="F751" s="1"/>
      <c r="G751" s="1"/>
      <c r="H751" s="1"/>
      <c r="I751" s="1"/>
      <c r="J751" s="1"/>
      <c r="K751" s="1"/>
      <c r="L751" s="1"/>
      <c r="M751" s="1"/>
      <c r="N751" s="1"/>
      <c r="O751" s="1"/>
      <c r="P751" s="1"/>
      <c r="Q751" s="1"/>
    </row>
    <row r="752" spans="1:17">
      <c r="A752" s="1"/>
      <c r="B752" s="1"/>
      <c r="C752" s="1"/>
      <c r="D752" s="1"/>
      <c r="E752" s="1"/>
      <c r="F752" s="1"/>
      <c r="G752" s="1"/>
      <c r="H752" s="1"/>
      <c r="I752" s="1"/>
      <c r="J752" s="1"/>
      <c r="K752" s="1"/>
      <c r="L752" s="1"/>
      <c r="M752" s="1"/>
      <c r="N752" s="1"/>
      <c r="O752" s="1"/>
      <c r="P752" s="1"/>
      <c r="Q752" s="1"/>
    </row>
    <row r="753" spans="1:17">
      <c r="A753" s="1"/>
      <c r="B753" s="1"/>
      <c r="C753" s="1"/>
      <c r="D753" s="1"/>
      <c r="E753" s="1"/>
      <c r="F753" s="1"/>
      <c r="G753" s="1"/>
      <c r="H753" s="1"/>
      <c r="I753" s="1"/>
      <c r="J753" s="1"/>
      <c r="K753" s="1"/>
      <c r="L753" s="1"/>
      <c r="M753" s="1"/>
      <c r="N753" s="1"/>
      <c r="O753" s="1"/>
      <c r="P753" s="1"/>
      <c r="Q753" s="1"/>
    </row>
    <row r="754" spans="1:17">
      <c r="A754" s="1"/>
      <c r="B754" s="1"/>
      <c r="C754" s="1"/>
      <c r="D754" s="1"/>
      <c r="E754" s="1"/>
      <c r="F754" s="1"/>
      <c r="G754" s="1"/>
      <c r="H754" s="1"/>
      <c r="I754" s="1"/>
      <c r="J754" s="1"/>
      <c r="K754" s="1"/>
      <c r="L754" s="1"/>
      <c r="M754" s="1"/>
      <c r="N754" s="1"/>
      <c r="O754" s="1"/>
      <c r="P754" s="1"/>
      <c r="Q754" s="1"/>
    </row>
    <row r="755" spans="1:17">
      <c r="A755" s="1"/>
      <c r="B755" s="1"/>
      <c r="C755" s="1"/>
      <c r="D755" s="1"/>
      <c r="E755" s="1"/>
      <c r="F755" s="1"/>
      <c r="G755" s="1"/>
      <c r="H755" s="1"/>
      <c r="I755" s="1"/>
      <c r="J755" s="1"/>
      <c r="K755" s="1"/>
      <c r="L755" s="1"/>
      <c r="M755" s="1"/>
      <c r="N755" s="1"/>
      <c r="O755" s="1"/>
      <c r="P755" s="1"/>
      <c r="Q755" s="1"/>
    </row>
    <row r="756" spans="1:17">
      <c r="A756" s="1"/>
      <c r="B756" s="1"/>
      <c r="C756" s="1"/>
      <c r="D756" s="1"/>
      <c r="E756" s="1"/>
      <c r="F756" s="1"/>
      <c r="G756" s="1"/>
      <c r="H756" s="1"/>
      <c r="I756" s="1"/>
      <c r="J756" s="1"/>
      <c r="K756" s="1"/>
      <c r="L756" s="1"/>
      <c r="M756" s="1"/>
      <c r="N756" s="1"/>
      <c r="O756" s="1"/>
      <c r="P756" s="1"/>
      <c r="Q756" s="1"/>
    </row>
    <row r="757" spans="1:17">
      <c r="A757" s="1"/>
      <c r="B757" s="1"/>
      <c r="C757" s="1"/>
      <c r="D757" s="1"/>
      <c r="E757" s="1"/>
      <c r="F757" s="1"/>
      <c r="G757" s="1"/>
      <c r="H757" s="1"/>
      <c r="I757" s="1"/>
      <c r="J757" s="1"/>
      <c r="K757" s="1"/>
      <c r="L757" s="1"/>
      <c r="M757" s="1"/>
      <c r="N757" s="1"/>
      <c r="O757" s="1"/>
      <c r="P757" s="1"/>
      <c r="Q757" s="1"/>
    </row>
    <row r="758" spans="1:17">
      <c r="A758" s="1"/>
      <c r="B758" s="1"/>
      <c r="C758" s="1"/>
      <c r="D758" s="1"/>
      <c r="E758" s="1"/>
      <c r="F758" s="1"/>
      <c r="G758" s="1"/>
      <c r="H758" s="1"/>
      <c r="I758" s="1"/>
      <c r="J758" s="1"/>
      <c r="K758" s="1"/>
      <c r="L758" s="1"/>
      <c r="M758" s="1"/>
      <c r="N758" s="1"/>
      <c r="O758" s="1"/>
      <c r="P758" s="1"/>
      <c r="Q758" s="1"/>
    </row>
    <row r="759" spans="1:17">
      <c r="A759" s="1"/>
      <c r="B759" s="1"/>
      <c r="C759" s="1"/>
      <c r="D759" s="1"/>
      <c r="E759" s="1"/>
      <c r="F759" s="1"/>
      <c r="G759" s="1"/>
      <c r="H759" s="1"/>
      <c r="I759" s="1"/>
      <c r="J759" s="1"/>
      <c r="K759" s="1"/>
      <c r="L759" s="1"/>
      <c r="M759" s="1"/>
      <c r="N759" s="1"/>
      <c r="O759" s="1"/>
      <c r="P759" s="1"/>
      <c r="Q759" s="1"/>
    </row>
    <row r="760" spans="1:17">
      <c r="A760" s="1"/>
      <c r="B760" s="1"/>
      <c r="C760" s="1"/>
      <c r="D760" s="1"/>
      <c r="E760" s="1"/>
      <c r="F760" s="1"/>
      <c r="G760" s="1"/>
      <c r="H760" s="1"/>
      <c r="I760" s="1"/>
      <c r="J760" s="1"/>
      <c r="K760" s="1"/>
      <c r="L760" s="1"/>
      <c r="M760" s="1"/>
      <c r="N760" s="1"/>
      <c r="O760" s="1"/>
      <c r="P760" s="1"/>
      <c r="Q760" s="1"/>
    </row>
    <row r="761" spans="1:17">
      <c r="A761" s="1"/>
      <c r="B761" s="1"/>
      <c r="C761" s="1"/>
      <c r="D761" s="1"/>
      <c r="E761" s="1"/>
      <c r="F761" s="1"/>
      <c r="G761" s="1"/>
      <c r="H761" s="1"/>
      <c r="I761" s="1"/>
      <c r="J761" s="1"/>
      <c r="K761" s="1"/>
      <c r="L761" s="1"/>
      <c r="M761" s="1"/>
      <c r="N761" s="1"/>
      <c r="O761" s="1"/>
      <c r="P761" s="1"/>
      <c r="Q761" s="1"/>
    </row>
    <row r="762" spans="1:17">
      <c r="A762" s="1"/>
      <c r="B762" s="1"/>
      <c r="C762" s="1"/>
      <c r="D762" s="1"/>
      <c r="E762" s="1"/>
      <c r="F762" s="1"/>
      <c r="G762" s="1"/>
      <c r="H762" s="1"/>
      <c r="I762" s="1"/>
      <c r="J762" s="1"/>
      <c r="K762" s="1"/>
      <c r="L762" s="1"/>
      <c r="M762" s="1"/>
      <c r="N762" s="1"/>
      <c r="O762" s="1"/>
      <c r="P762" s="1"/>
      <c r="Q762" s="1"/>
    </row>
    <row r="763" spans="1:17">
      <c r="A763" s="1"/>
      <c r="B763" s="1"/>
      <c r="C763" s="1"/>
      <c r="D763" s="1"/>
      <c r="E763" s="1"/>
      <c r="F763" s="1"/>
      <c r="G763" s="1"/>
      <c r="H763" s="1"/>
      <c r="I763" s="1"/>
      <c r="J763" s="1"/>
      <c r="K763" s="1"/>
      <c r="L763" s="1"/>
      <c r="M763" s="1"/>
      <c r="N763" s="1"/>
      <c r="O763" s="1"/>
      <c r="P763" s="1"/>
      <c r="Q763" s="1"/>
    </row>
    <row r="764" spans="1:17">
      <c r="A764" s="1"/>
      <c r="B764" s="1"/>
      <c r="C764" s="1"/>
      <c r="D764" s="1"/>
      <c r="E764" s="1"/>
      <c r="F764" s="1"/>
      <c r="G764" s="1"/>
      <c r="H764" s="1"/>
      <c r="I764" s="1"/>
      <c r="J764" s="1"/>
      <c r="K764" s="1"/>
      <c r="L764" s="1"/>
      <c r="M764" s="1"/>
      <c r="N764" s="1"/>
      <c r="O764" s="1"/>
      <c r="P764" s="1"/>
      <c r="Q764" s="1"/>
    </row>
    <row r="765" spans="1:17">
      <c r="A765" s="1"/>
      <c r="B765" s="1"/>
      <c r="C765" s="1"/>
      <c r="D765" s="1"/>
      <c r="E765" s="1"/>
      <c r="F765" s="1"/>
      <c r="G765" s="1"/>
      <c r="H765" s="1"/>
      <c r="I765" s="1"/>
      <c r="J765" s="1"/>
      <c r="K765" s="1"/>
      <c r="L765" s="1"/>
      <c r="M765" s="1"/>
      <c r="N765" s="1"/>
      <c r="O765" s="1"/>
      <c r="P765" s="1"/>
      <c r="Q765" s="1"/>
    </row>
    <row r="766" spans="1:17">
      <c r="A766" s="1"/>
      <c r="B766" s="1"/>
      <c r="C766" s="1"/>
      <c r="D766" s="1"/>
      <c r="E766" s="1"/>
      <c r="F766" s="1"/>
      <c r="G766" s="1"/>
      <c r="H766" s="1"/>
      <c r="I766" s="1"/>
      <c r="J766" s="1"/>
      <c r="K766" s="1"/>
      <c r="L766" s="1"/>
      <c r="M766" s="1"/>
      <c r="N766" s="1"/>
      <c r="O766" s="1"/>
      <c r="P766" s="1"/>
      <c r="Q766" s="1"/>
    </row>
    <row r="767" spans="1:17">
      <c r="A767" s="1"/>
      <c r="B767" s="1"/>
      <c r="C767" s="1"/>
      <c r="D767" s="1"/>
      <c r="E767" s="1"/>
      <c r="F767" s="1"/>
      <c r="G767" s="1"/>
      <c r="H767" s="1"/>
      <c r="I767" s="1"/>
      <c r="J767" s="1"/>
      <c r="K767" s="1"/>
      <c r="L767" s="1"/>
      <c r="M767" s="1"/>
      <c r="N767" s="1"/>
      <c r="O767" s="1"/>
      <c r="P767" s="1"/>
      <c r="Q767" s="1"/>
    </row>
    <row r="768" spans="1:17">
      <c r="A768" s="1"/>
      <c r="B768" s="1"/>
      <c r="C768" s="1"/>
      <c r="D768" s="1"/>
      <c r="E768" s="1"/>
      <c r="F768" s="1"/>
      <c r="G768" s="1"/>
      <c r="H768" s="1"/>
      <c r="I768" s="1"/>
      <c r="J768" s="1"/>
      <c r="K768" s="1"/>
      <c r="L768" s="1"/>
      <c r="M768" s="1"/>
      <c r="N768" s="1"/>
      <c r="O768" s="1"/>
      <c r="P768" s="1"/>
      <c r="Q768" s="1"/>
    </row>
    <row r="769" spans="1:17">
      <c r="A769" s="1"/>
      <c r="B769" s="1"/>
      <c r="C769" s="1"/>
      <c r="D769" s="1"/>
      <c r="E769" s="1"/>
      <c r="F769" s="1"/>
      <c r="G769" s="1"/>
      <c r="H769" s="1"/>
      <c r="I769" s="1"/>
      <c r="J769" s="1"/>
      <c r="K769" s="1"/>
      <c r="L769" s="1"/>
      <c r="M769" s="1"/>
      <c r="N769" s="1"/>
      <c r="O769" s="1"/>
      <c r="P769" s="1"/>
      <c r="Q769" s="1"/>
    </row>
    <row r="770" spans="1:17">
      <c r="A770" s="1"/>
      <c r="B770" s="1"/>
      <c r="C770" s="1"/>
      <c r="D770" s="1"/>
      <c r="E770" s="1"/>
      <c r="F770" s="1"/>
      <c r="G770" s="1"/>
      <c r="H770" s="1"/>
      <c r="I770" s="1"/>
      <c r="J770" s="1"/>
      <c r="K770" s="1"/>
      <c r="L770" s="1"/>
      <c r="M770" s="1"/>
      <c r="N770" s="1"/>
      <c r="O770" s="1"/>
      <c r="P770" s="1"/>
      <c r="Q770" s="1"/>
    </row>
    <row r="771" spans="1:17">
      <c r="A771" s="1"/>
      <c r="B771" s="1"/>
      <c r="C771" s="1"/>
      <c r="D771" s="1"/>
      <c r="E771" s="1"/>
      <c r="F771" s="1"/>
      <c r="G771" s="1"/>
      <c r="H771" s="1"/>
      <c r="I771" s="1"/>
      <c r="J771" s="1"/>
      <c r="K771" s="1"/>
      <c r="L771" s="1"/>
      <c r="M771" s="1"/>
      <c r="N771" s="1"/>
      <c r="O771" s="1"/>
      <c r="P771" s="1"/>
      <c r="Q771" s="1"/>
    </row>
    <row r="772" spans="1:17">
      <c r="A772" s="1"/>
      <c r="B772" s="1"/>
      <c r="C772" s="1"/>
      <c r="D772" s="1"/>
      <c r="E772" s="1"/>
      <c r="F772" s="1"/>
      <c r="G772" s="1"/>
      <c r="H772" s="1"/>
      <c r="I772" s="1"/>
      <c r="J772" s="1"/>
      <c r="K772" s="1"/>
      <c r="L772" s="1"/>
      <c r="M772" s="1"/>
      <c r="N772" s="1"/>
      <c r="O772" s="1"/>
      <c r="P772" s="1"/>
      <c r="Q772" s="1"/>
    </row>
    <row r="773" spans="1:17">
      <c r="A773" s="1"/>
      <c r="B773" s="1"/>
      <c r="C773" s="1"/>
      <c r="D773" s="1"/>
      <c r="E773" s="1"/>
      <c r="F773" s="1"/>
      <c r="G773" s="1"/>
      <c r="H773" s="1"/>
      <c r="I773" s="1"/>
      <c r="J773" s="1"/>
      <c r="K773" s="1"/>
      <c r="L773" s="1"/>
      <c r="M773" s="1"/>
      <c r="N773" s="1"/>
      <c r="O773" s="1"/>
      <c r="P773" s="1"/>
      <c r="Q773" s="1"/>
    </row>
    <row r="774" spans="1:17">
      <c r="A774" s="1"/>
      <c r="B774" s="1"/>
      <c r="C774" s="1"/>
      <c r="D774" s="1"/>
      <c r="E774" s="1"/>
      <c r="F774" s="1"/>
      <c r="G774" s="1"/>
      <c r="H774" s="1"/>
      <c r="I774" s="1"/>
      <c r="J774" s="1"/>
      <c r="K774" s="1"/>
      <c r="L774" s="1"/>
      <c r="M774" s="1"/>
      <c r="N774" s="1"/>
      <c r="O774" s="1"/>
      <c r="P774" s="1"/>
      <c r="Q774" s="1"/>
    </row>
    <row r="775" spans="1:17">
      <c r="A775" s="1"/>
      <c r="B775" s="1"/>
      <c r="C775" s="1"/>
      <c r="D775" s="1"/>
      <c r="E775" s="1"/>
      <c r="F775" s="1"/>
      <c r="G775" s="1"/>
      <c r="H775" s="1"/>
      <c r="I775" s="1"/>
      <c r="J775" s="1"/>
      <c r="K775" s="1"/>
      <c r="L775" s="1"/>
      <c r="M775" s="1"/>
      <c r="N775" s="1"/>
      <c r="O775" s="1"/>
      <c r="P775" s="1"/>
      <c r="Q775" s="1"/>
    </row>
    <row r="776" spans="1:17">
      <c r="A776" s="1"/>
      <c r="B776" s="1"/>
      <c r="C776" s="1"/>
      <c r="D776" s="1"/>
      <c r="E776" s="1"/>
      <c r="F776" s="1"/>
      <c r="G776" s="1"/>
      <c r="H776" s="1"/>
      <c r="I776" s="1"/>
      <c r="J776" s="1"/>
      <c r="K776" s="1"/>
      <c r="L776" s="1"/>
      <c r="M776" s="1"/>
      <c r="N776" s="1"/>
      <c r="O776" s="1"/>
      <c r="P776" s="1"/>
      <c r="Q776" s="1"/>
    </row>
    <row r="777" spans="1:17">
      <c r="A777" s="1"/>
      <c r="B777" s="1"/>
      <c r="C777" s="1"/>
      <c r="D777" s="1"/>
      <c r="E777" s="1"/>
      <c r="F777" s="1"/>
      <c r="G777" s="1"/>
      <c r="H777" s="1"/>
      <c r="I777" s="1"/>
      <c r="J777" s="1"/>
      <c r="K777" s="1"/>
      <c r="L777" s="1"/>
      <c r="M777" s="1"/>
      <c r="N777" s="1"/>
      <c r="O777" s="1"/>
      <c r="P777" s="1"/>
      <c r="Q777" s="1"/>
    </row>
    <row r="778" spans="1:17">
      <c r="A778" s="1"/>
      <c r="B778" s="1"/>
      <c r="C778" s="1"/>
      <c r="D778" s="1"/>
      <c r="E778" s="1"/>
      <c r="F778" s="1"/>
      <c r="G778" s="1"/>
      <c r="H778" s="1"/>
      <c r="I778" s="1"/>
      <c r="J778" s="1"/>
      <c r="K778" s="1"/>
      <c r="L778" s="1"/>
      <c r="M778" s="1"/>
      <c r="N778" s="1"/>
      <c r="O778" s="1"/>
      <c r="P778" s="1"/>
      <c r="Q778" s="1"/>
    </row>
    <row r="779" spans="1:17">
      <c r="A779" s="1"/>
      <c r="B779" s="1"/>
      <c r="C779" s="1"/>
      <c r="D779" s="1"/>
      <c r="E779" s="1"/>
      <c r="F779" s="1"/>
      <c r="G779" s="1"/>
      <c r="H779" s="1"/>
      <c r="I779" s="1"/>
      <c r="J779" s="1"/>
      <c r="K779" s="1"/>
      <c r="L779" s="1"/>
      <c r="M779" s="1"/>
      <c r="N779" s="1"/>
      <c r="O779" s="1"/>
      <c r="P779" s="1"/>
      <c r="Q779" s="1"/>
    </row>
    <row r="780" spans="1:17">
      <c r="A780" s="1"/>
      <c r="B780" s="1"/>
      <c r="C780" s="1"/>
      <c r="D780" s="1"/>
      <c r="E780" s="1"/>
      <c r="F780" s="1"/>
      <c r="G780" s="1"/>
      <c r="H780" s="1"/>
      <c r="I780" s="1"/>
      <c r="J780" s="1"/>
      <c r="K780" s="1"/>
      <c r="L780" s="1"/>
      <c r="M780" s="1"/>
      <c r="N780" s="1"/>
      <c r="O780" s="1"/>
      <c r="P780" s="1"/>
      <c r="Q780" s="1"/>
    </row>
    <row r="781" spans="1:17">
      <c r="A781" s="1"/>
      <c r="B781" s="1"/>
      <c r="C781" s="1"/>
      <c r="D781" s="1"/>
      <c r="E781" s="1"/>
      <c r="F781" s="1"/>
      <c r="G781" s="1"/>
      <c r="H781" s="1"/>
      <c r="I781" s="1"/>
      <c r="J781" s="1"/>
      <c r="K781" s="1"/>
      <c r="L781" s="1"/>
      <c r="M781" s="1"/>
      <c r="N781" s="1"/>
      <c r="O781" s="1"/>
      <c r="P781" s="1"/>
      <c r="Q781" s="1"/>
    </row>
    <row r="782" spans="1:17">
      <c r="A782" s="1"/>
      <c r="B782" s="1"/>
      <c r="C782" s="1"/>
      <c r="D782" s="1"/>
      <c r="E782" s="1"/>
      <c r="F782" s="1"/>
      <c r="G782" s="1"/>
      <c r="H782" s="1"/>
      <c r="I782" s="1"/>
      <c r="J782" s="1"/>
      <c r="K782" s="1"/>
      <c r="L782" s="1"/>
      <c r="M782" s="1"/>
      <c r="N782" s="1"/>
      <c r="O782" s="1"/>
      <c r="P782" s="1"/>
      <c r="Q782" s="1"/>
    </row>
    <row r="783" spans="1:17">
      <c r="A783" s="1"/>
      <c r="B783" s="1"/>
      <c r="C783" s="1"/>
      <c r="D783" s="1"/>
      <c r="E783" s="1"/>
      <c r="F783" s="1"/>
      <c r="G783" s="1"/>
      <c r="H783" s="1"/>
      <c r="I783" s="1"/>
      <c r="J783" s="1"/>
      <c r="K783" s="1"/>
      <c r="L783" s="1"/>
      <c r="M783" s="1"/>
      <c r="N783" s="1"/>
      <c r="O783" s="1"/>
      <c r="P783" s="1"/>
      <c r="Q783" s="1"/>
    </row>
    <row r="784" spans="1:17">
      <c r="A784" s="1"/>
      <c r="B784" s="1"/>
      <c r="C784" s="1"/>
      <c r="D784" s="1"/>
      <c r="E784" s="1"/>
      <c r="F784" s="1"/>
      <c r="G784" s="1"/>
      <c r="H784" s="1"/>
      <c r="I784" s="1"/>
      <c r="J784" s="1"/>
      <c r="K784" s="1"/>
      <c r="L784" s="1"/>
      <c r="M784" s="1"/>
      <c r="N784" s="1"/>
      <c r="O784" s="1"/>
      <c r="P784" s="1"/>
      <c r="Q784" s="1"/>
    </row>
    <row r="785" spans="1:17">
      <c r="A785" s="1"/>
      <c r="B785" s="1"/>
      <c r="C785" s="1"/>
      <c r="D785" s="1"/>
      <c r="E785" s="1"/>
      <c r="F785" s="1"/>
      <c r="G785" s="1"/>
      <c r="H785" s="1"/>
      <c r="I785" s="1"/>
      <c r="J785" s="1"/>
      <c r="K785" s="1"/>
      <c r="L785" s="1"/>
      <c r="M785" s="1"/>
      <c r="N785" s="1"/>
      <c r="O785" s="1"/>
      <c r="P785" s="1"/>
      <c r="Q785" s="1"/>
    </row>
    <row r="786" spans="1:17">
      <c r="A786" s="1"/>
      <c r="B786" s="1"/>
      <c r="C786" s="1"/>
      <c r="D786" s="1"/>
      <c r="E786" s="1"/>
      <c r="F786" s="1"/>
      <c r="G786" s="1"/>
      <c r="H786" s="1"/>
      <c r="I786" s="1"/>
      <c r="J786" s="1"/>
      <c r="K786" s="1"/>
      <c r="L786" s="1"/>
      <c r="M786" s="1"/>
      <c r="N786" s="1"/>
      <c r="O786" s="1"/>
      <c r="P786" s="1"/>
      <c r="Q786" s="1"/>
    </row>
    <row r="787" spans="1:17">
      <c r="A787" s="1"/>
      <c r="B787" s="1"/>
      <c r="C787" s="1"/>
      <c r="D787" s="1"/>
      <c r="E787" s="1"/>
      <c r="F787" s="1"/>
      <c r="G787" s="1"/>
      <c r="H787" s="1"/>
      <c r="I787" s="1"/>
      <c r="J787" s="1"/>
      <c r="K787" s="1"/>
      <c r="L787" s="1"/>
      <c r="M787" s="1"/>
      <c r="N787" s="1"/>
      <c r="O787" s="1"/>
      <c r="P787" s="1"/>
      <c r="Q787" s="1"/>
    </row>
    <row r="788" spans="1:17">
      <c r="A788" s="1"/>
      <c r="B788" s="1"/>
      <c r="C788" s="1"/>
      <c r="D788" s="1"/>
      <c r="E788" s="1"/>
      <c r="F788" s="1"/>
      <c r="G788" s="1"/>
      <c r="H788" s="1"/>
      <c r="I788" s="1"/>
      <c r="J788" s="1"/>
      <c r="K788" s="1"/>
      <c r="L788" s="1"/>
      <c r="M788" s="1"/>
      <c r="N788" s="1"/>
      <c r="O788" s="1"/>
      <c r="P788" s="1"/>
      <c r="Q788" s="1"/>
    </row>
    <row r="789" spans="1:17">
      <c r="A789" s="1"/>
      <c r="B789" s="1"/>
      <c r="C789" s="1"/>
      <c r="D789" s="1"/>
      <c r="E789" s="1"/>
      <c r="F789" s="1"/>
      <c r="G789" s="1"/>
      <c r="H789" s="1"/>
      <c r="I789" s="1"/>
      <c r="J789" s="1"/>
      <c r="K789" s="1"/>
      <c r="L789" s="1"/>
      <c r="M789" s="1"/>
      <c r="N789" s="1"/>
      <c r="O789" s="1"/>
      <c r="P789" s="1"/>
      <c r="Q789" s="1"/>
    </row>
    <row r="790" spans="1:17">
      <c r="A790" s="1"/>
      <c r="B790" s="1"/>
      <c r="C790" s="1"/>
      <c r="D790" s="1"/>
      <c r="E790" s="1"/>
      <c r="F790" s="1"/>
      <c r="G790" s="1"/>
      <c r="H790" s="1"/>
      <c r="I790" s="1"/>
      <c r="J790" s="1"/>
      <c r="K790" s="1"/>
      <c r="L790" s="1"/>
      <c r="M790" s="1"/>
      <c r="N790" s="1"/>
      <c r="O790" s="1"/>
      <c r="P790" s="1"/>
      <c r="Q790" s="1"/>
    </row>
    <row r="791" spans="1:17">
      <c r="A791" s="1"/>
      <c r="B791" s="1"/>
      <c r="C791" s="1"/>
      <c r="D791" s="1"/>
      <c r="E791" s="1"/>
      <c r="F791" s="1"/>
      <c r="G791" s="1"/>
      <c r="H791" s="1"/>
      <c r="I791" s="1"/>
      <c r="J791" s="1"/>
      <c r="K791" s="1"/>
      <c r="L791" s="1"/>
      <c r="M791" s="1"/>
      <c r="N791" s="1"/>
      <c r="O791" s="1"/>
      <c r="P791" s="1"/>
      <c r="Q791" s="1"/>
    </row>
    <row r="792" spans="1:17">
      <c r="A792" s="1"/>
      <c r="B792" s="1"/>
      <c r="C792" s="1"/>
      <c r="D792" s="1"/>
      <c r="E792" s="1"/>
      <c r="F792" s="1"/>
      <c r="G792" s="1"/>
      <c r="H792" s="1"/>
      <c r="I792" s="1"/>
      <c r="J792" s="1"/>
      <c r="K792" s="1"/>
      <c r="L792" s="1"/>
      <c r="M792" s="1"/>
      <c r="N792" s="1"/>
      <c r="O792" s="1"/>
      <c r="P792" s="1"/>
      <c r="Q792" s="1"/>
    </row>
    <row r="793" spans="1:17">
      <c r="A793" s="1"/>
      <c r="B793" s="1"/>
      <c r="C793" s="1"/>
      <c r="D793" s="1"/>
      <c r="E793" s="1"/>
      <c r="F793" s="1"/>
      <c r="G793" s="1"/>
      <c r="H793" s="1"/>
      <c r="I793" s="1"/>
      <c r="J793" s="1"/>
      <c r="K793" s="1"/>
      <c r="L793" s="1"/>
      <c r="M793" s="1"/>
      <c r="N793" s="1"/>
      <c r="O793" s="1"/>
      <c r="P793" s="1"/>
      <c r="Q793" s="1"/>
    </row>
    <row r="794" spans="1:17">
      <c r="A794" s="1"/>
      <c r="B794" s="1"/>
      <c r="C794" s="1"/>
      <c r="D794" s="1"/>
      <c r="E794" s="1"/>
      <c r="F794" s="1"/>
      <c r="G794" s="1"/>
      <c r="H794" s="1"/>
      <c r="I794" s="1"/>
      <c r="J794" s="1"/>
      <c r="K794" s="1"/>
      <c r="L794" s="1"/>
      <c r="M794" s="1"/>
      <c r="N794" s="1"/>
      <c r="O794" s="1"/>
      <c r="P794" s="1"/>
      <c r="Q794" s="1"/>
    </row>
    <row r="795" spans="1:17">
      <c r="A795" s="1"/>
      <c r="B795" s="1"/>
      <c r="C795" s="1"/>
      <c r="D795" s="1"/>
      <c r="E795" s="1"/>
      <c r="F795" s="1"/>
      <c r="G795" s="1"/>
      <c r="H795" s="1"/>
      <c r="I795" s="1"/>
      <c r="J795" s="1"/>
      <c r="K795" s="1"/>
      <c r="L795" s="1"/>
      <c r="M795" s="1"/>
      <c r="N795" s="1"/>
      <c r="O795" s="1"/>
      <c r="P795" s="1"/>
      <c r="Q795" s="1"/>
    </row>
    <row r="796" spans="1:17">
      <c r="A796" s="1"/>
      <c r="B796" s="1"/>
      <c r="C796" s="1"/>
      <c r="D796" s="1"/>
      <c r="E796" s="1"/>
      <c r="F796" s="1"/>
      <c r="G796" s="1"/>
      <c r="H796" s="1"/>
      <c r="I796" s="1"/>
      <c r="J796" s="1"/>
      <c r="K796" s="1"/>
      <c r="L796" s="1"/>
      <c r="M796" s="1"/>
      <c r="N796" s="1"/>
      <c r="O796" s="1"/>
      <c r="P796" s="1"/>
      <c r="Q796" s="1"/>
    </row>
    <row r="797" spans="1:17">
      <c r="A797" s="1"/>
      <c r="B797" s="1"/>
      <c r="C797" s="1"/>
      <c r="D797" s="1"/>
      <c r="E797" s="1"/>
      <c r="F797" s="1"/>
      <c r="G797" s="1"/>
      <c r="H797" s="1"/>
      <c r="I797" s="1"/>
      <c r="J797" s="1"/>
      <c r="K797" s="1"/>
      <c r="L797" s="1"/>
      <c r="M797" s="1"/>
      <c r="N797" s="1"/>
      <c r="O797" s="1"/>
      <c r="P797" s="1"/>
      <c r="Q797" s="1"/>
    </row>
    <row r="798" spans="1:17">
      <c r="A798" s="1"/>
      <c r="B798" s="1"/>
      <c r="C798" s="1"/>
      <c r="D798" s="1"/>
      <c r="E798" s="1"/>
      <c r="F798" s="1"/>
      <c r="G798" s="1"/>
      <c r="H798" s="1"/>
      <c r="I798" s="1"/>
      <c r="J798" s="1"/>
      <c r="K798" s="1"/>
      <c r="L798" s="1"/>
      <c r="M798" s="1"/>
      <c r="N798" s="1"/>
      <c r="O798" s="1"/>
      <c r="P798" s="1"/>
      <c r="Q798" s="1"/>
    </row>
    <row r="799" spans="1:17">
      <c r="A799" s="1"/>
      <c r="B799" s="1"/>
      <c r="C799" s="1"/>
      <c r="D799" s="1"/>
      <c r="E799" s="1"/>
      <c r="F799" s="1"/>
      <c r="G799" s="1"/>
      <c r="H799" s="1"/>
      <c r="I799" s="1"/>
      <c r="J799" s="1"/>
      <c r="K799" s="1"/>
      <c r="L799" s="1"/>
      <c r="M799" s="1"/>
      <c r="N799" s="1"/>
      <c r="O799" s="1"/>
      <c r="P799" s="1"/>
      <c r="Q799" s="1"/>
    </row>
    <row r="800" spans="1:17">
      <c r="A800" s="1"/>
      <c r="B800" s="1"/>
      <c r="C800" s="1"/>
      <c r="D800" s="1"/>
      <c r="E800" s="1"/>
      <c r="F800" s="1"/>
      <c r="G800" s="1"/>
      <c r="H800" s="1"/>
      <c r="I800" s="1"/>
      <c r="J800" s="1"/>
      <c r="K800" s="1"/>
      <c r="L800" s="1"/>
      <c r="M800" s="1"/>
      <c r="N800" s="1"/>
      <c r="O800" s="1"/>
      <c r="P800" s="1"/>
      <c r="Q800" s="1"/>
    </row>
    <row r="801" spans="1:17">
      <c r="A801" s="1"/>
      <c r="B801" s="1"/>
      <c r="C801" s="1"/>
      <c r="D801" s="1"/>
      <c r="E801" s="1"/>
      <c r="F801" s="1"/>
      <c r="G801" s="1"/>
      <c r="H801" s="1"/>
      <c r="I801" s="1"/>
      <c r="J801" s="1"/>
      <c r="K801" s="1"/>
      <c r="L801" s="1"/>
      <c r="M801" s="1"/>
      <c r="N801" s="1"/>
      <c r="O801" s="1"/>
      <c r="P801" s="1"/>
      <c r="Q801" s="1"/>
    </row>
    <row r="802" spans="1:17">
      <c r="A802" s="1"/>
      <c r="B802" s="1"/>
      <c r="C802" s="1"/>
      <c r="D802" s="1"/>
      <c r="E802" s="1"/>
      <c r="F802" s="1"/>
      <c r="G802" s="1"/>
      <c r="H802" s="1"/>
      <c r="I802" s="1"/>
      <c r="J802" s="1"/>
      <c r="K802" s="1"/>
      <c r="L802" s="1"/>
      <c r="M802" s="1"/>
      <c r="N802" s="1"/>
      <c r="O802" s="1"/>
      <c r="P802" s="1"/>
      <c r="Q802" s="1"/>
    </row>
    <row r="803" spans="1:17">
      <c r="A803" s="1"/>
      <c r="B803" s="1"/>
      <c r="C803" s="1"/>
      <c r="D803" s="1"/>
      <c r="E803" s="1"/>
      <c r="F803" s="1"/>
      <c r="G803" s="1"/>
      <c r="H803" s="1"/>
      <c r="I803" s="1"/>
      <c r="J803" s="1"/>
      <c r="K803" s="1"/>
      <c r="L803" s="1"/>
      <c r="M803" s="1"/>
      <c r="N803" s="1"/>
      <c r="O803" s="1"/>
      <c r="P803" s="1"/>
      <c r="Q803" s="1"/>
    </row>
    <row r="804" spans="1:17">
      <c r="A804" s="1"/>
      <c r="B804" s="1"/>
      <c r="C804" s="1"/>
      <c r="D804" s="1"/>
      <c r="E804" s="1"/>
      <c r="F804" s="1"/>
      <c r="G804" s="1"/>
      <c r="H804" s="1"/>
      <c r="I804" s="1"/>
      <c r="J804" s="1"/>
      <c r="K804" s="1"/>
      <c r="L804" s="1"/>
      <c r="M804" s="1"/>
      <c r="N804" s="1"/>
      <c r="O804" s="1"/>
      <c r="P804" s="1"/>
      <c r="Q804" s="1"/>
    </row>
    <row r="805" spans="1:17">
      <c r="A805" s="1"/>
      <c r="B805" s="1"/>
      <c r="C805" s="1"/>
      <c r="D805" s="1"/>
      <c r="E805" s="1"/>
      <c r="F805" s="1"/>
      <c r="G805" s="1"/>
      <c r="H805" s="1"/>
      <c r="I805" s="1"/>
      <c r="J805" s="1"/>
      <c r="K805" s="1"/>
      <c r="L805" s="1"/>
      <c r="M805" s="1"/>
      <c r="N805" s="1"/>
      <c r="O805" s="1"/>
      <c r="P805" s="1"/>
      <c r="Q805" s="1"/>
    </row>
    <row r="806" spans="1:17">
      <c r="A806" s="1"/>
      <c r="B806" s="1"/>
      <c r="C806" s="1"/>
      <c r="D806" s="1"/>
      <c r="E806" s="1"/>
      <c r="F806" s="1"/>
      <c r="G806" s="1"/>
      <c r="H806" s="1"/>
      <c r="I806" s="1"/>
      <c r="J806" s="1"/>
      <c r="K806" s="1"/>
      <c r="L806" s="1"/>
      <c r="M806" s="1"/>
      <c r="N806" s="1"/>
      <c r="O806" s="1"/>
      <c r="P806" s="1"/>
      <c r="Q806" s="1"/>
    </row>
    <row r="807" spans="1:17">
      <c r="A807" s="1"/>
      <c r="B807" s="1"/>
      <c r="C807" s="1"/>
      <c r="D807" s="1"/>
      <c r="E807" s="1"/>
      <c r="F807" s="1"/>
      <c r="G807" s="1"/>
      <c r="H807" s="1"/>
      <c r="I807" s="1"/>
      <c r="J807" s="1"/>
      <c r="K807" s="1"/>
      <c r="L807" s="1"/>
      <c r="M807" s="1"/>
      <c r="N807" s="1"/>
      <c r="O807" s="1"/>
      <c r="P807" s="1"/>
      <c r="Q807" s="1"/>
    </row>
    <row r="808" spans="1:17">
      <c r="A808" s="1"/>
      <c r="B808" s="1"/>
      <c r="C808" s="1"/>
      <c r="D808" s="1"/>
      <c r="E808" s="1"/>
      <c r="F808" s="1"/>
      <c r="G808" s="1"/>
      <c r="H808" s="1"/>
      <c r="I808" s="1"/>
      <c r="J808" s="1"/>
      <c r="K808" s="1"/>
      <c r="L808" s="1"/>
      <c r="M808" s="1"/>
      <c r="N808" s="1"/>
      <c r="O808" s="1"/>
      <c r="P808" s="1"/>
      <c r="Q808" s="1"/>
    </row>
    <row r="809" spans="1:17">
      <c r="A809" s="1"/>
      <c r="B809" s="1"/>
      <c r="C809" s="1"/>
      <c r="D809" s="1"/>
      <c r="E809" s="1"/>
      <c r="F809" s="1"/>
      <c r="G809" s="1"/>
      <c r="H809" s="1"/>
      <c r="I809" s="1"/>
      <c r="J809" s="1"/>
      <c r="K809" s="1"/>
      <c r="L809" s="1"/>
      <c r="M809" s="1"/>
      <c r="N809" s="1"/>
      <c r="O809" s="1"/>
      <c r="P809" s="1"/>
      <c r="Q809" s="1"/>
    </row>
    <row r="810" spans="1:17">
      <c r="A810" s="1"/>
      <c r="B810" s="1"/>
      <c r="C810" s="1"/>
      <c r="D810" s="1"/>
      <c r="E810" s="1"/>
      <c r="F810" s="1"/>
      <c r="G810" s="1"/>
      <c r="H810" s="1"/>
      <c r="I810" s="1"/>
      <c r="J810" s="1"/>
      <c r="K810" s="1"/>
      <c r="L810" s="1"/>
      <c r="M810" s="1"/>
      <c r="N810" s="1"/>
      <c r="O810" s="1"/>
      <c r="P810" s="1"/>
      <c r="Q810" s="1"/>
    </row>
    <row r="811" spans="1:17">
      <c r="A811" s="1"/>
      <c r="B811" s="1"/>
      <c r="C811" s="1"/>
      <c r="D811" s="1"/>
      <c r="E811" s="1"/>
      <c r="F811" s="1"/>
      <c r="G811" s="1"/>
      <c r="H811" s="1"/>
      <c r="I811" s="1"/>
      <c r="J811" s="1"/>
      <c r="K811" s="1"/>
      <c r="L811" s="1"/>
      <c r="M811" s="1"/>
      <c r="N811" s="1"/>
      <c r="O811" s="1"/>
      <c r="P811" s="1"/>
      <c r="Q811" s="1"/>
    </row>
    <row r="812" spans="1:17">
      <c r="A812" s="1"/>
      <c r="B812" s="1"/>
      <c r="C812" s="1"/>
      <c r="D812" s="1"/>
      <c r="E812" s="1"/>
      <c r="F812" s="1"/>
      <c r="G812" s="1"/>
      <c r="H812" s="1"/>
      <c r="I812" s="1"/>
      <c r="J812" s="1"/>
      <c r="K812" s="1"/>
      <c r="L812" s="1"/>
      <c r="M812" s="1"/>
      <c r="N812" s="1"/>
      <c r="O812" s="1"/>
      <c r="P812" s="1"/>
      <c r="Q812" s="1"/>
    </row>
    <row r="813" spans="1:17">
      <c r="A813" s="1"/>
      <c r="B813" s="1"/>
      <c r="C813" s="1"/>
      <c r="D813" s="1"/>
      <c r="E813" s="1"/>
      <c r="F813" s="1"/>
      <c r="G813" s="1"/>
      <c r="H813" s="1"/>
      <c r="I813" s="1"/>
      <c r="J813" s="1"/>
      <c r="K813" s="1"/>
      <c r="L813" s="1"/>
      <c r="M813" s="1"/>
      <c r="N813" s="1"/>
      <c r="O813" s="1"/>
      <c r="P813" s="1"/>
      <c r="Q813" s="1"/>
    </row>
    <row r="814" spans="1:17">
      <c r="A814" s="1"/>
      <c r="B814" s="1"/>
      <c r="C814" s="1"/>
      <c r="D814" s="1"/>
      <c r="E814" s="1"/>
      <c r="F814" s="1"/>
      <c r="G814" s="1"/>
      <c r="H814" s="1"/>
      <c r="I814" s="1"/>
      <c r="J814" s="1"/>
      <c r="K814" s="1"/>
      <c r="L814" s="1"/>
      <c r="M814" s="1"/>
      <c r="N814" s="1"/>
      <c r="O814" s="1"/>
      <c r="P814" s="1"/>
      <c r="Q814" s="1"/>
    </row>
    <row r="815" spans="1:17">
      <c r="A815" s="1"/>
      <c r="B815" s="1"/>
      <c r="C815" s="1"/>
      <c r="D815" s="1"/>
      <c r="E815" s="1"/>
      <c r="F815" s="1"/>
      <c r="G815" s="1"/>
      <c r="H815" s="1"/>
      <c r="I815" s="1"/>
      <c r="J815" s="1"/>
      <c r="K815" s="1"/>
      <c r="L815" s="1"/>
      <c r="M815" s="1"/>
      <c r="N815" s="1"/>
      <c r="O815" s="1"/>
      <c r="P815" s="1"/>
      <c r="Q815" s="1"/>
    </row>
    <row r="816" spans="1:17">
      <c r="A816" s="1"/>
      <c r="B816" s="1"/>
      <c r="C816" s="1"/>
      <c r="D816" s="1"/>
      <c r="E816" s="1"/>
      <c r="F816" s="1"/>
      <c r="G816" s="1"/>
      <c r="H816" s="1"/>
      <c r="I816" s="1"/>
      <c r="J816" s="1"/>
      <c r="K816" s="1"/>
      <c r="L816" s="1"/>
      <c r="M816" s="1"/>
      <c r="N816" s="1"/>
      <c r="O816" s="1"/>
      <c r="P816" s="1"/>
      <c r="Q816" s="1"/>
    </row>
    <row r="817" spans="1:17">
      <c r="A817" s="1"/>
      <c r="B817" s="1"/>
      <c r="C817" s="1"/>
      <c r="D817" s="1"/>
      <c r="E817" s="1"/>
      <c r="F817" s="1"/>
      <c r="G817" s="1"/>
      <c r="H817" s="1"/>
      <c r="I817" s="1"/>
      <c r="J817" s="1"/>
      <c r="K817" s="1"/>
      <c r="L817" s="1"/>
      <c r="M817" s="1"/>
      <c r="N817" s="1"/>
      <c r="O817" s="1"/>
      <c r="P817" s="1"/>
      <c r="Q817" s="1"/>
    </row>
    <row r="818" spans="1:17">
      <c r="A818" s="1"/>
      <c r="B818" s="1"/>
      <c r="C818" s="1"/>
      <c r="D818" s="1"/>
      <c r="E818" s="1"/>
      <c r="F818" s="1"/>
      <c r="G818" s="1"/>
      <c r="H818" s="1"/>
      <c r="I818" s="1"/>
      <c r="J818" s="1"/>
      <c r="K818" s="1"/>
      <c r="L818" s="1"/>
      <c r="M818" s="1"/>
      <c r="N818" s="1"/>
      <c r="O818" s="1"/>
      <c r="P818" s="1"/>
      <c r="Q818" s="1"/>
    </row>
    <row r="819" spans="1:17">
      <c r="A819" s="1"/>
      <c r="B819" s="1"/>
      <c r="C819" s="1"/>
      <c r="D819" s="1"/>
      <c r="E819" s="1"/>
      <c r="F819" s="1"/>
      <c r="G819" s="1"/>
      <c r="H819" s="1"/>
      <c r="I819" s="1"/>
      <c r="J819" s="1"/>
      <c r="K819" s="1"/>
      <c r="L819" s="1"/>
      <c r="M819" s="1"/>
      <c r="N819" s="1"/>
      <c r="O819" s="1"/>
      <c r="P819" s="1"/>
      <c r="Q819" s="1"/>
    </row>
    <row r="820" spans="1:17">
      <c r="A820" s="1"/>
      <c r="B820" s="1"/>
      <c r="C820" s="1"/>
      <c r="D820" s="1"/>
      <c r="E820" s="1"/>
      <c r="F820" s="1"/>
      <c r="G820" s="1"/>
      <c r="H820" s="1"/>
      <c r="I820" s="1"/>
      <c r="J820" s="1"/>
      <c r="K820" s="1"/>
      <c r="L820" s="1"/>
      <c r="M820" s="1"/>
      <c r="N820" s="1"/>
      <c r="O820" s="1"/>
      <c r="P820" s="1"/>
      <c r="Q820" s="1"/>
    </row>
    <row r="821" spans="1:17">
      <c r="A821" s="1"/>
      <c r="B821" s="1"/>
      <c r="C821" s="1"/>
      <c r="D821" s="1"/>
      <c r="E821" s="1"/>
      <c r="F821" s="1"/>
      <c r="G821" s="1"/>
      <c r="H821" s="1"/>
      <c r="I821" s="1"/>
      <c r="J821" s="1"/>
      <c r="K821" s="1"/>
      <c r="L821" s="1"/>
      <c r="M821" s="1"/>
      <c r="N821" s="1"/>
      <c r="O821" s="1"/>
      <c r="P821" s="1"/>
      <c r="Q821" s="1"/>
    </row>
    <row r="822" spans="1:17">
      <c r="A822" s="1"/>
      <c r="B822" s="1"/>
      <c r="C822" s="1"/>
      <c r="D822" s="1"/>
      <c r="E822" s="1"/>
      <c r="F822" s="1"/>
      <c r="G822" s="1"/>
      <c r="H822" s="1"/>
      <c r="I822" s="1"/>
      <c r="J822" s="1"/>
      <c r="K822" s="1"/>
      <c r="L822" s="1"/>
      <c r="M822" s="1"/>
      <c r="N822" s="1"/>
      <c r="O822" s="1"/>
      <c r="P822" s="1"/>
      <c r="Q822" s="1"/>
    </row>
    <row r="823" spans="1:17">
      <c r="A823" s="1"/>
      <c r="B823" s="1"/>
      <c r="C823" s="1"/>
      <c r="D823" s="1"/>
      <c r="E823" s="1"/>
      <c r="F823" s="1"/>
      <c r="G823" s="1"/>
      <c r="H823" s="1"/>
      <c r="I823" s="1"/>
      <c r="J823" s="1"/>
      <c r="K823" s="1"/>
      <c r="L823" s="1"/>
      <c r="M823" s="1"/>
      <c r="N823" s="1"/>
      <c r="O823" s="1"/>
      <c r="P823" s="1"/>
      <c r="Q823" s="1"/>
    </row>
    <row r="824" spans="1:17">
      <c r="A824" s="1"/>
      <c r="B824" s="1"/>
      <c r="C824" s="1"/>
      <c r="D824" s="1"/>
      <c r="E824" s="1"/>
      <c r="F824" s="1"/>
      <c r="G824" s="1"/>
      <c r="H824" s="1"/>
      <c r="I824" s="1"/>
      <c r="J824" s="1"/>
      <c r="K824" s="1"/>
      <c r="L824" s="1"/>
      <c r="M824" s="1"/>
      <c r="N824" s="1"/>
      <c r="O824" s="1"/>
      <c r="P824" s="1"/>
      <c r="Q824" s="1"/>
    </row>
    <row r="825" spans="1:17">
      <c r="A825" s="1"/>
      <c r="B825" s="1"/>
      <c r="C825" s="1"/>
      <c r="D825" s="1"/>
      <c r="E825" s="1"/>
      <c r="F825" s="1"/>
      <c r="G825" s="1"/>
      <c r="H825" s="1"/>
      <c r="I825" s="1"/>
      <c r="J825" s="1"/>
      <c r="K825" s="1"/>
      <c r="L825" s="1"/>
      <c r="M825" s="1"/>
      <c r="N825" s="1"/>
      <c r="O825" s="1"/>
      <c r="P825" s="1"/>
      <c r="Q825" s="1"/>
    </row>
    <row r="826" spans="1:17">
      <c r="A826" s="1"/>
      <c r="B826" s="1"/>
      <c r="C826" s="1"/>
      <c r="D826" s="1"/>
      <c r="E826" s="1"/>
      <c r="F826" s="1"/>
      <c r="G826" s="1"/>
      <c r="H826" s="1"/>
      <c r="I826" s="1"/>
      <c r="J826" s="1"/>
      <c r="K826" s="1"/>
      <c r="L826" s="1"/>
      <c r="M826" s="1"/>
      <c r="N826" s="1"/>
      <c r="O826" s="1"/>
      <c r="P826" s="1"/>
      <c r="Q826" s="1"/>
    </row>
    <row r="827" spans="1:17">
      <c r="A827" s="1"/>
      <c r="B827" s="1"/>
      <c r="C827" s="1"/>
      <c r="D827" s="1"/>
      <c r="E827" s="1"/>
      <c r="F827" s="1"/>
      <c r="G827" s="1"/>
      <c r="H827" s="1"/>
      <c r="I827" s="1"/>
      <c r="J827" s="1"/>
      <c r="K827" s="1"/>
      <c r="L827" s="1"/>
      <c r="M827" s="1"/>
      <c r="N827" s="1"/>
      <c r="O827" s="1"/>
      <c r="P827" s="1"/>
      <c r="Q827" s="1"/>
    </row>
    <row r="828" spans="1:17">
      <c r="A828" s="1"/>
      <c r="B828" s="1"/>
      <c r="C828" s="1"/>
      <c r="D828" s="1"/>
      <c r="E828" s="1"/>
      <c r="F828" s="1"/>
      <c r="G828" s="1"/>
      <c r="H828" s="1"/>
      <c r="I828" s="1"/>
      <c r="J828" s="1"/>
      <c r="K828" s="1"/>
      <c r="L828" s="1"/>
      <c r="M828" s="1"/>
      <c r="N828" s="1"/>
      <c r="O828" s="1"/>
      <c r="P828" s="1"/>
      <c r="Q828" s="1"/>
    </row>
    <row r="829" spans="1:17">
      <c r="A829" s="1"/>
      <c r="B829" s="1"/>
      <c r="C829" s="1"/>
      <c r="D829" s="1"/>
      <c r="E829" s="1"/>
      <c r="F829" s="1"/>
      <c r="G829" s="1"/>
      <c r="H829" s="1"/>
      <c r="I829" s="1"/>
      <c r="J829" s="1"/>
      <c r="K829" s="1"/>
      <c r="L829" s="1"/>
      <c r="M829" s="1"/>
      <c r="N829" s="1"/>
      <c r="O829" s="1"/>
      <c r="P829" s="1"/>
      <c r="Q829" s="1"/>
    </row>
    <row r="830" spans="1:17">
      <c r="A830" s="1"/>
      <c r="B830" s="1"/>
      <c r="C830" s="1"/>
      <c r="D830" s="1"/>
      <c r="E830" s="1"/>
      <c r="F830" s="1"/>
      <c r="G830" s="1"/>
      <c r="H830" s="1"/>
      <c r="I830" s="1"/>
      <c r="J830" s="1"/>
      <c r="K830" s="1"/>
      <c r="L830" s="1"/>
      <c r="M830" s="1"/>
      <c r="N830" s="1"/>
      <c r="O830" s="1"/>
      <c r="P830" s="1"/>
      <c r="Q830" s="1"/>
    </row>
    <row r="831" spans="1:17">
      <c r="A831" s="1"/>
      <c r="B831" s="1"/>
      <c r="C831" s="1"/>
      <c r="D831" s="1"/>
      <c r="E831" s="1"/>
      <c r="F831" s="1"/>
      <c r="G831" s="1"/>
      <c r="H831" s="1"/>
      <c r="I831" s="1"/>
      <c r="J831" s="1"/>
      <c r="K831" s="1"/>
      <c r="L831" s="1"/>
      <c r="M831" s="1"/>
      <c r="N831" s="1"/>
      <c r="O831" s="1"/>
      <c r="P831" s="1"/>
      <c r="Q831" s="1"/>
    </row>
    <row r="832" spans="1:17">
      <c r="A832" s="1"/>
      <c r="B832" s="1"/>
      <c r="C832" s="1"/>
      <c r="D832" s="1"/>
      <c r="E832" s="1"/>
      <c r="F832" s="1"/>
      <c r="G832" s="1"/>
      <c r="H832" s="1"/>
      <c r="I832" s="1"/>
      <c r="J832" s="1"/>
      <c r="K832" s="1"/>
      <c r="L832" s="1"/>
      <c r="M832" s="1"/>
      <c r="N832" s="1"/>
      <c r="O832" s="1"/>
      <c r="P832" s="1"/>
      <c r="Q832" s="1"/>
    </row>
    <row r="833" spans="1:17">
      <c r="A833" s="1"/>
      <c r="B833" s="1"/>
      <c r="C833" s="1"/>
      <c r="D833" s="1"/>
      <c r="E833" s="1"/>
      <c r="F833" s="1"/>
      <c r="G833" s="1"/>
      <c r="H833" s="1"/>
      <c r="I833" s="1"/>
      <c r="J833" s="1"/>
      <c r="K833" s="1"/>
      <c r="L833" s="1"/>
      <c r="M833" s="1"/>
      <c r="N833" s="1"/>
      <c r="O833" s="1"/>
      <c r="P833" s="1"/>
      <c r="Q833" s="1"/>
    </row>
    <row r="834" spans="1:17">
      <c r="A834" s="1"/>
      <c r="B834" s="1"/>
      <c r="C834" s="1"/>
      <c r="D834" s="1"/>
      <c r="E834" s="1"/>
      <c r="F834" s="1"/>
      <c r="G834" s="1"/>
      <c r="H834" s="1"/>
      <c r="I834" s="1"/>
      <c r="J834" s="1"/>
      <c r="K834" s="1"/>
      <c r="L834" s="1"/>
      <c r="M834" s="1"/>
      <c r="N834" s="1"/>
      <c r="O834" s="1"/>
      <c r="P834" s="1"/>
      <c r="Q834" s="1"/>
    </row>
    <row r="835" spans="1:17">
      <c r="A835" s="1"/>
      <c r="B835" s="1"/>
      <c r="C835" s="1"/>
      <c r="D835" s="1"/>
      <c r="E835" s="1"/>
      <c r="F835" s="1"/>
      <c r="G835" s="1"/>
      <c r="H835" s="1"/>
      <c r="I835" s="1"/>
      <c r="J835" s="1"/>
      <c r="K835" s="1"/>
      <c r="L835" s="1"/>
      <c r="M835" s="1"/>
      <c r="N835" s="1"/>
      <c r="O835" s="1"/>
      <c r="P835" s="1"/>
      <c r="Q835" s="1"/>
    </row>
    <row r="836" spans="1:17">
      <c r="A836" s="1"/>
      <c r="B836" s="1"/>
      <c r="C836" s="1"/>
      <c r="D836" s="1"/>
      <c r="E836" s="1"/>
      <c r="F836" s="1"/>
      <c r="G836" s="1"/>
      <c r="H836" s="1"/>
      <c r="I836" s="1"/>
      <c r="J836" s="1"/>
      <c r="K836" s="1"/>
      <c r="L836" s="1"/>
      <c r="M836" s="1"/>
      <c r="N836" s="1"/>
      <c r="O836" s="1"/>
      <c r="P836" s="1"/>
      <c r="Q836" s="1"/>
    </row>
    <row r="837" spans="1:17">
      <c r="A837" s="1"/>
      <c r="B837" s="1"/>
      <c r="C837" s="1"/>
      <c r="D837" s="1"/>
      <c r="E837" s="1"/>
      <c r="F837" s="1"/>
      <c r="G837" s="1"/>
      <c r="H837" s="1"/>
      <c r="I837" s="1"/>
      <c r="J837" s="1"/>
      <c r="K837" s="1"/>
      <c r="L837" s="1"/>
      <c r="M837" s="1"/>
      <c r="N837" s="1"/>
      <c r="O837" s="1"/>
      <c r="P837" s="1"/>
      <c r="Q837" s="1"/>
    </row>
    <row r="838" spans="1:17">
      <c r="A838" s="1"/>
      <c r="B838" s="1"/>
      <c r="C838" s="1"/>
      <c r="D838" s="1"/>
      <c r="E838" s="1"/>
      <c r="F838" s="1"/>
      <c r="G838" s="1"/>
      <c r="H838" s="1"/>
      <c r="I838" s="1"/>
      <c r="J838" s="1"/>
      <c r="K838" s="1"/>
      <c r="L838" s="1"/>
      <c r="M838" s="1"/>
      <c r="N838" s="1"/>
      <c r="O838" s="1"/>
      <c r="P838" s="1"/>
      <c r="Q838" s="1"/>
    </row>
    <row r="839" spans="1:17">
      <c r="A839" s="1"/>
      <c r="B839" s="1"/>
      <c r="C839" s="1"/>
      <c r="D839" s="1"/>
      <c r="E839" s="1"/>
      <c r="F839" s="1"/>
      <c r="G839" s="1"/>
      <c r="H839" s="1"/>
      <c r="I839" s="1"/>
      <c r="J839" s="1"/>
      <c r="K839" s="1"/>
      <c r="L839" s="1"/>
      <c r="M839" s="1"/>
      <c r="N839" s="1"/>
      <c r="O839" s="1"/>
      <c r="P839" s="1"/>
      <c r="Q839" s="1"/>
    </row>
    <row r="840" spans="1:17">
      <c r="A840" s="1"/>
      <c r="B840" s="1"/>
      <c r="C840" s="1"/>
      <c r="D840" s="1"/>
      <c r="E840" s="1"/>
      <c r="F840" s="1"/>
      <c r="G840" s="1"/>
      <c r="H840" s="1"/>
      <c r="I840" s="1"/>
      <c r="J840" s="1"/>
      <c r="K840" s="1"/>
      <c r="L840" s="1"/>
      <c r="M840" s="1"/>
      <c r="N840" s="1"/>
      <c r="O840" s="1"/>
      <c r="P840" s="1"/>
      <c r="Q840" s="1"/>
    </row>
    <row r="841" spans="1:17">
      <c r="A841" s="1"/>
      <c r="B841" s="1"/>
      <c r="C841" s="1"/>
      <c r="D841" s="1"/>
      <c r="E841" s="1"/>
      <c r="F841" s="1"/>
      <c r="G841" s="1"/>
      <c r="H841" s="1"/>
      <c r="I841" s="1"/>
      <c r="J841" s="1"/>
      <c r="K841" s="1"/>
      <c r="L841" s="1"/>
      <c r="M841" s="1"/>
      <c r="N841" s="1"/>
      <c r="O841" s="1"/>
      <c r="P841" s="1"/>
      <c r="Q841" s="1"/>
    </row>
    <row r="842" spans="1:17">
      <c r="A842" s="1"/>
      <c r="B842" s="1"/>
      <c r="C842" s="1"/>
      <c r="D842" s="1"/>
      <c r="E842" s="1"/>
      <c r="F842" s="1"/>
      <c r="G842" s="1"/>
      <c r="H842" s="1"/>
      <c r="I842" s="1"/>
      <c r="J842" s="1"/>
      <c r="K842" s="1"/>
      <c r="L842" s="1"/>
      <c r="M842" s="1"/>
      <c r="N842" s="1"/>
      <c r="O842" s="1"/>
      <c r="P842" s="1"/>
      <c r="Q842" s="1"/>
    </row>
    <row r="843" spans="1:17">
      <c r="A843" s="1"/>
      <c r="B843" s="1"/>
      <c r="C843" s="1"/>
      <c r="D843" s="1"/>
      <c r="E843" s="1"/>
      <c r="F843" s="1"/>
      <c r="G843" s="1"/>
      <c r="H843" s="1"/>
      <c r="I843" s="1"/>
      <c r="J843" s="1"/>
      <c r="K843" s="1"/>
      <c r="L843" s="1"/>
      <c r="M843" s="1"/>
      <c r="N843" s="1"/>
      <c r="O843" s="1"/>
      <c r="P843" s="1"/>
      <c r="Q843" s="1"/>
    </row>
    <row r="844" spans="1:17">
      <c r="A844" s="1"/>
      <c r="B844" s="1"/>
      <c r="C844" s="1"/>
      <c r="D844" s="1"/>
      <c r="E844" s="1"/>
      <c r="F844" s="1"/>
      <c r="G844" s="1"/>
      <c r="H844" s="1"/>
      <c r="I844" s="1"/>
      <c r="J844" s="1"/>
      <c r="K844" s="1"/>
      <c r="L844" s="1"/>
      <c r="M844" s="1"/>
      <c r="N844" s="1"/>
      <c r="O844" s="1"/>
      <c r="P844" s="1"/>
      <c r="Q844" s="1"/>
    </row>
    <row r="845" spans="1:17">
      <c r="A845" s="1"/>
      <c r="B845" s="1"/>
      <c r="C845" s="1"/>
      <c r="D845" s="1"/>
      <c r="E845" s="1"/>
      <c r="F845" s="1"/>
      <c r="G845" s="1"/>
      <c r="H845" s="1"/>
      <c r="I845" s="1"/>
      <c r="J845" s="1"/>
      <c r="K845" s="1"/>
      <c r="L845" s="1"/>
      <c r="M845" s="1"/>
      <c r="N845" s="1"/>
      <c r="O845" s="1"/>
      <c r="P845" s="1"/>
      <c r="Q845" s="1"/>
    </row>
    <row r="846" spans="1:17">
      <c r="A846" s="1"/>
      <c r="B846" s="1"/>
      <c r="C846" s="1"/>
      <c r="D846" s="1"/>
      <c r="E846" s="1"/>
      <c r="F846" s="1"/>
      <c r="G846" s="1"/>
      <c r="H846" s="1"/>
      <c r="I846" s="1"/>
      <c r="J846" s="1"/>
      <c r="K846" s="1"/>
      <c r="L846" s="1"/>
      <c r="M846" s="1"/>
      <c r="N846" s="1"/>
      <c r="O846" s="1"/>
      <c r="P846" s="1"/>
      <c r="Q846" s="1"/>
    </row>
    <row r="847" spans="1:17">
      <c r="A847" s="1"/>
      <c r="B847" s="1"/>
      <c r="C847" s="1"/>
      <c r="D847" s="1"/>
      <c r="E847" s="1"/>
      <c r="F847" s="1"/>
      <c r="G847" s="1"/>
      <c r="H847" s="1"/>
      <c r="I847" s="1"/>
      <c r="J847" s="1"/>
      <c r="K847" s="1"/>
      <c r="L847" s="1"/>
      <c r="M847" s="1"/>
      <c r="N847" s="1"/>
      <c r="O847" s="1"/>
      <c r="P847" s="1"/>
      <c r="Q847" s="1"/>
    </row>
    <row r="848" spans="1:17">
      <c r="A848" s="1"/>
      <c r="B848" s="1"/>
      <c r="C848" s="1"/>
      <c r="D848" s="1"/>
      <c r="E848" s="1"/>
      <c r="F848" s="1"/>
      <c r="G848" s="1"/>
      <c r="H848" s="1"/>
      <c r="I848" s="1"/>
      <c r="J848" s="1"/>
      <c r="K848" s="1"/>
      <c r="L848" s="1"/>
      <c r="M848" s="1"/>
      <c r="N848" s="1"/>
      <c r="O848" s="1"/>
      <c r="P848" s="1"/>
      <c r="Q848" s="1"/>
    </row>
    <row r="849" spans="1:17">
      <c r="A849" s="1"/>
      <c r="B849" s="1"/>
      <c r="C849" s="1"/>
      <c r="D849" s="1"/>
      <c r="E849" s="1"/>
      <c r="F849" s="1"/>
      <c r="G849" s="1"/>
      <c r="H849" s="1"/>
      <c r="I849" s="1"/>
      <c r="J849" s="1"/>
      <c r="K849" s="1"/>
      <c r="L849" s="1"/>
      <c r="M849" s="1"/>
      <c r="N849" s="1"/>
      <c r="O849" s="1"/>
      <c r="P849" s="1"/>
      <c r="Q849" s="1"/>
    </row>
    <row r="850" spans="1:17">
      <c r="A850" s="1"/>
      <c r="B850" s="1"/>
      <c r="C850" s="1"/>
      <c r="D850" s="1"/>
      <c r="E850" s="1"/>
      <c r="F850" s="1"/>
      <c r="G850" s="1"/>
      <c r="H850" s="1"/>
      <c r="I850" s="1"/>
      <c r="J850" s="1"/>
      <c r="K850" s="1"/>
      <c r="L850" s="1"/>
      <c r="M850" s="1"/>
      <c r="N850" s="1"/>
      <c r="O850" s="1"/>
      <c r="P850" s="1"/>
      <c r="Q850" s="1"/>
    </row>
    <row r="851" spans="1:17">
      <c r="A851" s="1"/>
      <c r="B851" s="1"/>
      <c r="C851" s="1"/>
      <c r="D851" s="1"/>
      <c r="E851" s="1"/>
      <c r="F851" s="1"/>
      <c r="G851" s="1"/>
      <c r="H851" s="1"/>
      <c r="I851" s="1"/>
      <c r="J851" s="1"/>
      <c r="K851" s="1"/>
      <c r="L851" s="1"/>
      <c r="M851" s="1"/>
      <c r="N851" s="1"/>
      <c r="O851" s="1"/>
      <c r="P851" s="1"/>
      <c r="Q851" s="1"/>
    </row>
    <row r="852" spans="1:17">
      <c r="A852" s="1"/>
      <c r="B852" s="1"/>
      <c r="C852" s="1"/>
      <c r="D852" s="1"/>
      <c r="E852" s="1"/>
      <c r="F852" s="1"/>
      <c r="G852" s="1"/>
      <c r="H852" s="1"/>
      <c r="I852" s="1"/>
      <c r="J852" s="1"/>
      <c r="K852" s="1"/>
      <c r="L852" s="1"/>
      <c r="M852" s="1"/>
      <c r="N852" s="1"/>
      <c r="O852" s="1"/>
      <c r="P852" s="1"/>
      <c r="Q852" s="1"/>
    </row>
    <row r="853" spans="1:17">
      <c r="A853" s="1"/>
      <c r="B853" s="1"/>
      <c r="C853" s="1"/>
      <c r="D853" s="1"/>
      <c r="E853" s="1"/>
      <c r="F853" s="1"/>
      <c r="G853" s="1"/>
      <c r="H853" s="1"/>
      <c r="I853" s="1"/>
      <c r="J853" s="1"/>
      <c r="K853" s="1"/>
      <c r="L853" s="1"/>
      <c r="M853" s="1"/>
      <c r="N853" s="1"/>
      <c r="O853" s="1"/>
      <c r="P853" s="1"/>
      <c r="Q853" s="1"/>
    </row>
    <row r="854" spans="1:17">
      <c r="A854" s="1"/>
      <c r="B854" s="1"/>
      <c r="C854" s="1"/>
      <c r="D854" s="1"/>
      <c r="E854" s="1"/>
      <c r="F854" s="1"/>
      <c r="G854" s="1"/>
      <c r="H854" s="1"/>
      <c r="I854" s="1"/>
      <c r="J854" s="1"/>
      <c r="K854" s="1"/>
      <c r="L854" s="1"/>
      <c r="M854" s="1"/>
      <c r="N854" s="1"/>
      <c r="O854" s="1"/>
      <c r="P854" s="1"/>
      <c r="Q854" s="1"/>
    </row>
    <row r="855" spans="1:17">
      <c r="A855" s="1"/>
      <c r="B855" s="1"/>
      <c r="C855" s="1"/>
      <c r="D855" s="1"/>
      <c r="E855" s="1"/>
      <c r="F855" s="1"/>
      <c r="G855" s="1"/>
      <c r="H855" s="1"/>
      <c r="I855" s="1"/>
      <c r="J855" s="1"/>
      <c r="K855" s="1"/>
      <c r="L855" s="1"/>
      <c r="M855" s="1"/>
      <c r="N855" s="1"/>
      <c r="O855" s="1"/>
      <c r="P855" s="1"/>
      <c r="Q855" s="1"/>
    </row>
    <row r="856" spans="1:17">
      <c r="A856" s="1"/>
      <c r="B856" s="1"/>
      <c r="C856" s="1"/>
      <c r="D856" s="1"/>
      <c r="E856" s="1"/>
      <c r="F856" s="1"/>
      <c r="G856" s="1"/>
      <c r="H856" s="1"/>
      <c r="I856" s="1"/>
      <c r="J856" s="1"/>
      <c r="K856" s="1"/>
      <c r="L856" s="1"/>
      <c r="M856" s="1"/>
      <c r="N856" s="1"/>
      <c r="O856" s="1"/>
      <c r="P856" s="1"/>
      <c r="Q856" s="1"/>
    </row>
    <row r="857" spans="1:17">
      <c r="A857" s="1"/>
      <c r="B857" s="1"/>
      <c r="C857" s="1"/>
      <c r="D857" s="1"/>
      <c r="E857" s="1"/>
      <c r="F857" s="1"/>
      <c r="G857" s="1"/>
      <c r="H857" s="1"/>
      <c r="I857" s="1"/>
      <c r="J857" s="1"/>
      <c r="K857" s="1"/>
      <c r="L857" s="1"/>
      <c r="M857" s="1"/>
      <c r="N857" s="1"/>
      <c r="O857" s="1"/>
      <c r="P857" s="1"/>
      <c r="Q857" s="1"/>
    </row>
    <row r="858" spans="1:17">
      <c r="A858" s="1"/>
      <c r="B858" s="1"/>
      <c r="C858" s="1"/>
      <c r="D858" s="1"/>
      <c r="E858" s="1"/>
      <c r="F858" s="1"/>
      <c r="G858" s="1"/>
      <c r="H858" s="1"/>
      <c r="I858" s="1"/>
      <c r="J858" s="1"/>
      <c r="K858" s="1"/>
      <c r="L858" s="1"/>
      <c r="M858" s="1"/>
      <c r="N858" s="1"/>
      <c r="O858" s="1"/>
      <c r="P858" s="1"/>
      <c r="Q858" s="1"/>
    </row>
    <row r="859" spans="1:17">
      <c r="A859" s="1"/>
      <c r="B859" s="1"/>
      <c r="C859" s="1"/>
      <c r="D859" s="1"/>
      <c r="E859" s="1"/>
      <c r="F859" s="1"/>
      <c r="G859" s="1"/>
      <c r="H859" s="1"/>
      <c r="I859" s="1"/>
      <c r="J859" s="1"/>
      <c r="K859" s="1"/>
      <c r="L859" s="1"/>
      <c r="M859" s="1"/>
      <c r="N859" s="1"/>
      <c r="O859" s="1"/>
      <c r="P859" s="1"/>
      <c r="Q859" s="1"/>
    </row>
    <row r="860" spans="1:17">
      <c r="A860" s="1"/>
      <c r="B860" s="1"/>
      <c r="C860" s="1"/>
      <c r="D860" s="1"/>
      <c r="E860" s="1"/>
      <c r="F860" s="1"/>
      <c r="G860" s="1"/>
      <c r="H860" s="1"/>
      <c r="I860" s="1"/>
      <c r="J860" s="1"/>
      <c r="K860" s="1"/>
      <c r="L860" s="1"/>
      <c r="M860" s="1"/>
      <c r="N860" s="1"/>
      <c r="O860" s="1"/>
      <c r="P860" s="1"/>
      <c r="Q860" s="1"/>
    </row>
    <row r="861" spans="1:17">
      <c r="A861" s="1"/>
      <c r="B861" s="1"/>
      <c r="C861" s="1"/>
      <c r="D861" s="1"/>
      <c r="E861" s="1"/>
      <c r="F861" s="1"/>
      <c r="G861" s="1"/>
      <c r="H861" s="1"/>
      <c r="I861" s="1"/>
      <c r="J861" s="1"/>
      <c r="K861" s="1"/>
      <c r="L861" s="1"/>
      <c r="M861" s="1"/>
      <c r="N861" s="1"/>
      <c r="O861" s="1"/>
      <c r="P861" s="1"/>
      <c r="Q861" s="1"/>
    </row>
    <row r="862" spans="1:17">
      <c r="A862" s="1"/>
      <c r="B862" s="1"/>
      <c r="C862" s="1"/>
      <c r="D862" s="1"/>
      <c r="E862" s="1"/>
      <c r="F862" s="1"/>
      <c r="G862" s="1"/>
      <c r="H862" s="1"/>
      <c r="I862" s="1"/>
      <c r="J862" s="1"/>
      <c r="K862" s="1"/>
      <c r="L862" s="1"/>
      <c r="M862" s="1"/>
      <c r="N862" s="1"/>
      <c r="O862" s="1"/>
      <c r="P862" s="1"/>
      <c r="Q862" s="1"/>
    </row>
    <row r="863" spans="1:17">
      <c r="A863" s="1"/>
      <c r="B863" s="1"/>
      <c r="C863" s="1"/>
      <c r="D863" s="1"/>
      <c r="E863" s="1"/>
      <c r="F863" s="1"/>
      <c r="G863" s="1"/>
      <c r="H863" s="1"/>
      <c r="I863" s="1"/>
      <c r="J863" s="1"/>
      <c r="K863" s="1"/>
      <c r="L863" s="1"/>
      <c r="M863" s="1"/>
      <c r="N863" s="1"/>
      <c r="O863" s="1"/>
      <c r="P863" s="1"/>
      <c r="Q863" s="1"/>
    </row>
    <row r="864" spans="1:17">
      <c r="A864" s="1"/>
      <c r="B864" s="1"/>
      <c r="C864" s="1"/>
      <c r="D864" s="1"/>
      <c r="E864" s="1"/>
      <c r="F864" s="1"/>
      <c r="G864" s="1"/>
      <c r="H864" s="1"/>
      <c r="I864" s="1"/>
      <c r="J864" s="1"/>
      <c r="K864" s="1"/>
      <c r="L864" s="1"/>
      <c r="M864" s="1"/>
      <c r="N864" s="1"/>
      <c r="O864" s="1"/>
      <c r="P864" s="1"/>
      <c r="Q864" s="1"/>
    </row>
    <row r="865" spans="1:17">
      <c r="A865" s="1"/>
      <c r="B865" s="1"/>
      <c r="C865" s="1"/>
      <c r="D865" s="1"/>
      <c r="E865" s="1"/>
      <c r="F865" s="1"/>
      <c r="G865" s="1"/>
      <c r="H865" s="1"/>
      <c r="I865" s="1"/>
      <c r="J865" s="1"/>
      <c r="K865" s="1"/>
      <c r="L865" s="1"/>
      <c r="M865" s="1"/>
      <c r="N865" s="1"/>
      <c r="O865" s="1"/>
      <c r="P865" s="1"/>
      <c r="Q865" s="1"/>
    </row>
    <row r="866" spans="1:17">
      <c r="A866" s="1"/>
      <c r="B866" s="1"/>
      <c r="C866" s="1"/>
      <c r="D866" s="1"/>
      <c r="E866" s="1"/>
      <c r="F866" s="1"/>
      <c r="G866" s="1"/>
      <c r="H866" s="1"/>
      <c r="I866" s="1"/>
      <c r="J866" s="1"/>
      <c r="K866" s="1"/>
      <c r="L866" s="1"/>
      <c r="M866" s="1"/>
      <c r="N866" s="1"/>
      <c r="O866" s="1"/>
      <c r="P866" s="1"/>
      <c r="Q866" s="1"/>
    </row>
    <row r="867" spans="1:17">
      <c r="A867" s="1"/>
      <c r="B867" s="1"/>
      <c r="C867" s="1"/>
      <c r="D867" s="1"/>
      <c r="E867" s="1"/>
      <c r="F867" s="1"/>
      <c r="G867" s="1"/>
      <c r="H867" s="1"/>
      <c r="I867" s="1"/>
      <c r="J867" s="1"/>
      <c r="K867" s="1"/>
      <c r="L867" s="1"/>
      <c r="M867" s="1"/>
      <c r="N867" s="1"/>
      <c r="O867" s="1"/>
      <c r="P867" s="1"/>
      <c r="Q867" s="1"/>
    </row>
    <row r="868" spans="1:17">
      <c r="A868" s="1"/>
      <c r="B868" s="1"/>
      <c r="C868" s="1"/>
      <c r="D868" s="1"/>
      <c r="E868" s="1"/>
      <c r="F868" s="1"/>
      <c r="G868" s="1"/>
      <c r="H868" s="1"/>
      <c r="I868" s="1"/>
      <c r="J868" s="1"/>
      <c r="K868" s="1"/>
      <c r="L868" s="1"/>
      <c r="M868" s="1"/>
      <c r="N868" s="1"/>
      <c r="O868" s="1"/>
      <c r="P868" s="1"/>
      <c r="Q868" s="1"/>
    </row>
    <row r="869" spans="1:17">
      <c r="A869" s="1"/>
      <c r="B869" s="1"/>
      <c r="C869" s="1"/>
      <c r="D869" s="1"/>
      <c r="E869" s="1"/>
      <c r="F869" s="1"/>
      <c r="G869" s="1"/>
      <c r="H869" s="1"/>
      <c r="I869" s="1"/>
      <c r="J869" s="1"/>
      <c r="K869" s="1"/>
      <c r="L869" s="1"/>
      <c r="M869" s="1"/>
      <c r="N869" s="1"/>
      <c r="O869" s="1"/>
      <c r="P869" s="1"/>
      <c r="Q869" s="1"/>
    </row>
    <row r="870" spans="1:17">
      <c r="A870" s="1"/>
      <c r="B870" s="1"/>
      <c r="C870" s="1"/>
      <c r="D870" s="1"/>
      <c r="E870" s="1"/>
      <c r="F870" s="1"/>
      <c r="G870" s="1"/>
      <c r="H870" s="1"/>
      <c r="I870" s="1"/>
      <c r="J870" s="1"/>
      <c r="K870" s="1"/>
      <c r="L870" s="1"/>
      <c r="M870" s="1"/>
      <c r="N870" s="1"/>
      <c r="O870" s="1"/>
      <c r="P870" s="1"/>
      <c r="Q870" s="1"/>
    </row>
    <row r="871" spans="1:17">
      <c r="A871" s="1"/>
      <c r="B871" s="1"/>
      <c r="C871" s="1"/>
      <c r="D871" s="1"/>
      <c r="E871" s="1"/>
      <c r="F871" s="1"/>
      <c r="G871" s="1"/>
      <c r="H871" s="1"/>
      <c r="I871" s="1"/>
      <c r="J871" s="1"/>
      <c r="K871" s="1"/>
      <c r="L871" s="1"/>
      <c r="M871" s="1"/>
      <c r="N871" s="1"/>
      <c r="O871" s="1"/>
      <c r="P871" s="1"/>
      <c r="Q871" s="1"/>
    </row>
    <row r="872" spans="1:17">
      <c r="A872" s="1"/>
      <c r="B872" s="1"/>
      <c r="C872" s="1"/>
      <c r="D872" s="1"/>
      <c r="E872" s="1"/>
      <c r="F872" s="1"/>
      <c r="G872" s="1"/>
      <c r="H872" s="1"/>
      <c r="I872" s="1"/>
      <c r="J872" s="1"/>
      <c r="K872" s="1"/>
      <c r="L872" s="1"/>
      <c r="M872" s="1"/>
      <c r="N872" s="1"/>
      <c r="O872" s="1"/>
      <c r="P872" s="1"/>
      <c r="Q872" s="1"/>
    </row>
    <row r="873" spans="1:17">
      <c r="A873" s="1"/>
      <c r="B873" s="1"/>
      <c r="C873" s="1"/>
      <c r="D873" s="1"/>
      <c r="E873" s="1"/>
      <c r="F873" s="1"/>
      <c r="G873" s="1"/>
      <c r="H873" s="1"/>
      <c r="I873" s="1"/>
      <c r="J873" s="1"/>
      <c r="K873" s="1"/>
      <c r="L873" s="1"/>
      <c r="M873" s="1"/>
      <c r="N873" s="1"/>
      <c r="O873" s="1"/>
      <c r="P873" s="1"/>
      <c r="Q873" s="1"/>
    </row>
    <row r="874" spans="1:17">
      <c r="A874" s="1"/>
      <c r="B874" s="1"/>
      <c r="C874" s="1"/>
      <c r="D874" s="1"/>
      <c r="E874" s="1"/>
      <c r="F874" s="1"/>
      <c r="G874" s="1"/>
      <c r="H874" s="1"/>
      <c r="I874" s="1"/>
      <c r="J874" s="1"/>
      <c r="K874" s="1"/>
      <c r="L874" s="1"/>
      <c r="M874" s="1"/>
      <c r="N874" s="1"/>
      <c r="O874" s="1"/>
      <c r="P874" s="1"/>
      <c r="Q874" s="1"/>
    </row>
    <row r="875" spans="1:17">
      <c r="A875" s="1"/>
      <c r="B875" s="1"/>
      <c r="C875" s="1"/>
      <c r="D875" s="1"/>
      <c r="E875" s="1"/>
      <c r="F875" s="1"/>
      <c r="G875" s="1"/>
      <c r="H875" s="1"/>
      <c r="I875" s="1"/>
      <c r="J875" s="1"/>
      <c r="K875" s="1"/>
      <c r="L875" s="1"/>
      <c r="M875" s="1"/>
      <c r="N875" s="1"/>
      <c r="O875" s="1"/>
      <c r="P875" s="1"/>
      <c r="Q875" s="1"/>
    </row>
    <row r="876" spans="1:17">
      <c r="A876" s="1"/>
      <c r="B876" s="1"/>
      <c r="C876" s="1"/>
      <c r="D876" s="1"/>
      <c r="E876" s="1"/>
      <c r="F876" s="1"/>
      <c r="G876" s="1"/>
      <c r="H876" s="1"/>
      <c r="I876" s="1"/>
      <c r="J876" s="1"/>
      <c r="K876" s="1"/>
      <c r="L876" s="1"/>
      <c r="M876" s="1"/>
      <c r="N876" s="1"/>
      <c r="O876" s="1"/>
      <c r="P876" s="1"/>
      <c r="Q876" s="1"/>
    </row>
    <row r="877" spans="1:17">
      <c r="A877" s="1"/>
      <c r="B877" s="1"/>
      <c r="C877" s="1"/>
      <c r="D877" s="1"/>
      <c r="E877" s="1"/>
      <c r="F877" s="1"/>
      <c r="G877" s="1"/>
      <c r="H877" s="1"/>
      <c r="I877" s="1"/>
      <c r="J877" s="1"/>
      <c r="K877" s="1"/>
      <c r="L877" s="1"/>
      <c r="M877" s="1"/>
      <c r="N877" s="1"/>
      <c r="O877" s="1"/>
      <c r="P877" s="1"/>
      <c r="Q877" s="1"/>
    </row>
    <row r="878" spans="1:17">
      <c r="A878" s="1"/>
      <c r="B878" s="1"/>
      <c r="C878" s="1"/>
      <c r="D878" s="1"/>
      <c r="E878" s="1"/>
      <c r="F878" s="1"/>
      <c r="G878" s="1"/>
      <c r="H878" s="1"/>
      <c r="I878" s="1"/>
      <c r="J878" s="1"/>
      <c r="K878" s="1"/>
      <c r="L878" s="1"/>
      <c r="M878" s="1"/>
      <c r="N878" s="1"/>
      <c r="O878" s="1"/>
      <c r="P878" s="1"/>
      <c r="Q878" s="1"/>
    </row>
    <row r="879" spans="1:17">
      <c r="A879" s="1"/>
      <c r="B879" s="1"/>
      <c r="C879" s="1"/>
      <c r="D879" s="1"/>
      <c r="E879" s="1"/>
      <c r="F879" s="1"/>
      <c r="G879" s="1"/>
      <c r="H879" s="1"/>
      <c r="I879" s="1"/>
      <c r="J879" s="1"/>
      <c r="K879" s="1"/>
      <c r="L879" s="1"/>
      <c r="M879" s="1"/>
      <c r="N879" s="1"/>
      <c r="O879" s="1"/>
      <c r="P879" s="1"/>
      <c r="Q879" s="1"/>
    </row>
    <row r="880" spans="1:17">
      <c r="A880" s="1"/>
      <c r="B880" s="1"/>
      <c r="C880" s="1"/>
      <c r="D880" s="1"/>
      <c r="E880" s="1"/>
      <c r="F880" s="1"/>
      <c r="G880" s="1"/>
      <c r="H880" s="1"/>
      <c r="I880" s="1"/>
      <c r="J880" s="1"/>
      <c r="K880" s="1"/>
      <c r="L880" s="1"/>
      <c r="M880" s="1"/>
      <c r="N880" s="1"/>
      <c r="O880" s="1"/>
      <c r="P880" s="1"/>
      <c r="Q880" s="1"/>
    </row>
    <row r="881" spans="1:17">
      <c r="A881" s="1"/>
      <c r="B881" s="1"/>
      <c r="C881" s="1"/>
      <c r="D881" s="1"/>
      <c r="E881" s="1"/>
      <c r="F881" s="1"/>
      <c r="G881" s="1"/>
      <c r="H881" s="1"/>
      <c r="I881" s="1"/>
      <c r="J881" s="1"/>
      <c r="K881" s="1"/>
      <c r="L881" s="1"/>
      <c r="M881" s="1"/>
      <c r="N881" s="1"/>
      <c r="O881" s="1"/>
      <c r="P881" s="1"/>
      <c r="Q881" s="1"/>
    </row>
    <row r="882" spans="1:17">
      <c r="A882" s="1"/>
      <c r="B882" s="1"/>
      <c r="C882" s="1"/>
      <c r="D882" s="1"/>
      <c r="E882" s="1"/>
      <c r="F882" s="1"/>
      <c r="G882" s="1"/>
      <c r="H882" s="1"/>
      <c r="I882" s="1"/>
      <c r="J882" s="1"/>
      <c r="K882" s="1"/>
      <c r="L882" s="1"/>
      <c r="M882" s="1"/>
      <c r="N882" s="1"/>
      <c r="O882" s="1"/>
      <c r="P882" s="1"/>
      <c r="Q882" s="1"/>
    </row>
    <row r="883" spans="1:17">
      <c r="A883" s="1"/>
      <c r="B883" s="1"/>
      <c r="C883" s="1"/>
      <c r="D883" s="1"/>
      <c r="E883" s="1"/>
      <c r="F883" s="1"/>
      <c r="G883" s="1"/>
      <c r="H883" s="1"/>
      <c r="I883" s="1"/>
      <c r="J883" s="1"/>
      <c r="K883" s="1"/>
      <c r="L883" s="1"/>
      <c r="M883" s="1"/>
      <c r="N883" s="1"/>
      <c r="O883" s="1"/>
      <c r="P883" s="1"/>
      <c r="Q883" s="1"/>
    </row>
    <row r="884" spans="1:17">
      <c r="A884" s="1"/>
      <c r="B884" s="1"/>
      <c r="C884" s="1"/>
      <c r="D884" s="1"/>
      <c r="E884" s="1"/>
      <c r="F884" s="1"/>
      <c r="G884" s="1"/>
      <c r="H884" s="1"/>
      <c r="I884" s="1"/>
      <c r="J884" s="1"/>
      <c r="K884" s="1"/>
      <c r="L884" s="1"/>
      <c r="M884" s="1"/>
      <c r="N884" s="1"/>
      <c r="O884" s="1"/>
      <c r="P884" s="1"/>
      <c r="Q884" s="1"/>
    </row>
    <row r="885" spans="1:17">
      <c r="A885" s="1"/>
      <c r="B885" s="1"/>
      <c r="C885" s="1"/>
      <c r="D885" s="1"/>
      <c r="E885" s="1"/>
      <c r="F885" s="1"/>
      <c r="G885" s="1"/>
      <c r="H885" s="1"/>
      <c r="I885" s="1"/>
      <c r="J885" s="1"/>
      <c r="K885" s="1"/>
      <c r="L885" s="1"/>
      <c r="M885" s="1"/>
      <c r="N885" s="1"/>
      <c r="O885" s="1"/>
      <c r="P885" s="1"/>
      <c r="Q885" s="1"/>
    </row>
    <row r="886" spans="1:17">
      <c r="A886" s="1"/>
      <c r="B886" s="1"/>
      <c r="C886" s="1"/>
      <c r="D886" s="1"/>
      <c r="E886" s="1"/>
      <c r="F886" s="1"/>
      <c r="G886" s="1"/>
      <c r="H886" s="1"/>
      <c r="I886" s="1"/>
      <c r="J886" s="1"/>
      <c r="K886" s="1"/>
      <c r="L886" s="1"/>
      <c r="M886" s="1"/>
      <c r="N886" s="1"/>
      <c r="O886" s="1"/>
      <c r="P886" s="1"/>
      <c r="Q886" s="1"/>
    </row>
    <row r="887" spans="1:17">
      <c r="A887" s="1"/>
      <c r="B887" s="1"/>
      <c r="C887" s="1"/>
      <c r="D887" s="1"/>
      <c r="E887" s="1"/>
      <c r="F887" s="1"/>
      <c r="G887" s="1"/>
      <c r="H887" s="1"/>
      <c r="I887" s="1"/>
      <c r="J887" s="1"/>
      <c r="K887" s="1"/>
      <c r="L887" s="1"/>
      <c r="M887" s="1"/>
      <c r="N887" s="1"/>
      <c r="O887" s="1"/>
      <c r="P887" s="1"/>
      <c r="Q887" s="1"/>
    </row>
    <row r="888" spans="1:17">
      <c r="A888" s="1"/>
      <c r="B888" s="1"/>
      <c r="C888" s="1"/>
      <c r="D888" s="1"/>
      <c r="E888" s="1"/>
      <c r="F888" s="1"/>
      <c r="G888" s="1"/>
      <c r="H888" s="1"/>
      <c r="I888" s="1"/>
      <c r="J888" s="1"/>
      <c r="K888" s="1"/>
      <c r="L888" s="1"/>
      <c r="M888" s="1"/>
      <c r="N888" s="1"/>
      <c r="O888" s="1"/>
      <c r="P888" s="1"/>
      <c r="Q888" s="1"/>
    </row>
    <row r="889" spans="1:17">
      <c r="A889" s="1"/>
      <c r="B889" s="1"/>
      <c r="C889" s="1"/>
      <c r="D889" s="1"/>
      <c r="E889" s="1"/>
      <c r="F889" s="1"/>
      <c r="G889" s="1"/>
      <c r="H889" s="1"/>
      <c r="I889" s="1"/>
      <c r="J889" s="1"/>
      <c r="K889" s="1"/>
      <c r="L889" s="1"/>
      <c r="M889" s="1"/>
      <c r="N889" s="1"/>
      <c r="O889" s="1"/>
      <c r="P889" s="1"/>
      <c r="Q889" s="1"/>
    </row>
    <row r="890" spans="1:17">
      <c r="A890" s="1"/>
      <c r="B890" s="1"/>
      <c r="C890" s="1"/>
      <c r="D890" s="1"/>
      <c r="E890" s="1"/>
      <c r="F890" s="1"/>
      <c r="G890" s="1"/>
      <c r="H890" s="1"/>
      <c r="I890" s="1"/>
      <c r="J890" s="1"/>
      <c r="K890" s="1"/>
      <c r="L890" s="1"/>
      <c r="M890" s="1"/>
      <c r="N890" s="1"/>
      <c r="O890" s="1"/>
      <c r="P890" s="1"/>
      <c r="Q890" s="1"/>
    </row>
    <row r="891" spans="1:17">
      <c r="A891" s="1"/>
      <c r="B891" s="1"/>
      <c r="C891" s="1"/>
      <c r="D891" s="1"/>
      <c r="E891" s="1"/>
      <c r="F891" s="1"/>
      <c r="G891" s="1"/>
      <c r="H891" s="1"/>
      <c r="I891" s="1"/>
      <c r="J891" s="1"/>
      <c r="K891" s="1"/>
      <c r="L891" s="1"/>
      <c r="M891" s="1"/>
      <c r="N891" s="1"/>
      <c r="O891" s="1"/>
      <c r="P891" s="1"/>
      <c r="Q891" s="1"/>
    </row>
    <row r="892" spans="1:17">
      <c r="A892" s="1"/>
      <c r="B892" s="1"/>
      <c r="C892" s="1"/>
      <c r="D892" s="1"/>
      <c r="E892" s="1"/>
      <c r="F892" s="1"/>
      <c r="G892" s="1"/>
      <c r="H892" s="1"/>
      <c r="I892" s="1"/>
      <c r="J892" s="1"/>
      <c r="K892" s="1"/>
      <c r="L892" s="1"/>
      <c r="M892" s="1"/>
      <c r="N892" s="1"/>
      <c r="O892" s="1"/>
      <c r="P892" s="1"/>
      <c r="Q892" s="1"/>
    </row>
    <row r="893" spans="1:17">
      <c r="A893" s="1"/>
      <c r="B893" s="1"/>
      <c r="C893" s="1"/>
      <c r="D893" s="1"/>
      <c r="E893" s="1"/>
      <c r="F893" s="1"/>
      <c r="G893" s="1"/>
      <c r="H893" s="1"/>
      <c r="I893" s="1"/>
      <c r="J893" s="1"/>
      <c r="K893" s="1"/>
      <c r="L893" s="1"/>
      <c r="M893" s="1"/>
      <c r="N893" s="1"/>
      <c r="O893" s="1"/>
      <c r="P893" s="1"/>
      <c r="Q893" s="1"/>
    </row>
    <row r="894" spans="1:17">
      <c r="A894" s="1"/>
      <c r="B894" s="1"/>
      <c r="C894" s="1"/>
      <c r="D894" s="1"/>
      <c r="E894" s="1"/>
      <c r="F894" s="1"/>
      <c r="G894" s="1"/>
      <c r="H894" s="1"/>
      <c r="I894" s="1"/>
      <c r="J894" s="1"/>
      <c r="K894" s="1"/>
      <c r="L894" s="1"/>
      <c r="M894" s="1"/>
      <c r="N894" s="1"/>
      <c r="O894" s="1"/>
      <c r="P894" s="1"/>
      <c r="Q894" s="1"/>
    </row>
    <row r="895" spans="1:17">
      <c r="A895" s="1"/>
      <c r="B895" s="1"/>
      <c r="C895" s="1"/>
      <c r="D895" s="1"/>
      <c r="E895" s="1"/>
      <c r="F895" s="1"/>
      <c r="G895" s="1"/>
      <c r="H895" s="1"/>
      <c r="I895" s="1"/>
      <c r="J895" s="1"/>
      <c r="K895" s="1"/>
      <c r="L895" s="1"/>
      <c r="M895" s="1"/>
      <c r="N895" s="1"/>
      <c r="O895" s="1"/>
      <c r="P895" s="1"/>
      <c r="Q895" s="1"/>
    </row>
    <row r="896" spans="1:17">
      <c r="A896" s="1"/>
      <c r="B896" s="1"/>
      <c r="C896" s="1"/>
      <c r="D896" s="1"/>
      <c r="E896" s="1"/>
      <c r="F896" s="1"/>
      <c r="G896" s="1"/>
      <c r="H896" s="1"/>
      <c r="I896" s="1"/>
      <c r="J896" s="1"/>
      <c r="K896" s="1"/>
      <c r="L896" s="1"/>
      <c r="M896" s="1"/>
      <c r="N896" s="1"/>
      <c r="O896" s="1"/>
      <c r="P896" s="1"/>
      <c r="Q896" s="1"/>
    </row>
    <row r="897" spans="1:17">
      <c r="A897" s="1"/>
      <c r="B897" s="1"/>
      <c r="C897" s="1"/>
      <c r="D897" s="1"/>
      <c r="E897" s="1"/>
      <c r="F897" s="1"/>
      <c r="G897" s="1"/>
      <c r="H897" s="1"/>
      <c r="I897" s="1"/>
      <c r="J897" s="1"/>
      <c r="K897" s="1"/>
      <c r="L897" s="1"/>
      <c r="M897" s="1"/>
      <c r="N897" s="1"/>
      <c r="O897" s="1"/>
      <c r="P897" s="1"/>
      <c r="Q897" s="1"/>
    </row>
    <row r="898" spans="1:17">
      <c r="A898" s="1"/>
      <c r="B898" s="1"/>
      <c r="C898" s="1"/>
      <c r="D898" s="1"/>
      <c r="E898" s="1"/>
      <c r="F898" s="1"/>
      <c r="G898" s="1"/>
      <c r="H898" s="1"/>
      <c r="I898" s="1"/>
      <c r="J898" s="1"/>
      <c r="K898" s="1"/>
      <c r="L898" s="1"/>
      <c r="M898" s="1"/>
      <c r="N898" s="1"/>
      <c r="O898" s="1"/>
      <c r="P898" s="1"/>
      <c r="Q898" s="1"/>
    </row>
    <row r="899" spans="1:17">
      <c r="A899" s="1"/>
      <c r="B899" s="1"/>
      <c r="C899" s="1"/>
      <c r="D899" s="1"/>
      <c r="E899" s="1"/>
      <c r="F899" s="1"/>
      <c r="G899" s="1"/>
      <c r="H899" s="1"/>
      <c r="I899" s="1"/>
      <c r="J899" s="1"/>
      <c r="K899" s="1"/>
      <c r="L899" s="1"/>
      <c r="M899" s="1"/>
      <c r="N899" s="1"/>
      <c r="O899" s="1"/>
      <c r="P899" s="1"/>
      <c r="Q899" s="1"/>
    </row>
    <row r="900" spans="1:17">
      <c r="A900" s="1"/>
      <c r="B900" s="1"/>
      <c r="C900" s="1"/>
      <c r="D900" s="1"/>
      <c r="E900" s="1"/>
      <c r="F900" s="1"/>
      <c r="G900" s="1"/>
      <c r="H900" s="1"/>
      <c r="I900" s="1"/>
      <c r="J900" s="1"/>
      <c r="K900" s="1"/>
      <c r="L900" s="1"/>
      <c r="M900" s="1"/>
      <c r="N900" s="1"/>
      <c r="O900" s="1"/>
      <c r="P900" s="1"/>
      <c r="Q900" s="1"/>
    </row>
    <row r="901" spans="1:17">
      <c r="A901" s="1"/>
      <c r="B901" s="1"/>
      <c r="C901" s="1"/>
      <c r="D901" s="1"/>
      <c r="E901" s="1"/>
      <c r="F901" s="1"/>
      <c r="G901" s="1"/>
      <c r="H901" s="1"/>
      <c r="I901" s="1"/>
      <c r="J901" s="1"/>
      <c r="K901" s="1"/>
      <c r="L901" s="1"/>
      <c r="M901" s="1"/>
      <c r="N901" s="1"/>
      <c r="O901" s="1"/>
      <c r="P901" s="1"/>
      <c r="Q901" s="1"/>
    </row>
    <row r="902" spans="1:17">
      <c r="A902" s="1"/>
      <c r="B902" s="1"/>
      <c r="C902" s="1"/>
      <c r="D902" s="1"/>
      <c r="E902" s="1"/>
      <c r="F902" s="1"/>
      <c r="G902" s="1"/>
      <c r="H902" s="1"/>
      <c r="I902" s="1"/>
      <c r="J902" s="1"/>
      <c r="K902" s="1"/>
      <c r="L902" s="1"/>
      <c r="M902" s="1"/>
      <c r="N902" s="1"/>
      <c r="O902" s="1"/>
      <c r="P902" s="1"/>
      <c r="Q902" s="1"/>
    </row>
    <row r="903" spans="1:17">
      <c r="A903" s="1"/>
      <c r="B903" s="1"/>
      <c r="C903" s="1"/>
      <c r="D903" s="1"/>
      <c r="E903" s="1"/>
      <c r="F903" s="1"/>
      <c r="G903" s="1"/>
      <c r="H903" s="1"/>
      <c r="I903" s="1"/>
      <c r="J903" s="1"/>
      <c r="K903" s="1"/>
      <c r="L903" s="1"/>
      <c r="M903" s="1"/>
      <c r="N903" s="1"/>
      <c r="O903" s="1"/>
      <c r="P903" s="1"/>
      <c r="Q903" s="1"/>
    </row>
    <row r="904" spans="1:17">
      <c r="A904" s="1"/>
      <c r="B904" s="1"/>
      <c r="C904" s="1"/>
      <c r="D904" s="1"/>
      <c r="E904" s="1"/>
      <c r="F904" s="1"/>
      <c r="G904" s="1"/>
      <c r="H904" s="1"/>
      <c r="I904" s="1"/>
      <c r="J904" s="1"/>
      <c r="K904" s="1"/>
      <c r="L904" s="1"/>
      <c r="M904" s="1"/>
      <c r="N904" s="1"/>
      <c r="O904" s="1"/>
      <c r="P904" s="1"/>
      <c r="Q904" s="1"/>
    </row>
    <row r="905" spans="1:17">
      <c r="A905" s="1"/>
      <c r="B905" s="1"/>
      <c r="C905" s="1"/>
      <c r="D905" s="1"/>
      <c r="E905" s="1"/>
      <c r="F905" s="1"/>
      <c r="G905" s="1"/>
      <c r="H905" s="1"/>
      <c r="I905" s="1"/>
      <c r="J905" s="1"/>
      <c r="K905" s="1"/>
      <c r="L905" s="1"/>
      <c r="M905" s="1"/>
      <c r="N905" s="1"/>
      <c r="O905" s="1"/>
      <c r="P905" s="1"/>
      <c r="Q905" s="1"/>
    </row>
    <row r="906" spans="1:17">
      <c r="A906" s="1"/>
      <c r="B906" s="1"/>
      <c r="C906" s="1"/>
      <c r="D906" s="1"/>
      <c r="E906" s="1"/>
      <c r="F906" s="1"/>
      <c r="G906" s="1"/>
      <c r="H906" s="1"/>
      <c r="I906" s="1"/>
      <c r="J906" s="1"/>
      <c r="K906" s="1"/>
      <c r="L906" s="1"/>
      <c r="M906" s="1"/>
      <c r="N906" s="1"/>
      <c r="O906" s="1"/>
      <c r="P906" s="1"/>
      <c r="Q906" s="1"/>
    </row>
    <row r="907" spans="1:17">
      <c r="A907" s="1"/>
      <c r="B907" s="1"/>
      <c r="C907" s="1"/>
      <c r="D907" s="1"/>
      <c r="E907" s="1"/>
      <c r="F907" s="1"/>
      <c r="G907" s="1"/>
      <c r="H907" s="1"/>
      <c r="I907" s="1"/>
      <c r="J907" s="1"/>
      <c r="K907" s="1"/>
      <c r="L907" s="1"/>
      <c r="M907" s="1"/>
      <c r="N907" s="1"/>
      <c r="O907" s="1"/>
      <c r="P907" s="1"/>
      <c r="Q907" s="1"/>
    </row>
    <row r="908" spans="1:17">
      <c r="A908" s="1"/>
      <c r="B908" s="1"/>
      <c r="C908" s="1"/>
      <c r="D908" s="1"/>
      <c r="E908" s="1"/>
      <c r="F908" s="1"/>
      <c r="G908" s="1"/>
      <c r="H908" s="1"/>
      <c r="I908" s="1"/>
      <c r="J908" s="1"/>
      <c r="K908" s="1"/>
      <c r="L908" s="1"/>
      <c r="M908" s="1"/>
      <c r="N908" s="1"/>
      <c r="O908" s="1"/>
      <c r="P908" s="1"/>
      <c r="Q908" s="1"/>
    </row>
    <row r="909" spans="1:17">
      <c r="A909" s="1"/>
      <c r="B909" s="1"/>
      <c r="C909" s="1"/>
      <c r="D909" s="1"/>
      <c r="E909" s="1"/>
      <c r="F909" s="1"/>
      <c r="G909" s="1"/>
      <c r="H909" s="1"/>
      <c r="I909" s="1"/>
      <c r="J909" s="1"/>
      <c r="K909" s="1"/>
      <c r="L909" s="1"/>
      <c r="M909" s="1"/>
      <c r="N909" s="1"/>
      <c r="O909" s="1"/>
      <c r="P909" s="1"/>
      <c r="Q909" s="1"/>
    </row>
    <row r="910" spans="1:17">
      <c r="A910" s="1"/>
      <c r="B910" s="1"/>
      <c r="C910" s="1"/>
      <c r="D910" s="1"/>
      <c r="E910" s="1"/>
      <c r="F910" s="1"/>
      <c r="G910" s="1"/>
      <c r="H910" s="1"/>
      <c r="I910" s="1"/>
      <c r="J910" s="1"/>
      <c r="K910" s="1"/>
      <c r="L910" s="1"/>
      <c r="M910" s="1"/>
      <c r="N910" s="1"/>
      <c r="O910" s="1"/>
      <c r="P910" s="1"/>
      <c r="Q910" s="1"/>
    </row>
    <row r="911" spans="1:17">
      <c r="A911" s="1"/>
      <c r="B911" s="1"/>
      <c r="C911" s="1"/>
      <c r="D911" s="1"/>
      <c r="E911" s="1"/>
      <c r="F911" s="1"/>
      <c r="G911" s="1"/>
      <c r="H911" s="1"/>
      <c r="I911" s="1"/>
      <c r="J911" s="1"/>
      <c r="K911" s="1"/>
      <c r="L911" s="1"/>
      <c r="M911" s="1"/>
      <c r="N911" s="1"/>
      <c r="O911" s="1"/>
      <c r="P911" s="1"/>
      <c r="Q911" s="1"/>
    </row>
    <row r="912" spans="1:17">
      <c r="A912" s="1"/>
      <c r="B912" s="1"/>
      <c r="C912" s="1"/>
      <c r="D912" s="1"/>
      <c r="E912" s="1"/>
      <c r="F912" s="1"/>
      <c r="G912" s="1"/>
      <c r="H912" s="1"/>
      <c r="I912" s="1"/>
      <c r="J912" s="1"/>
      <c r="K912" s="1"/>
      <c r="L912" s="1"/>
      <c r="M912" s="1"/>
      <c r="N912" s="1"/>
      <c r="O912" s="1"/>
      <c r="P912" s="1"/>
      <c r="Q912" s="1"/>
    </row>
    <row r="913" spans="1:17">
      <c r="A913" s="1"/>
      <c r="B913" s="1"/>
      <c r="C913" s="1"/>
      <c r="D913" s="1"/>
      <c r="E913" s="1"/>
      <c r="F913" s="1"/>
      <c r="G913" s="1"/>
      <c r="H913" s="1"/>
      <c r="I913" s="1"/>
      <c r="J913" s="1"/>
      <c r="K913" s="1"/>
      <c r="L913" s="1"/>
      <c r="M913" s="1"/>
      <c r="N913" s="1"/>
      <c r="O913" s="1"/>
      <c r="P913" s="1"/>
      <c r="Q913" s="1"/>
    </row>
    <row r="914" spans="1:17">
      <c r="A914" s="1"/>
      <c r="B914" s="1"/>
      <c r="C914" s="1"/>
      <c r="D914" s="1"/>
      <c r="E914" s="1"/>
      <c r="F914" s="1"/>
      <c r="G914" s="1"/>
      <c r="H914" s="1"/>
      <c r="I914" s="1"/>
      <c r="J914" s="1"/>
      <c r="K914" s="1"/>
      <c r="L914" s="1"/>
      <c r="M914" s="1"/>
      <c r="N914" s="1"/>
      <c r="O914" s="1"/>
      <c r="P914" s="1"/>
      <c r="Q914" s="1"/>
    </row>
    <row r="915" spans="1:17">
      <c r="A915" s="1"/>
      <c r="B915" s="1"/>
      <c r="C915" s="1"/>
      <c r="D915" s="1"/>
      <c r="E915" s="1"/>
      <c r="F915" s="1"/>
      <c r="G915" s="1"/>
      <c r="H915" s="1"/>
      <c r="I915" s="1"/>
      <c r="J915" s="1"/>
      <c r="K915" s="1"/>
      <c r="L915" s="1"/>
      <c r="M915" s="1"/>
      <c r="N915" s="1"/>
      <c r="O915" s="1"/>
      <c r="P915" s="1"/>
      <c r="Q915" s="1"/>
    </row>
    <row r="916" spans="1:17">
      <c r="A916" s="1"/>
      <c r="B916" s="1"/>
      <c r="C916" s="1"/>
      <c r="D916" s="1"/>
      <c r="E916" s="1"/>
      <c r="F916" s="1"/>
      <c r="G916" s="1"/>
      <c r="H916" s="1"/>
      <c r="I916" s="1"/>
      <c r="J916" s="1"/>
      <c r="K916" s="1"/>
      <c r="L916" s="1"/>
      <c r="M916" s="1"/>
      <c r="N916" s="1"/>
      <c r="O916" s="1"/>
      <c r="P916" s="1"/>
      <c r="Q916" s="1"/>
    </row>
    <row r="917" spans="1:17">
      <c r="A917" s="1"/>
      <c r="B917" s="1"/>
      <c r="C917" s="1"/>
      <c r="D917" s="1"/>
      <c r="E917" s="1"/>
      <c r="F917" s="1"/>
      <c r="G917" s="1"/>
      <c r="H917" s="1"/>
      <c r="I917" s="1"/>
      <c r="J917" s="1"/>
      <c r="K917" s="1"/>
      <c r="L917" s="1"/>
      <c r="M917" s="1"/>
      <c r="N917" s="1"/>
      <c r="O917" s="1"/>
      <c r="P917" s="1"/>
      <c r="Q917" s="1"/>
    </row>
    <row r="918" spans="1:17">
      <c r="A918" s="1"/>
      <c r="B918" s="1"/>
      <c r="C918" s="1"/>
      <c r="D918" s="1"/>
      <c r="E918" s="1"/>
      <c r="F918" s="1"/>
      <c r="G918" s="1"/>
      <c r="H918" s="1"/>
      <c r="I918" s="1"/>
      <c r="J918" s="1"/>
      <c r="K918" s="1"/>
      <c r="L918" s="1"/>
      <c r="M918" s="1"/>
      <c r="N918" s="1"/>
      <c r="O918" s="1"/>
      <c r="P918" s="1"/>
      <c r="Q918" s="1"/>
    </row>
    <row r="919" spans="1:17">
      <c r="A919" s="1"/>
      <c r="B919" s="1"/>
      <c r="C919" s="1"/>
      <c r="D919" s="1"/>
      <c r="E919" s="1"/>
      <c r="F919" s="1"/>
      <c r="G919" s="1"/>
      <c r="H919" s="1"/>
      <c r="I919" s="1"/>
      <c r="J919" s="1"/>
      <c r="K919" s="1"/>
      <c r="L919" s="1"/>
      <c r="M919" s="1"/>
      <c r="N919" s="1"/>
      <c r="O919" s="1"/>
      <c r="P919" s="1"/>
      <c r="Q919" s="1"/>
    </row>
    <row r="920" spans="1:17">
      <c r="A920" s="1"/>
      <c r="B920" s="1"/>
      <c r="C920" s="1"/>
      <c r="D920" s="1"/>
      <c r="E920" s="1"/>
      <c r="F920" s="1"/>
      <c r="G920" s="1"/>
      <c r="H920" s="1"/>
      <c r="I920" s="1"/>
      <c r="J920" s="1"/>
      <c r="K920" s="1"/>
      <c r="L920" s="1"/>
      <c r="M920" s="1"/>
      <c r="N920" s="1"/>
      <c r="O920" s="1"/>
      <c r="P920" s="1"/>
      <c r="Q920" s="1"/>
    </row>
    <row r="921" spans="1:17">
      <c r="A921" s="1"/>
      <c r="B921" s="1"/>
      <c r="C921" s="1"/>
      <c r="D921" s="1"/>
      <c r="E921" s="1"/>
      <c r="F921" s="1"/>
      <c r="G921" s="1"/>
      <c r="H921" s="1"/>
      <c r="I921" s="1"/>
      <c r="J921" s="1"/>
      <c r="K921" s="1"/>
      <c r="L921" s="1"/>
      <c r="M921" s="1"/>
      <c r="N921" s="1"/>
      <c r="O921" s="1"/>
      <c r="P921" s="1"/>
      <c r="Q921" s="1"/>
    </row>
    <row r="922" spans="1:17">
      <c r="A922" s="1"/>
      <c r="B922" s="1"/>
      <c r="C922" s="1"/>
      <c r="D922" s="1"/>
      <c r="E922" s="1"/>
      <c r="F922" s="1"/>
      <c r="G922" s="1"/>
      <c r="H922" s="1"/>
      <c r="I922" s="1"/>
      <c r="J922" s="1"/>
      <c r="K922" s="1"/>
      <c r="L922" s="1"/>
      <c r="M922" s="1"/>
      <c r="N922" s="1"/>
      <c r="O922" s="1"/>
      <c r="P922" s="1"/>
      <c r="Q922" s="1"/>
    </row>
    <row r="923" spans="1:17">
      <c r="A923" s="1"/>
      <c r="B923" s="1"/>
      <c r="C923" s="1"/>
      <c r="D923" s="1"/>
      <c r="E923" s="1"/>
      <c r="F923" s="1"/>
      <c r="G923" s="1"/>
      <c r="H923" s="1"/>
      <c r="I923" s="1"/>
      <c r="J923" s="1"/>
      <c r="K923" s="1"/>
      <c r="L923" s="1"/>
      <c r="M923" s="1"/>
      <c r="N923" s="1"/>
      <c r="O923" s="1"/>
      <c r="P923" s="1"/>
      <c r="Q923" s="1"/>
    </row>
    <row r="924" spans="1:17">
      <c r="A924" s="1"/>
      <c r="B924" s="1"/>
      <c r="C924" s="1"/>
      <c r="D924" s="1"/>
      <c r="E924" s="1"/>
      <c r="F924" s="1"/>
      <c r="G924" s="1"/>
      <c r="H924" s="1"/>
      <c r="I924" s="1"/>
      <c r="J924" s="1"/>
      <c r="K924" s="1"/>
      <c r="L924" s="1"/>
      <c r="M924" s="1"/>
      <c r="N924" s="1"/>
      <c r="O924" s="1"/>
      <c r="P924" s="1"/>
      <c r="Q924" s="1"/>
    </row>
    <row r="925" spans="1:17">
      <c r="A925" s="1"/>
      <c r="B925" s="1"/>
      <c r="C925" s="1"/>
      <c r="D925" s="1"/>
      <c r="E925" s="1"/>
      <c r="F925" s="1"/>
      <c r="G925" s="1"/>
      <c r="H925" s="1"/>
      <c r="I925" s="1"/>
      <c r="J925" s="1"/>
      <c r="K925" s="1"/>
      <c r="L925" s="1"/>
      <c r="M925" s="1"/>
      <c r="N925" s="1"/>
      <c r="O925" s="1"/>
      <c r="P925" s="1"/>
      <c r="Q925" s="1"/>
    </row>
    <row r="926" spans="1:17">
      <c r="A926" s="1"/>
      <c r="B926" s="1"/>
      <c r="C926" s="1"/>
      <c r="D926" s="1"/>
      <c r="E926" s="1"/>
      <c r="F926" s="1"/>
      <c r="G926" s="1"/>
      <c r="H926" s="1"/>
      <c r="I926" s="1"/>
      <c r="J926" s="1"/>
      <c r="K926" s="1"/>
      <c r="L926" s="1"/>
      <c r="M926" s="1"/>
      <c r="N926" s="1"/>
      <c r="O926" s="1"/>
      <c r="P926" s="1"/>
      <c r="Q926" s="1"/>
    </row>
    <row r="927" spans="1:17">
      <c r="A927" s="1"/>
      <c r="B927" s="1"/>
      <c r="C927" s="1"/>
      <c r="D927" s="1"/>
      <c r="E927" s="1"/>
      <c r="F927" s="1"/>
      <c r="G927" s="1"/>
      <c r="H927" s="1"/>
      <c r="I927" s="1"/>
      <c r="J927" s="1"/>
      <c r="K927" s="1"/>
      <c r="L927" s="1"/>
      <c r="M927" s="1"/>
      <c r="N927" s="1"/>
      <c r="O927" s="1"/>
      <c r="P927" s="1"/>
      <c r="Q927" s="1"/>
    </row>
    <row r="928" spans="1:17">
      <c r="A928" s="1"/>
      <c r="B928" s="1"/>
      <c r="C928" s="1"/>
      <c r="D928" s="1"/>
      <c r="E928" s="1"/>
      <c r="F928" s="1"/>
      <c r="G928" s="1"/>
      <c r="H928" s="1"/>
      <c r="I928" s="1"/>
      <c r="J928" s="1"/>
      <c r="K928" s="1"/>
      <c r="L928" s="1"/>
      <c r="M928" s="1"/>
      <c r="N928" s="1"/>
      <c r="O928" s="1"/>
      <c r="P928" s="1"/>
      <c r="Q928" s="1"/>
    </row>
    <row r="929" spans="1:17">
      <c r="A929" s="1"/>
      <c r="B929" s="1"/>
      <c r="C929" s="1"/>
      <c r="D929" s="1"/>
      <c r="E929" s="1"/>
      <c r="F929" s="1"/>
      <c r="G929" s="1"/>
      <c r="H929" s="1"/>
      <c r="I929" s="1"/>
      <c r="J929" s="1"/>
      <c r="K929" s="1"/>
      <c r="L929" s="1"/>
      <c r="M929" s="1"/>
      <c r="N929" s="1"/>
      <c r="O929" s="1"/>
      <c r="P929" s="1"/>
      <c r="Q929" s="1"/>
    </row>
    <row r="930" spans="1:17">
      <c r="A930" s="1"/>
      <c r="B930" s="1"/>
      <c r="C930" s="1"/>
      <c r="D930" s="1"/>
      <c r="E930" s="1"/>
      <c r="F930" s="1"/>
      <c r="G930" s="1"/>
      <c r="H930" s="1"/>
      <c r="I930" s="1"/>
      <c r="J930" s="1"/>
      <c r="K930" s="1"/>
      <c r="L930" s="1"/>
      <c r="M930" s="1"/>
      <c r="N930" s="1"/>
      <c r="O930" s="1"/>
      <c r="P930" s="1"/>
      <c r="Q930" s="1"/>
    </row>
    <row r="931" spans="1:17">
      <c r="A931" s="1"/>
      <c r="B931" s="1"/>
      <c r="C931" s="1"/>
      <c r="D931" s="1"/>
      <c r="E931" s="1"/>
      <c r="F931" s="1"/>
      <c r="G931" s="1"/>
      <c r="H931" s="1"/>
      <c r="I931" s="1"/>
      <c r="J931" s="1"/>
      <c r="K931" s="1"/>
      <c r="L931" s="1"/>
      <c r="M931" s="1"/>
      <c r="N931" s="1"/>
      <c r="O931" s="1"/>
      <c r="P931" s="1"/>
      <c r="Q931" s="1"/>
    </row>
    <row r="932" spans="1:17">
      <c r="A932" s="1"/>
      <c r="B932" s="1"/>
      <c r="C932" s="1"/>
      <c r="D932" s="1"/>
      <c r="E932" s="1"/>
      <c r="F932" s="1"/>
      <c r="G932" s="1"/>
      <c r="H932" s="1"/>
      <c r="I932" s="1"/>
      <c r="J932" s="1"/>
      <c r="K932" s="1"/>
      <c r="L932" s="1"/>
      <c r="M932" s="1"/>
      <c r="N932" s="1"/>
      <c r="O932" s="1"/>
      <c r="P932" s="1"/>
      <c r="Q932" s="1"/>
    </row>
    <row r="933" spans="1:17">
      <c r="A933" s="1"/>
      <c r="B933" s="1"/>
      <c r="C933" s="1"/>
      <c r="D933" s="1"/>
      <c r="E933" s="1"/>
      <c r="F933" s="1"/>
      <c r="G933" s="1"/>
      <c r="H933" s="1"/>
      <c r="I933" s="1"/>
      <c r="J933" s="1"/>
      <c r="K933" s="1"/>
      <c r="L933" s="1"/>
      <c r="M933" s="1"/>
      <c r="N933" s="1"/>
      <c r="O933" s="1"/>
      <c r="P933" s="1"/>
      <c r="Q933" s="1"/>
    </row>
    <row r="934" spans="1:17">
      <c r="A934" s="1"/>
      <c r="B934" s="1"/>
      <c r="C934" s="1"/>
      <c r="D934" s="1"/>
      <c r="E934" s="1"/>
      <c r="F934" s="1"/>
      <c r="G934" s="1"/>
      <c r="H934" s="1"/>
      <c r="I934" s="1"/>
      <c r="J934" s="1"/>
      <c r="K934" s="1"/>
      <c r="L934" s="1"/>
      <c r="M934" s="1"/>
      <c r="N934" s="1"/>
      <c r="O934" s="1"/>
      <c r="P934" s="1"/>
      <c r="Q934" s="1"/>
    </row>
    <row r="935" spans="1:17">
      <c r="A935" s="1"/>
      <c r="B935" s="1"/>
      <c r="C935" s="1"/>
      <c r="D935" s="1"/>
      <c r="E935" s="1"/>
      <c r="F935" s="1"/>
      <c r="G935" s="1"/>
      <c r="H935" s="1"/>
      <c r="I935" s="1"/>
      <c r="J935" s="1"/>
      <c r="K935" s="1"/>
      <c r="L935" s="1"/>
      <c r="M935" s="1"/>
      <c r="N935" s="1"/>
      <c r="O935" s="1"/>
      <c r="P935" s="1"/>
      <c r="Q935" s="1"/>
    </row>
    <row r="936" spans="1:17">
      <c r="A936" s="1"/>
      <c r="B936" s="1"/>
      <c r="C936" s="1"/>
      <c r="D936" s="1"/>
      <c r="E936" s="1"/>
      <c r="F936" s="1"/>
      <c r="G936" s="1"/>
      <c r="H936" s="1"/>
      <c r="I936" s="1"/>
      <c r="J936" s="1"/>
      <c r="K936" s="1"/>
      <c r="L936" s="1"/>
      <c r="M936" s="1"/>
      <c r="N936" s="1"/>
      <c r="O936" s="1"/>
      <c r="P936" s="1"/>
      <c r="Q936" s="1"/>
    </row>
    <row r="937" spans="1:17">
      <c r="A937" s="1"/>
      <c r="B937" s="1"/>
      <c r="C937" s="1"/>
      <c r="D937" s="1"/>
      <c r="E937" s="1"/>
      <c r="F937" s="1"/>
      <c r="G937" s="1"/>
      <c r="H937" s="1"/>
      <c r="I937" s="1"/>
      <c r="J937" s="1"/>
      <c r="K937" s="1"/>
      <c r="L937" s="1"/>
      <c r="M937" s="1"/>
      <c r="N937" s="1"/>
      <c r="O937" s="1"/>
      <c r="P937" s="1"/>
      <c r="Q937" s="1"/>
    </row>
    <row r="938" spans="1:17">
      <c r="A938" s="1"/>
      <c r="B938" s="1"/>
      <c r="C938" s="1"/>
      <c r="D938" s="1"/>
      <c r="E938" s="1"/>
      <c r="F938" s="1"/>
      <c r="G938" s="1"/>
      <c r="H938" s="1"/>
      <c r="I938" s="1"/>
      <c r="J938" s="1"/>
      <c r="K938" s="1"/>
      <c r="L938" s="1"/>
      <c r="M938" s="1"/>
      <c r="N938" s="1"/>
      <c r="O938" s="1"/>
      <c r="P938" s="1"/>
      <c r="Q938" s="1"/>
    </row>
    <row r="939" spans="1:17">
      <c r="A939" s="1"/>
      <c r="B939" s="1"/>
      <c r="C939" s="1"/>
      <c r="D939" s="1"/>
      <c r="E939" s="1"/>
      <c r="F939" s="1"/>
      <c r="G939" s="1"/>
      <c r="H939" s="1"/>
      <c r="I939" s="1"/>
      <c r="J939" s="1"/>
      <c r="K939" s="1"/>
      <c r="L939" s="1"/>
      <c r="M939" s="1"/>
      <c r="N939" s="1"/>
      <c r="O939" s="1"/>
      <c r="P939" s="1"/>
      <c r="Q939" s="1"/>
    </row>
    <row r="940" spans="1:17">
      <c r="A940" s="1"/>
      <c r="B940" s="1"/>
      <c r="C940" s="1"/>
      <c r="D940" s="1"/>
      <c r="E940" s="1"/>
      <c r="F940" s="1"/>
      <c r="G940" s="1"/>
      <c r="H940" s="1"/>
      <c r="I940" s="1"/>
      <c r="J940" s="1"/>
      <c r="K940" s="1"/>
      <c r="L940" s="1"/>
      <c r="M940" s="1"/>
      <c r="N940" s="1"/>
      <c r="O940" s="1"/>
      <c r="P940" s="1"/>
      <c r="Q940" s="1"/>
    </row>
    <row r="941" spans="1:17">
      <c r="A941" s="1"/>
      <c r="B941" s="1"/>
      <c r="C941" s="1"/>
      <c r="D941" s="1"/>
      <c r="E941" s="1"/>
      <c r="F941" s="1"/>
      <c r="G941" s="1"/>
      <c r="H941" s="1"/>
      <c r="I941" s="1"/>
      <c r="J941" s="1"/>
      <c r="K941" s="1"/>
      <c r="L941" s="1"/>
      <c r="M941" s="1"/>
      <c r="N941" s="1"/>
      <c r="O941" s="1"/>
      <c r="P941" s="1"/>
      <c r="Q941" s="1"/>
    </row>
    <row r="942" spans="1:17">
      <c r="A942" s="1"/>
      <c r="B942" s="1"/>
      <c r="C942" s="1"/>
      <c r="D942" s="1"/>
      <c r="E942" s="1"/>
      <c r="F942" s="1"/>
      <c r="G942" s="1"/>
      <c r="H942" s="1"/>
      <c r="I942" s="1"/>
      <c r="J942" s="1"/>
      <c r="K942" s="1"/>
      <c r="L942" s="1"/>
      <c r="M942" s="1"/>
      <c r="N942" s="1"/>
      <c r="O942" s="1"/>
      <c r="P942" s="1"/>
      <c r="Q942" s="1"/>
    </row>
    <row r="943" spans="1:17">
      <c r="A943" s="1"/>
      <c r="B943" s="1"/>
      <c r="C943" s="1"/>
      <c r="D943" s="1"/>
      <c r="E943" s="1"/>
      <c r="F943" s="1"/>
      <c r="G943" s="1"/>
      <c r="H943" s="1"/>
      <c r="I943" s="1"/>
      <c r="J943" s="1"/>
      <c r="K943" s="1"/>
      <c r="L943" s="1"/>
      <c r="M943" s="1"/>
      <c r="N943" s="1"/>
      <c r="O943" s="1"/>
      <c r="P943" s="1"/>
      <c r="Q943" s="1"/>
    </row>
    <row r="944" spans="1:17">
      <c r="A944" s="1"/>
      <c r="B944" s="1"/>
      <c r="C944" s="1"/>
      <c r="D944" s="1"/>
      <c r="E944" s="1"/>
      <c r="F944" s="1"/>
      <c r="G944" s="1"/>
      <c r="H944" s="1"/>
      <c r="I944" s="1"/>
      <c r="J944" s="1"/>
      <c r="K944" s="1"/>
      <c r="L944" s="1"/>
      <c r="M944" s="1"/>
      <c r="N944" s="1"/>
      <c r="O944" s="1"/>
      <c r="P944" s="1"/>
      <c r="Q944" s="1"/>
    </row>
    <row r="945" spans="1:17">
      <c r="A945" s="1"/>
      <c r="B945" s="1"/>
      <c r="C945" s="1"/>
      <c r="D945" s="1"/>
      <c r="E945" s="1"/>
      <c r="F945" s="1"/>
      <c r="G945" s="1"/>
      <c r="H945" s="1"/>
      <c r="I945" s="1"/>
      <c r="J945" s="1"/>
      <c r="K945" s="1"/>
      <c r="L945" s="1"/>
      <c r="M945" s="1"/>
      <c r="N945" s="1"/>
      <c r="O945" s="1"/>
      <c r="P945" s="1"/>
      <c r="Q945" s="1"/>
    </row>
    <row r="946" spans="1:17">
      <c r="A946" s="1"/>
      <c r="B946" s="1"/>
      <c r="C946" s="1"/>
      <c r="D946" s="1"/>
      <c r="E946" s="1"/>
      <c r="F946" s="1"/>
      <c r="G946" s="1"/>
      <c r="H946" s="1"/>
      <c r="I946" s="1"/>
      <c r="J946" s="1"/>
      <c r="K946" s="1"/>
      <c r="L946" s="1"/>
      <c r="M946" s="1"/>
      <c r="N946" s="1"/>
      <c r="O946" s="1"/>
      <c r="P946" s="1"/>
      <c r="Q946" s="1"/>
    </row>
    <row r="947" spans="1:17">
      <c r="A947" s="1"/>
      <c r="B947" s="1"/>
      <c r="C947" s="1"/>
      <c r="D947" s="1"/>
      <c r="E947" s="1"/>
      <c r="F947" s="1"/>
      <c r="G947" s="1"/>
      <c r="H947" s="1"/>
      <c r="I947" s="1"/>
      <c r="J947" s="1"/>
      <c r="K947" s="1"/>
      <c r="L947" s="1"/>
      <c r="M947" s="1"/>
      <c r="N947" s="1"/>
      <c r="O947" s="1"/>
      <c r="P947" s="1"/>
      <c r="Q947" s="1"/>
    </row>
    <row r="948" spans="1:17">
      <c r="A948" s="1"/>
      <c r="B948" s="1"/>
      <c r="C948" s="1"/>
      <c r="D948" s="1"/>
      <c r="E948" s="1"/>
      <c r="F948" s="1"/>
      <c r="G948" s="1"/>
      <c r="H948" s="1"/>
      <c r="I948" s="1"/>
      <c r="J948" s="1"/>
      <c r="K948" s="1"/>
      <c r="L948" s="1"/>
      <c r="M948" s="1"/>
      <c r="N948" s="1"/>
      <c r="O948" s="1"/>
      <c r="P948" s="1"/>
      <c r="Q948" s="1"/>
    </row>
    <row r="949" spans="1:17">
      <c r="A949" s="1"/>
      <c r="B949" s="1"/>
      <c r="C949" s="1"/>
      <c r="D949" s="1"/>
      <c r="E949" s="1"/>
      <c r="F949" s="1"/>
      <c r="G949" s="1"/>
      <c r="H949" s="1"/>
      <c r="I949" s="1"/>
      <c r="J949" s="1"/>
      <c r="K949" s="1"/>
      <c r="L949" s="1"/>
      <c r="M949" s="1"/>
      <c r="N949" s="1"/>
      <c r="O949" s="1"/>
      <c r="P949" s="1"/>
      <c r="Q949" s="1"/>
    </row>
    <row r="950" spans="1:17">
      <c r="A950" s="1"/>
      <c r="B950" s="1"/>
      <c r="C950" s="1"/>
      <c r="D950" s="1"/>
      <c r="E950" s="1"/>
      <c r="F950" s="1"/>
      <c r="G950" s="1"/>
      <c r="H950" s="1"/>
      <c r="I950" s="1"/>
      <c r="J950" s="1"/>
      <c r="K950" s="1"/>
      <c r="L950" s="1"/>
      <c r="M950" s="1"/>
      <c r="N950" s="1"/>
      <c r="O950" s="1"/>
      <c r="P950" s="1"/>
      <c r="Q950" s="1"/>
    </row>
    <row r="951" spans="1:17">
      <c r="A951" s="1"/>
      <c r="B951" s="1"/>
      <c r="C951" s="1"/>
      <c r="D951" s="1"/>
      <c r="E951" s="1"/>
      <c r="F951" s="1"/>
      <c r="G951" s="1"/>
      <c r="H951" s="1"/>
      <c r="I951" s="1"/>
      <c r="J951" s="1"/>
      <c r="K951" s="1"/>
      <c r="L951" s="1"/>
      <c r="M951" s="1"/>
      <c r="N951" s="1"/>
      <c r="O951" s="1"/>
      <c r="P951" s="1"/>
      <c r="Q951" s="1"/>
    </row>
    <row r="952" spans="1:17">
      <c r="A952" s="1"/>
      <c r="B952" s="1"/>
      <c r="C952" s="1"/>
      <c r="D952" s="1"/>
      <c r="E952" s="1"/>
      <c r="F952" s="1"/>
      <c r="G952" s="1"/>
      <c r="H952" s="1"/>
      <c r="I952" s="1"/>
      <c r="J952" s="1"/>
      <c r="K952" s="1"/>
      <c r="L952" s="1"/>
      <c r="M952" s="1"/>
      <c r="N952" s="1"/>
      <c r="O952" s="1"/>
      <c r="P952" s="1"/>
      <c r="Q952" s="1"/>
    </row>
    <row r="953" spans="1:17">
      <c r="A953" s="1"/>
      <c r="B953" s="1"/>
      <c r="C953" s="1"/>
      <c r="D953" s="1"/>
      <c r="E953" s="1"/>
      <c r="F953" s="1"/>
      <c r="G953" s="1"/>
      <c r="H953" s="1"/>
      <c r="I953" s="1"/>
      <c r="J953" s="1"/>
      <c r="K953" s="1"/>
      <c r="L953" s="1"/>
      <c r="M953" s="1"/>
      <c r="N953" s="1"/>
      <c r="O953" s="1"/>
      <c r="P953" s="1"/>
      <c r="Q953" s="1"/>
    </row>
    <row r="954" spans="1:17">
      <c r="A954" s="1"/>
      <c r="B954" s="1"/>
      <c r="C954" s="1"/>
      <c r="D954" s="1"/>
      <c r="E954" s="1"/>
      <c r="F954" s="1"/>
      <c r="G954" s="1"/>
      <c r="H954" s="1"/>
      <c r="I954" s="1"/>
      <c r="J954" s="1"/>
      <c r="K954" s="1"/>
      <c r="L954" s="1"/>
      <c r="M954" s="1"/>
      <c r="N954" s="1"/>
      <c r="O954" s="1"/>
      <c r="P954" s="1"/>
      <c r="Q954" s="1"/>
    </row>
    <row r="955" spans="1:17">
      <c r="A955" s="1"/>
      <c r="B955" s="1"/>
      <c r="C955" s="1"/>
      <c r="D955" s="1"/>
      <c r="E955" s="1"/>
      <c r="F955" s="1"/>
      <c r="G955" s="1"/>
      <c r="H955" s="1"/>
      <c r="I955" s="1"/>
      <c r="J955" s="1"/>
      <c r="K955" s="1"/>
      <c r="L955" s="1"/>
      <c r="M955" s="1"/>
      <c r="N955" s="1"/>
      <c r="O955" s="1"/>
      <c r="P955" s="1"/>
      <c r="Q955" s="1"/>
    </row>
    <row r="956" spans="1:17">
      <c r="A956" s="1"/>
      <c r="B956" s="1"/>
      <c r="C956" s="1"/>
      <c r="D956" s="1"/>
      <c r="E956" s="1"/>
      <c r="F956" s="1"/>
      <c r="G956" s="1"/>
      <c r="H956" s="1"/>
      <c r="I956" s="1"/>
      <c r="J956" s="1"/>
      <c r="K956" s="1"/>
      <c r="L956" s="1"/>
      <c r="M956" s="1"/>
      <c r="N956" s="1"/>
      <c r="O956" s="1"/>
      <c r="P956" s="1"/>
      <c r="Q956" s="1"/>
    </row>
    <row r="957" spans="1:17">
      <c r="A957" s="1"/>
      <c r="B957" s="1"/>
      <c r="C957" s="1"/>
      <c r="D957" s="1"/>
      <c r="E957" s="1"/>
      <c r="F957" s="1"/>
      <c r="G957" s="1"/>
      <c r="H957" s="1"/>
      <c r="I957" s="1"/>
      <c r="J957" s="1"/>
      <c r="K957" s="1"/>
      <c r="L957" s="1"/>
      <c r="M957" s="1"/>
      <c r="N957" s="1"/>
      <c r="O957" s="1"/>
      <c r="P957" s="1"/>
      <c r="Q957" s="1"/>
    </row>
    <row r="958" spans="1:17">
      <c r="A958" s="1"/>
      <c r="B958" s="1"/>
      <c r="C958" s="1"/>
      <c r="D958" s="1"/>
      <c r="E958" s="1"/>
      <c r="F958" s="1"/>
      <c r="G958" s="1"/>
      <c r="H958" s="1"/>
      <c r="I958" s="1"/>
      <c r="J958" s="1"/>
      <c r="K958" s="1"/>
      <c r="L958" s="1"/>
      <c r="M958" s="1"/>
      <c r="N958" s="1"/>
      <c r="O958" s="1"/>
      <c r="P958" s="1"/>
      <c r="Q958" s="1"/>
    </row>
    <row r="959" spans="1:17">
      <c r="A959" s="1"/>
      <c r="B959" s="1"/>
      <c r="C959" s="1"/>
      <c r="D959" s="1"/>
      <c r="E959" s="1"/>
      <c r="F959" s="1"/>
      <c r="G959" s="1"/>
      <c r="H959" s="1"/>
      <c r="I959" s="1"/>
      <c r="J959" s="1"/>
      <c r="K959" s="1"/>
      <c r="L959" s="1"/>
      <c r="M959" s="1"/>
      <c r="N959" s="1"/>
      <c r="O959" s="1"/>
      <c r="P959" s="1"/>
      <c r="Q959" s="1"/>
    </row>
    <row r="960" spans="1:17">
      <c r="A960" s="1"/>
      <c r="B960" s="1"/>
      <c r="C960" s="1"/>
      <c r="D960" s="1"/>
      <c r="E960" s="1"/>
      <c r="F960" s="1"/>
      <c r="G960" s="1"/>
      <c r="H960" s="1"/>
      <c r="I960" s="1"/>
      <c r="J960" s="1"/>
      <c r="K960" s="1"/>
      <c r="L960" s="1"/>
      <c r="M960" s="1"/>
      <c r="N960" s="1"/>
      <c r="O960" s="1"/>
      <c r="P960" s="1"/>
      <c r="Q960" s="1"/>
    </row>
    <row r="961" spans="1:17">
      <c r="A961" s="1"/>
      <c r="B961" s="1"/>
      <c r="C961" s="1"/>
      <c r="D961" s="1"/>
      <c r="E961" s="1"/>
      <c r="F961" s="1"/>
      <c r="G961" s="1"/>
      <c r="H961" s="1"/>
      <c r="I961" s="1"/>
      <c r="J961" s="1"/>
      <c r="K961" s="1"/>
      <c r="L961" s="1"/>
      <c r="M961" s="1"/>
      <c r="N961" s="1"/>
      <c r="O961" s="1"/>
      <c r="P961" s="1"/>
      <c r="Q961" s="1"/>
    </row>
    <row r="962" spans="1:17">
      <c r="A962" s="1"/>
      <c r="B962" s="1"/>
      <c r="C962" s="1"/>
      <c r="D962" s="1"/>
      <c r="E962" s="1"/>
      <c r="F962" s="1"/>
      <c r="G962" s="1"/>
      <c r="H962" s="1"/>
      <c r="I962" s="1"/>
      <c r="J962" s="1"/>
      <c r="K962" s="1"/>
      <c r="L962" s="1"/>
      <c r="M962" s="1"/>
      <c r="N962" s="1"/>
      <c r="O962" s="1"/>
      <c r="P962" s="1"/>
      <c r="Q962" s="1"/>
    </row>
    <row r="963" spans="1:17">
      <c r="A963" s="1"/>
      <c r="B963" s="1"/>
      <c r="C963" s="1"/>
      <c r="D963" s="1"/>
      <c r="E963" s="1"/>
      <c r="F963" s="1"/>
      <c r="G963" s="1"/>
      <c r="H963" s="1"/>
      <c r="I963" s="1"/>
      <c r="J963" s="1"/>
      <c r="K963" s="1"/>
      <c r="L963" s="1"/>
      <c r="M963" s="1"/>
      <c r="N963" s="1"/>
      <c r="O963" s="1"/>
      <c r="P963" s="1"/>
      <c r="Q963" s="1"/>
    </row>
    <row r="964" spans="1:17">
      <c r="A964" s="1"/>
      <c r="B964" s="1"/>
      <c r="C964" s="1"/>
      <c r="D964" s="1"/>
      <c r="E964" s="1"/>
      <c r="F964" s="1"/>
      <c r="G964" s="1"/>
      <c r="H964" s="1"/>
      <c r="I964" s="1"/>
      <c r="J964" s="1"/>
      <c r="K964" s="1"/>
      <c r="L964" s="1"/>
      <c r="M964" s="1"/>
      <c r="N964" s="1"/>
      <c r="O964" s="1"/>
      <c r="P964" s="1"/>
      <c r="Q964" s="1"/>
    </row>
    <row r="965" spans="1:17">
      <c r="A965" s="1"/>
      <c r="B965" s="1"/>
      <c r="C965" s="1"/>
      <c r="D965" s="1"/>
      <c r="E965" s="1"/>
      <c r="F965" s="1"/>
      <c r="G965" s="1"/>
      <c r="H965" s="1"/>
      <c r="I965" s="1"/>
      <c r="J965" s="1"/>
      <c r="K965" s="1"/>
      <c r="L965" s="1"/>
      <c r="M965" s="1"/>
      <c r="N965" s="1"/>
      <c r="O965" s="1"/>
      <c r="P965" s="1"/>
      <c r="Q965" s="1"/>
    </row>
    <row r="966" spans="1:17">
      <c r="A966" s="1"/>
      <c r="B966" s="1"/>
      <c r="C966" s="1"/>
      <c r="D966" s="1"/>
      <c r="E966" s="1"/>
      <c r="F966" s="1"/>
      <c r="G966" s="1"/>
      <c r="H966" s="1"/>
      <c r="I966" s="1"/>
      <c r="J966" s="1"/>
      <c r="K966" s="1"/>
      <c r="L966" s="1"/>
      <c r="M966" s="1"/>
      <c r="N966" s="1"/>
      <c r="O966" s="1"/>
      <c r="P966" s="1"/>
      <c r="Q966" s="1"/>
    </row>
    <row r="967" spans="1:17">
      <c r="A967" s="1"/>
      <c r="B967" s="1"/>
      <c r="C967" s="1"/>
      <c r="D967" s="1"/>
      <c r="E967" s="1"/>
      <c r="F967" s="1"/>
      <c r="G967" s="1"/>
      <c r="H967" s="1"/>
      <c r="I967" s="1"/>
      <c r="J967" s="1"/>
      <c r="K967" s="1"/>
      <c r="L967" s="1"/>
      <c r="M967" s="1"/>
      <c r="N967" s="1"/>
      <c r="O967" s="1"/>
      <c r="P967" s="1"/>
      <c r="Q967" s="1"/>
    </row>
    <row r="968" spans="1:17">
      <c r="A968" s="1"/>
      <c r="B968" s="1"/>
      <c r="C968" s="1"/>
      <c r="D968" s="1"/>
      <c r="E968" s="1"/>
      <c r="F968" s="1"/>
      <c r="G968" s="1"/>
      <c r="H968" s="1"/>
      <c r="I968" s="1"/>
      <c r="J968" s="1"/>
      <c r="K968" s="1"/>
      <c r="L968" s="1"/>
      <c r="M968" s="1"/>
      <c r="N968" s="1"/>
      <c r="O968" s="1"/>
      <c r="P968" s="1"/>
      <c r="Q968" s="1"/>
    </row>
    <row r="969" spans="1:17">
      <c r="A969" s="1"/>
      <c r="B969" s="1"/>
      <c r="C969" s="1"/>
      <c r="D969" s="1"/>
      <c r="E969" s="1"/>
      <c r="F969" s="1"/>
      <c r="G969" s="1"/>
      <c r="H969" s="1"/>
      <c r="I969" s="1"/>
      <c r="J969" s="1"/>
      <c r="K969" s="1"/>
      <c r="L969" s="1"/>
      <c r="M969" s="1"/>
      <c r="N969" s="1"/>
      <c r="O969" s="1"/>
      <c r="P969" s="1"/>
      <c r="Q969" s="1"/>
    </row>
    <row r="970" spans="1:17">
      <c r="A970" s="1"/>
      <c r="B970" s="1"/>
      <c r="C970" s="1"/>
      <c r="D970" s="1"/>
      <c r="E970" s="1"/>
      <c r="F970" s="1"/>
      <c r="G970" s="1"/>
      <c r="H970" s="1"/>
      <c r="I970" s="1"/>
      <c r="J970" s="1"/>
      <c r="K970" s="1"/>
      <c r="L970" s="1"/>
      <c r="M970" s="1"/>
      <c r="N970" s="1"/>
      <c r="O970" s="1"/>
      <c r="P970" s="1"/>
      <c r="Q970" s="1"/>
    </row>
    <row r="971" spans="1:17">
      <c r="A971" s="1"/>
      <c r="B971" s="1"/>
      <c r="C971" s="1"/>
      <c r="D971" s="1"/>
      <c r="E971" s="1"/>
      <c r="F971" s="1"/>
      <c r="G971" s="1"/>
      <c r="H971" s="1"/>
      <c r="I971" s="1"/>
      <c r="J971" s="1"/>
      <c r="K971" s="1"/>
      <c r="L971" s="1"/>
      <c r="M971" s="1"/>
      <c r="N971" s="1"/>
      <c r="O971" s="1"/>
      <c r="P971" s="1"/>
      <c r="Q971" s="1"/>
    </row>
    <row r="972" spans="1:17">
      <c r="A972" s="1"/>
      <c r="B972" s="1"/>
      <c r="C972" s="1"/>
      <c r="D972" s="1"/>
      <c r="E972" s="1"/>
      <c r="F972" s="1"/>
      <c r="G972" s="1"/>
      <c r="H972" s="1"/>
      <c r="I972" s="1"/>
      <c r="J972" s="1"/>
      <c r="K972" s="1"/>
      <c r="L972" s="1"/>
      <c r="M972" s="1"/>
      <c r="N972" s="1"/>
      <c r="O972" s="1"/>
      <c r="P972" s="1"/>
      <c r="Q972" s="1"/>
    </row>
    <row r="973" spans="1:17">
      <c r="A973" s="1"/>
      <c r="B973" s="1"/>
      <c r="C973" s="1"/>
      <c r="D973" s="1"/>
      <c r="E973" s="1"/>
      <c r="F973" s="1"/>
      <c r="G973" s="1"/>
      <c r="H973" s="1"/>
      <c r="I973" s="1"/>
      <c r="J973" s="1"/>
      <c r="K973" s="1"/>
      <c r="L973" s="1"/>
      <c r="M973" s="1"/>
      <c r="N973" s="1"/>
      <c r="O973" s="1"/>
      <c r="P973" s="1"/>
      <c r="Q973" s="1"/>
    </row>
    <row r="974" spans="1:17">
      <c r="A974" s="1"/>
      <c r="B974" s="1"/>
      <c r="C974" s="1"/>
      <c r="D974" s="1"/>
      <c r="E974" s="1"/>
      <c r="F974" s="1"/>
      <c r="G974" s="1"/>
      <c r="H974" s="1"/>
      <c r="I974" s="1"/>
      <c r="J974" s="1"/>
      <c r="K974" s="1"/>
      <c r="L974" s="1"/>
      <c r="M974" s="1"/>
      <c r="N974" s="1"/>
      <c r="O974" s="1"/>
      <c r="P974" s="1"/>
      <c r="Q974" s="1"/>
    </row>
    <row r="975" spans="1:17">
      <c r="A975" s="1"/>
      <c r="B975" s="1"/>
      <c r="C975" s="1"/>
      <c r="D975" s="1"/>
      <c r="E975" s="1"/>
      <c r="F975" s="1"/>
      <c r="G975" s="1"/>
      <c r="H975" s="1"/>
      <c r="I975" s="1"/>
      <c r="J975" s="1"/>
      <c r="K975" s="1"/>
      <c r="L975" s="1"/>
      <c r="M975" s="1"/>
      <c r="N975" s="1"/>
      <c r="O975" s="1"/>
      <c r="P975" s="1"/>
      <c r="Q975" s="1"/>
    </row>
    <row r="976" spans="1:17">
      <c r="A976" s="1"/>
      <c r="B976" s="1"/>
      <c r="C976" s="1"/>
      <c r="D976" s="1"/>
      <c r="E976" s="1"/>
      <c r="F976" s="1"/>
      <c r="G976" s="1"/>
      <c r="H976" s="1"/>
      <c r="I976" s="1"/>
      <c r="J976" s="1"/>
      <c r="K976" s="1"/>
      <c r="L976" s="1"/>
      <c r="M976" s="1"/>
      <c r="N976" s="1"/>
      <c r="O976" s="1"/>
      <c r="P976" s="1"/>
      <c r="Q976" s="1"/>
    </row>
    <row r="977" spans="1:17">
      <c r="A977" s="1"/>
      <c r="B977" s="1"/>
      <c r="C977" s="1"/>
      <c r="D977" s="1"/>
      <c r="E977" s="1"/>
      <c r="F977" s="1"/>
      <c r="G977" s="1"/>
      <c r="H977" s="1"/>
      <c r="I977" s="1"/>
      <c r="J977" s="1"/>
      <c r="K977" s="1"/>
      <c r="L977" s="1"/>
      <c r="M977" s="1"/>
      <c r="N977" s="1"/>
      <c r="O977" s="1"/>
      <c r="P977" s="1"/>
      <c r="Q977" s="1"/>
    </row>
    <row r="978" spans="1:17">
      <c r="A978" s="1"/>
      <c r="B978" s="1"/>
      <c r="C978" s="1"/>
      <c r="D978" s="1"/>
      <c r="E978" s="1"/>
      <c r="F978" s="1"/>
      <c r="G978" s="1"/>
      <c r="H978" s="1"/>
      <c r="I978" s="1"/>
      <c r="J978" s="1"/>
      <c r="K978" s="1"/>
      <c r="L978" s="1"/>
      <c r="M978" s="1"/>
      <c r="N978" s="1"/>
      <c r="O978" s="1"/>
      <c r="P978" s="1"/>
      <c r="Q978" s="1"/>
    </row>
    <row r="979" spans="1:17">
      <c r="A979" s="1"/>
      <c r="B979" s="1"/>
      <c r="C979" s="1"/>
      <c r="D979" s="1"/>
      <c r="E979" s="1"/>
      <c r="F979" s="1"/>
      <c r="G979" s="1"/>
      <c r="H979" s="1"/>
      <c r="I979" s="1"/>
      <c r="J979" s="1"/>
      <c r="K979" s="1"/>
      <c r="L979" s="1"/>
      <c r="M979" s="1"/>
      <c r="N979" s="1"/>
      <c r="O979" s="1"/>
      <c r="P979" s="1"/>
      <c r="Q979" s="1"/>
    </row>
    <row r="980" spans="1:17">
      <c r="A980" s="1"/>
      <c r="B980" s="1"/>
      <c r="C980" s="1"/>
      <c r="D980" s="1"/>
      <c r="E980" s="1"/>
      <c r="F980" s="1"/>
      <c r="G980" s="1"/>
      <c r="H980" s="1"/>
      <c r="I980" s="1"/>
      <c r="J980" s="1"/>
      <c r="K980" s="1"/>
      <c r="L980" s="1"/>
      <c r="M980" s="1"/>
      <c r="N980" s="1"/>
      <c r="O980" s="1"/>
      <c r="P980" s="1"/>
      <c r="Q980" s="1"/>
    </row>
    <row r="981" spans="1:17">
      <c r="A981" s="1"/>
      <c r="B981" s="1"/>
      <c r="C981" s="1"/>
      <c r="D981" s="1"/>
      <c r="E981" s="1"/>
      <c r="F981" s="1"/>
      <c r="G981" s="1"/>
      <c r="H981" s="1"/>
      <c r="I981" s="1"/>
      <c r="J981" s="1"/>
      <c r="K981" s="1"/>
      <c r="L981" s="1"/>
      <c r="M981" s="1"/>
      <c r="N981" s="1"/>
      <c r="O981" s="1"/>
      <c r="P981" s="1"/>
      <c r="Q981" s="1"/>
    </row>
    <row r="982" spans="1:17">
      <c r="A982" s="1"/>
      <c r="B982" s="1"/>
      <c r="C982" s="1"/>
      <c r="D982" s="1"/>
      <c r="E982" s="1"/>
      <c r="F982" s="1"/>
      <c r="G982" s="1"/>
      <c r="H982" s="1"/>
      <c r="I982" s="1"/>
      <c r="J982" s="1"/>
      <c r="K982" s="1"/>
      <c r="L982" s="1"/>
      <c r="M982" s="1"/>
      <c r="N982" s="1"/>
      <c r="O982" s="1"/>
      <c r="P982" s="1"/>
      <c r="Q982" s="1"/>
    </row>
    <row r="983" spans="1:17">
      <c r="A983" s="1"/>
      <c r="B983" s="1"/>
      <c r="C983" s="1"/>
      <c r="D983" s="1"/>
      <c r="E983" s="1"/>
      <c r="F983" s="1"/>
      <c r="G983" s="1"/>
      <c r="H983" s="1"/>
      <c r="I983" s="1"/>
      <c r="J983" s="1"/>
      <c r="K983" s="1"/>
      <c r="L983" s="1"/>
      <c r="M983" s="1"/>
      <c r="N983" s="1"/>
      <c r="O983" s="1"/>
      <c r="P983" s="1"/>
      <c r="Q983" s="1"/>
    </row>
    <row r="984" spans="1:17">
      <c r="A984" s="1"/>
      <c r="B984" s="1"/>
      <c r="C984" s="1"/>
      <c r="D984" s="1"/>
      <c r="E984" s="1"/>
      <c r="F984" s="1"/>
      <c r="G984" s="1"/>
      <c r="H984" s="1"/>
      <c r="I984" s="1"/>
      <c r="J984" s="1"/>
      <c r="K984" s="1"/>
      <c r="L984" s="1"/>
      <c r="M984" s="1"/>
      <c r="N984" s="1"/>
      <c r="O984" s="1"/>
      <c r="P984" s="1"/>
      <c r="Q984" s="1"/>
    </row>
    <row r="985" spans="1:17">
      <c r="A985" s="1"/>
      <c r="B985" s="1"/>
      <c r="C985" s="1"/>
      <c r="D985" s="1"/>
      <c r="E985" s="1"/>
      <c r="F985" s="1"/>
      <c r="G985" s="1"/>
      <c r="H985" s="1"/>
      <c r="I985" s="1"/>
      <c r="J985" s="1"/>
      <c r="K985" s="1"/>
      <c r="L985" s="1"/>
      <c r="M985" s="1"/>
      <c r="N985" s="1"/>
      <c r="O985" s="1"/>
      <c r="P985" s="1"/>
      <c r="Q985" s="1"/>
    </row>
    <row r="986" spans="1:17">
      <c r="A986" s="1"/>
      <c r="B986" s="1"/>
      <c r="C986" s="1"/>
      <c r="D986" s="1"/>
      <c r="E986" s="1"/>
      <c r="F986" s="1"/>
      <c r="G986" s="1"/>
      <c r="H986" s="1"/>
      <c r="I986" s="1"/>
      <c r="J986" s="1"/>
      <c r="K986" s="1"/>
      <c r="L986" s="1"/>
      <c r="M986" s="1"/>
      <c r="N986" s="1"/>
      <c r="O986" s="1"/>
      <c r="P986" s="1"/>
      <c r="Q986" s="1"/>
    </row>
    <row r="987" spans="1:17">
      <c r="A987" s="1"/>
      <c r="B987" s="1"/>
      <c r="C987" s="1"/>
      <c r="D987" s="1"/>
      <c r="E987" s="1"/>
      <c r="F987" s="1"/>
      <c r="G987" s="1"/>
      <c r="H987" s="1"/>
      <c r="I987" s="1"/>
      <c r="J987" s="1"/>
      <c r="K987" s="1"/>
      <c r="L987" s="1"/>
      <c r="M987" s="1"/>
      <c r="N987" s="1"/>
      <c r="O987" s="1"/>
      <c r="P987" s="1"/>
      <c r="Q987" s="1"/>
    </row>
    <row r="988" spans="1:17">
      <c r="A988" s="1"/>
      <c r="B988" s="1"/>
      <c r="C988" s="1"/>
      <c r="D988" s="1"/>
      <c r="E988" s="1"/>
      <c r="F988" s="1"/>
      <c r="G988" s="1"/>
      <c r="H988" s="1"/>
      <c r="I988" s="1"/>
      <c r="J988" s="1"/>
      <c r="K988" s="1"/>
      <c r="L988" s="1"/>
      <c r="M988" s="1"/>
      <c r="N988" s="1"/>
      <c r="O988" s="1"/>
      <c r="P988" s="1"/>
      <c r="Q988" s="1"/>
    </row>
    <row r="989" spans="1:17">
      <c r="A989" s="1"/>
      <c r="B989" s="1"/>
      <c r="C989" s="1"/>
      <c r="D989" s="1"/>
      <c r="E989" s="1"/>
      <c r="F989" s="1"/>
      <c r="G989" s="1"/>
      <c r="H989" s="1"/>
      <c r="I989" s="1"/>
      <c r="J989" s="1"/>
      <c r="K989" s="1"/>
      <c r="L989" s="1"/>
      <c r="M989" s="1"/>
      <c r="N989" s="1"/>
      <c r="O989" s="1"/>
      <c r="P989" s="1"/>
      <c r="Q989" s="1"/>
    </row>
    <row r="990" spans="1:17">
      <c r="A990" s="1"/>
      <c r="B990" s="1"/>
      <c r="C990" s="1"/>
      <c r="D990" s="1"/>
      <c r="E990" s="1"/>
      <c r="F990" s="1"/>
      <c r="G990" s="1"/>
      <c r="H990" s="1"/>
      <c r="I990" s="1"/>
      <c r="J990" s="1"/>
      <c r="K990" s="1"/>
      <c r="L990" s="1"/>
      <c r="M990" s="1"/>
      <c r="N990" s="1"/>
      <c r="O990" s="1"/>
      <c r="P990" s="1"/>
      <c r="Q990" s="1"/>
    </row>
    <row r="991" spans="1:17">
      <c r="A991" s="1"/>
      <c r="B991" s="1"/>
      <c r="C991" s="1"/>
      <c r="D991" s="1"/>
      <c r="E991" s="1"/>
      <c r="F991" s="1"/>
      <c r="G991" s="1"/>
      <c r="H991" s="1"/>
      <c r="I991" s="1"/>
      <c r="J991" s="1"/>
      <c r="K991" s="1"/>
      <c r="L991" s="1"/>
      <c r="M991" s="1"/>
      <c r="N991" s="1"/>
      <c r="O991" s="1"/>
      <c r="P991" s="1"/>
      <c r="Q991" s="1"/>
    </row>
    <row r="992" spans="1:17">
      <c r="A992" s="1"/>
      <c r="B992" s="1"/>
      <c r="C992" s="1"/>
      <c r="D992" s="1"/>
      <c r="E992" s="1"/>
      <c r="F992" s="1"/>
      <c r="G992" s="1"/>
      <c r="H992" s="1"/>
      <c r="I992" s="1"/>
      <c r="J992" s="1"/>
      <c r="K992" s="1"/>
      <c r="L992" s="1"/>
      <c r="M992" s="1"/>
      <c r="N992" s="1"/>
      <c r="O992" s="1"/>
      <c r="P992" s="1"/>
      <c r="Q992" s="1"/>
    </row>
    <row r="993" spans="1:17">
      <c r="A993" s="1"/>
      <c r="B993" s="1"/>
      <c r="C993" s="1"/>
      <c r="D993" s="1"/>
      <c r="E993" s="1"/>
      <c r="F993" s="1"/>
      <c r="G993" s="1"/>
      <c r="H993" s="1"/>
      <c r="I993" s="1"/>
      <c r="J993" s="1"/>
      <c r="K993" s="1"/>
      <c r="L993" s="1"/>
      <c r="M993" s="1"/>
      <c r="N993" s="1"/>
      <c r="O993" s="1"/>
      <c r="P993" s="1"/>
      <c r="Q993" s="1"/>
    </row>
    <row r="994" spans="1:17">
      <c r="A994" s="1"/>
      <c r="B994" s="1"/>
      <c r="C994" s="1"/>
      <c r="D994" s="1"/>
      <c r="E994" s="1"/>
      <c r="F994" s="1"/>
      <c r="G994" s="1"/>
      <c r="H994" s="1"/>
      <c r="I994" s="1"/>
      <c r="J994" s="1"/>
      <c r="K994" s="1"/>
      <c r="L994" s="1"/>
      <c r="M994" s="1"/>
      <c r="N994" s="1"/>
      <c r="O994" s="1"/>
      <c r="P994" s="1"/>
      <c r="Q994" s="1"/>
    </row>
    <row r="995" spans="1:17">
      <c r="A995" s="1"/>
      <c r="B995" s="1"/>
      <c r="C995" s="1"/>
      <c r="D995" s="1"/>
      <c r="E995" s="1"/>
      <c r="F995" s="1"/>
      <c r="G995" s="1"/>
      <c r="H995" s="1"/>
      <c r="I995" s="1"/>
      <c r="J995" s="1"/>
      <c r="K995" s="1"/>
      <c r="L995" s="1"/>
      <c r="M995" s="1"/>
      <c r="N995" s="1"/>
      <c r="O995" s="1"/>
      <c r="P995" s="1"/>
      <c r="Q995" s="1"/>
    </row>
    <row r="996" spans="1:17">
      <c r="A996" s="1"/>
      <c r="B996" s="1"/>
      <c r="C996" s="1"/>
      <c r="D996" s="1"/>
      <c r="E996" s="1"/>
      <c r="F996" s="1"/>
      <c r="G996" s="1"/>
      <c r="H996" s="1"/>
      <c r="I996" s="1"/>
      <c r="J996" s="1"/>
      <c r="K996" s="1"/>
      <c r="L996" s="1"/>
      <c r="M996" s="1"/>
      <c r="N996" s="1"/>
      <c r="O996" s="1"/>
      <c r="P996" s="1"/>
      <c r="Q996" s="1"/>
    </row>
    <row r="997" spans="1:17">
      <c r="A997" s="1"/>
      <c r="B997" s="1"/>
      <c r="C997" s="1"/>
      <c r="D997" s="1"/>
      <c r="E997" s="1"/>
      <c r="F997" s="1"/>
      <c r="G997" s="1"/>
      <c r="H997" s="1"/>
      <c r="I997" s="1"/>
      <c r="J997" s="1"/>
      <c r="K997" s="1"/>
      <c r="L997" s="1"/>
      <c r="M997" s="1"/>
      <c r="N997" s="1"/>
      <c r="O997" s="1"/>
      <c r="P997" s="1"/>
      <c r="Q997" s="1"/>
    </row>
    <row r="998" spans="1:17">
      <c r="A998" s="1"/>
      <c r="B998" s="1"/>
      <c r="C998" s="1"/>
      <c r="D998" s="1"/>
      <c r="E998" s="1"/>
      <c r="F998" s="1"/>
      <c r="G998" s="1"/>
      <c r="H998" s="1"/>
      <c r="I998" s="1"/>
      <c r="J998" s="1"/>
      <c r="K998" s="1"/>
      <c r="L998" s="1"/>
      <c r="M998" s="1"/>
      <c r="N998" s="1"/>
      <c r="O998" s="1"/>
      <c r="P998" s="1"/>
      <c r="Q998" s="1"/>
    </row>
    <row r="999" spans="1:17">
      <c r="A999" s="1"/>
      <c r="B999" s="1"/>
      <c r="C999" s="1"/>
      <c r="D999" s="1"/>
      <c r="E999" s="1"/>
      <c r="F999" s="1"/>
      <c r="G999" s="1"/>
      <c r="H999" s="1"/>
      <c r="I999" s="1"/>
      <c r="J999" s="1"/>
      <c r="K999" s="1"/>
      <c r="L999" s="1"/>
      <c r="M999" s="1"/>
      <c r="N999" s="1"/>
      <c r="O999" s="1"/>
      <c r="P999" s="1"/>
      <c r="Q999" s="1"/>
    </row>
    <row r="1000" spans="1:17">
      <c r="A1000" s="1"/>
      <c r="B1000" s="1"/>
      <c r="C1000" s="1"/>
      <c r="D1000" s="1"/>
      <c r="E1000" s="1"/>
      <c r="F1000" s="1"/>
      <c r="G1000" s="1"/>
      <c r="H1000" s="1"/>
      <c r="I1000" s="1"/>
      <c r="J1000" s="1"/>
      <c r="K1000" s="1"/>
      <c r="L1000" s="1"/>
      <c r="M1000" s="1"/>
      <c r="N1000" s="1"/>
      <c r="O1000" s="1"/>
      <c r="P1000" s="1"/>
      <c r="Q1000" s="1"/>
    </row>
  </sheetData>
  <mergeCells count="9">
    <mergeCell ref="C3:L3"/>
    <mergeCell ref="C4:L4"/>
    <mergeCell ref="C5:L5"/>
    <mergeCell ref="C56:M56"/>
    <mergeCell ref="C8:I8"/>
    <mergeCell ref="C10:M10"/>
    <mergeCell ref="C7:L7"/>
    <mergeCell ref="C6:I6"/>
    <mergeCell ref="C33:L3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000"/>
  <sheetViews>
    <sheetView showGridLines="0" workbookViewId="0"/>
  </sheetViews>
  <sheetFormatPr baseColWidth="10" defaultColWidth="15.140625" defaultRowHeight="15" customHeight="1"/>
  <cols>
    <col min="1" max="1" width="10.85546875" customWidth="1"/>
    <col min="2" max="2" width="12.85546875" customWidth="1"/>
    <col min="3" max="3" width="5" customWidth="1"/>
    <col min="4" max="4" width="20.5703125" customWidth="1"/>
    <col min="5" max="9" width="5.7109375" customWidth="1"/>
    <col min="10" max="10" width="6" customWidth="1"/>
    <col min="11" max="15" width="5.7109375" customWidth="1"/>
    <col min="16" max="16" width="3.85546875" customWidth="1"/>
    <col min="17" max="19" width="8.5703125" customWidth="1"/>
    <col min="20" max="26" width="7.5703125" customWidth="1"/>
  </cols>
  <sheetData>
    <row r="1" spans="1:19" ht="15.75" customHeight="1">
      <c r="A1" s="1"/>
      <c r="B1" s="1"/>
      <c r="C1" s="1"/>
      <c r="D1" s="1"/>
      <c r="E1" s="1"/>
      <c r="F1" s="1"/>
      <c r="G1" s="1"/>
      <c r="H1" s="1"/>
      <c r="I1" s="1"/>
      <c r="J1" s="1"/>
      <c r="K1" s="1"/>
      <c r="L1" s="1"/>
      <c r="M1" s="1"/>
      <c r="N1" s="1"/>
      <c r="O1" s="1"/>
      <c r="P1" s="1"/>
      <c r="Q1" s="1"/>
      <c r="R1" s="1"/>
      <c r="S1" s="1"/>
    </row>
    <row r="2" spans="1:19" ht="15.75" customHeight="1">
      <c r="A2" s="1"/>
      <c r="B2" s="1"/>
      <c r="C2" s="1"/>
      <c r="D2" s="170"/>
      <c r="E2" s="171"/>
      <c r="F2" s="171"/>
      <c r="G2" s="171"/>
      <c r="H2" s="171"/>
      <c r="I2" s="171"/>
      <c r="J2" s="171"/>
      <c r="K2" s="171"/>
      <c r="L2" s="171"/>
      <c r="M2" s="171"/>
      <c r="N2" s="171"/>
      <c r="O2" s="173"/>
      <c r="P2" s="1"/>
      <c r="Q2" s="1"/>
      <c r="R2" s="1"/>
      <c r="S2" s="1"/>
    </row>
    <row r="3" spans="1:19" ht="15.75" customHeight="1">
      <c r="A3" s="1"/>
      <c r="B3" s="1"/>
      <c r="C3" s="1"/>
      <c r="D3" s="1028" t="s">
        <v>0</v>
      </c>
      <c r="E3" s="992"/>
      <c r="F3" s="992"/>
      <c r="G3" s="992"/>
      <c r="H3" s="992"/>
      <c r="I3" s="992"/>
      <c r="J3" s="992"/>
      <c r="K3" s="992"/>
      <c r="L3" s="992"/>
      <c r="M3" s="992"/>
      <c r="N3" s="992"/>
      <c r="O3" s="1014"/>
      <c r="P3" s="1"/>
      <c r="Q3" s="1"/>
      <c r="R3" s="1"/>
      <c r="S3" s="1"/>
    </row>
    <row r="4" spans="1:19" ht="15.75" customHeight="1">
      <c r="A4" s="1"/>
      <c r="B4" s="1"/>
      <c r="C4" s="1"/>
      <c r="D4" s="1028" t="s">
        <v>1</v>
      </c>
      <c r="E4" s="992"/>
      <c r="F4" s="992"/>
      <c r="G4" s="992"/>
      <c r="H4" s="992"/>
      <c r="I4" s="992"/>
      <c r="J4" s="992"/>
      <c r="K4" s="992"/>
      <c r="L4" s="992"/>
      <c r="M4" s="992"/>
      <c r="N4" s="992"/>
      <c r="O4" s="1014"/>
      <c r="P4" s="1"/>
      <c r="Q4" s="1"/>
      <c r="R4" s="1"/>
      <c r="S4" s="1"/>
    </row>
    <row r="5" spans="1:19" ht="15.75" customHeight="1">
      <c r="A5" s="1"/>
      <c r="B5" s="1"/>
      <c r="C5" s="1"/>
      <c r="D5" s="1028" t="s">
        <v>2</v>
      </c>
      <c r="E5" s="992"/>
      <c r="F5" s="992"/>
      <c r="G5" s="992"/>
      <c r="H5" s="992"/>
      <c r="I5" s="992"/>
      <c r="J5" s="992"/>
      <c r="K5" s="992"/>
      <c r="L5" s="992"/>
      <c r="M5" s="992"/>
      <c r="N5" s="992"/>
      <c r="O5" s="1014"/>
      <c r="P5" s="1"/>
      <c r="Q5" s="1"/>
      <c r="R5" s="1"/>
      <c r="S5" s="1"/>
    </row>
    <row r="6" spans="1:19" ht="6" customHeight="1">
      <c r="A6" s="1"/>
      <c r="B6" s="1"/>
      <c r="C6" s="1"/>
      <c r="D6" s="1022"/>
      <c r="E6" s="992"/>
      <c r="F6" s="992"/>
      <c r="G6" s="992"/>
      <c r="H6" s="992"/>
      <c r="I6" s="992"/>
      <c r="J6" s="992"/>
      <c r="K6" s="992"/>
      <c r="L6" s="179"/>
      <c r="M6" s="179"/>
      <c r="N6" s="179"/>
      <c r="O6" s="180"/>
      <c r="P6" s="1"/>
      <c r="Q6" s="1"/>
      <c r="R6" s="1"/>
      <c r="S6" s="1"/>
    </row>
    <row r="7" spans="1:19" ht="17.25" customHeight="1">
      <c r="A7" s="1"/>
      <c r="B7" s="1"/>
      <c r="C7" s="1"/>
      <c r="D7" s="1028" t="s">
        <v>135</v>
      </c>
      <c r="E7" s="992"/>
      <c r="F7" s="992"/>
      <c r="G7" s="992"/>
      <c r="H7" s="992"/>
      <c r="I7" s="992"/>
      <c r="J7" s="992"/>
      <c r="K7" s="992"/>
      <c r="L7" s="992"/>
      <c r="M7" s="992"/>
      <c r="N7" s="992"/>
      <c r="O7" s="1014"/>
      <c r="P7" s="1"/>
      <c r="Q7" s="1"/>
      <c r="R7" s="1"/>
      <c r="S7" s="1"/>
    </row>
    <row r="8" spans="1:19" ht="18.75" customHeight="1">
      <c r="A8" s="1"/>
      <c r="B8" s="1"/>
      <c r="C8" s="1"/>
      <c r="D8" s="1029" t="s">
        <v>137</v>
      </c>
      <c r="E8" s="1011"/>
      <c r="F8" s="1011"/>
      <c r="G8" s="1011"/>
      <c r="H8" s="1011"/>
      <c r="I8" s="1011"/>
      <c r="J8" s="1011"/>
      <c r="K8" s="1011"/>
      <c r="L8" s="1011"/>
      <c r="M8" s="1011"/>
      <c r="N8" s="1011"/>
      <c r="O8" s="1030"/>
      <c r="P8" s="1"/>
      <c r="Q8" s="1"/>
      <c r="R8" s="1"/>
      <c r="S8" s="1"/>
    </row>
    <row r="9" spans="1:19" ht="6.75" customHeight="1">
      <c r="A9" s="1"/>
      <c r="B9" s="1"/>
      <c r="C9" s="1"/>
      <c r="D9" s="1"/>
      <c r="E9" s="1"/>
      <c r="F9" s="1"/>
      <c r="G9" s="1"/>
      <c r="H9" s="1"/>
      <c r="I9" s="1"/>
      <c r="J9" s="1"/>
      <c r="K9" s="1"/>
      <c r="L9" s="1"/>
      <c r="M9" s="1"/>
      <c r="N9" s="1"/>
      <c r="O9" s="1"/>
      <c r="P9" s="1"/>
      <c r="Q9" s="1"/>
      <c r="R9" s="1"/>
      <c r="S9" s="1"/>
    </row>
    <row r="10" spans="1:19" ht="15" customHeight="1">
      <c r="A10" s="1"/>
      <c r="B10" s="1"/>
      <c r="C10" s="1"/>
      <c r="D10" s="1026" t="s">
        <v>24</v>
      </c>
      <c r="E10" s="81" t="s">
        <v>31</v>
      </c>
      <c r="F10" s="81" t="s">
        <v>31</v>
      </c>
      <c r="G10" s="81" t="s">
        <v>31</v>
      </c>
      <c r="H10" s="81" t="s">
        <v>31</v>
      </c>
      <c r="I10" s="81" t="s">
        <v>31</v>
      </c>
      <c r="J10" s="81" t="s">
        <v>31</v>
      </c>
      <c r="K10" s="81" t="s">
        <v>31</v>
      </c>
      <c r="L10" s="81" t="s">
        <v>31</v>
      </c>
      <c r="M10" s="81" t="s">
        <v>31</v>
      </c>
      <c r="N10" s="81" t="s">
        <v>31</v>
      </c>
      <c r="O10" s="82" t="s">
        <v>31</v>
      </c>
      <c r="P10" s="86"/>
      <c r="Q10" s="86"/>
      <c r="R10" s="86"/>
      <c r="S10" s="86"/>
    </row>
    <row r="11" spans="1:19" ht="16.5" customHeight="1">
      <c r="A11" s="1"/>
      <c r="B11" s="1000" t="s">
        <v>20</v>
      </c>
      <c r="C11" s="999"/>
      <c r="D11" s="1027"/>
      <c r="E11" s="115">
        <v>2001</v>
      </c>
      <c r="F11" s="115">
        <v>2002</v>
      </c>
      <c r="G11" s="115">
        <v>2003</v>
      </c>
      <c r="H11" s="115">
        <v>2004</v>
      </c>
      <c r="I11" s="115">
        <v>2005</v>
      </c>
      <c r="J11" s="115">
        <v>2006</v>
      </c>
      <c r="K11" s="115">
        <v>2007</v>
      </c>
      <c r="L11" s="115">
        <v>2008</v>
      </c>
      <c r="M11" s="115">
        <v>2009</v>
      </c>
      <c r="N11" s="115">
        <v>2010</v>
      </c>
      <c r="O11" s="185">
        <v>2011</v>
      </c>
      <c r="P11" s="86"/>
      <c r="Q11" s="86"/>
      <c r="R11" s="86"/>
      <c r="S11" s="86"/>
    </row>
    <row r="12" spans="1:19" ht="15.75" customHeight="1">
      <c r="A12" s="1"/>
      <c r="B12" s="1021" t="s">
        <v>21</v>
      </c>
      <c r="C12" s="999"/>
      <c r="D12" s="205" t="s">
        <v>140</v>
      </c>
      <c r="E12" s="207">
        <v>1186</v>
      </c>
      <c r="F12" s="209">
        <v>1850</v>
      </c>
      <c r="G12" s="209">
        <v>1977</v>
      </c>
      <c r="H12" s="209">
        <v>2768</v>
      </c>
      <c r="I12" s="209">
        <v>3013</v>
      </c>
      <c r="J12" s="209">
        <v>2988</v>
      </c>
      <c r="K12" s="209">
        <v>4553</v>
      </c>
      <c r="L12" s="209">
        <v>6325</v>
      </c>
      <c r="M12" s="209">
        <v>8174</v>
      </c>
      <c r="N12" s="209">
        <v>9205</v>
      </c>
      <c r="O12" s="133">
        <v>9836</v>
      </c>
      <c r="P12" s="135"/>
      <c r="Q12" s="135"/>
      <c r="R12" s="135"/>
      <c r="S12" s="135"/>
    </row>
    <row r="13" spans="1:19" ht="15.75" customHeight="1">
      <c r="A13" s="1"/>
      <c r="B13" s="1020" t="s">
        <v>146</v>
      </c>
      <c r="C13" s="999"/>
      <c r="D13" s="212" t="s">
        <v>147</v>
      </c>
      <c r="E13" s="213">
        <v>98</v>
      </c>
      <c r="F13" s="140">
        <v>127</v>
      </c>
      <c r="G13" s="140">
        <v>145</v>
      </c>
      <c r="H13" s="140">
        <v>283</v>
      </c>
      <c r="I13" s="140">
        <v>332</v>
      </c>
      <c r="J13" s="140">
        <v>269</v>
      </c>
      <c r="K13" s="140">
        <v>473</v>
      </c>
      <c r="L13" s="140">
        <v>1405</v>
      </c>
      <c r="M13" s="140">
        <v>1844</v>
      </c>
      <c r="N13" s="140">
        <v>2035</v>
      </c>
      <c r="O13" s="183">
        <v>2357</v>
      </c>
      <c r="P13" s="135"/>
      <c r="Q13" s="135"/>
      <c r="R13" s="135"/>
      <c r="S13" s="135"/>
    </row>
    <row r="14" spans="1:19" ht="15.75" customHeight="1">
      <c r="A14" s="1"/>
      <c r="B14" s="1"/>
      <c r="C14" s="1"/>
      <c r="D14" s="215" t="s">
        <v>148</v>
      </c>
      <c r="E14" s="217">
        <v>269</v>
      </c>
      <c r="F14" s="219">
        <v>418</v>
      </c>
      <c r="G14" s="219">
        <v>407</v>
      </c>
      <c r="H14" s="219">
        <v>474</v>
      </c>
      <c r="I14" s="219">
        <v>513</v>
      </c>
      <c r="J14" s="219">
        <v>483</v>
      </c>
      <c r="K14" s="219">
        <v>663</v>
      </c>
      <c r="L14" s="219">
        <v>865</v>
      </c>
      <c r="M14" s="219">
        <v>1078</v>
      </c>
      <c r="N14" s="219">
        <v>1242</v>
      </c>
      <c r="O14" s="220">
        <v>1288</v>
      </c>
      <c r="P14" s="135"/>
      <c r="Q14" s="135"/>
      <c r="R14" s="135"/>
      <c r="S14" s="135"/>
    </row>
    <row r="15" spans="1:19" ht="15.75" customHeight="1">
      <c r="A15" s="1"/>
      <c r="B15" s="1"/>
      <c r="C15" s="1"/>
      <c r="D15" s="212" t="s">
        <v>150</v>
      </c>
      <c r="E15" s="213">
        <v>100</v>
      </c>
      <c r="F15" s="140">
        <v>150</v>
      </c>
      <c r="G15" s="140">
        <v>143</v>
      </c>
      <c r="H15" s="140">
        <v>179</v>
      </c>
      <c r="I15" s="140">
        <v>163</v>
      </c>
      <c r="J15" s="140">
        <v>185</v>
      </c>
      <c r="K15" s="140">
        <v>279</v>
      </c>
      <c r="L15" s="140">
        <v>376</v>
      </c>
      <c r="M15" s="140">
        <v>610</v>
      </c>
      <c r="N15" s="140">
        <v>674</v>
      </c>
      <c r="O15" s="183">
        <v>697</v>
      </c>
      <c r="P15" s="135"/>
      <c r="Q15" s="135"/>
      <c r="R15" s="135"/>
      <c r="S15" s="135"/>
    </row>
    <row r="16" spans="1:19" ht="15.75" customHeight="1">
      <c r="A16" s="1"/>
      <c r="B16" s="1"/>
      <c r="C16" s="1"/>
      <c r="D16" s="215" t="s">
        <v>151</v>
      </c>
      <c r="E16" s="217">
        <v>210</v>
      </c>
      <c r="F16" s="219">
        <v>328</v>
      </c>
      <c r="G16" s="219">
        <v>343</v>
      </c>
      <c r="H16" s="219">
        <v>487</v>
      </c>
      <c r="I16" s="219">
        <v>431</v>
      </c>
      <c r="J16" s="219">
        <v>554</v>
      </c>
      <c r="K16" s="219">
        <v>990</v>
      </c>
      <c r="L16" s="219">
        <v>503</v>
      </c>
      <c r="M16" s="219">
        <v>452</v>
      </c>
      <c r="N16" s="219">
        <v>387</v>
      </c>
      <c r="O16" s="220">
        <v>372</v>
      </c>
      <c r="P16" s="135"/>
      <c r="Q16" s="135"/>
      <c r="R16" s="135"/>
      <c r="S16" s="135"/>
    </row>
    <row r="17" spans="1:19" ht="15.75" customHeight="1">
      <c r="A17" s="1"/>
      <c r="B17" s="1"/>
      <c r="C17" s="1"/>
      <c r="D17" s="223" t="s">
        <v>152</v>
      </c>
      <c r="E17" s="224">
        <v>199</v>
      </c>
      <c r="F17" s="225">
        <v>278</v>
      </c>
      <c r="G17" s="225">
        <v>129</v>
      </c>
      <c r="H17" s="225">
        <v>150</v>
      </c>
      <c r="I17" s="225">
        <v>252</v>
      </c>
      <c r="J17" s="225">
        <v>120</v>
      </c>
      <c r="K17" s="225">
        <v>1026</v>
      </c>
      <c r="L17" s="225">
        <v>467</v>
      </c>
      <c r="M17" s="225">
        <v>96</v>
      </c>
      <c r="N17" s="225">
        <v>103</v>
      </c>
      <c r="O17" s="227">
        <v>155</v>
      </c>
      <c r="P17" s="135"/>
      <c r="Q17" s="135"/>
      <c r="R17" s="135"/>
      <c r="S17" s="135"/>
    </row>
    <row r="18" spans="1:19" ht="21.75" customHeight="1">
      <c r="A18" s="1"/>
      <c r="B18" s="1"/>
      <c r="C18" s="1"/>
      <c r="D18" s="228" t="s">
        <v>64</v>
      </c>
      <c r="E18" s="240">
        <f t="shared" ref="E18:F18" si="0">SUM(E12:E17)</f>
        <v>2062</v>
      </c>
      <c r="F18" s="240">
        <f t="shared" si="0"/>
        <v>3151</v>
      </c>
      <c r="G18" s="240">
        <f>G12+G13+G14+G15+G16+G17</f>
        <v>3144</v>
      </c>
      <c r="H18" s="240">
        <f t="shared" ref="H18:M18" si="1">SUM(H12:H17)</f>
        <v>4341</v>
      </c>
      <c r="I18" s="240">
        <f t="shared" si="1"/>
        <v>4704</v>
      </c>
      <c r="J18" s="240">
        <f t="shared" si="1"/>
        <v>4599</v>
      </c>
      <c r="K18" s="240">
        <f t="shared" si="1"/>
        <v>7984</v>
      </c>
      <c r="L18" s="240">
        <f t="shared" si="1"/>
        <v>9941</v>
      </c>
      <c r="M18" s="240">
        <f t="shared" si="1"/>
        <v>12254</v>
      </c>
      <c r="N18" s="240">
        <v>13646</v>
      </c>
      <c r="O18" s="243">
        <f>SUM(O12:O17)</f>
        <v>14705</v>
      </c>
      <c r="P18" s="273"/>
      <c r="Q18" s="273"/>
      <c r="R18" s="273"/>
      <c r="S18" s="273"/>
    </row>
    <row r="19" spans="1:19" ht="9.75" customHeight="1">
      <c r="A19" s="1"/>
      <c r="B19" s="1"/>
      <c r="C19" s="11"/>
      <c r="D19" s="275"/>
      <c r="E19" s="299"/>
      <c r="F19" s="299"/>
      <c r="G19" s="299"/>
      <c r="H19" s="299"/>
      <c r="I19" s="299"/>
      <c r="J19" s="299"/>
      <c r="K19" s="299"/>
      <c r="L19" s="299"/>
      <c r="M19" s="299"/>
      <c r="N19" s="299"/>
      <c r="O19" s="299"/>
      <c r="P19" s="273"/>
      <c r="Q19" s="273"/>
      <c r="R19" s="273"/>
      <c r="S19" s="273"/>
    </row>
    <row r="20" spans="1:19" ht="15.75" customHeight="1">
      <c r="A20" s="1"/>
      <c r="B20" s="1"/>
      <c r="C20" s="1"/>
      <c r="D20" s="319" t="s">
        <v>189</v>
      </c>
      <c r="E20" s="320">
        <v>1198</v>
      </c>
      <c r="F20" s="321">
        <v>1876</v>
      </c>
      <c r="G20" s="321">
        <v>1891</v>
      </c>
      <c r="H20" s="321">
        <v>2622</v>
      </c>
      <c r="I20" s="321">
        <v>2779</v>
      </c>
      <c r="J20" s="321">
        <v>2787</v>
      </c>
      <c r="K20" s="321">
        <v>4802</v>
      </c>
      <c r="L20" s="321">
        <v>5995</v>
      </c>
      <c r="M20" s="321">
        <v>7725</v>
      </c>
      <c r="N20" s="321">
        <v>8613</v>
      </c>
      <c r="O20" s="322">
        <v>9046</v>
      </c>
      <c r="P20" s="135"/>
      <c r="Q20" s="135"/>
      <c r="R20" s="135"/>
      <c r="S20" s="135"/>
    </row>
    <row r="21" spans="1:19" ht="15.75" customHeight="1">
      <c r="A21" s="1"/>
      <c r="B21" s="1"/>
      <c r="C21" s="1"/>
      <c r="D21" s="212" t="s">
        <v>194</v>
      </c>
      <c r="E21" s="213">
        <v>763</v>
      </c>
      <c r="F21" s="140">
        <v>1145</v>
      </c>
      <c r="G21" s="140">
        <v>1075</v>
      </c>
      <c r="H21" s="140">
        <v>1570</v>
      </c>
      <c r="I21" s="140">
        <v>1720</v>
      </c>
      <c r="J21" s="140">
        <v>1704</v>
      </c>
      <c r="K21" s="140">
        <v>2829</v>
      </c>
      <c r="L21" s="140">
        <v>3692</v>
      </c>
      <c r="M21" s="140">
        <v>4492</v>
      </c>
      <c r="N21" s="140">
        <v>4994</v>
      </c>
      <c r="O21" s="183">
        <v>5515</v>
      </c>
      <c r="P21" s="135"/>
      <c r="Q21" s="135"/>
      <c r="R21" s="135"/>
      <c r="S21" s="135"/>
    </row>
    <row r="22" spans="1:19" ht="15.75" customHeight="1">
      <c r="A22" s="1"/>
      <c r="B22" s="1"/>
      <c r="C22" s="1"/>
      <c r="D22" s="324" t="s">
        <v>152</v>
      </c>
      <c r="E22" s="325">
        <v>101</v>
      </c>
      <c r="F22" s="277">
        <v>130</v>
      </c>
      <c r="G22" s="277">
        <v>178</v>
      </c>
      <c r="H22" s="277">
        <v>149</v>
      </c>
      <c r="I22" s="277">
        <v>205</v>
      </c>
      <c r="J22" s="277">
        <v>108</v>
      </c>
      <c r="K22" s="277">
        <v>353</v>
      </c>
      <c r="L22" s="277">
        <v>254</v>
      </c>
      <c r="M22" s="277">
        <v>37</v>
      </c>
      <c r="N22" s="277">
        <v>39</v>
      </c>
      <c r="O22" s="340">
        <v>144</v>
      </c>
      <c r="P22" s="135"/>
      <c r="Q22" s="135"/>
      <c r="R22" s="135"/>
      <c r="S22" s="135"/>
    </row>
    <row r="23" spans="1:19" ht="21.75" customHeight="1">
      <c r="A23" s="1"/>
      <c r="B23" s="1"/>
      <c r="C23" s="1"/>
      <c r="D23" s="228" t="s">
        <v>64</v>
      </c>
      <c r="E23" s="240">
        <f t="shared" ref="E23:L23" si="2">SUM(E20:E22)</f>
        <v>2062</v>
      </c>
      <c r="F23" s="240">
        <f t="shared" si="2"/>
        <v>3151</v>
      </c>
      <c r="G23" s="240">
        <f t="shared" si="2"/>
        <v>3144</v>
      </c>
      <c r="H23" s="240">
        <f t="shared" si="2"/>
        <v>4341</v>
      </c>
      <c r="I23" s="240">
        <f t="shared" si="2"/>
        <v>4704</v>
      </c>
      <c r="J23" s="240">
        <f t="shared" si="2"/>
        <v>4599</v>
      </c>
      <c r="K23" s="240">
        <f t="shared" si="2"/>
        <v>7984</v>
      </c>
      <c r="L23" s="341">
        <f t="shared" si="2"/>
        <v>9941</v>
      </c>
      <c r="M23" s="240">
        <v>12254</v>
      </c>
      <c r="N23" s="240">
        <v>13646</v>
      </c>
      <c r="O23" s="243">
        <v>14705</v>
      </c>
      <c r="P23" s="9"/>
      <c r="Q23" s="9"/>
      <c r="R23" s="9"/>
      <c r="S23" s="9"/>
    </row>
    <row r="24" spans="1:19" ht="9" customHeight="1">
      <c r="A24" s="1"/>
      <c r="B24" s="1"/>
      <c r="C24" s="1"/>
      <c r="D24" s="275"/>
      <c r="E24" s="299"/>
      <c r="F24" s="299"/>
      <c r="G24" s="299"/>
      <c r="H24" s="299"/>
      <c r="I24" s="299"/>
      <c r="J24" s="299"/>
      <c r="K24" s="299"/>
      <c r="L24" s="299"/>
      <c r="M24" s="299"/>
      <c r="N24" s="299"/>
      <c r="O24" s="299"/>
      <c r="P24" s="9"/>
      <c r="Q24" s="9"/>
      <c r="R24" s="9"/>
      <c r="S24" s="9"/>
    </row>
    <row r="25" spans="1:19" ht="15.75" customHeight="1">
      <c r="A25" s="1"/>
      <c r="B25" s="1"/>
      <c r="C25" s="1"/>
      <c r="D25" s="319" t="s">
        <v>231</v>
      </c>
      <c r="E25" s="320">
        <v>1745</v>
      </c>
      <c r="F25" s="321">
        <v>2673</v>
      </c>
      <c r="G25" s="321">
        <v>2642</v>
      </c>
      <c r="H25" s="321">
        <v>3161</v>
      </c>
      <c r="I25" s="321">
        <v>3787</v>
      </c>
      <c r="J25" s="321">
        <v>3733</v>
      </c>
      <c r="K25" s="321">
        <v>5637</v>
      </c>
      <c r="L25" s="321">
        <v>7278</v>
      </c>
      <c r="M25" s="321">
        <v>9376</v>
      </c>
      <c r="N25" s="321">
        <v>10367</v>
      </c>
      <c r="O25" s="322">
        <v>10436</v>
      </c>
      <c r="P25" s="135"/>
      <c r="Q25" s="135"/>
      <c r="R25" s="135"/>
      <c r="S25" s="135"/>
    </row>
    <row r="26" spans="1:19" ht="15.75" customHeight="1">
      <c r="A26" s="1"/>
      <c r="B26" s="1"/>
      <c r="C26" s="1"/>
      <c r="D26" s="212" t="s">
        <v>232</v>
      </c>
      <c r="E26" s="213">
        <v>252</v>
      </c>
      <c r="F26" s="140">
        <v>380</v>
      </c>
      <c r="G26" s="140">
        <v>378</v>
      </c>
      <c r="H26" s="140">
        <v>1080</v>
      </c>
      <c r="I26" s="140">
        <v>756</v>
      </c>
      <c r="J26" s="140">
        <v>779</v>
      </c>
      <c r="K26" s="140">
        <v>855</v>
      </c>
      <c r="L26" s="140">
        <v>1267</v>
      </c>
      <c r="M26" s="140">
        <v>1274</v>
      </c>
      <c r="N26" s="140">
        <v>1615</v>
      </c>
      <c r="O26" s="183">
        <v>2267</v>
      </c>
      <c r="P26" s="135"/>
      <c r="Q26" s="135"/>
      <c r="R26" s="135"/>
      <c r="S26" s="135"/>
    </row>
    <row r="27" spans="1:19" ht="15.75" customHeight="1">
      <c r="A27" s="1"/>
      <c r="B27" s="1"/>
      <c r="C27" s="1"/>
      <c r="D27" s="324" t="s">
        <v>152</v>
      </c>
      <c r="E27" s="325">
        <v>65</v>
      </c>
      <c r="F27" s="277">
        <v>98</v>
      </c>
      <c r="G27" s="277">
        <v>124</v>
      </c>
      <c r="H27" s="277">
        <v>100</v>
      </c>
      <c r="I27" s="277">
        <v>161</v>
      </c>
      <c r="J27" s="277">
        <v>87</v>
      </c>
      <c r="K27" s="277">
        <v>1492</v>
      </c>
      <c r="L27" s="277">
        <v>1396</v>
      </c>
      <c r="M27" s="277">
        <v>1604</v>
      </c>
      <c r="N27" s="277">
        <v>1664</v>
      </c>
      <c r="O27" s="340">
        <v>2002</v>
      </c>
      <c r="P27" s="135"/>
      <c r="Q27" s="135"/>
      <c r="R27" s="135"/>
      <c r="S27" s="135"/>
    </row>
    <row r="28" spans="1:19" ht="21.75" customHeight="1">
      <c r="A28" s="1"/>
      <c r="B28" s="1"/>
      <c r="C28" s="1"/>
      <c r="D28" s="228" t="s">
        <v>64</v>
      </c>
      <c r="E28" s="240">
        <f t="shared" ref="E28:L28" si="3">SUM(E25:E27)</f>
        <v>2062</v>
      </c>
      <c r="F28" s="240">
        <f t="shared" si="3"/>
        <v>3151</v>
      </c>
      <c r="G28" s="341">
        <f t="shared" si="3"/>
        <v>3144</v>
      </c>
      <c r="H28" s="240">
        <f t="shared" si="3"/>
        <v>4341</v>
      </c>
      <c r="I28" s="240">
        <f t="shared" si="3"/>
        <v>4704</v>
      </c>
      <c r="J28" s="240">
        <f t="shared" si="3"/>
        <v>4599</v>
      </c>
      <c r="K28" s="240">
        <f t="shared" si="3"/>
        <v>7984</v>
      </c>
      <c r="L28" s="240">
        <f t="shared" si="3"/>
        <v>9941</v>
      </c>
      <c r="M28" s="240">
        <v>12254</v>
      </c>
      <c r="N28" s="240">
        <v>13646</v>
      </c>
      <c r="O28" s="243">
        <v>14705</v>
      </c>
      <c r="P28" s="273"/>
      <c r="Q28" s="273"/>
      <c r="R28" s="273"/>
      <c r="S28" s="273"/>
    </row>
    <row r="29" spans="1:19" ht="13.5" customHeight="1">
      <c r="A29" s="1"/>
      <c r="B29" s="1"/>
      <c r="C29" s="1"/>
      <c r="D29" s="370" t="s">
        <v>208</v>
      </c>
      <c r="E29" s="333"/>
      <c r="F29" s="333"/>
      <c r="G29" s="333"/>
      <c r="H29" s="333"/>
      <c r="I29" s="333"/>
      <c r="J29" s="1"/>
      <c r="K29" s="1"/>
      <c r="L29" s="1"/>
      <c r="M29" s="1"/>
      <c r="N29" s="1"/>
      <c r="O29" s="1"/>
      <c r="P29" s="1"/>
      <c r="Q29" s="1"/>
      <c r="R29" s="1"/>
      <c r="S29" s="1"/>
    </row>
    <row r="30" spans="1:19" ht="59.25" customHeight="1">
      <c r="A30" s="1"/>
      <c r="B30" s="1"/>
      <c r="C30" s="1"/>
      <c r="D30" s="333"/>
      <c r="E30" s="333"/>
      <c r="F30" s="333"/>
      <c r="G30" s="333"/>
      <c r="H30" s="333"/>
      <c r="I30" s="333"/>
      <c r="J30" s="1"/>
      <c r="K30" s="1"/>
      <c r="L30" s="1"/>
      <c r="M30" s="1"/>
      <c r="N30" s="1"/>
      <c r="O30" s="1"/>
      <c r="P30" s="1"/>
      <c r="Q30" s="1"/>
      <c r="R30" s="1"/>
      <c r="S30" s="1"/>
    </row>
    <row r="31" spans="1:19" ht="15" customHeight="1">
      <c r="A31" s="1"/>
      <c r="B31" s="1"/>
      <c r="C31" s="1"/>
      <c r="D31" s="333"/>
      <c r="E31" s="333"/>
      <c r="F31" s="333"/>
      <c r="G31" s="333"/>
      <c r="H31" s="333"/>
      <c r="I31" s="333"/>
      <c r="J31" s="1"/>
      <c r="K31" s="1"/>
      <c r="L31" s="1"/>
      <c r="M31" s="1"/>
      <c r="N31" s="1"/>
      <c r="O31" s="1"/>
      <c r="P31" s="1"/>
      <c r="Q31" s="1"/>
      <c r="R31" s="1"/>
      <c r="S31" s="1"/>
    </row>
    <row r="32" spans="1:19" ht="28.5" customHeight="1">
      <c r="A32" s="1"/>
      <c r="B32" s="1"/>
      <c r="C32" s="1"/>
      <c r="D32" s="1016" t="s">
        <v>248</v>
      </c>
      <c r="E32" s="992"/>
      <c r="F32" s="992"/>
      <c r="G32" s="992"/>
      <c r="H32" s="992"/>
      <c r="I32" s="992"/>
      <c r="J32" s="992"/>
      <c r="K32" s="992"/>
      <c r="L32" s="992"/>
      <c r="M32" s="992"/>
      <c r="N32" s="992"/>
      <c r="O32" s="992"/>
      <c r="P32" s="1"/>
      <c r="Q32" s="1"/>
      <c r="R32" s="1"/>
      <c r="S32" s="1"/>
    </row>
    <row r="33" spans="1:19" ht="4.5" customHeight="1">
      <c r="A33" s="1"/>
      <c r="B33" s="1"/>
      <c r="C33" s="1"/>
      <c r="D33" s="333"/>
      <c r="E33" s="333"/>
      <c r="F33" s="333"/>
      <c r="G33" s="333"/>
      <c r="H33" s="333"/>
      <c r="I33" s="333"/>
      <c r="J33" s="1"/>
      <c r="K33" s="1"/>
      <c r="L33" s="1"/>
      <c r="M33" s="1"/>
      <c r="N33" s="1"/>
      <c r="O33" s="1"/>
      <c r="P33" s="1"/>
      <c r="Q33" s="1"/>
      <c r="R33" s="1"/>
      <c r="S33" s="1"/>
    </row>
    <row r="34" spans="1:19" ht="15" customHeight="1">
      <c r="A34" s="1"/>
      <c r="B34" s="1"/>
      <c r="C34" s="1"/>
      <c r="D34" s="1018" t="s">
        <v>249</v>
      </c>
      <c r="E34" s="81" t="s">
        <v>31</v>
      </c>
      <c r="F34" s="81" t="s">
        <v>31</v>
      </c>
      <c r="G34" s="81" t="s">
        <v>31</v>
      </c>
      <c r="H34" s="81" t="s">
        <v>31</v>
      </c>
      <c r="I34" s="81" t="s">
        <v>31</v>
      </c>
      <c r="J34" s="81" t="s">
        <v>31</v>
      </c>
      <c r="K34" s="81" t="s">
        <v>31</v>
      </c>
      <c r="L34" s="81" t="s">
        <v>31</v>
      </c>
      <c r="M34" s="81" t="s">
        <v>31</v>
      </c>
      <c r="N34" s="81" t="s">
        <v>31</v>
      </c>
      <c r="O34" s="281" t="s">
        <v>31</v>
      </c>
      <c r="P34" s="1"/>
      <c r="Q34" s="1"/>
      <c r="R34" s="1"/>
      <c r="S34" s="1"/>
    </row>
    <row r="35" spans="1:19" ht="15" customHeight="1">
      <c r="A35" s="1"/>
      <c r="B35" s="1"/>
      <c r="C35" s="1"/>
      <c r="D35" s="1023"/>
      <c r="E35" s="115">
        <v>2001</v>
      </c>
      <c r="F35" s="115">
        <v>2002</v>
      </c>
      <c r="G35" s="115">
        <v>2003</v>
      </c>
      <c r="H35" s="115">
        <v>2004</v>
      </c>
      <c r="I35" s="115">
        <v>2005</v>
      </c>
      <c r="J35" s="115">
        <v>2006</v>
      </c>
      <c r="K35" s="115">
        <v>2007</v>
      </c>
      <c r="L35" s="115">
        <v>2008</v>
      </c>
      <c r="M35" s="115">
        <v>2009</v>
      </c>
      <c r="N35" s="115">
        <v>2010</v>
      </c>
      <c r="O35" s="185">
        <v>2011</v>
      </c>
      <c r="P35" s="1"/>
      <c r="Q35" s="1"/>
      <c r="R35" s="1"/>
      <c r="S35" s="1"/>
    </row>
    <row r="36" spans="1:19" ht="23.25" customHeight="1">
      <c r="A36" s="1"/>
      <c r="B36" s="1"/>
      <c r="C36" s="1"/>
      <c r="D36" s="402" t="s">
        <v>64</v>
      </c>
      <c r="E36" s="401">
        <v>2062</v>
      </c>
      <c r="F36" s="401">
        <v>3151</v>
      </c>
      <c r="G36" s="401">
        <v>3144</v>
      </c>
      <c r="H36" s="401">
        <v>4341</v>
      </c>
      <c r="I36" s="401">
        <v>4704</v>
      </c>
      <c r="J36" s="401">
        <v>4599</v>
      </c>
      <c r="K36" s="401">
        <v>7984</v>
      </c>
      <c r="L36" s="401">
        <v>9941</v>
      </c>
      <c r="M36" s="401">
        <v>12254</v>
      </c>
      <c r="N36" s="401">
        <v>13646</v>
      </c>
      <c r="O36" s="442">
        <v>14705</v>
      </c>
      <c r="P36" s="1"/>
      <c r="Q36" s="1"/>
      <c r="R36" s="1"/>
      <c r="S36" s="1"/>
    </row>
    <row r="37" spans="1:19" ht="15" customHeight="1">
      <c r="A37" s="1"/>
      <c r="B37" s="1"/>
      <c r="C37" s="1"/>
      <c r="D37" s="370" t="s">
        <v>208</v>
      </c>
      <c r="E37" s="333"/>
      <c r="F37" s="333"/>
      <c r="G37" s="333"/>
      <c r="H37" s="333"/>
      <c r="I37" s="333"/>
      <c r="J37" s="1"/>
      <c r="K37" s="1"/>
      <c r="L37" s="1"/>
      <c r="M37" s="1"/>
      <c r="N37" s="1"/>
      <c r="O37" s="1"/>
      <c r="P37" s="1"/>
      <c r="Q37" s="1"/>
      <c r="R37" s="1"/>
      <c r="S37" s="1"/>
    </row>
    <row r="38" spans="1:19" ht="15" customHeight="1">
      <c r="A38" s="1"/>
      <c r="B38" s="1"/>
      <c r="C38" s="1"/>
      <c r="D38" s="333"/>
      <c r="E38" s="333"/>
      <c r="F38" s="333"/>
      <c r="G38" s="333"/>
      <c r="H38" s="333"/>
      <c r="I38" s="333"/>
      <c r="J38" s="1"/>
      <c r="K38" s="1"/>
      <c r="L38" s="1"/>
      <c r="M38" s="1"/>
      <c r="N38" s="1"/>
      <c r="O38" s="1"/>
      <c r="P38" s="1"/>
      <c r="Q38" s="1"/>
      <c r="R38" s="1"/>
      <c r="S38" s="1"/>
    </row>
    <row r="39" spans="1:19" ht="27.75" customHeight="1">
      <c r="A39" s="1"/>
      <c r="B39" s="1"/>
      <c r="C39" s="1"/>
      <c r="D39" s="1017" t="s">
        <v>278</v>
      </c>
      <c r="E39" s="992"/>
      <c r="F39" s="992"/>
      <c r="G39" s="992"/>
      <c r="H39" s="992"/>
      <c r="I39" s="992"/>
      <c r="J39" s="992"/>
      <c r="K39" s="992"/>
      <c r="L39" s="992"/>
      <c r="M39" s="992"/>
      <c r="N39" s="992"/>
      <c r="O39" s="992"/>
      <c r="P39" s="1"/>
      <c r="Q39" s="1"/>
      <c r="R39" s="1"/>
      <c r="S39" s="1"/>
    </row>
    <row r="40" spans="1:19" ht="5.25" customHeight="1">
      <c r="A40" s="1"/>
      <c r="B40" s="1"/>
      <c r="C40" s="1"/>
      <c r="D40" s="333"/>
      <c r="E40" s="333"/>
      <c r="F40" s="333"/>
      <c r="G40" s="333"/>
      <c r="H40" s="333"/>
      <c r="I40" s="333"/>
      <c r="J40" s="1"/>
      <c r="K40" s="1"/>
      <c r="L40" s="1"/>
      <c r="M40" s="1"/>
      <c r="N40" s="1"/>
      <c r="O40" s="1"/>
      <c r="P40" s="1"/>
      <c r="Q40" s="1"/>
      <c r="R40" s="1"/>
      <c r="S40" s="1"/>
    </row>
    <row r="41" spans="1:19" ht="158.25" customHeight="1">
      <c r="A41" s="1"/>
      <c r="B41" s="11"/>
      <c r="C41" s="1"/>
      <c r="D41" s="333"/>
      <c r="E41" s="333"/>
      <c r="F41" s="333"/>
      <c r="G41" s="333"/>
      <c r="H41" s="333"/>
      <c r="I41" s="333"/>
      <c r="J41" s="1"/>
      <c r="K41" s="1"/>
      <c r="L41" s="1"/>
      <c r="M41" s="1"/>
      <c r="N41" s="1"/>
      <c r="O41" s="1"/>
      <c r="P41" s="1"/>
      <c r="Q41" s="1"/>
      <c r="R41" s="1"/>
      <c r="S41" s="1"/>
    </row>
    <row r="42" spans="1:19" ht="18.75" customHeight="1">
      <c r="A42" s="1"/>
      <c r="B42" s="1"/>
      <c r="C42" s="1"/>
      <c r="D42" s="333"/>
      <c r="E42" s="333"/>
      <c r="F42" s="333"/>
      <c r="G42" s="333"/>
      <c r="H42" s="333"/>
      <c r="I42" s="333"/>
      <c r="J42" s="1"/>
      <c r="K42" s="1"/>
      <c r="L42" s="1"/>
      <c r="M42" s="1"/>
      <c r="N42" s="1"/>
      <c r="O42" s="1"/>
      <c r="P42" s="1"/>
      <c r="Q42" s="1"/>
      <c r="R42" s="1"/>
      <c r="S42" s="1"/>
    </row>
    <row r="43" spans="1:19" ht="15" customHeight="1">
      <c r="A43" s="1"/>
      <c r="B43" s="1"/>
      <c r="C43" s="1"/>
      <c r="D43" s="333"/>
      <c r="E43" s="333"/>
      <c r="F43" s="333"/>
      <c r="G43" s="333"/>
      <c r="H43" s="333"/>
      <c r="I43" s="333"/>
      <c r="J43" s="1"/>
      <c r="K43" s="1"/>
      <c r="L43" s="1"/>
      <c r="M43" s="1"/>
      <c r="N43" s="1"/>
      <c r="O43" s="1"/>
      <c r="P43" s="1"/>
      <c r="Q43" s="1"/>
      <c r="R43" s="1"/>
      <c r="S43" s="1"/>
    </row>
    <row r="44" spans="1:19" ht="27" customHeight="1">
      <c r="A44" s="1"/>
      <c r="B44" s="1"/>
      <c r="C44" s="1"/>
      <c r="D44" s="1016" t="s">
        <v>280</v>
      </c>
      <c r="E44" s="992"/>
      <c r="F44" s="992"/>
      <c r="G44" s="992"/>
      <c r="H44" s="992"/>
      <c r="I44" s="992"/>
      <c r="J44" s="992"/>
      <c r="K44" s="992"/>
      <c r="L44" s="992"/>
      <c r="M44" s="992"/>
      <c r="N44" s="992"/>
      <c r="O44" s="992"/>
      <c r="P44" s="1"/>
      <c r="Q44" s="1"/>
      <c r="R44" s="1"/>
      <c r="S44" s="1"/>
    </row>
    <row r="45" spans="1:19" ht="6" customHeight="1">
      <c r="A45" s="1"/>
      <c r="B45" s="1"/>
      <c r="C45" s="1"/>
      <c r="D45" s="333"/>
      <c r="E45" s="333"/>
      <c r="F45" s="333"/>
      <c r="G45" s="333"/>
      <c r="H45" s="333"/>
      <c r="I45" s="333"/>
      <c r="J45" s="1"/>
      <c r="K45" s="1"/>
      <c r="L45" s="1"/>
      <c r="M45" s="1"/>
      <c r="N45" s="1"/>
      <c r="O45" s="1"/>
      <c r="P45" s="1"/>
      <c r="Q45" s="1"/>
      <c r="R45" s="1"/>
      <c r="S45" s="1"/>
    </row>
    <row r="46" spans="1:19" ht="15" customHeight="1">
      <c r="A46" s="1"/>
      <c r="B46" s="1"/>
      <c r="C46" s="1"/>
      <c r="D46" s="1018" t="s">
        <v>24</v>
      </c>
      <c r="E46" s="81" t="s">
        <v>31</v>
      </c>
      <c r="F46" s="81" t="s">
        <v>31</v>
      </c>
      <c r="G46" s="81" t="s">
        <v>31</v>
      </c>
      <c r="H46" s="81" t="s">
        <v>31</v>
      </c>
      <c r="I46" s="81" t="s">
        <v>31</v>
      </c>
      <c r="J46" s="81" t="s">
        <v>31</v>
      </c>
      <c r="K46" s="81" t="s">
        <v>31</v>
      </c>
      <c r="L46" s="81" t="s">
        <v>31</v>
      </c>
      <c r="M46" s="81" t="s">
        <v>31</v>
      </c>
      <c r="N46" s="81" t="s">
        <v>31</v>
      </c>
      <c r="O46" s="82" t="s">
        <v>31</v>
      </c>
      <c r="P46" s="1"/>
      <c r="Q46" s="1"/>
      <c r="R46" s="1"/>
      <c r="S46" s="1"/>
    </row>
    <row r="47" spans="1:19" ht="15" customHeight="1">
      <c r="A47" s="1"/>
      <c r="B47" s="1"/>
      <c r="C47" s="1"/>
      <c r="D47" s="1019"/>
      <c r="E47" s="280">
        <v>2001</v>
      </c>
      <c r="F47" s="445">
        <v>2002</v>
      </c>
      <c r="G47" s="280">
        <v>2003</v>
      </c>
      <c r="H47" s="280">
        <v>2004</v>
      </c>
      <c r="I47" s="280">
        <v>2005</v>
      </c>
      <c r="J47" s="280">
        <v>2006</v>
      </c>
      <c r="K47" s="280">
        <v>2007</v>
      </c>
      <c r="L47" s="280">
        <v>2008</v>
      </c>
      <c r="M47" s="280">
        <v>2009</v>
      </c>
      <c r="N47" s="280">
        <v>2010</v>
      </c>
      <c r="O47" s="141">
        <v>2011</v>
      </c>
      <c r="P47" s="1"/>
      <c r="Q47" s="1"/>
      <c r="R47" s="1"/>
      <c r="S47" s="1"/>
    </row>
    <row r="48" spans="1:19" ht="15" customHeight="1">
      <c r="A48" s="1"/>
      <c r="B48" s="1"/>
      <c r="C48" s="1"/>
      <c r="D48" s="447" t="s">
        <v>140</v>
      </c>
      <c r="E48" s="448">
        <v>1186</v>
      </c>
      <c r="F48" s="128">
        <v>1850</v>
      </c>
      <c r="G48" s="128">
        <v>1977</v>
      </c>
      <c r="H48" s="128">
        <v>2768</v>
      </c>
      <c r="I48" s="128">
        <v>3013</v>
      </c>
      <c r="J48" s="128">
        <v>2988</v>
      </c>
      <c r="K48" s="128">
        <v>4553</v>
      </c>
      <c r="L48" s="128">
        <v>6325</v>
      </c>
      <c r="M48" s="128">
        <v>8174</v>
      </c>
      <c r="N48" s="128">
        <v>9205</v>
      </c>
      <c r="O48" s="450">
        <v>9836</v>
      </c>
      <c r="P48" s="1"/>
      <c r="Q48" s="1"/>
      <c r="R48" s="1"/>
      <c r="S48" s="1"/>
    </row>
    <row r="49" spans="1:19" ht="15" customHeight="1">
      <c r="A49" s="1"/>
      <c r="B49" s="1"/>
      <c r="C49" s="1"/>
      <c r="D49" s="212" t="s">
        <v>147</v>
      </c>
      <c r="E49" s="213">
        <v>98</v>
      </c>
      <c r="F49" s="140">
        <v>127</v>
      </c>
      <c r="G49" s="140">
        <v>145</v>
      </c>
      <c r="H49" s="140">
        <v>283</v>
      </c>
      <c r="I49" s="140">
        <v>332</v>
      </c>
      <c r="J49" s="140">
        <v>269</v>
      </c>
      <c r="K49" s="140">
        <v>473</v>
      </c>
      <c r="L49" s="140">
        <v>1405</v>
      </c>
      <c r="M49" s="140">
        <v>1844</v>
      </c>
      <c r="N49" s="140">
        <v>2035</v>
      </c>
      <c r="O49" s="183">
        <v>2357</v>
      </c>
      <c r="P49" s="1"/>
      <c r="Q49" s="1"/>
      <c r="R49" s="1"/>
      <c r="S49" s="1"/>
    </row>
    <row r="50" spans="1:19" ht="15" customHeight="1">
      <c r="A50" s="1"/>
      <c r="B50" s="1"/>
      <c r="C50" s="1"/>
      <c r="D50" s="215" t="s">
        <v>148</v>
      </c>
      <c r="E50" s="217">
        <v>269</v>
      </c>
      <c r="F50" s="219">
        <v>418</v>
      </c>
      <c r="G50" s="219">
        <v>407</v>
      </c>
      <c r="H50" s="219">
        <v>474</v>
      </c>
      <c r="I50" s="219">
        <v>513</v>
      </c>
      <c r="J50" s="219">
        <v>483</v>
      </c>
      <c r="K50" s="219">
        <v>663</v>
      </c>
      <c r="L50" s="219">
        <v>865</v>
      </c>
      <c r="M50" s="219">
        <v>1078</v>
      </c>
      <c r="N50" s="219">
        <v>1242</v>
      </c>
      <c r="O50" s="220">
        <v>1288</v>
      </c>
      <c r="P50" s="1"/>
      <c r="Q50" s="1"/>
      <c r="R50" s="1"/>
      <c r="S50" s="1"/>
    </row>
    <row r="51" spans="1:19" ht="15" customHeight="1">
      <c r="A51" s="1"/>
      <c r="B51" s="1"/>
      <c r="C51" s="1"/>
      <c r="D51" s="212" t="s">
        <v>150</v>
      </c>
      <c r="E51" s="213">
        <v>100</v>
      </c>
      <c r="F51" s="140">
        <v>150</v>
      </c>
      <c r="G51" s="140">
        <v>143</v>
      </c>
      <c r="H51" s="140">
        <v>179</v>
      </c>
      <c r="I51" s="140">
        <v>163</v>
      </c>
      <c r="J51" s="140">
        <v>185</v>
      </c>
      <c r="K51" s="140">
        <v>279</v>
      </c>
      <c r="L51" s="140">
        <v>376</v>
      </c>
      <c r="M51" s="140">
        <v>610</v>
      </c>
      <c r="N51" s="140">
        <v>674</v>
      </c>
      <c r="O51" s="183">
        <v>697</v>
      </c>
      <c r="P51" s="1"/>
      <c r="Q51" s="1"/>
      <c r="R51" s="1"/>
      <c r="S51" s="1"/>
    </row>
    <row r="52" spans="1:19" ht="15" customHeight="1">
      <c r="A52" s="1"/>
      <c r="B52" s="1"/>
      <c r="C52" s="1"/>
      <c r="D52" s="215" t="s">
        <v>151</v>
      </c>
      <c r="E52" s="217">
        <v>210</v>
      </c>
      <c r="F52" s="219">
        <v>328</v>
      </c>
      <c r="G52" s="219">
        <v>343</v>
      </c>
      <c r="H52" s="219">
        <v>487</v>
      </c>
      <c r="I52" s="219">
        <v>431</v>
      </c>
      <c r="J52" s="219">
        <v>554</v>
      </c>
      <c r="K52" s="219">
        <v>990</v>
      </c>
      <c r="L52" s="219">
        <v>503</v>
      </c>
      <c r="M52" s="219">
        <v>452</v>
      </c>
      <c r="N52" s="219">
        <v>387</v>
      </c>
      <c r="O52" s="220">
        <v>372</v>
      </c>
      <c r="P52" s="1"/>
      <c r="Q52" s="1"/>
      <c r="R52" s="1"/>
      <c r="S52" s="1"/>
    </row>
    <row r="53" spans="1:19" ht="15" customHeight="1">
      <c r="A53" s="1"/>
      <c r="B53" s="1"/>
      <c r="C53" s="1"/>
      <c r="D53" s="223" t="s">
        <v>152</v>
      </c>
      <c r="E53" s="224">
        <v>199</v>
      </c>
      <c r="F53" s="225">
        <v>278</v>
      </c>
      <c r="G53" s="225">
        <v>129</v>
      </c>
      <c r="H53" s="225">
        <v>150</v>
      </c>
      <c r="I53" s="225">
        <v>252</v>
      </c>
      <c r="J53" s="225">
        <v>120</v>
      </c>
      <c r="K53" s="225">
        <v>1026</v>
      </c>
      <c r="L53" s="225">
        <v>467</v>
      </c>
      <c r="M53" s="225">
        <v>96</v>
      </c>
      <c r="N53" s="225">
        <v>103</v>
      </c>
      <c r="O53" s="227">
        <v>155</v>
      </c>
      <c r="P53" s="1"/>
      <c r="Q53" s="1"/>
      <c r="R53" s="1"/>
      <c r="S53" s="1"/>
    </row>
    <row r="54" spans="1:19" ht="21.75" customHeight="1">
      <c r="A54" s="1"/>
      <c r="B54" s="1"/>
      <c r="C54" s="1"/>
      <c r="D54" s="228" t="s">
        <v>64</v>
      </c>
      <c r="E54" s="240">
        <f t="shared" ref="E54:F54" si="4">SUM(E48:E53)</f>
        <v>2062</v>
      </c>
      <c r="F54" s="240">
        <f t="shared" si="4"/>
        <v>3151</v>
      </c>
      <c r="G54" s="240">
        <f>G48+G49+G50+G51+G52+G53</f>
        <v>3144</v>
      </c>
      <c r="H54" s="240">
        <f t="shared" ref="H54:M54" si="5">SUM(H48:H53)</f>
        <v>4341</v>
      </c>
      <c r="I54" s="240">
        <f t="shared" si="5"/>
        <v>4704</v>
      </c>
      <c r="J54" s="240">
        <f t="shared" si="5"/>
        <v>4599</v>
      </c>
      <c r="K54" s="240">
        <f t="shared" si="5"/>
        <v>7984</v>
      </c>
      <c r="L54" s="240">
        <f t="shared" si="5"/>
        <v>9941</v>
      </c>
      <c r="M54" s="240">
        <f t="shared" si="5"/>
        <v>12254</v>
      </c>
      <c r="N54" s="240">
        <v>13646</v>
      </c>
      <c r="O54" s="243">
        <v>14705</v>
      </c>
      <c r="P54" s="1"/>
      <c r="Q54" s="1"/>
      <c r="R54" s="1"/>
      <c r="S54" s="1"/>
    </row>
    <row r="55" spans="1:19" ht="15.75" customHeight="1">
      <c r="A55" s="1"/>
      <c r="B55" s="1"/>
      <c r="C55" s="1"/>
      <c r="D55" s="370" t="s">
        <v>208</v>
      </c>
      <c r="E55" s="455"/>
      <c r="F55" s="455"/>
      <c r="G55" s="455"/>
      <c r="H55" s="455"/>
      <c r="I55" s="455"/>
      <c r="J55" s="455"/>
      <c r="K55" s="455"/>
      <c r="L55" s="455"/>
      <c r="M55" s="455"/>
      <c r="N55" s="455"/>
      <c r="O55" s="455"/>
      <c r="P55" s="1"/>
      <c r="Q55" s="1"/>
      <c r="R55" s="1"/>
      <c r="S55" s="1"/>
    </row>
    <row r="56" spans="1:19">
      <c r="A56" s="1"/>
      <c r="B56" s="1"/>
      <c r="C56" s="1"/>
      <c r="D56" s="1"/>
      <c r="E56" s="1"/>
      <c r="F56" s="1"/>
      <c r="G56" s="1"/>
      <c r="H56" s="1"/>
      <c r="I56" s="1"/>
      <c r="J56" s="1"/>
      <c r="K56" s="1"/>
      <c r="L56" s="1"/>
      <c r="M56" s="1"/>
      <c r="N56" s="1"/>
      <c r="O56" s="1"/>
      <c r="P56" s="1"/>
      <c r="Q56" s="1"/>
      <c r="R56" s="1"/>
      <c r="S56" s="1"/>
    </row>
    <row r="57" spans="1:19" ht="30.75" customHeight="1">
      <c r="A57" s="1"/>
      <c r="B57" s="1"/>
      <c r="C57" s="1"/>
      <c r="D57" s="1016" t="s">
        <v>288</v>
      </c>
      <c r="E57" s="992"/>
      <c r="F57" s="992"/>
      <c r="G57" s="992"/>
      <c r="H57" s="992"/>
      <c r="I57" s="992"/>
      <c r="J57" s="992"/>
      <c r="K57" s="992"/>
      <c r="L57" s="992"/>
      <c r="M57" s="992"/>
      <c r="N57" s="992"/>
      <c r="O57" s="992"/>
      <c r="P57" s="457"/>
      <c r="Q57" s="457"/>
      <c r="R57" s="457"/>
      <c r="S57" s="1"/>
    </row>
    <row r="58" spans="1:19" ht="3" customHeight="1">
      <c r="A58" s="1"/>
      <c r="B58" s="1"/>
      <c r="C58" s="1"/>
      <c r="D58" s="1025"/>
      <c r="E58" s="999"/>
      <c r="F58" s="999"/>
      <c r="G58" s="999"/>
      <c r="H58" s="999"/>
      <c r="I58" s="999"/>
      <c r="J58" s="999"/>
      <c r="K58" s="999"/>
      <c r="L58" s="33"/>
      <c r="M58" s="33"/>
      <c r="N58" s="33"/>
      <c r="O58" s="33"/>
      <c r="P58" s="1"/>
      <c r="Q58" s="1"/>
      <c r="R58" s="1"/>
      <c r="S58" s="1"/>
    </row>
    <row r="59" spans="1:19" ht="2.25" customHeight="1">
      <c r="A59" s="1"/>
      <c r="B59" s="1"/>
      <c r="C59" s="1"/>
      <c r="D59" s="1"/>
      <c r="E59" s="1"/>
      <c r="F59" s="1"/>
      <c r="G59" s="1"/>
      <c r="H59" s="1"/>
      <c r="I59" s="1"/>
      <c r="J59" s="1"/>
      <c r="K59" s="1"/>
      <c r="L59" s="1"/>
      <c r="M59" s="1"/>
      <c r="N59" s="1"/>
      <c r="O59" s="1"/>
      <c r="P59" s="1"/>
      <c r="Q59" s="1"/>
      <c r="R59" s="1"/>
      <c r="S59" s="1"/>
    </row>
    <row r="60" spans="1:19" ht="46.5" customHeight="1">
      <c r="A60" s="1"/>
      <c r="B60" s="1"/>
      <c r="C60" s="1"/>
      <c r="D60" s="507" t="s">
        <v>318</v>
      </c>
      <c r="E60" s="508" t="s">
        <v>320</v>
      </c>
      <c r="F60" s="508" t="s">
        <v>321</v>
      </c>
      <c r="G60" s="508" t="s">
        <v>322</v>
      </c>
      <c r="H60" s="508" t="s">
        <v>323</v>
      </c>
      <c r="I60" s="508" t="s">
        <v>324</v>
      </c>
      <c r="J60" s="510" t="s">
        <v>325</v>
      </c>
      <c r="K60" s="508" t="s">
        <v>326</v>
      </c>
      <c r="L60" s="508" t="s">
        <v>327</v>
      </c>
      <c r="M60" s="508" t="s">
        <v>328</v>
      </c>
      <c r="N60" s="511" t="s">
        <v>329</v>
      </c>
      <c r="O60" s="512"/>
      <c r="P60" s="512"/>
      <c r="Q60" s="512"/>
      <c r="R60" s="512"/>
      <c r="S60" s="550"/>
    </row>
    <row r="61" spans="1:19" ht="15" customHeight="1">
      <c r="A61" s="1"/>
      <c r="B61" s="1"/>
      <c r="C61" s="1"/>
      <c r="D61" s="551" t="s">
        <v>140</v>
      </c>
      <c r="E61" s="553">
        <f t="shared" ref="E61:N61" si="6">(F12-E12)/E12</f>
        <v>0.55986509274873519</v>
      </c>
      <c r="F61" s="553">
        <f t="shared" si="6"/>
        <v>6.8648648648648655E-2</v>
      </c>
      <c r="G61" s="553">
        <f t="shared" si="6"/>
        <v>0.40010116337885687</v>
      </c>
      <c r="H61" s="553">
        <f t="shared" si="6"/>
        <v>8.8511560693641619E-2</v>
      </c>
      <c r="I61" s="555">
        <f t="shared" si="6"/>
        <v>-8.2973780285429798E-3</v>
      </c>
      <c r="J61" s="553">
        <f t="shared" si="6"/>
        <v>0.52376171352074963</v>
      </c>
      <c r="K61" s="553">
        <f t="shared" si="6"/>
        <v>0.38919393806281571</v>
      </c>
      <c r="L61" s="553">
        <f t="shared" si="6"/>
        <v>0.29233201581027668</v>
      </c>
      <c r="M61" s="553">
        <f t="shared" si="6"/>
        <v>0.1261316368974798</v>
      </c>
      <c r="N61" s="557">
        <f t="shared" si="6"/>
        <v>6.8549701249321027E-2</v>
      </c>
      <c r="O61" s="584"/>
      <c r="P61" s="584"/>
      <c r="Q61" s="584"/>
      <c r="R61" s="584"/>
      <c r="S61" s="1"/>
    </row>
    <row r="62" spans="1:19" ht="15" customHeight="1">
      <c r="A62" s="1"/>
      <c r="B62" s="1"/>
      <c r="C62" s="1"/>
      <c r="D62" s="212" t="s">
        <v>147</v>
      </c>
      <c r="E62" s="587">
        <f t="shared" ref="E62:N62" si="7">(F13-E13)/E13</f>
        <v>0.29591836734693877</v>
      </c>
      <c r="F62" s="587">
        <f t="shared" si="7"/>
        <v>0.14173228346456693</v>
      </c>
      <c r="G62" s="587">
        <f t="shared" si="7"/>
        <v>0.9517241379310345</v>
      </c>
      <c r="H62" s="587">
        <f t="shared" si="7"/>
        <v>0.17314487632508835</v>
      </c>
      <c r="I62" s="589">
        <f t="shared" si="7"/>
        <v>-0.18975903614457831</v>
      </c>
      <c r="J62" s="587">
        <f t="shared" si="7"/>
        <v>0.75836431226765799</v>
      </c>
      <c r="K62" s="587">
        <f t="shared" si="7"/>
        <v>1.970401691331924</v>
      </c>
      <c r="L62" s="587">
        <f t="shared" si="7"/>
        <v>0.31245551601423488</v>
      </c>
      <c r="M62" s="587">
        <f t="shared" si="7"/>
        <v>0.10357917570498916</v>
      </c>
      <c r="N62" s="611">
        <f t="shared" si="7"/>
        <v>0.15823095823095823</v>
      </c>
      <c r="O62" s="584"/>
      <c r="P62" s="584"/>
      <c r="Q62" s="584"/>
      <c r="R62" s="584"/>
      <c r="S62" s="1"/>
    </row>
    <row r="63" spans="1:19" ht="15" customHeight="1">
      <c r="A63" s="1"/>
      <c r="B63" s="1"/>
      <c r="C63" s="1"/>
      <c r="D63" s="612" t="s">
        <v>148</v>
      </c>
      <c r="E63" s="619">
        <f t="shared" ref="E63:N63" si="8">(F14-E14)/E14</f>
        <v>0.55390334572490707</v>
      </c>
      <c r="F63" s="648">
        <f t="shared" si="8"/>
        <v>-2.6315789473684209E-2</v>
      </c>
      <c r="G63" s="619">
        <f t="shared" si="8"/>
        <v>0.16461916461916462</v>
      </c>
      <c r="H63" s="619">
        <f t="shared" si="8"/>
        <v>8.2278481012658222E-2</v>
      </c>
      <c r="I63" s="619">
        <f t="shared" si="8"/>
        <v>-5.8479532163742687E-2</v>
      </c>
      <c r="J63" s="619">
        <f t="shared" si="8"/>
        <v>0.37267080745341613</v>
      </c>
      <c r="K63" s="619">
        <f t="shared" si="8"/>
        <v>0.3046757164404223</v>
      </c>
      <c r="L63" s="619">
        <f t="shared" si="8"/>
        <v>0.24624277456647398</v>
      </c>
      <c r="M63" s="619">
        <f t="shared" si="8"/>
        <v>0.15213358070500926</v>
      </c>
      <c r="N63" s="650">
        <f t="shared" si="8"/>
        <v>3.7037037037037035E-2</v>
      </c>
      <c r="O63" s="584"/>
      <c r="P63" s="584"/>
      <c r="Q63" s="584"/>
      <c r="R63" s="584"/>
      <c r="S63" s="1"/>
    </row>
    <row r="64" spans="1:19" ht="15" customHeight="1">
      <c r="A64" s="1"/>
      <c r="B64" s="1"/>
      <c r="C64" s="1"/>
      <c r="D64" s="212" t="s">
        <v>150</v>
      </c>
      <c r="E64" s="587">
        <f t="shared" ref="E64:N64" si="9">(F15-E15)/E15</f>
        <v>0.5</v>
      </c>
      <c r="F64" s="587">
        <f t="shared" si="9"/>
        <v>-4.6666666666666669E-2</v>
      </c>
      <c r="G64" s="587">
        <f t="shared" si="9"/>
        <v>0.25174825174825177</v>
      </c>
      <c r="H64" s="587">
        <f t="shared" si="9"/>
        <v>-8.9385474860335198E-2</v>
      </c>
      <c r="I64" s="655">
        <f t="shared" si="9"/>
        <v>0.13496932515337423</v>
      </c>
      <c r="J64" s="587">
        <f t="shared" si="9"/>
        <v>0.50810810810810814</v>
      </c>
      <c r="K64" s="587">
        <f t="shared" si="9"/>
        <v>0.34767025089605735</v>
      </c>
      <c r="L64" s="587">
        <f t="shared" si="9"/>
        <v>0.62234042553191493</v>
      </c>
      <c r="M64" s="587">
        <f t="shared" si="9"/>
        <v>0.10491803278688525</v>
      </c>
      <c r="N64" s="611">
        <f t="shared" si="9"/>
        <v>3.4124629080118693E-2</v>
      </c>
      <c r="O64" s="584"/>
      <c r="P64" s="584"/>
      <c r="Q64" s="584"/>
      <c r="R64" s="584"/>
      <c r="S64" s="1"/>
    </row>
    <row r="65" spans="1:19" ht="15" customHeight="1">
      <c r="A65" s="1"/>
      <c r="B65" s="1"/>
      <c r="C65" s="1"/>
      <c r="D65" s="612" t="s">
        <v>151</v>
      </c>
      <c r="E65" s="619">
        <f t="shared" ref="E65:N65" si="10">(F16-E16)/E16</f>
        <v>0.56190476190476191</v>
      </c>
      <c r="F65" s="619">
        <f t="shared" si="10"/>
        <v>4.573170731707317E-2</v>
      </c>
      <c r="G65" s="619">
        <f t="shared" si="10"/>
        <v>0.41982507288629739</v>
      </c>
      <c r="H65" s="619">
        <f t="shared" si="10"/>
        <v>-0.11498973305954825</v>
      </c>
      <c r="I65" s="648">
        <f t="shared" si="10"/>
        <v>0.28538283062645009</v>
      </c>
      <c r="J65" s="619">
        <f t="shared" si="10"/>
        <v>0.78700361010830322</v>
      </c>
      <c r="K65" s="619">
        <f t="shared" si="10"/>
        <v>-0.49191919191919192</v>
      </c>
      <c r="L65" s="619">
        <f t="shared" si="10"/>
        <v>-0.10139165009940358</v>
      </c>
      <c r="M65" s="619">
        <f t="shared" si="10"/>
        <v>-0.14380530973451328</v>
      </c>
      <c r="N65" s="650">
        <f t="shared" si="10"/>
        <v>-3.875968992248062E-2</v>
      </c>
      <c r="O65" s="584"/>
      <c r="P65" s="584"/>
      <c r="Q65" s="584"/>
      <c r="R65" s="584"/>
      <c r="S65" s="1"/>
    </row>
    <row r="66" spans="1:19" ht="15" customHeight="1">
      <c r="A66" s="1"/>
      <c r="B66" s="1"/>
      <c r="C66" s="1"/>
      <c r="D66" s="682" t="s">
        <v>152</v>
      </c>
      <c r="E66" s="689">
        <f t="shared" ref="E66:N66" si="11">(F17-E17)/E17</f>
        <v>0.39698492462311558</v>
      </c>
      <c r="F66" s="689">
        <f t="shared" si="11"/>
        <v>-0.53597122302158273</v>
      </c>
      <c r="G66" s="689">
        <f t="shared" si="11"/>
        <v>0.16279069767441862</v>
      </c>
      <c r="H66" s="689">
        <f t="shared" si="11"/>
        <v>0.68</v>
      </c>
      <c r="I66" s="691">
        <f t="shared" si="11"/>
        <v>-0.52380952380952384</v>
      </c>
      <c r="J66" s="689">
        <f t="shared" si="11"/>
        <v>7.55</v>
      </c>
      <c r="K66" s="689">
        <f t="shared" si="11"/>
        <v>-0.54483430799220278</v>
      </c>
      <c r="L66" s="689">
        <f t="shared" si="11"/>
        <v>-0.79443254817987152</v>
      </c>
      <c r="M66" s="689">
        <f t="shared" si="11"/>
        <v>7.2916666666666671E-2</v>
      </c>
      <c r="N66" s="708">
        <f t="shared" si="11"/>
        <v>0.50485436893203883</v>
      </c>
      <c r="O66" s="584"/>
      <c r="P66" s="584"/>
      <c r="Q66" s="584"/>
      <c r="R66" s="584"/>
      <c r="S66" s="1"/>
    </row>
    <row r="67" spans="1:19" ht="21.75" customHeight="1">
      <c r="A67" s="1"/>
      <c r="B67" s="1"/>
      <c r="C67" s="1"/>
      <c r="D67" s="420" t="s">
        <v>390</v>
      </c>
      <c r="E67" s="713">
        <f t="shared" ref="E67:N67" si="12">(F18-E18)/E18</f>
        <v>0.52812803103782735</v>
      </c>
      <c r="F67" s="713">
        <f t="shared" si="12"/>
        <v>-2.221516978736909E-3</v>
      </c>
      <c r="G67" s="727">
        <f t="shared" si="12"/>
        <v>0.38072519083969464</v>
      </c>
      <c r="H67" s="713">
        <f t="shared" si="12"/>
        <v>8.3621285418106428E-2</v>
      </c>
      <c r="I67" s="713">
        <f t="shared" si="12"/>
        <v>-2.2321428571428572E-2</v>
      </c>
      <c r="J67" s="713">
        <f t="shared" si="12"/>
        <v>0.73602957164601002</v>
      </c>
      <c r="K67" s="713">
        <f t="shared" si="12"/>
        <v>0.24511523046092185</v>
      </c>
      <c r="L67" s="713">
        <f t="shared" si="12"/>
        <v>0.23267276933910069</v>
      </c>
      <c r="M67" s="713">
        <f t="shared" si="12"/>
        <v>0.11359556063326261</v>
      </c>
      <c r="N67" s="728">
        <f t="shared" si="12"/>
        <v>7.760515902095852E-2</v>
      </c>
      <c r="O67" s="584"/>
      <c r="P67" s="584"/>
      <c r="Q67" s="584"/>
      <c r="R67" s="584"/>
      <c r="S67" s="1"/>
    </row>
    <row r="68" spans="1:19" ht="15.75" customHeight="1">
      <c r="A68" s="1"/>
      <c r="B68" s="1"/>
      <c r="C68" s="1"/>
      <c r="D68" s="370" t="s">
        <v>208</v>
      </c>
      <c r="E68" s="333"/>
      <c r="F68" s="333"/>
      <c r="G68" s="333"/>
      <c r="H68" s="333"/>
      <c r="I68" s="333"/>
      <c r="J68" s="1"/>
      <c r="K68" s="1"/>
      <c r="L68" s="1"/>
      <c r="M68" s="1"/>
      <c r="N68" s="1"/>
      <c r="O68" s="1"/>
      <c r="P68" s="1"/>
      <c r="Q68" s="1"/>
      <c r="R68" s="1"/>
      <c r="S68" s="1"/>
    </row>
    <row r="69" spans="1:19">
      <c r="A69" s="1"/>
      <c r="B69" s="1"/>
      <c r="C69" s="1"/>
      <c r="D69" s="333"/>
      <c r="E69" s="333"/>
      <c r="F69" s="333"/>
      <c r="G69" s="333"/>
      <c r="H69" s="333"/>
      <c r="I69" s="333"/>
      <c r="J69" s="1"/>
      <c r="K69" s="1"/>
      <c r="L69" s="1"/>
      <c r="M69" s="1"/>
      <c r="N69" s="1"/>
      <c r="O69" s="1"/>
      <c r="P69" s="1"/>
      <c r="Q69" s="1"/>
      <c r="R69" s="1"/>
      <c r="S69" s="1"/>
    </row>
    <row r="70" spans="1:19" ht="25.5" customHeight="1">
      <c r="A70" s="1"/>
      <c r="B70" s="1"/>
      <c r="C70" s="1"/>
      <c r="D70" s="1016" t="s">
        <v>396</v>
      </c>
      <c r="E70" s="992"/>
      <c r="F70" s="992"/>
      <c r="G70" s="992"/>
      <c r="H70" s="992"/>
      <c r="I70" s="992"/>
      <c r="J70" s="992"/>
      <c r="K70" s="992"/>
      <c r="L70" s="992"/>
      <c r="M70" s="992"/>
      <c r="N70" s="992"/>
      <c r="O70" s="992"/>
      <c r="P70" s="732"/>
      <c r="Q70" s="732"/>
      <c r="R70" s="732"/>
      <c r="S70" s="1"/>
    </row>
    <row r="71" spans="1:19" ht="3" customHeight="1">
      <c r="A71" s="1"/>
      <c r="B71" s="1"/>
      <c r="C71" s="1"/>
      <c r="D71" s="1"/>
      <c r="E71" s="1"/>
      <c r="F71" s="1"/>
      <c r="G71" s="1"/>
      <c r="H71" s="1"/>
      <c r="I71" s="1"/>
      <c r="J71" s="1"/>
      <c r="K71" s="1"/>
      <c r="L71" s="1"/>
      <c r="M71" s="1"/>
      <c r="N71" s="1"/>
      <c r="O71" s="1"/>
      <c r="P71" s="1"/>
      <c r="Q71" s="1"/>
      <c r="R71" s="1"/>
      <c r="S71" s="1"/>
    </row>
    <row r="72" spans="1:19" ht="3.75" customHeight="1">
      <c r="A72" s="1"/>
      <c r="B72" s="1"/>
      <c r="C72" s="1"/>
      <c r="D72" s="333"/>
      <c r="E72" s="333"/>
      <c r="F72" s="333"/>
      <c r="G72" s="333"/>
      <c r="H72" s="333"/>
      <c r="I72" s="333"/>
      <c r="J72" s="1"/>
      <c r="K72" s="1"/>
      <c r="L72" s="1"/>
      <c r="M72" s="1"/>
      <c r="N72" s="1"/>
      <c r="O72" s="1"/>
      <c r="P72" s="1"/>
      <c r="Q72" s="1"/>
      <c r="R72" s="1"/>
      <c r="S72" s="1"/>
    </row>
    <row r="73" spans="1:19" ht="15.75" customHeight="1">
      <c r="A73" s="1"/>
      <c r="B73" s="1"/>
      <c r="C73" s="1"/>
      <c r="D73" s="1018" t="s">
        <v>24</v>
      </c>
      <c r="E73" s="81" t="s">
        <v>31</v>
      </c>
      <c r="F73" s="81" t="s">
        <v>31</v>
      </c>
      <c r="G73" s="81" t="s">
        <v>31</v>
      </c>
      <c r="H73" s="81" t="s">
        <v>31</v>
      </c>
      <c r="I73" s="81" t="s">
        <v>31</v>
      </c>
      <c r="J73" s="81" t="s">
        <v>31</v>
      </c>
      <c r="K73" s="81" t="s">
        <v>31</v>
      </c>
      <c r="L73" s="81" t="s">
        <v>31</v>
      </c>
      <c r="M73" s="81" t="s">
        <v>31</v>
      </c>
      <c r="N73" s="81" t="s">
        <v>31</v>
      </c>
      <c r="O73" s="82" t="s">
        <v>31</v>
      </c>
      <c r="P73" s="86"/>
      <c r="Q73" s="86"/>
      <c r="R73" s="86"/>
      <c r="S73" s="86"/>
    </row>
    <row r="74" spans="1:19" ht="16.5" customHeight="1">
      <c r="A74" s="1"/>
      <c r="B74" s="1"/>
      <c r="C74" s="1"/>
      <c r="D74" s="1023"/>
      <c r="E74" s="280">
        <v>2001</v>
      </c>
      <c r="F74" s="280">
        <v>2002</v>
      </c>
      <c r="G74" s="280">
        <v>2003</v>
      </c>
      <c r="H74" s="280">
        <v>2004</v>
      </c>
      <c r="I74" s="280">
        <v>2005</v>
      </c>
      <c r="J74" s="280">
        <v>2006</v>
      </c>
      <c r="K74" s="280">
        <v>2007</v>
      </c>
      <c r="L74" s="280">
        <v>2008</v>
      </c>
      <c r="M74" s="280">
        <v>2009</v>
      </c>
      <c r="N74" s="280">
        <v>2010</v>
      </c>
      <c r="O74" s="141">
        <v>2011</v>
      </c>
      <c r="P74" s="86"/>
      <c r="Q74" s="86"/>
      <c r="R74" s="86"/>
      <c r="S74" s="86"/>
    </row>
    <row r="75" spans="1:19" ht="15" customHeight="1">
      <c r="A75" s="1"/>
      <c r="B75" s="1"/>
      <c r="C75" s="1"/>
      <c r="D75" s="752" t="s">
        <v>140</v>
      </c>
      <c r="E75" s="755">
        <f t="shared" ref="E75:E80" si="13">E12/$E$18</f>
        <v>0.57516973811833172</v>
      </c>
      <c r="F75" s="763">
        <f t="shared" ref="F75:F80" si="14">F12/$F$18</f>
        <v>0.58711520152332597</v>
      </c>
      <c r="G75" s="755">
        <f t="shared" ref="G75:G80" si="15">G12/$G$18</f>
        <v>0.62881679389312972</v>
      </c>
      <c r="H75" s="755">
        <f t="shared" ref="H75:H80" si="16">H12/$H$18</f>
        <v>0.63764109652153877</v>
      </c>
      <c r="I75" s="755">
        <f t="shared" ref="I75:I80" si="17">I12/$I$18</f>
        <v>0.64051870748299322</v>
      </c>
      <c r="J75" s="763">
        <f t="shared" ref="J75:J80" si="18">J12/$J$18</f>
        <v>0.64970645792563597</v>
      </c>
      <c r="K75" s="755">
        <f t="shared" ref="K75:K80" si="19">K12/$K$18</f>
        <v>0.5702655310621243</v>
      </c>
      <c r="L75" s="763">
        <f t="shared" ref="L75:L80" si="20">L12/$L$18</f>
        <v>0.63625389799818932</v>
      </c>
      <c r="M75" s="755">
        <f t="shared" ref="M75:M80" si="21">M12/$M$18</f>
        <v>0.66704749469560964</v>
      </c>
      <c r="N75" s="755">
        <f t="shared" ref="N75:N80" si="22">N12/$N$18</f>
        <v>0.67455664663637693</v>
      </c>
      <c r="O75" s="766">
        <f t="shared" ref="O75:O80" si="23">O12/$O$18</f>
        <v>0.66888813328799723</v>
      </c>
      <c r="P75" s="534"/>
      <c r="Q75" s="534"/>
      <c r="R75" s="534"/>
      <c r="S75" s="534"/>
    </row>
    <row r="76" spans="1:19">
      <c r="A76" s="1"/>
      <c r="B76" s="1"/>
      <c r="C76" s="1"/>
      <c r="D76" s="212" t="s">
        <v>147</v>
      </c>
      <c r="E76" s="770">
        <f t="shared" si="13"/>
        <v>4.7526673132880698E-2</v>
      </c>
      <c r="F76" s="786">
        <f t="shared" si="14"/>
        <v>4.0304665185655349E-2</v>
      </c>
      <c r="G76" s="770">
        <f t="shared" si="15"/>
        <v>4.6119592875318069E-2</v>
      </c>
      <c r="H76" s="770">
        <f t="shared" si="16"/>
        <v>6.5192351992628433E-2</v>
      </c>
      <c r="I76" s="770">
        <f t="shared" si="17"/>
        <v>7.0578231292517002E-2</v>
      </c>
      <c r="J76" s="786">
        <f t="shared" si="18"/>
        <v>5.8490976299195474E-2</v>
      </c>
      <c r="K76" s="770">
        <f t="shared" si="19"/>
        <v>5.9243486973947893E-2</v>
      </c>
      <c r="L76" s="786">
        <f t="shared" si="20"/>
        <v>0.14133386983200885</v>
      </c>
      <c r="M76" s="770">
        <f t="shared" si="21"/>
        <v>0.15048147543659213</v>
      </c>
      <c r="N76" s="770">
        <f t="shared" si="22"/>
        <v>0.14912794958229517</v>
      </c>
      <c r="O76" s="789">
        <f t="shared" si="23"/>
        <v>0.16028561713702821</v>
      </c>
      <c r="P76" s="534"/>
      <c r="Q76" s="534"/>
      <c r="R76" s="534"/>
      <c r="S76" s="534"/>
    </row>
    <row r="77" spans="1:19">
      <c r="A77" s="1"/>
      <c r="B77" s="1"/>
      <c r="C77" s="1"/>
      <c r="D77" s="215" t="s">
        <v>148</v>
      </c>
      <c r="E77" s="777">
        <f t="shared" si="13"/>
        <v>0.13045586808923376</v>
      </c>
      <c r="F77" s="798">
        <f t="shared" si="14"/>
        <v>0.13265629958743255</v>
      </c>
      <c r="G77" s="777">
        <f t="shared" si="15"/>
        <v>0.1294529262086514</v>
      </c>
      <c r="H77" s="777">
        <f t="shared" si="16"/>
        <v>0.10919143054595715</v>
      </c>
      <c r="I77" s="777">
        <f t="shared" si="17"/>
        <v>0.10905612244897959</v>
      </c>
      <c r="J77" s="798">
        <f t="shared" si="18"/>
        <v>0.1050228310502283</v>
      </c>
      <c r="K77" s="777">
        <f t="shared" si="19"/>
        <v>8.3041082164328664E-2</v>
      </c>
      <c r="L77" s="798">
        <f t="shared" si="20"/>
        <v>8.7013378935720753E-2</v>
      </c>
      <c r="M77" s="777">
        <f t="shared" si="21"/>
        <v>8.7971274685816878E-2</v>
      </c>
      <c r="N77" s="777">
        <f t="shared" si="22"/>
        <v>9.1015682251209151E-2</v>
      </c>
      <c r="O77" s="801">
        <f t="shared" si="23"/>
        <v>8.7589255355321319E-2</v>
      </c>
      <c r="P77" s="534"/>
      <c r="Q77" s="534"/>
      <c r="R77" s="534"/>
      <c r="S77" s="534"/>
    </row>
    <row r="78" spans="1:19">
      <c r="A78" s="1"/>
      <c r="B78" s="1"/>
      <c r="C78" s="1"/>
      <c r="D78" s="212" t="s">
        <v>150</v>
      </c>
      <c r="E78" s="770">
        <f t="shared" si="13"/>
        <v>4.8496605237633363E-2</v>
      </c>
      <c r="F78" s="786">
        <f t="shared" si="14"/>
        <v>4.7603935258648047E-2</v>
      </c>
      <c r="G78" s="770">
        <f t="shared" si="15"/>
        <v>4.5483460559796435E-2</v>
      </c>
      <c r="H78" s="770">
        <f t="shared" si="16"/>
        <v>4.1234738539507029E-2</v>
      </c>
      <c r="I78" s="770">
        <f t="shared" si="17"/>
        <v>3.4651360544217684E-2</v>
      </c>
      <c r="J78" s="786">
        <f t="shared" si="18"/>
        <v>4.0226136116547073E-2</v>
      </c>
      <c r="K78" s="770">
        <f t="shared" si="19"/>
        <v>3.4944889779559118E-2</v>
      </c>
      <c r="L78" s="786">
        <f t="shared" si="20"/>
        <v>3.7823156624082081E-2</v>
      </c>
      <c r="M78" s="770">
        <f t="shared" si="21"/>
        <v>4.9779663783254449E-2</v>
      </c>
      <c r="N78" s="770">
        <f t="shared" si="22"/>
        <v>4.9391763154037815E-2</v>
      </c>
      <c r="O78" s="789">
        <f t="shared" si="23"/>
        <v>4.7398843930635835E-2</v>
      </c>
      <c r="P78" s="534"/>
      <c r="Q78" s="534"/>
      <c r="R78" s="534"/>
      <c r="S78" s="534"/>
    </row>
    <row r="79" spans="1:19">
      <c r="A79" s="1"/>
      <c r="B79" s="1"/>
      <c r="C79" s="1"/>
      <c r="D79" s="215" t="s">
        <v>151</v>
      </c>
      <c r="E79" s="777">
        <f t="shared" si="13"/>
        <v>0.10184287099903007</v>
      </c>
      <c r="F79" s="798">
        <f t="shared" si="14"/>
        <v>0.10409393843224374</v>
      </c>
      <c r="G79" s="777">
        <f t="shared" si="15"/>
        <v>0.10909669211195928</v>
      </c>
      <c r="H79" s="777">
        <f t="shared" si="16"/>
        <v>0.11218613222759732</v>
      </c>
      <c r="I79" s="777">
        <f t="shared" si="17"/>
        <v>9.1624149659863943E-2</v>
      </c>
      <c r="J79" s="798">
        <f t="shared" si="18"/>
        <v>0.12046096977603826</v>
      </c>
      <c r="K79" s="777">
        <f t="shared" si="19"/>
        <v>0.12399799599198397</v>
      </c>
      <c r="L79" s="798">
        <f t="shared" si="20"/>
        <v>5.0598531334875768E-2</v>
      </c>
      <c r="M79" s="777">
        <f t="shared" si="21"/>
        <v>3.6885914803329527E-2</v>
      </c>
      <c r="N79" s="777">
        <f t="shared" si="22"/>
        <v>2.8359958962333284E-2</v>
      </c>
      <c r="O79" s="801">
        <f t="shared" si="23"/>
        <v>2.5297517851071063E-2</v>
      </c>
      <c r="P79" s="534"/>
      <c r="Q79" s="534"/>
      <c r="R79" s="534"/>
      <c r="S79" s="534"/>
    </row>
    <row r="80" spans="1:19" ht="15.75" customHeight="1">
      <c r="A80" s="1"/>
      <c r="B80" s="1"/>
      <c r="C80" s="1"/>
      <c r="D80" s="682" t="s">
        <v>152</v>
      </c>
      <c r="E80" s="805">
        <f t="shared" si="13"/>
        <v>9.6508244422890396E-2</v>
      </c>
      <c r="F80" s="811">
        <f t="shared" si="14"/>
        <v>8.8225960012694379E-2</v>
      </c>
      <c r="G80" s="805">
        <f t="shared" si="15"/>
        <v>4.1030534351145037E-2</v>
      </c>
      <c r="H80" s="805">
        <f t="shared" si="16"/>
        <v>3.455425017277125E-2</v>
      </c>
      <c r="I80" s="805">
        <f t="shared" si="17"/>
        <v>5.3571428571428568E-2</v>
      </c>
      <c r="J80" s="811">
        <f t="shared" si="18"/>
        <v>2.6092628832354858E-2</v>
      </c>
      <c r="K80" s="805">
        <f t="shared" si="19"/>
        <v>0.12850701402805612</v>
      </c>
      <c r="L80" s="811">
        <f t="shared" si="20"/>
        <v>4.6977165275123224E-2</v>
      </c>
      <c r="M80" s="805">
        <f t="shared" si="21"/>
        <v>7.8341765953974206E-3</v>
      </c>
      <c r="N80" s="805">
        <f t="shared" si="22"/>
        <v>7.5479994137476183E-3</v>
      </c>
      <c r="O80" s="813">
        <f t="shared" si="23"/>
        <v>1.0540632437946278E-2</v>
      </c>
      <c r="P80" s="534"/>
      <c r="Q80" s="534"/>
      <c r="R80" s="534"/>
      <c r="S80" s="534"/>
    </row>
    <row r="81" spans="1:19" ht="22.5" customHeight="1">
      <c r="A81" s="1"/>
      <c r="B81" s="1"/>
      <c r="C81" s="1"/>
      <c r="D81" s="302" t="s">
        <v>64</v>
      </c>
      <c r="E81" s="815">
        <f t="shared" ref="E81:O81" si="24">SUM(E75:E80)</f>
        <v>1</v>
      </c>
      <c r="F81" s="815">
        <f t="shared" si="24"/>
        <v>0.99999999999999989</v>
      </c>
      <c r="G81" s="815">
        <f t="shared" si="24"/>
        <v>0.99999999999999989</v>
      </c>
      <c r="H81" s="815">
        <f t="shared" si="24"/>
        <v>0.99999999999999989</v>
      </c>
      <c r="I81" s="815">
        <f t="shared" si="24"/>
        <v>1</v>
      </c>
      <c r="J81" s="815">
        <f t="shared" si="24"/>
        <v>0.99999999999999989</v>
      </c>
      <c r="K81" s="815">
        <f t="shared" si="24"/>
        <v>1.0000000000000002</v>
      </c>
      <c r="L81" s="815">
        <f t="shared" si="24"/>
        <v>1</v>
      </c>
      <c r="M81" s="815">
        <f t="shared" si="24"/>
        <v>1</v>
      </c>
      <c r="N81" s="815">
        <f t="shared" si="24"/>
        <v>0.99999999999999989</v>
      </c>
      <c r="O81" s="818">
        <f t="shared" si="24"/>
        <v>0.99999999999999989</v>
      </c>
      <c r="P81" s="654"/>
      <c r="Q81" s="654"/>
      <c r="R81" s="654"/>
      <c r="S81" s="654"/>
    </row>
    <row r="82" spans="1:19" ht="15.75" customHeight="1">
      <c r="A82" s="1"/>
      <c r="B82" s="1"/>
      <c r="C82" s="1"/>
      <c r="D82" s="370" t="s">
        <v>208</v>
      </c>
      <c r="E82" s="333"/>
      <c r="F82" s="333"/>
      <c r="G82" s="819"/>
      <c r="H82" s="333"/>
      <c r="I82" s="333"/>
      <c r="J82" s="1"/>
      <c r="K82" s="1"/>
      <c r="L82" s="1"/>
      <c r="M82" s="1"/>
      <c r="N82" s="1"/>
      <c r="O82" s="1"/>
      <c r="P82" s="1"/>
      <c r="Q82" s="1"/>
      <c r="R82" s="1"/>
      <c r="S82" s="1"/>
    </row>
    <row r="83" spans="1:19" ht="34.5" customHeight="1">
      <c r="A83" s="1"/>
      <c r="B83" s="1"/>
      <c r="C83" s="1"/>
      <c r="D83" s="333"/>
      <c r="E83" s="333"/>
      <c r="F83" s="333"/>
      <c r="G83" s="333"/>
      <c r="H83" s="333"/>
      <c r="I83" s="333"/>
      <c r="J83" s="1"/>
      <c r="K83" s="1"/>
      <c r="L83" s="1"/>
      <c r="M83" s="1"/>
      <c r="N83" s="1"/>
      <c r="O83" s="1"/>
      <c r="P83" s="1"/>
      <c r="Q83" s="1"/>
      <c r="R83" s="1"/>
      <c r="S83" s="1"/>
    </row>
    <row r="84" spans="1:19" ht="26.25" customHeight="1">
      <c r="A84" s="1"/>
      <c r="B84" s="1"/>
      <c r="C84" s="820"/>
      <c r="D84" s="1016" t="s">
        <v>437</v>
      </c>
      <c r="E84" s="992"/>
      <c r="F84" s="992"/>
      <c r="G84" s="992"/>
      <c r="H84" s="992"/>
      <c r="I84" s="992"/>
      <c r="J84" s="992"/>
      <c r="K84" s="992"/>
      <c r="L84" s="992"/>
      <c r="M84" s="992"/>
      <c r="N84" s="992"/>
      <c r="O84" s="992"/>
      <c r="P84" s="732"/>
      <c r="Q84" s="732"/>
      <c r="R84" s="732"/>
      <c r="S84" s="1"/>
    </row>
    <row r="85" spans="1:19" ht="2.25" customHeight="1">
      <c r="A85" s="1"/>
      <c r="B85" s="1"/>
      <c r="C85" s="1"/>
      <c r="D85" s="1"/>
      <c r="E85" s="1"/>
      <c r="F85" s="1"/>
      <c r="G85" s="1"/>
      <c r="H85" s="1"/>
      <c r="I85" s="1"/>
      <c r="J85" s="1"/>
      <c r="K85" s="1"/>
      <c r="L85" s="1"/>
      <c r="M85" s="1"/>
      <c r="N85" s="1"/>
      <c r="O85" s="1"/>
      <c r="P85" s="1"/>
      <c r="Q85" s="1"/>
      <c r="R85" s="1"/>
      <c r="S85" s="1"/>
    </row>
    <row r="86" spans="1:19">
      <c r="A86" s="1"/>
      <c r="B86" s="1"/>
      <c r="C86" s="1"/>
      <c r="D86" s="1"/>
      <c r="E86" s="1"/>
      <c r="F86" s="1"/>
      <c r="G86" s="1"/>
      <c r="H86" s="1"/>
      <c r="I86" s="1"/>
      <c r="J86" s="1"/>
      <c r="K86" s="1"/>
      <c r="L86" s="1"/>
      <c r="M86" s="1"/>
      <c r="N86" s="1"/>
      <c r="O86" s="1"/>
      <c r="P86" s="1"/>
      <c r="Q86" s="1"/>
      <c r="R86" s="1"/>
      <c r="S86" s="1"/>
    </row>
    <row r="87" spans="1:19">
      <c r="A87" s="1"/>
      <c r="B87" s="1"/>
      <c r="C87" s="1"/>
      <c r="D87" s="1"/>
      <c r="E87" s="1"/>
      <c r="F87" s="1"/>
      <c r="G87" s="1"/>
      <c r="H87" s="1"/>
      <c r="I87" s="1"/>
      <c r="J87" s="1"/>
      <c r="K87" s="1"/>
      <c r="L87" s="1"/>
      <c r="M87" s="1"/>
      <c r="N87" s="1"/>
      <c r="O87" s="1"/>
      <c r="P87" s="1"/>
      <c r="Q87" s="1"/>
      <c r="R87" s="1"/>
      <c r="S87" s="1"/>
    </row>
    <row r="88" spans="1:19">
      <c r="A88" s="1"/>
      <c r="B88" s="1"/>
      <c r="C88" s="1"/>
      <c r="D88" s="1"/>
      <c r="E88" s="1"/>
      <c r="F88" s="1"/>
      <c r="G88" s="1"/>
      <c r="H88" s="1"/>
      <c r="I88" s="1"/>
      <c r="J88" s="1"/>
      <c r="K88" s="1"/>
      <c r="L88" s="1"/>
      <c r="M88" s="1"/>
      <c r="N88" s="1"/>
      <c r="O88" s="1"/>
      <c r="P88" s="1"/>
      <c r="Q88" s="1"/>
      <c r="R88" s="1"/>
      <c r="S88" s="1"/>
    </row>
    <row r="89" spans="1:19">
      <c r="A89" s="1"/>
      <c r="B89" s="1"/>
      <c r="C89" s="1"/>
      <c r="D89" s="1"/>
      <c r="E89" s="1"/>
      <c r="F89" s="1"/>
      <c r="G89" s="1"/>
      <c r="H89" s="1"/>
      <c r="I89" s="1"/>
      <c r="J89" s="1"/>
      <c r="K89" s="1"/>
      <c r="L89" s="1"/>
      <c r="M89" s="1"/>
      <c r="N89" s="1"/>
      <c r="O89" s="1"/>
      <c r="P89" s="1"/>
      <c r="Q89" s="1"/>
      <c r="R89" s="1"/>
      <c r="S89" s="1"/>
    </row>
    <row r="90" spans="1:19">
      <c r="A90" s="1"/>
      <c r="B90" s="1"/>
      <c r="C90" s="1"/>
      <c r="D90" s="1"/>
      <c r="E90" s="1"/>
      <c r="F90" s="1"/>
      <c r="G90" s="1"/>
      <c r="H90" s="1"/>
      <c r="I90" s="1"/>
      <c r="J90" s="1"/>
      <c r="K90" s="1"/>
      <c r="L90" s="1"/>
      <c r="M90" s="1"/>
      <c r="N90" s="1"/>
      <c r="O90" s="1"/>
      <c r="P90" s="1"/>
      <c r="Q90" s="1"/>
      <c r="R90" s="1"/>
      <c r="S90" s="1"/>
    </row>
    <row r="91" spans="1:19">
      <c r="A91" s="1"/>
      <c r="B91" s="1"/>
      <c r="C91" s="1"/>
      <c r="D91" s="1031"/>
      <c r="E91" s="999"/>
      <c r="F91" s="999"/>
      <c r="G91" s="999"/>
      <c r="H91" s="999"/>
      <c r="I91" s="999"/>
      <c r="J91" s="1"/>
      <c r="K91" s="1"/>
      <c r="L91" s="1"/>
      <c r="M91" s="1"/>
      <c r="N91" s="1"/>
      <c r="O91" s="1"/>
      <c r="P91" s="1"/>
      <c r="Q91" s="1"/>
      <c r="R91" s="1"/>
      <c r="S91" s="1"/>
    </row>
    <row r="92" spans="1:19">
      <c r="A92" s="1"/>
      <c r="B92" s="1"/>
      <c r="C92" s="1"/>
      <c r="D92" s="1"/>
      <c r="E92" s="1"/>
      <c r="F92" s="1"/>
      <c r="G92" s="1"/>
      <c r="H92" s="1"/>
      <c r="I92" s="1"/>
      <c r="J92" s="1"/>
      <c r="K92" s="1"/>
      <c r="L92" s="1"/>
      <c r="M92" s="1"/>
      <c r="N92" s="1"/>
      <c r="O92" s="1"/>
      <c r="P92" s="1"/>
      <c r="Q92" s="1"/>
      <c r="R92" s="1"/>
      <c r="S92" s="1"/>
    </row>
    <row r="93" spans="1:19">
      <c r="A93" s="1"/>
      <c r="B93" s="1"/>
      <c r="C93" s="1"/>
      <c r="D93" s="1"/>
      <c r="E93" s="1"/>
      <c r="F93" s="1"/>
      <c r="G93" s="1"/>
      <c r="H93" s="1"/>
      <c r="I93" s="1"/>
      <c r="J93" s="1"/>
      <c r="K93" s="1"/>
      <c r="L93" s="1"/>
      <c r="M93" s="1"/>
      <c r="N93" s="1"/>
      <c r="O93" s="1"/>
      <c r="P93" s="1"/>
      <c r="Q93" s="1"/>
      <c r="R93" s="1"/>
      <c r="S93" s="1"/>
    </row>
    <row r="94" spans="1:19">
      <c r="A94" s="1"/>
      <c r="B94" s="1"/>
      <c r="C94" s="1"/>
      <c r="D94" s="1"/>
      <c r="E94" s="1"/>
      <c r="F94" s="1"/>
      <c r="G94" s="1"/>
      <c r="H94" s="1"/>
      <c r="I94" s="1"/>
      <c r="J94" s="1"/>
      <c r="K94" s="1"/>
      <c r="L94" s="1"/>
      <c r="M94" s="1"/>
      <c r="N94" s="1"/>
      <c r="O94" s="1"/>
      <c r="P94" s="1"/>
      <c r="Q94" s="1"/>
      <c r="R94" s="1"/>
      <c r="S94" s="1"/>
    </row>
    <row r="95" spans="1:19">
      <c r="A95" s="1"/>
      <c r="B95" s="1"/>
      <c r="C95" s="1"/>
      <c r="D95" s="1"/>
      <c r="E95" s="1"/>
      <c r="F95" s="1"/>
      <c r="G95" s="1"/>
      <c r="H95" s="1"/>
      <c r="I95" s="1"/>
      <c r="J95" s="1"/>
      <c r="K95" s="1"/>
      <c r="L95" s="1"/>
      <c r="M95" s="1"/>
      <c r="N95" s="1"/>
      <c r="O95" s="1"/>
      <c r="P95" s="1"/>
      <c r="Q95" s="1"/>
      <c r="R95" s="1"/>
      <c r="S95" s="1"/>
    </row>
    <row r="96" spans="1:19" ht="16.5" customHeight="1">
      <c r="A96" s="1"/>
      <c r="B96" s="1"/>
      <c r="C96" s="1"/>
      <c r="D96" s="1"/>
      <c r="E96" s="1"/>
      <c r="F96" s="1"/>
      <c r="G96" s="1"/>
      <c r="H96" s="1"/>
      <c r="I96" s="1"/>
      <c r="J96" s="1"/>
      <c r="K96" s="1"/>
      <c r="L96" s="1"/>
      <c r="M96" s="1"/>
      <c r="N96" s="1"/>
      <c r="O96" s="1"/>
      <c r="P96" s="1"/>
      <c r="Q96" s="1"/>
      <c r="R96" s="1"/>
      <c r="S96" s="1"/>
    </row>
    <row r="97" spans="1:19" ht="12.75" customHeight="1">
      <c r="A97" s="1"/>
      <c r="B97" s="1"/>
      <c r="C97" s="1"/>
      <c r="D97" s="1"/>
      <c r="E97" s="1"/>
      <c r="F97" s="1"/>
      <c r="G97" s="1"/>
      <c r="H97" s="1"/>
      <c r="I97" s="1"/>
      <c r="J97" s="1"/>
      <c r="K97" s="1"/>
      <c r="L97" s="1"/>
      <c r="M97" s="1"/>
      <c r="N97" s="1"/>
      <c r="O97" s="1"/>
      <c r="P97" s="1"/>
      <c r="Q97" s="1"/>
      <c r="R97" s="1"/>
      <c r="S97" s="1"/>
    </row>
    <row r="98" spans="1:19" ht="27" customHeight="1">
      <c r="A98" s="1"/>
      <c r="B98" s="1"/>
      <c r="C98" s="732"/>
      <c r="D98" s="1016" t="s">
        <v>437</v>
      </c>
      <c r="E98" s="992"/>
      <c r="F98" s="992"/>
      <c r="G98" s="992"/>
      <c r="H98" s="992"/>
      <c r="I98" s="992"/>
      <c r="J98" s="992"/>
      <c r="K98" s="992"/>
      <c r="L98" s="992"/>
      <c r="M98" s="992"/>
      <c r="N98" s="992"/>
      <c r="O98" s="992"/>
      <c r="P98" s="732"/>
      <c r="Q98" s="732"/>
      <c r="R98" s="732"/>
      <c r="S98" s="86"/>
    </row>
    <row r="99" spans="1:19" ht="3.75" customHeight="1">
      <c r="A99" s="1"/>
      <c r="B99" s="1"/>
      <c r="C99" s="1"/>
      <c r="D99" s="598"/>
      <c r="E99" s="86"/>
      <c r="F99" s="86"/>
      <c r="G99" s="86"/>
      <c r="H99" s="86"/>
      <c r="I99" s="86"/>
      <c r="J99" s="86"/>
      <c r="K99" s="86"/>
      <c r="L99" s="86"/>
      <c r="M99" s="86"/>
      <c r="N99" s="86"/>
      <c r="O99" s="86"/>
      <c r="P99" s="86"/>
      <c r="Q99" s="86"/>
      <c r="R99" s="86"/>
      <c r="S99" s="86"/>
    </row>
    <row r="100" spans="1:19" ht="15.75" customHeight="1">
      <c r="A100" s="1"/>
      <c r="B100" s="1"/>
      <c r="C100" s="1"/>
      <c r="D100" s="416"/>
      <c r="E100" s="826"/>
      <c r="F100" s="826"/>
      <c r="G100" s="86"/>
      <c r="H100" s="826"/>
      <c r="I100" s="826"/>
      <c r="J100" s="826"/>
      <c r="K100" s="826"/>
      <c r="L100" s="135"/>
      <c r="M100" s="135"/>
      <c r="N100" s="135"/>
      <c r="O100" s="135"/>
      <c r="P100" s="135"/>
      <c r="Q100" s="135"/>
      <c r="R100" s="135"/>
      <c r="S100" s="135"/>
    </row>
    <row r="101" spans="1:19" ht="15.75" customHeight="1">
      <c r="A101" s="1"/>
      <c r="B101" s="1"/>
      <c r="C101" s="1"/>
      <c r="D101" s="416"/>
      <c r="E101" s="86"/>
      <c r="F101" s="86"/>
      <c r="G101" s="86"/>
      <c r="H101" s="86"/>
      <c r="I101" s="86"/>
      <c r="J101" s="86"/>
      <c r="K101" s="826"/>
      <c r="L101" s="135"/>
      <c r="M101" s="135"/>
      <c r="N101" s="135"/>
      <c r="O101" s="135"/>
      <c r="P101" s="135"/>
      <c r="Q101" s="135"/>
      <c r="R101" s="135"/>
      <c r="S101" s="135"/>
    </row>
    <row r="102" spans="1:19" ht="15.75" customHeight="1">
      <c r="A102" s="1"/>
      <c r="B102" s="1"/>
      <c r="C102" s="1"/>
      <c r="D102" s="416"/>
      <c r="E102" s="86"/>
      <c r="F102" s="86"/>
      <c r="G102" s="86"/>
      <c r="H102" s="86"/>
      <c r="I102" s="86"/>
      <c r="J102" s="86"/>
      <c r="K102" s="86"/>
      <c r="L102" s="135"/>
      <c r="M102" s="135"/>
      <c r="N102" s="135"/>
      <c r="O102" s="135"/>
      <c r="P102" s="135"/>
      <c r="Q102" s="135"/>
      <c r="R102" s="135"/>
      <c r="S102" s="135"/>
    </row>
    <row r="103" spans="1:19" ht="15.75" customHeight="1">
      <c r="A103" s="1"/>
      <c r="B103" s="1"/>
      <c r="C103" s="1"/>
      <c r="D103" s="416"/>
      <c r="E103" s="86"/>
      <c r="F103" s="86"/>
      <c r="G103" s="86"/>
      <c r="H103" s="86"/>
      <c r="I103" s="86"/>
      <c r="J103" s="86"/>
      <c r="K103" s="86"/>
      <c r="L103" s="135"/>
      <c r="M103" s="135"/>
      <c r="N103" s="135"/>
      <c r="O103" s="135"/>
      <c r="P103" s="135"/>
      <c r="Q103" s="135"/>
      <c r="R103" s="135"/>
      <c r="S103" s="135"/>
    </row>
    <row r="104" spans="1:19" ht="15.75" customHeight="1">
      <c r="A104" s="1"/>
      <c r="B104" s="1"/>
      <c r="C104" s="1"/>
      <c r="D104" s="416"/>
      <c r="E104" s="86"/>
      <c r="F104" s="826"/>
      <c r="G104" s="826"/>
      <c r="H104" s="826"/>
      <c r="I104" s="826"/>
      <c r="J104" s="826"/>
      <c r="K104" s="826"/>
      <c r="L104" s="135"/>
      <c r="M104" s="135"/>
      <c r="N104" s="135"/>
      <c r="O104" s="135"/>
      <c r="P104" s="135"/>
      <c r="Q104" s="135"/>
      <c r="R104" s="135"/>
      <c r="S104" s="135"/>
    </row>
    <row r="105" spans="1:19" ht="15.75" customHeight="1">
      <c r="A105" s="1"/>
      <c r="B105" s="1"/>
      <c r="C105" s="1"/>
      <c r="D105" s="683"/>
      <c r="E105" s="301"/>
      <c r="F105" s="301"/>
      <c r="G105" s="301"/>
      <c r="H105" s="301"/>
      <c r="I105" s="301"/>
      <c r="J105" s="301"/>
      <c r="K105" s="301"/>
      <c r="L105" s="301"/>
      <c r="M105" s="301"/>
      <c r="N105" s="301"/>
      <c r="O105" s="301"/>
      <c r="P105" s="301"/>
      <c r="Q105" s="301"/>
      <c r="R105" s="301"/>
      <c r="S105" s="301"/>
    </row>
    <row r="106" spans="1:19" ht="15.75" customHeight="1">
      <c r="A106" s="1"/>
      <c r="B106" s="1"/>
      <c r="C106" s="1"/>
      <c r="D106" s="416"/>
      <c r="E106" s="86"/>
      <c r="F106" s="86"/>
      <c r="G106" s="86"/>
      <c r="H106" s="86"/>
      <c r="I106" s="86"/>
      <c r="J106" s="86"/>
      <c r="K106" s="86"/>
      <c r="L106" s="135"/>
      <c r="M106" s="135"/>
      <c r="N106" s="135"/>
      <c r="O106" s="135"/>
      <c r="P106" s="135"/>
      <c r="Q106" s="135"/>
      <c r="R106" s="135"/>
      <c r="S106" s="135"/>
    </row>
    <row r="107" spans="1:19" ht="15.75" customHeight="1">
      <c r="A107" s="1"/>
      <c r="B107" s="1"/>
      <c r="C107" s="1"/>
      <c r="D107" s="416"/>
      <c r="E107" s="86"/>
      <c r="F107" s="826"/>
      <c r="G107" s="826"/>
      <c r="H107" s="826"/>
      <c r="I107" s="826"/>
      <c r="J107" s="826"/>
      <c r="K107" s="826"/>
      <c r="L107" s="135"/>
      <c r="M107" s="135"/>
      <c r="N107" s="135"/>
      <c r="O107" s="135"/>
      <c r="P107" s="135"/>
      <c r="Q107" s="135"/>
      <c r="R107" s="135"/>
      <c r="S107" s="135"/>
    </row>
    <row r="108" spans="1:19" ht="15.75" customHeight="1">
      <c r="A108" s="1"/>
      <c r="B108" s="1"/>
      <c r="C108" s="1"/>
      <c r="D108" s="416"/>
      <c r="E108" s="826"/>
      <c r="F108" s="826"/>
      <c r="G108" s="826"/>
      <c r="H108" s="826"/>
      <c r="I108" s="826"/>
      <c r="J108" s="826"/>
      <c r="K108" s="826"/>
      <c r="L108" s="135"/>
      <c r="M108" s="135"/>
      <c r="N108" s="135"/>
      <c r="O108" s="135"/>
      <c r="P108" s="135"/>
      <c r="Q108" s="135"/>
      <c r="R108" s="135"/>
      <c r="S108" s="135"/>
    </row>
    <row r="109" spans="1:19" ht="15.75" customHeight="1">
      <c r="A109" s="1"/>
      <c r="B109" s="1"/>
      <c r="C109" s="1"/>
      <c r="D109" s="416"/>
      <c r="E109" s="86"/>
      <c r="F109" s="86"/>
      <c r="G109" s="86"/>
      <c r="H109" s="86"/>
      <c r="I109" s="86"/>
      <c r="J109" s="86"/>
      <c r="K109" s="86"/>
      <c r="L109" s="135"/>
      <c r="M109" s="135"/>
      <c r="N109" s="135"/>
      <c r="O109" s="135"/>
      <c r="P109" s="135"/>
      <c r="Q109" s="135"/>
      <c r="R109" s="135"/>
      <c r="S109" s="135"/>
    </row>
    <row r="110" spans="1:19" ht="15.75" customHeight="1">
      <c r="A110" s="1"/>
      <c r="B110" s="1"/>
      <c r="C110" s="1"/>
      <c r="D110" s="416"/>
      <c r="E110" s="826"/>
      <c r="F110" s="826"/>
      <c r="G110" s="826"/>
      <c r="H110" s="826"/>
      <c r="I110" s="826"/>
      <c r="J110" s="826"/>
      <c r="K110" s="826"/>
      <c r="L110" s="135"/>
      <c r="M110" s="135"/>
      <c r="N110" s="135"/>
      <c r="O110" s="135"/>
      <c r="P110" s="135"/>
      <c r="Q110" s="135"/>
      <c r="R110" s="135"/>
      <c r="S110" s="135"/>
    </row>
    <row r="111" spans="1:19">
      <c r="A111" s="1"/>
      <c r="B111" s="1"/>
      <c r="C111" s="1"/>
      <c r="D111" s="333"/>
      <c r="E111" s="333"/>
      <c r="F111" s="333"/>
      <c r="G111" s="333"/>
      <c r="H111" s="333"/>
      <c r="I111" s="333"/>
      <c r="J111" s="11"/>
      <c r="K111" s="11"/>
      <c r="L111" s="11"/>
      <c r="M111" s="11"/>
      <c r="N111" s="11"/>
      <c r="O111" s="11"/>
      <c r="P111" s="11"/>
      <c r="Q111" s="11"/>
      <c r="R111" s="11"/>
      <c r="S111" s="11"/>
    </row>
    <row r="112" spans="1:19" ht="24" customHeight="1">
      <c r="A112" s="1"/>
      <c r="B112" s="1"/>
      <c r="C112" s="732"/>
      <c r="D112" s="1016" t="s">
        <v>437</v>
      </c>
      <c r="E112" s="992"/>
      <c r="F112" s="992"/>
      <c r="G112" s="992"/>
      <c r="H112" s="992"/>
      <c r="I112" s="992"/>
      <c r="J112" s="992"/>
      <c r="K112" s="992"/>
      <c r="L112" s="992"/>
      <c r="M112" s="992"/>
      <c r="N112" s="992"/>
      <c r="O112" s="992"/>
      <c r="P112" s="732"/>
      <c r="Q112" s="732"/>
      <c r="R112" s="732"/>
      <c r="S112" s="1"/>
    </row>
    <row r="113" spans="1:19" ht="2.25" customHeight="1">
      <c r="A113" s="1"/>
      <c r="B113" s="1"/>
      <c r="C113" s="1"/>
      <c r="D113" s="1"/>
      <c r="E113" s="1"/>
      <c r="F113" s="1"/>
      <c r="G113" s="1"/>
      <c r="H113" s="1"/>
      <c r="I113" s="1"/>
      <c r="J113" s="1"/>
      <c r="K113" s="1"/>
      <c r="L113" s="1"/>
      <c r="M113" s="1"/>
      <c r="N113" s="1"/>
      <c r="O113" s="1"/>
      <c r="P113" s="1"/>
      <c r="Q113" s="1"/>
      <c r="R113" s="1"/>
      <c r="S113" s="1"/>
    </row>
    <row r="114" spans="1:19">
      <c r="A114" s="1"/>
      <c r="B114" s="1"/>
      <c r="C114" s="1"/>
      <c r="D114" s="1"/>
      <c r="E114" s="1"/>
      <c r="F114" s="1"/>
      <c r="G114" s="1"/>
      <c r="H114" s="1"/>
      <c r="I114" s="1"/>
      <c r="J114" s="1"/>
      <c r="K114" s="1"/>
      <c r="L114" s="1"/>
      <c r="M114" s="1"/>
      <c r="N114" s="1"/>
      <c r="O114" s="1"/>
      <c r="P114" s="1"/>
      <c r="Q114" s="1"/>
      <c r="R114" s="1"/>
      <c r="S114" s="1"/>
    </row>
    <row r="115" spans="1:19">
      <c r="A115" s="1"/>
      <c r="B115" s="1"/>
      <c r="C115" s="1"/>
      <c r="D115" s="1"/>
      <c r="E115" s="1"/>
      <c r="F115" s="1"/>
      <c r="G115" s="1"/>
      <c r="H115" s="1"/>
      <c r="I115" s="1"/>
      <c r="J115" s="1"/>
      <c r="K115" s="1"/>
      <c r="L115" s="1"/>
      <c r="M115" s="1"/>
      <c r="N115" s="1"/>
      <c r="O115" s="1"/>
      <c r="P115" s="1"/>
      <c r="Q115" s="1"/>
      <c r="R115" s="1"/>
      <c r="S115" s="1"/>
    </row>
    <row r="116" spans="1:19">
      <c r="A116" s="1"/>
      <c r="B116" s="1"/>
      <c r="C116" s="1"/>
      <c r="D116" s="1"/>
      <c r="E116" s="1"/>
      <c r="F116" s="1"/>
      <c r="G116" s="1"/>
      <c r="H116" s="1"/>
      <c r="I116" s="1"/>
      <c r="J116" s="1"/>
      <c r="K116" s="1"/>
      <c r="L116" s="1"/>
      <c r="M116" s="1"/>
      <c r="N116" s="1"/>
      <c r="O116" s="1"/>
      <c r="P116" s="1"/>
      <c r="Q116" s="1"/>
      <c r="R116" s="1"/>
      <c r="S116" s="1"/>
    </row>
    <row r="117" spans="1:19">
      <c r="A117" s="1"/>
      <c r="B117" s="1"/>
      <c r="C117" s="1"/>
      <c r="D117" s="1"/>
      <c r="E117" s="1"/>
      <c r="F117" s="1"/>
      <c r="G117" s="1"/>
      <c r="H117" s="1"/>
      <c r="I117" s="1"/>
      <c r="J117" s="1"/>
      <c r="K117" s="1"/>
      <c r="L117" s="1"/>
      <c r="M117" s="1"/>
      <c r="N117" s="1"/>
      <c r="O117" s="1"/>
      <c r="P117" s="1"/>
      <c r="Q117" s="1"/>
      <c r="R117" s="1"/>
      <c r="S117" s="1"/>
    </row>
    <row r="118" spans="1:19">
      <c r="A118" s="1"/>
      <c r="B118" s="1"/>
      <c r="C118" s="1"/>
      <c r="D118" s="1"/>
      <c r="E118" s="1"/>
      <c r="F118" s="1"/>
      <c r="G118" s="1"/>
      <c r="H118" s="1"/>
      <c r="I118" s="1"/>
      <c r="J118" s="1"/>
      <c r="K118" s="1"/>
      <c r="L118" s="1"/>
      <c r="M118" s="1"/>
      <c r="N118" s="1"/>
      <c r="O118" s="1"/>
      <c r="P118" s="1"/>
      <c r="Q118" s="1"/>
      <c r="R118" s="1"/>
      <c r="S118" s="1"/>
    </row>
    <row r="119" spans="1:19">
      <c r="A119" s="1"/>
      <c r="B119" s="1"/>
      <c r="C119" s="1"/>
      <c r="D119" s="1"/>
      <c r="E119" s="1"/>
      <c r="F119" s="1"/>
      <c r="G119" s="1"/>
      <c r="H119" s="1"/>
      <c r="I119" s="1"/>
      <c r="J119" s="1"/>
      <c r="K119" s="1"/>
      <c r="L119" s="1"/>
      <c r="M119" s="1"/>
      <c r="N119" s="1"/>
      <c r="O119" s="1"/>
      <c r="P119" s="1"/>
      <c r="Q119" s="1"/>
      <c r="R119" s="1"/>
      <c r="S119" s="1"/>
    </row>
    <row r="120" spans="1:19">
      <c r="A120" s="1"/>
      <c r="B120" s="1"/>
      <c r="C120" s="1"/>
      <c r="D120" s="1"/>
      <c r="E120" s="1"/>
      <c r="F120" s="1"/>
      <c r="G120" s="1"/>
      <c r="H120" s="1"/>
      <c r="I120" s="1"/>
      <c r="J120" s="1"/>
      <c r="K120" s="1"/>
      <c r="L120" s="1"/>
      <c r="M120" s="1"/>
      <c r="N120" s="1"/>
      <c r="O120" s="1"/>
      <c r="P120" s="1"/>
      <c r="Q120" s="1"/>
      <c r="R120" s="1"/>
      <c r="S120" s="1"/>
    </row>
    <row r="121" spans="1:19">
      <c r="A121" s="1"/>
      <c r="B121" s="1"/>
      <c r="C121" s="1"/>
      <c r="D121" s="1"/>
      <c r="E121" s="1"/>
      <c r="F121" s="1"/>
      <c r="G121" s="1"/>
      <c r="H121" s="1"/>
      <c r="I121" s="1"/>
      <c r="J121" s="1"/>
      <c r="K121" s="1"/>
      <c r="L121" s="1"/>
      <c r="M121" s="1"/>
      <c r="N121" s="1"/>
      <c r="O121" s="1"/>
      <c r="P121" s="1"/>
      <c r="Q121" s="1"/>
      <c r="R121" s="1"/>
      <c r="S121" s="1"/>
    </row>
    <row r="122" spans="1:19">
      <c r="A122" s="1"/>
      <c r="B122" s="1"/>
      <c r="C122" s="1"/>
      <c r="D122" s="1"/>
      <c r="E122" s="1"/>
      <c r="F122" s="1"/>
      <c r="G122" s="1"/>
      <c r="H122" s="1"/>
      <c r="I122" s="1"/>
      <c r="J122" s="1"/>
      <c r="K122" s="1"/>
      <c r="L122" s="1"/>
      <c r="M122" s="1"/>
      <c r="N122" s="1"/>
      <c r="O122" s="1"/>
      <c r="P122" s="1"/>
      <c r="Q122" s="1"/>
      <c r="R122" s="1"/>
      <c r="S122" s="1"/>
    </row>
    <row r="123" spans="1:19">
      <c r="A123" s="1"/>
      <c r="B123" s="1"/>
      <c r="C123" s="1"/>
      <c r="D123" s="1"/>
      <c r="E123" s="1"/>
      <c r="F123" s="1"/>
      <c r="G123" s="1"/>
      <c r="H123" s="1"/>
      <c r="I123" s="1"/>
      <c r="J123" s="1"/>
      <c r="K123" s="1"/>
      <c r="L123" s="1"/>
      <c r="M123" s="1"/>
      <c r="N123" s="1"/>
      <c r="O123" s="1"/>
      <c r="P123" s="1"/>
      <c r="Q123" s="1"/>
      <c r="R123" s="1"/>
      <c r="S123" s="1"/>
    </row>
    <row r="124" spans="1:19">
      <c r="A124" s="1"/>
      <c r="B124" s="1"/>
      <c r="C124" s="1"/>
      <c r="D124" s="1"/>
      <c r="E124" s="1"/>
      <c r="F124" s="1"/>
      <c r="G124" s="1"/>
      <c r="H124" s="1"/>
      <c r="I124" s="1"/>
      <c r="J124" s="1"/>
      <c r="K124" s="1"/>
      <c r="L124" s="1"/>
      <c r="M124" s="1"/>
      <c r="N124" s="1"/>
      <c r="O124" s="1"/>
      <c r="P124" s="1"/>
      <c r="Q124" s="1"/>
      <c r="R124" s="1"/>
      <c r="S124" s="1"/>
    </row>
    <row r="125" spans="1:19">
      <c r="A125" s="1"/>
      <c r="B125" s="1"/>
      <c r="C125" s="1"/>
      <c r="D125" s="1"/>
      <c r="E125" s="333"/>
      <c r="F125" s="333"/>
      <c r="G125" s="333"/>
      <c r="H125" s="333"/>
      <c r="I125" s="333"/>
      <c r="J125" s="333"/>
      <c r="K125" s="1"/>
      <c r="L125" s="1"/>
      <c r="M125" s="1"/>
      <c r="N125" s="1"/>
      <c r="O125" s="1"/>
      <c r="P125" s="1"/>
      <c r="Q125" s="1"/>
      <c r="R125" s="1"/>
      <c r="S125" s="1"/>
    </row>
    <row r="126" spans="1:19" ht="16.5" customHeight="1">
      <c r="A126" s="1"/>
      <c r="B126" s="1"/>
      <c r="C126" s="1"/>
      <c r="D126" s="1"/>
      <c r="E126" s="333"/>
      <c r="F126" s="333"/>
      <c r="G126" s="333"/>
      <c r="H126" s="333"/>
      <c r="I126" s="333"/>
      <c r="J126" s="333"/>
      <c r="K126" s="1"/>
      <c r="L126" s="1"/>
      <c r="M126" s="1"/>
      <c r="N126" s="1"/>
      <c r="O126" s="1"/>
      <c r="P126" s="1"/>
      <c r="Q126" s="1"/>
      <c r="R126" s="1"/>
      <c r="S126" s="1"/>
    </row>
    <row r="127" spans="1:19" ht="12.75" customHeight="1">
      <c r="A127" s="1"/>
      <c r="B127" s="1"/>
      <c r="C127" s="1"/>
      <c r="D127" s="1"/>
      <c r="E127" s="333"/>
      <c r="F127" s="333"/>
      <c r="G127" s="333"/>
      <c r="H127" s="333"/>
      <c r="I127" s="333"/>
      <c r="J127" s="333"/>
      <c r="K127" s="1"/>
      <c r="L127" s="1"/>
      <c r="M127" s="1"/>
      <c r="N127" s="1"/>
      <c r="O127" s="1"/>
      <c r="P127" s="1"/>
      <c r="Q127" s="1"/>
      <c r="R127" s="1"/>
      <c r="S127" s="1"/>
    </row>
    <row r="128" spans="1:19" ht="21.75" customHeight="1">
      <c r="A128" s="1"/>
      <c r="B128" s="1"/>
      <c r="C128" s="1"/>
      <c r="D128" s="1016" t="s">
        <v>443</v>
      </c>
      <c r="E128" s="992"/>
      <c r="F128" s="992"/>
      <c r="G128" s="992"/>
      <c r="H128" s="992"/>
      <c r="I128" s="992"/>
      <c r="J128" s="992"/>
      <c r="K128" s="992"/>
      <c r="L128" s="992"/>
      <c r="M128" s="992"/>
      <c r="N128" s="992"/>
      <c r="O128" s="992"/>
      <c r="P128" s="1"/>
      <c r="Q128" s="1"/>
      <c r="R128" s="1"/>
      <c r="S128" s="1"/>
    </row>
    <row r="129" spans="1:19" ht="6" customHeight="1">
      <c r="A129" s="1"/>
      <c r="B129" s="1"/>
      <c r="C129" s="1"/>
      <c r="D129" s="1"/>
      <c r="E129" s="333"/>
      <c r="F129" s="333"/>
      <c r="G129" s="333"/>
      <c r="H129" s="333"/>
      <c r="I129" s="333"/>
      <c r="J129" s="333"/>
      <c r="K129" s="1"/>
      <c r="L129" s="1"/>
      <c r="M129" s="1"/>
      <c r="N129" s="1"/>
      <c r="O129" s="1"/>
      <c r="P129" s="1"/>
      <c r="Q129" s="1"/>
      <c r="R129" s="1"/>
      <c r="S129" s="1"/>
    </row>
    <row r="130" spans="1:19" ht="15.75" customHeight="1">
      <c r="A130" s="1"/>
      <c r="B130" s="1"/>
      <c r="C130" s="1"/>
      <c r="D130" s="1018" t="s">
        <v>24</v>
      </c>
      <c r="E130" s="81" t="s">
        <v>31</v>
      </c>
      <c r="F130" s="81" t="s">
        <v>31</v>
      </c>
      <c r="G130" s="81" t="s">
        <v>31</v>
      </c>
      <c r="H130" s="81" t="s">
        <v>31</v>
      </c>
      <c r="I130" s="81" t="s">
        <v>31</v>
      </c>
      <c r="J130" s="81" t="s">
        <v>31</v>
      </c>
      <c r="K130" s="81" t="s">
        <v>31</v>
      </c>
      <c r="L130" s="81" t="s">
        <v>31</v>
      </c>
      <c r="M130" s="81" t="s">
        <v>31</v>
      </c>
      <c r="N130" s="81" t="s">
        <v>31</v>
      </c>
      <c r="O130" s="82" t="s">
        <v>31</v>
      </c>
      <c r="P130" s="1"/>
      <c r="Q130" s="1"/>
      <c r="R130" s="1"/>
      <c r="S130" s="1"/>
    </row>
    <row r="131" spans="1:19" ht="15.75" customHeight="1">
      <c r="A131" s="1"/>
      <c r="B131" s="1"/>
      <c r="C131" s="1"/>
      <c r="D131" s="1023"/>
      <c r="E131" s="115">
        <v>2001</v>
      </c>
      <c r="F131" s="115">
        <v>2002</v>
      </c>
      <c r="G131" s="115">
        <v>2003</v>
      </c>
      <c r="H131" s="115">
        <v>2004</v>
      </c>
      <c r="I131" s="115">
        <v>2005</v>
      </c>
      <c r="J131" s="115">
        <v>2006</v>
      </c>
      <c r="K131" s="115">
        <v>2007</v>
      </c>
      <c r="L131" s="115">
        <v>2008</v>
      </c>
      <c r="M131" s="115">
        <v>2009</v>
      </c>
      <c r="N131" s="115">
        <v>2010</v>
      </c>
      <c r="O131" s="121">
        <v>2011</v>
      </c>
      <c r="P131" s="1"/>
      <c r="Q131" s="1"/>
      <c r="R131" s="1"/>
      <c r="S131" s="1"/>
    </row>
    <row r="132" spans="1:19" ht="15" customHeight="1">
      <c r="A132" s="1"/>
      <c r="B132" s="1"/>
      <c r="C132" s="1"/>
      <c r="D132" s="752" t="s">
        <v>189</v>
      </c>
      <c r="E132" s="448">
        <v>1198</v>
      </c>
      <c r="F132" s="128">
        <v>1876</v>
      </c>
      <c r="G132" s="128">
        <v>1891</v>
      </c>
      <c r="H132" s="128">
        <v>2622</v>
      </c>
      <c r="I132" s="128">
        <v>2779</v>
      </c>
      <c r="J132" s="128">
        <v>2787</v>
      </c>
      <c r="K132" s="128">
        <v>4802</v>
      </c>
      <c r="L132" s="128">
        <v>5995</v>
      </c>
      <c r="M132" s="128">
        <v>7725</v>
      </c>
      <c r="N132" s="128">
        <v>8613</v>
      </c>
      <c r="O132" s="133">
        <v>9046</v>
      </c>
      <c r="P132" s="1"/>
      <c r="Q132" s="1"/>
      <c r="R132" s="1"/>
      <c r="S132" s="1"/>
    </row>
    <row r="133" spans="1:19">
      <c r="A133" s="1"/>
      <c r="B133" s="1"/>
      <c r="C133" s="1"/>
      <c r="D133" s="212" t="s">
        <v>194</v>
      </c>
      <c r="E133" s="213">
        <v>763</v>
      </c>
      <c r="F133" s="140">
        <v>1145</v>
      </c>
      <c r="G133" s="140">
        <v>1075</v>
      </c>
      <c r="H133" s="140">
        <v>1570</v>
      </c>
      <c r="I133" s="140">
        <v>1720</v>
      </c>
      <c r="J133" s="140">
        <v>1704</v>
      </c>
      <c r="K133" s="140">
        <v>2829</v>
      </c>
      <c r="L133" s="140">
        <v>3692</v>
      </c>
      <c r="M133" s="140">
        <v>4492</v>
      </c>
      <c r="N133" s="140">
        <v>4994</v>
      </c>
      <c r="O133" s="183">
        <v>5515</v>
      </c>
      <c r="P133" s="1"/>
      <c r="Q133" s="1"/>
      <c r="R133" s="1"/>
      <c r="S133" s="1"/>
    </row>
    <row r="134" spans="1:19" ht="15.75" customHeight="1">
      <c r="A134" s="1"/>
      <c r="B134" s="1"/>
      <c r="C134" s="1"/>
      <c r="D134" s="324" t="s">
        <v>152</v>
      </c>
      <c r="E134" s="325">
        <v>101</v>
      </c>
      <c r="F134" s="277">
        <v>130</v>
      </c>
      <c r="G134" s="277">
        <v>178</v>
      </c>
      <c r="H134" s="277">
        <v>149</v>
      </c>
      <c r="I134" s="277">
        <v>205</v>
      </c>
      <c r="J134" s="277">
        <v>108</v>
      </c>
      <c r="K134" s="277">
        <v>353</v>
      </c>
      <c r="L134" s="277">
        <v>254</v>
      </c>
      <c r="M134" s="277">
        <v>37</v>
      </c>
      <c r="N134" s="277">
        <v>39</v>
      </c>
      <c r="O134" s="340">
        <v>144</v>
      </c>
      <c r="P134" s="1"/>
      <c r="Q134" s="1"/>
      <c r="R134" s="1"/>
      <c r="S134" s="1"/>
    </row>
    <row r="135" spans="1:19" ht="21.75" customHeight="1">
      <c r="A135" s="1"/>
      <c r="B135" s="1"/>
      <c r="C135" s="1"/>
      <c r="D135" s="228" t="s">
        <v>64</v>
      </c>
      <c r="E135" s="248">
        <f t="shared" ref="E135:N135" si="25">SUM(E132:E134)</f>
        <v>2062</v>
      </c>
      <c r="F135" s="248">
        <f t="shared" si="25"/>
        <v>3151</v>
      </c>
      <c r="G135" s="248">
        <f t="shared" si="25"/>
        <v>3144</v>
      </c>
      <c r="H135" s="248">
        <f t="shared" si="25"/>
        <v>4341</v>
      </c>
      <c r="I135" s="248">
        <f t="shared" si="25"/>
        <v>4704</v>
      </c>
      <c r="J135" s="248">
        <f t="shared" si="25"/>
        <v>4599</v>
      </c>
      <c r="K135" s="272">
        <f t="shared" si="25"/>
        <v>7984</v>
      </c>
      <c r="L135" s="248">
        <f t="shared" si="25"/>
        <v>9941</v>
      </c>
      <c r="M135" s="248">
        <f t="shared" si="25"/>
        <v>12254</v>
      </c>
      <c r="N135" s="248">
        <f t="shared" si="25"/>
        <v>13646</v>
      </c>
      <c r="O135" s="243">
        <v>14705</v>
      </c>
      <c r="P135" s="1"/>
      <c r="Q135" s="1"/>
      <c r="R135" s="1"/>
      <c r="S135" s="1"/>
    </row>
    <row r="136" spans="1:19" ht="15.75" customHeight="1">
      <c r="A136" s="1"/>
      <c r="B136" s="1"/>
      <c r="C136" s="1"/>
      <c r="D136" s="370" t="s">
        <v>208</v>
      </c>
      <c r="E136" s="333"/>
      <c r="F136" s="333"/>
      <c r="G136" s="333"/>
      <c r="H136" s="333"/>
      <c r="I136" s="333"/>
      <c r="J136" s="333"/>
      <c r="K136" s="1"/>
      <c r="L136" s="1"/>
      <c r="M136" s="1"/>
      <c r="N136" s="1"/>
      <c r="O136" s="1"/>
      <c r="P136" s="1"/>
      <c r="Q136" s="1"/>
      <c r="R136" s="1"/>
      <c r="S136" s="1"/>
    </row>
    <row r="137" spans="1:19">
      <c r="A137" s="1"/>
      <c r="B137" s="1"/>
      <c r="C137" s="1"/>
      <c r="D137" s="333"/>
      <c r="E137" s="333"/>
      <c r="F137" s="333"/>
      <c r="G137" s="333"/>
      <c r="H137" s="333"/>
      <c r="I137" s="333"/>
      <c r="J137" s="333"/>
      <c r="K137" s="1"/>
      <c r="L137" s="1"/>
      <c r="M137" s="1"/>
      <c r="N137" s="1"/>
      <c r="O137" s="1"/>
      <c r="P137" s="1"/>
      <c r="Q137" s="1"/>
      <c r="R137" s="1"/>
      <c r="S137" s="1"/>
    </row>
    <row r="138" spans="1:19" ht="33" customHeight="1">
      <c r="A138" s="1"/>
      <c r="B138" s="1"/>
      <c r="C138" s="1"/>
      <c r="D138" s="1016" t="s">
        <v>445</v>
      </c>
      <c r="E138" s="992"/>
      <c r="F138" s="992"/>
      <c r="G138" s="992"/>
      <c r="H138" s="992"/>
      <c r="I138" s="992"/>
      <c r="J138" s="992"/>
      <c r="K138" s="992"/>
      <c r="L138" s="992"/>
      <c r="M138" s="992"/>
      <c r="N138" s="992"/>
      <c r="O138" s="992"/>
      <c r="P138" s="732"/>
      <c r="Q138" s="732"/>
      <c r="R138" s="732"/>
      <c r="S138" s="732"/>
    </row>
    <row r="139" spans="1:19" ht="3" customHeight="1">
      <c r="A139" s="1"/>
      <c r="B139" s="1"/>
      <c r="C139" s="1"/>
      <c r="D139" s="1"/>
      <c r="E139" s="1"/>
      <c r="F139" s="1"/>
      <c r="G139" s="1"/>
      <c r="H139" s="1"/>
      <c r="I139" s="1"/>
      <c r="J139" s="1"/>
      <c r="K139" s="1"/>
      <c r="L139" s="1"/>
      <c r="M139" s="1"/>
      <c r="N139" s="1"/>
      <c r="O139" s="1"/>
      <c r="P139" s="1"/>
      <c r="Q139" s="1"/>
      <c r="R139" s="1"/>
      <c r="S139" s="1"/>
    </row>
    <row r="140" spans="1:19" ht="43.5" customHeight="1">
      <c r="A140" s="1"/>
      <c r="B140" s="1"/>
      <c r="C140" s="1"/>
      <c r="D140" s="507" t="s">
        <v>318</v>
      </c>
      <c r="E140" s="508" t="s">
        <v>320</v>
      </c>
      <c r="F140" s="508" t="s">
        <v>321</v>
      </c>
      <c r="G140" s="508" t="s">
        <v>322</v>
      </c>
      <c r="H140" s="508" t="s">
        <v>323</v>
      </c>
      <c r="I140" s="509" t="s">
        <v>324</v>
      </c>
      <c r="J140" s="508" t="s">
        <v>325</v>
      </c>
      <c r="K140" s="508" t="s">
        <v>326</v>
      </c>
      <c r="L140" s="508" t="s">
        <v>327</v>
      </c>
      <c r="M140" s="508" t="s">
        <v>328</v>
      </c>
      <c r="N140" s="778" t="s">
        <v>329</v>
      </c>
      <c r="O140" s="512"/>
      <c r="P140" s="512"/>
      <c r="Q140" s="512"/>
      <c r="R140" s="512"/>
      <c r="S140" s="1"/>
    </row>
    <row r="141" spans="1:19" ht="15.75" customHeight="1">
      <c r="A141" s="1"/>
      <c r="B141" s="1"/>
      <c r="C141" s="1"/>
      <c r="D141" s="447" t="s">
        <v>189</v>
      </c>
      <c r="E141" s="760">
        <f t="shared" ref="E141:N141" si="26">(F20-E20)/E20</f>
        <v>0.56594323873121866</v>
      </c>
      <c r="F141" s="493">
        <f t="shared" si="26"/>
        <v>7.9957356076759065E-3</v>
      </c>
      <c r="G141" s="760">
        <f t="shared" si="26"/>
        <v>0.38656795346377576</v>
      </c>
      <c r="H141" s="760">
        <f t="shared" si="26"/>
        <v>5.9877955758962625E-2</v>
      </c>
      <c r="I141" s="762">
        <f t="shared" si="26"/>
        <v>2.8787333573227778E-3</v>
      </c>
      <c r="J141" s="760">
        <f t="shared" si="26"/>
        <v>0.72299964119124505</v>
      </c>
      <c r="K141" s="760">
        <f t="shared" si="26"/>
        <v>0.24843815077051229</v>
      </c>
      <c r="L141" s="760">
        <f t="shared" si="26"/>
        <v>0.28857381150959133</v>
      </c>
      <c r="M141" s="760">
        <f t="shared" si="26"/>
        <v>0.11495145631067961</v>
      </c>
      <c r="N141" s="834">
        <f t="shared" si="26"/>
        <v>5.0272843376291655E-2</v>
      </c>
      <c r="O141" s="835"/>
      <c r="P141" s="835"/>
      <c r="Q141" s="835"/>
      <c r="R141" s="835"/>
      <c r="S141" s="135"/>
    </row>
    <row r="142" spans="1:19" ht="15.75" customHeight="1">
      <c r="A142" s="1"/>
      <c r="B142" s="1"/>
      <c r="C142" s="1"/>
      <c r="D142" s="212" t="s">
        <v>194</v>
      </c>
      <c r="E142" s="770">
        <f t="shared" ref="E142:N142" si="27">(F21-E21)/E21</f>
        <v>0.50065530799475755</v>
      </c>
      <c r="F142" s="770">
        <f t="shared" si="27"/>
        <v>-6.1135371179039298E-2</v>
      </c>
      <c r="G142" s="770">
        <f t="shared" si="27"/>
        <v>0.46046511627906977</v>
      </c>
      <c r="H142" s="770">
        <f t="shared" si="27"/>
        <v>9.5541401273885357E-2</v>
      </c>
      <c r="I142" s="773">
        <f t="shared" si="27"/>
        <v>-9.3023255813953487E-3</v>
      </c>
      <c r="J142" s="770">
        <f t="shared" si="27"/>
        <v>0.66021126760563376</v>
      </c>
      <c r="K142" s="770">
        <f t="shared" si="27"/>
        <v>0.30505478967833155</v>
      </c>
      <c r="L142" s="770">
        <f t="shared" si="27"/>
        <v>0.21668472372697725</v>
      </c>
      <c r="M142" s="770">
        <f t="shared" si="27"/>
        <v>0.11175422974176313</v>
      </c>
      <c r="N142" s="789">
        <f t="shared" si="27"/>
        <v>0.10432519022827393</v>
      </c>
      <c r="O142" s="835"/>
      <c r="P142" s="835"/>
      <c r="Q142" s="835"/>
      <c r="R142" s="835"/>
      <c r="S142" s="135"/>
    </row>
    <row r="143" spans="1:19" ht="16.5" customHeight="1">
      <c r="A143" s="1"/>
      <c r="B143" s="1"/>
      <c r="C143" s="1"/>
      <c r="D143" s="839" t="s">
        <v>152</v>
      </c>
      <c r="E143" s="841">
        <f t="shared" ref="E143:N143" si="28">(F22-E22)/E22</f>
        <v>0.28712871287128711</v>
      </c>
      <c r="F143" s="841">
        <f t="shared" si="28"/>
        <v>0.36923076923076925</v>
      </c>
      <c r="G143" s="841">
        <f t="shared" si="28"/>
        <v>-0.16292134831460675</v>
      </c>
      <c r="H143" s="841">
        <f t="shared" si="28"/>
        <v>0.37583892617449666</v>
      </c>
      <c r="I143" s="842">
        <f t="shared" si="28"/>
        <v>-0.47317073170731705</v>
      </c>
      <c r="J143" s="841">
        <f t="shared" si="28"/>
        <v>2.2685185185185186</v>
      </c>
      <c r="K143" s="841">
        <f t="shared" si="28"/>
        <v>-0.28045325779036828</v>
      </c>
      <c r="L143" s="841">
        <f t="shared" si="28"/>
        <v>-0.85433070866141736</v>
      </c>
      <c r="M143" s="841">
        <f t="shared" si="28"/>
        <v>5.4054054054054057E-2</v>
      </c>
      <c r="N143" s="855">
        <f t="shared" si="28"/>
        <v>2.6923076923076925</v>
      </c>
      <c r="O143" s="835"/>
      <c r="P143" s="835"/>
      <c r="Q143" s="835"/>
      <c r="R143" s="835"/>
      <c r="S143" s="135"/>
    </row>
    <row r="144" spans="1:19" ht="21.75" customHeight="1">
      <c r="A144" s="1"/>
      <c r="B144" s="1"/>
      <c r="C144" s="1"/>
      <c r="D144" s="302" t="s">
        <v>390</v>
      </c>
      <c r="E144" s="599">
        <f t="shared" ref="E144:N144" si="29">(F23-E23)/E23</f>
        <v>0.52812803103782735</v>
      </c>
      <c r="F144" s="599">
        <f t="shared" si="29"/>
        <v>-2.221516978736909E-3</v>
      </c>
      <c r="G144" s="599">
        <f t="shared" si="29"/>
        <v>0.38072519083969464</v>
      </c>
      <c r="H144" s="599">
        <f t="shared" si="29"/>
        <v>8.3621285418106428E-2</v>
      </c>
      <c r="I144" s="599">
        <f t="shared" si="29"/>
        <v>-2.2321428571428572E-2</v>
      </c>
      <c r="J144" s="599">
        <f t="shared" si="29"/>
        <v>0.73602957164601002</v>
      </c>
      <c r="K144" s="599">
        <f t="shared" si="29"/>
        <v>0.24511523046092185</v>
      </c>
      <c r="L144" s="599">
        <f t="shared" si="29"/>
        <v>0.23267276933910069</v>
      </c>
      <c r="M144" s="599">
        <f t="shared" si="29"/>
        <v>0.11359556063326261</v>
      </c>
      <c r="N144" s="686">
        <f t="shared" si="29"/>
        <v>7.760515902095852E-2</v>
      </c>
      <c r="O144" s="632"/>
      <c r="P144" s="632"/>
      <c r="Q144" s="632"/>
      <c r="R144" s="632"/>
      <c r="S144" s="109"/>
    </row>
    <row r="145" spans="1:19" ht="15.75" customHeight="1">
      <c r="A145" s="1"/>
      <c r="B145" s="1"/>
      <c r="C145" s="1"/>
      <c r="D145" s="370" t="s">
        <v>208</v>
      </c>
      <c r="E145" s="1"/>
      <c r="F145" s="1"/>
      <c r="G145" s="1"/>
      <c r="H145" s="1"/>
      <c r="I145" s="1"/>
      <c r="J145" s="1"/>
      <c r="K145" s="1"/>
      <c r="L145" s="1"/>
      <c r="M145" s="1"/>
      <c r="N145" s="1"/>
      <c r="O145" s="1"/>
      <c r="P145" s="1"/>
      <c r="Q145" s="1"/>
      <c r="R145" s="1"/>
      <c r="S145" s="1"/>
    </row>
    <row r="146" spans="1:19">
      <c r="A146" s="1"/>
      <c r="B146" s="1"/>
      <c r="C146" s="1"/>
      <c r="D146" s="1"/>
      <c r="E146" s="1"/>
      <c r="F146" s="1"/>
      <c r="G146" s="1"/>
      <c r="H146" s="1"/>
      <c r="I146" s="1"/>
      <c r="J146" s="1"/>
      <c r="K146" s="1"/>
      <c r="L146" s="1"/>
      <c r="M146" s="1"/>
      <c r="N146" s="1"/>
      <c r="O146" s="1"/>
      <c r="P146" s="1"/>
      <c r="Q146" s="1"/>
      <c r="R146" s="1"/>
      <c r="S146" s="1"/>
    </row>
    <row r="147" spans="1:19" ht="33.75" customHeight="1">
      <c r="A147" s="1"/>
      <c r="B147" s="1"/>
      <c r="C147" s="1"/>
      <c r="D147" s="1016" t="s">
        <v>463</v>
      </c>
      <c r="E147" s="992"/>
      <c r="F147" s="992"/>
      <c r="G147" s="992"/>
      <c r="H147" s="992"/>
      <c r="I147" s="992"/>
      <c r="J147" s="992"/>
      <c r="K147" s="992"/>
      <c r="L147" s="992"/>
      <c r="M147" s="992"/>
      <c r="N147" s="992"/>
      <c r="O147" s="992"/>
      <c r="P147" s="732"/>
      <c r="Q147" s="732"/>
      <c r="R147" s="732"/>
      <c r="S147" s="732"/>
    </row>
    <row r="148" spans="1:19" ht="3" customHeight="1">
      <c r="A148" s="1"/>
      <c r="B148" s="1"/>
      <c r="C148" s="1"/>
      <c r="D148" s="1"/>
      <c r="E148" s="1"/>
      <c r="F148" s="1"/>
      <c r="G148" s="1"/>
      <c r="H148" s="1"/>
      <c r="I148" s="1"/>
      <c r="J148" s="1"/>
      <c r="K148" s="861"/>
      <c r="L148" s="1"/>
      <c r="M148" s="1"/>
      <c r="N148" s="1"/>
      <c r="O148" s="1"/>
      <c r="P148" s="1"/>
      <c r="Q148" s="1"/>
      <c r="R148" s="1"/>
      <c r="S148" s="1"/>
    </row>
    <row r="149" spans="1:19" ht="19.5" customHeight="1">
      <c r="A149" s="1"/>
      <c r="B149" s="1"/>
      <c r="C149" s="1"/>
      <c r="D149" s="1018" t="s">
        <v>24</v>
      </c>
      <c r="E149" s="81" t="s">
        <v>31</v>
      </c>
      <c r="F149" s="81" t="s">
        <v>31</v>
      </c>
      <c r="G149" s="81" t="s">
        <v>31</v>
      </c>
      <c r="H149" s="81" t="s">
        <v>31</v>
      </c>
      <c r="I149" s="81" t="s">
        <v>31</v>
      </c>
      <c r="J149" s="81" t="s">
        <v>31</v>
      </c>
      <c r="K149" s="81" t="s">
        <v>31</v>
      </c>
      <c r="L149" s="81" t="s">
        <v>31</v>
      </c>
      <c r="M149" s="81" t="s">
        <v>31</v>
      </c>
      <c r="N149" s="81" t="s">
        <v>31</v>
      </c>
      <c r="O149" s="82" t="s">
        <v>31</v>
      </c>
      <c r="P149" s="86"/>
      <c r="Q149" s="86"/>
      <c r="R149" s="86"/>
      <c r="S149" s="86"/>
    </row>
    <row r="150" spans="1:19" ht="16.5" customHeight="1">
      <c r="A150" s="1"/>
      <c r="B150" s="1"/>
      <c r="C150" s="1"/>
      <c r="D150" s="1023"/>
      <c r="E150" s="115">
        <v>2001</v>
      </c>
      <c r="F150" s="119">
        <v>2002</v>
      </c>
      <c r="G150" s="115">
        <v>2003</v>
      </c>
      <c r="H150" s="115">
        <v>2004</v>
      </c>
      <c r="I150" s="115">
        <v>2005</v>
      </c>
      <c r="J150" s="115">
        <v>2006</v>
      </c>
      <c r="K150" s="115">
        <v>2007</v>
      </c>
      <c r="L150" s="115">
        <v>2008</v>
      </c>
      <c r="M150" s="115">
        <v>2009</v>
      </c>
      <c r="N150" s="115">
        <v>2010</v>
      </c>
      <c r="O150" s="141">
        <v>2011</v>
      </c>
      <c r="P150" s="86"/>
      <c r="Q150" s="86"/>
      <c r="R150" s="86"/>
      <c r="S150" s="86"/>
    </row>
    <row r="151" spans="1:19" ht="15" customHeight="1">
      <c r="A151" s="1"/>
      <c r="B151" s="1"/>
      <c r="C151" s="1"/>
      <c r="D151" s="447" t="s">
        <v>189</v>
      </c>
      <c r="E151" s="760">
        <f t="shared" ref="E151:E153" si="30">E20/$E$23</f>
        <v>0.58098933074684767</v>
      </c>
      <c r="F151" s="760">
        <f t="shared" ref="F151:F153" si="31">F20/$F$23</f>
        <v>0.59536655030149155</v>
      </c>
      <c r="G151" s="760">
        <f t="shared" ref="G151:G153" si="32">G20/$G$23</f>
        <v>0.60146310432569972</v>
      </c>
      <c r="H151" s="760">
        <f t="shared" ref="H151:H153" si="33">H20/$H$23</f>
        <v>0.60400829302004144</v>
      </c>
      <c r="I151" s="760">
        <f t="shared" ref="I151:I153" si="34">I20/$I$23</f>
        <v>0.59077380952380953</v>
      </c>
      <c r="J151" s="760">
        <f t="shared" ref="J151:J153" si="35">J20/$J$23</f>
        <v>0.60600130463144164</v>
      </c>
      <c r="K151" s="760">
        <f t="shared" ref="K151:K153" si="36">K20/$K$23</f>
        <v>0.60145290581162325</v>
      </c>
      <c r="L151" s="760">
        <f t="shared" ref="L151:L153" si="37">L20/$L$23</f>
        <v>0.60305804245045769</v>
      </c>
      <c r="M151" s="760">
        <f t="shared" ref="M151:M153" si="38">M20/$M$23</f>
        <v>0.63040639791088626</v>
      </c>
      <c r="N151" s="760">
        <f t="shared" ref="N151:N153" si="39">N20/$N$23</f>
        <v>0.63117397039425471</v>
      </c>
      <c r="O151" s="834">
        <f t="shared" ref="O151:O153" si="40">O20/$O$23</f>
        <v>0.61516490989459371</v>
      </c>
      <c r="P151" s="534"/>
      <c r="Q151" s="534"/>
      <c r="R151" s="534"/>
      <c r="S151" s="534"/>
    </row>
    <row r="152" spans="1:19">
      <c r="A152" s="1"/>
      <c r="B152" s="1"/>
      <c r="C152" s="1"/>
      <c r="D152" s="212" t="s">
        <v>194</v>
      </c>
      <c r="E152" s="770">
        <f t="shared" si="30"/>
        <v>0.37002909796314259</v>
      </c>
      <c r="F152" s="770">
        <f t="shared" si="31"/>
        <v>0.36337670580768011</v>
      </c>
      <c r="G152" s="770">
        <f t="shared" si="32"/>
        <v>0.3419211195928753</v>
      </c>
      <c r="H152" s="770">
        <f t="shared" si="33"/>
        <v>0.36166781847500579</v>
      </c>
      <c r="I152" s="770">
        <f t="shared" si="34"/>
        <v>0.36564625850340138</v>
      </c>
      <c r="J152" s="770">
        <f t="shared" si="35"/>
        <v>0.37051532941943899</v>
      </c>
      <c r="K152" s="770">
        <f t="shared" si="36"/>
        <v>0.35433366733466931</v>
      </c>
      <c r="L152" s="770">
        <f t="shared" si="37"/>
        <v>0.37139120812795495</v>
      </c>
      <c r="M152" s="770">
        <f t="shared" si="38"/>
        <v>0.36657417985963769</v>
      </c>
      <c r="N152" s="770">
        <f t="shared" si="39"/>
        <v>0.36596804924520004</v>
      </c>
      <c r="O152" s="789">
        <f t="shared" si="40"/>
        <v>0.37504250255015303</v>
      </c>
      <c r="P152" s="534"/>
      <c r="Q152" s="534"/>
      <c r="R152" s="534"/>
      <c r="S152" s="534"/>
    </row>
    <row r="153" spans="1:19" ht="15.75" customHeight="1">
      <c r="A153" s="1"/>
      <c r="B153" s="1"/>
      <c r="C153" s="1"/>
      <c r="D153" s="839" t="s">
        <v>152</v>
      </c>
      <c r="E153" s="841">
        <f t="shared" si="30"/>
        <v>4.8981571290009698E-2</v>
      </c>
      <c r="F153" s="841">
        <f t="shared" si="31"/>
        <v>4.1256743890828305E-2</v>
      </c>
      <c r="G153" s="841">
        <f t="shared" si="32"/>
        <v>5.6615776081424936E-2</v>
      </c>
      <c r="H153" s="841">
        <f t="shared" si="33"/>
        <v>3.4323888504952778E-2</v>
      </c>
      <c r="I153" s="841">
        <f t="shared" si="34"/>
        <v>4.3579931972789115E-2</v>
      </c>
      <c r="J153" s="841">
        <f t="shared" si="35"/>
        <v>2.3483365949119372E-2</v>
      </c>
      <c r="K153" s="841">
        <f t="shared" si="36"/>
        <v>4.4213426853707417E-2</v>
      </c>
      <c r="L153" s="841">
        <f t="shared" si="37"/>
        <v>2.5550749421587367E-2</v>
      </c>
      <c r="M153" s="841">
        <f t="shared" si="38"/>
        <v>3.0194222294760895E-3</v>
      </c>
      <c r="N153" s="841">
        <f t="shared" si="39"/>
        <v>2.8579803605452148E-3</v>
      </c>
      <c r="O153" s="855">
        <f t="shared" si="40"/>
        <v>9.7925875552533157E-3</v>
      </c>
      <c r="P153" s="534"/>
      <c r="Q153" s="534"/>
      <c r="R153" s="534"/>
      <c r="S153" s="534"/>
    </row>
    <row r="154" spans="1:19" ht="21.75" customHeight="1">
      <c r="A154" s="1"/>
      <c r="B154" s="1"/>
      <c r="C154" s="1"/>
      <c r="D154" s="302" t="s">
        <v>64</v>
      </c>
      <c r="E154" s="649">
        <f t="shared" ref="E154:O154" si="41">SUM(E151:E153)</f>
        <v>1</v>
      </c>
      <c r="F154" s="649">
        <f t="shared" si="41"/>
        <v>1</v>
      </c>
      <c r="G154" s="649">
        <f t="shared" si="41"/>
        <v>1</v>
      </c>
      <c r="H154" s="649">
        <f t="shared" si="41"/>
        <v>1</v>
      </c>
      <c r="I154" s="649">
        <f t="shared" si="41"/>
        <v>1</v>
      </c>
      <c r="J154" s="649">
        <f t="shared" si="41"/>
        <v>1</v>
      </c>
      <c r="K154" s="649">
        <f t="shared" si="41"/>
        <v>1</v>
      </c>
      <c r="L154" s="649">
        <f t="shared" si="41"/>
        <v>1</v>
      </c>
      <c r="M154" s="649">
        <f t="shared" si="41"/>
        <v>1</v>
      </c>
      <c r="N154" s="649">
        <f t="shared" si="41"/>
        <v>0.99999999999999989</v>
      </c>
      <c r="O154" s="818">
        <f t="shared" si="41"/>
        <v>1</v>
      </c>
      <c r="P154" s="654"/>
      <c r="Q154" s="654"/>
      <c r="R154" s="654"/>
      <c r="S154" s="654"/>
    </row>
    <row r="155" spans="1:19" ht="15.75" customHeight="1">
      <c r="A155" s="1"/>
      <c r="B155" s="1"/>
      <c r="C155" s="1"/>
      <c r="D155" s="370" t="s">
        <v>208</v>
      </c>
      <c r="E155" s="1"/>
      <c r="F155" s="1"/>
      <c r="G155" s="1"/>
      <c r="H155" s="1"/>
      <c r="I155" s="1"/>
      <c r="J155" s="1"/>
      <c r="K155" s="1"/>
      <c r="L155" s="1"/>
      <c r="M155" s="1"/>
      <c r="N155" s="1"/>
      <c r="O155" s="1"/>
      <c r="P155" s="1"/>
      <c r="Q155" s="1"/>
      <c r="R155" s="1"/>
      <c r="S155" s="1"/>
    </row>
    <row r="156" spans="1:19">
      <c r="A156" s="1"/>
      <c r="B156" s="1"/>
      <c r="C156" s="1"/>
      <c r="D156" s="1"/>
      <c r="E156" s="1"/>
      <c r="F156" s="1"/>
      <c r="G156" s="1"/>
      <c r="H156" s="1"/>
      <c r="I156" s="1"/>
      <c r="J156" s="1"/>
      <c r="K156" s="1"/>
      <c r="L156" s="1"/>
      <c r="M156" s="1"/>
      <c r="N156" s="1"/>
      <c r="O156" s="1"/>
      <c r="P156" s="1"/>
      <c r="Q156" s="1"/>
      <c r="R156" s="1"/>
      <c r="S156" s="1"/>
    </row>
    <row r="157" spans="1:19">
      <c r="A157" s="1"/>
      <c r="B157" s="1"/>
      <c r="C157" s="1"/>
      <c r="D157" s="1"/>
      <c r="E157" s="1"/>
      <c r="F157" s="1"/>
      <c r="G157" s="1"/>
      <c r="H157" s="1"/>
      <c r="I157" s="1"/>
      <c r="J157" s="1"/>
      <c r="K157" s="1"/>
      <c r="L157" s="1"/>
      <c r="M157" s="1"/>
      <c r="N157" s="1"/>
      <c r="O157" s="1"/>
      <c r="P157" s="1"/>
      <c r="Q157" s="1"/>
      <c r="R157" s="1"/>
      <c r="S157" s="1"/>
    </row>
    <row r="158" spans="1:19" ht="21.75" customHeight="1">
      <c r="A158" s="1"/>
      <c r="B158" s="1"/>
      <c r="C158" s="1"/>
      <c r="D158" s="1016" t="s">
        <v>465</v>
      </c>
      <c r="E158" s="992"/>
      <c r="F158" s="992"/>
      <c r="G158" s="992"/>
      <c r="H158" s="992"/>
      <c r="I158" s="992"/>
      <c r="J158" s="992"/>
      <c r="K158" s="992"/>
      <c r="L158" s="992"/>
      <c r="M158" s="992"/>
      <c r="N158" s="992"/>
      <c r="O158" s="992"/>
      <c r="P158" s="1"/>
      <c r="Q158" s="1"/>
      <c r="R158" s="1"/>
      <c r="S158" s="1"/>
    </row>
    <row r="159" spans="1:19" ht="14.25" customHeight="1">
      <c r="A159" s="1"/>
      <c r="B159" s="1"/>
      <c r="C159" s="1"/>
      <c r="D159" s="1"/>
      <c r="E159" s="1"/>
      <c r="F159" s="1"/>
      <c r="G159" s="1"/>
      <c r="H159" s="1"/>
      <c r="I159" s="1"/>
      <c r="J159" s="1"/>
      <c r="K159" s="1"/>
      <c r="L159" s="1"/>
      <c r="M159" s="1"/>
      <c r="N159" s="1"/>
      <c r="O159" s="1"/>
      <c r="P159" s="1"/>
      <c r="Q159" s="1"/>
      <c r="R159" s="1"/>
      <c r="S159" s="1"/>
    </row>
    <row r="160" spans="1:19">
      <c r="A160" s="1"/>
      <c r="B160" s="1"/>
      <c r="C160" s="1"/>
      <c r="D160" s="1"/>
      <c r="E160" s="1"/>
      <c r="F160" s="1"/>
      <c r="G160" s="1"/>
      <c r="H160" s="1"/>
      <c r="I160" s="1"/>
      <c r="J160" s="1"/>
      <c r="K160" s="1"/>
      <c r="L160" s="1"/>
      <c r="M160" s="1"/>
      <c r="N160" s="1"/>
      <c r="O160" s="1"/>
      <c r="P160" s="1"/>
      <c r="Q160" s="1"/>
      <c r="R160" s="1"/>
      <c r="S160" s="1"/>
    </row>
    <row r="161" spans="1:19">
      <c r="A161" s="1"/>
      <c r="B161" s="1"/>
      <c r="C161" s="1"/>
      <c r="D161" s="1"/>
      <c r="E161" s="1"/>
      <c r="F161" s="1"/>
      <c r="G161" s="1"/>
      <c r="H161" s="1"/>
      <c r="I161" s="1"/>
      <c r="J161" s="1"/>
      <c r="K161" s="1"/>
      <c r="L161" s="1"/>
      <c r="M161" s="1"/>
      <c r="N161" s="1"/>
      <c r="O161" s="1"/>
      <c r="P161" s="1"/>
      <c r="Q161" s="1"/>
      <c r="R161" s="1"/>
      <c r="S161" s="1"/>
    </row>
    <row r="162" spans="1:19">
      <c r="A162" s="1"/>
      <c r="B162" s="1"/>
      <c r="C162" s="1"/>
      <c r="D162" s="1"/>
      <c r="E162" s="1"/>
      <c r="F162" s="1"/>
      <c r="G162" s="1"/>
      <c r="H162" s="1"/>
      <c r="I162" s="1"/>
      <c r="J162" s="1"/>
      <c r="K162" s="1"/>
      <c r="L162" s="1"/>
      <c r="M162" s="1"/>
      <c r="N162" s="1"/>
      <c r="O162" s="1"/>
      <c r="P162" s="1"/>
      <c r="Q162" s="1"/>
      <c r="R162" s="1"/>
      <c r="S162" s="1"/>
    </row>
    <row r="163" spans="1:19">
      <c r="A163" s="1"/>
      <c r="B163" s="1"/>
      <c r="C163" s="1"/>
      <c r="D163" s="1"/>
      <c r="E163" s="1"/>
      <c r="F163" s="1"/>
      <c r="G163" s="1"/>
      <c r="H163" s="1"/>
      <c r="I163" s="1"/>
      <c r="J163" s="1"/>
      <c r="K163" s="1"/>
      <c r="L163" s="1"/>
      <c r="M163" s="1"/>
      <c r="N163" s="1"/>
      <c r="O163" s="1"/>
      <c r="P163" s="1"/>
      <c r="Q163" s="1"/>
      <c r="R163" s="1"/>
      <c r="S163" s="1"/>
    </row>
    <row r="164" spans="1:19">
      <c r="A164" s="1"/>
      <c r="B164" s="1"/>
      <c r="C164" s="1"/>
      <c r="D164" s="1"/>
      <c r="E164" s="1"/>
      <c r="F164" s="1"/>
      <c r="G164" s="1"/>
      <c r="H164" s="1"/>
      <c r="I164" s="1"/>
      <c r="J164" s="1"/>
      <c r="K164" s="1"/>
      <c r="L164" s="1"/>
      <c r="M164" s="1"/>
      <c r="N164" s="1"/>
      <c r="O164" s="1"/>
      <c r="P164" s="1"/>
      <c r="Q164" s="1"/>
      <c r="R164" s="1"/>
      <c r="S164" s="1"/>
    </row>
    <row r="165" spans="1:19">
      <c r="A165" s="1"/>
      <c r="B165" s="1"/>
      <c r="C165" s="1"/>
      <c r="D165" s="1"/>
      <c r="E165" s="1"/>
      <c r="F165" s="1"/>
      <c r="G165" s="1"/>
      <c r="H165" s="1"/>
      <c r="I165" s="1"/>
      <c r="J165" s="1"/>
      <c r="K165" s="1"/>
      <c r="L165" s="1"/>
      <c r="M165" s="1"/>
      <c r="N165" s="1"/>
      <c r="O165" s="1"/>
      <c r="P165" s="1"/>
      <c r="Q165" s="1"/>
      <c r="R165" s="1"/>
      <c r="S165" s="1"/>
    </row>
    <row r="166" spans="1:19">
      <c r="A166" s="1"/>
      <c r="B166" s="1"/>
      <c r="C166" s="1"/>
      <c r="D166" s="1"/>
      <c r="E166" s="1"/>
      <c r="F166" s="1"/>
      <c r="G166" s="1"/>
      <c r="H166" s="1"/>
      <c r="I166" s="1"/>
      <c r="J166" s="1"/>
      <c r="K166" s="1"/>
      <c r="L166" s="1"/>
      <c r="M166" s="1"/>
      <c r="N166" s="1"/>
      <c r="O166" s="1"/>
      <c r="P166" s="1"/>
      <c r="Q166" s="1"/>
      <c r="R166" s="1"/>
      <c r="S166" s="1"/>
    </row>
    <row r="167" spans="1:19">
      <c r="A167" s="1"/>
      <c r="B167" s="1"/>
      <c r="C167" s="1"/>
      <c r="D167" s="1"/>
      <c r="E167" s="1"/>
      <c r="F167" s="1"/>
      <c r="G167" s="1"/>
      <c r="H167" s="1"/>
      <c r="I167" s="1"/>
      <c r="J167" s="1"/>
      <c r="K167" s="1"/>
      <c r="L167" s="1"/>
      <c r="M167" s="1"/>
      <c r="N167" s="1"/>
      <c r="O167" s="1"/>
      <c r="P167" s="1"/>
      <c r="Q167" s="1"/>
      <c r="R167" s="1"/>
      <c r="S167" s="1"/>
    </row>
    <row r="168" spans="1:19">
      <c r="A168" s="1"/>
      <c r="B168" s="1"/>
      <c r="C168" s="1"/>
      <c r="D168" s="1"/>
      <c r="E168" s="1"/>
      <c r="F168" s="1"/>
      <c r="G168" s="1"/>
      <c r="H168" s="1"/>
      <c r="I168" s="1"/>
      <c r="J168" s="1"/>
      <c r="K168" s="1"/>
      <c r="L168" s="1"/>
      <c r="M168" s="1"/>
      <c r="N168" s="1"/>
      <c r="O168" s="1"/>
      <c r="P168" s="1"/>
      <c r="Q168" s="1"/>
      <c r="R168" s="1"/>
      <c r="S168" s="1"/>
    </row>
    <row r="169" spans="1:19">
      <c r="A169" s="1"/>
      <c r="B169" s="1"/>
      <c r="C169" s="1"/>
      <c r="D169" s="1"/>
      <c r="E169" s="1"/>
      <c r="F169" s="1"/>
      <c r="G169" s="1"/>
      <c r="H169" s="1"/>
      <c r="I169" s="1"/>
      <c r="J169" s="1"/>
      <c r="K169" s="1"/>
      <c r="L169" s="1"/>
      <c r="M169" s="1"/>
      <c r="N169" s="1"/>
      <c r="O169" s="1"/>
      <c r="P169" s="1"/>
      <c r="Q169" s="1"/>
      <c r="R169" s="1"/>
      <c r="S169" s="1"/>
    </row>
    <row r="170" spans="1:19">
      <c r="A170" s="1"/>
      <c r="B170" s="1"/>
      <c r="C170" s="1"/>
      <c r="D170" s="1"/>
      <c r="E170" s="1"/>
      <c r="F170" s="1"/>
      <c r="G170" s="1"/>
      <c r="H170" s="1"/>
      <c r="I170" s="1"/>
      <c r="J170" s="1"/>
      <c r="K170" s="1"/>
      <c r="L170" s="1"/>
      <c r="M170" s="1"/>
      <c r="N170" s="1"/>
      <c r="O170" s="1"/>
      <c r="P170" s="1"/>
      <c r="Q170" s="1"/>
      <c r="R170" s="1"/>
      <c r="S170" s="1"/>
    </row>
    <row r="171" spans="1:19" ht="19.5" customHeight="1">
      <c r="A171" s="1"/>
      <c r="B171" s="1"/>
      <c r="C171" s="1"/>
      <c r="D171" s="1"/>
      <c r="E171" s="1"/>
      <c r="F171" s="1"/>
      <c r="G171" s="1"/>
      <c r="H171" s="1"/>
      <c r="I171" s="1"/>
      <c r="J171" s="1"/>
      <c r="K171" s="1"/>
      <c r="L171" s="1"/>
      <c r="M171" s="1"/>
      <c r="N171" s="1"/>
      <c r="O171" s="1"/>
      <c r="P171" s="1"/>
      <c r="Q171" s="1"/>
      <c r="R171" s="1"/>
      <c r="S171" s="1"/>
    </row>
    <row r="172" spans="1:19">
      <c r="A172" s="1"/>
      <c r="B172" s="1"/>
      <c r="C172" s="1"/>
      <c r="D172" s="1"/>
      <c r="E172" s="1"/>
      <c r="F172" s="1"/>
      <c r="G172" s="1"/>
      <c r="H172" s="1"/>
      <c r="I172" s="1"/>
      <c r="J172" s="1"/>
      <c r="K172" s="1"/>
      <c r="L172" s="1"/>
      <c r="M172" s="1"/>
      <c r="N172" s="1"/>
      <c r="O172" s="1"/>
      <c r="P172" s="1"/>
      <c r="Q172" s="1"/>
      <c r="R172" s="1"/>
      <c r="S172" s="1"/>
    </row>
    <row r="173" spans="1:19" ht="21.75" customHeight="1">
      <c r="A173" s="1"/>
      <c r="B173" s="1"/>
      <c r="C173" s="1"/>
      <c r="D173" s="1016" t="s">
        <v>467</v>
      </c>
      <c r="E173" s="992"/>
      <c r="F173" s="992"/>
      <c r="G173" s="992"/>
      <c r="H173" s="992"/>
      <c r="I173" s="992"/>
      <c r="J173" s="992"/>
      <c r="K173" s="992"/>
      <c r="L173" s="992"/>
      <c r="M173" s="992"/>
      <c r="N173" s="992"/>
      <c r="O173" s="992"/>
      <c r="P173" s="1"/>
      <c r="Q173" s="1"/>
      <c r="R173" s="1"/>
      <c r="S173" s="1"/>
    </row>
    <row r="174" spans="1:19" ht="6" customHeight="1">
      <c r="A174" s="1"/>
      <c r="B174" s="1"/>
      <c r="C174" s="1"/>
      <c r="D174" s="1"/>
      <c r="E174" s="1"/>
      <c r="F174" s="1"/>
      <c r="G174" s="1"/>
      <c r="H174" s="1"/>
      <c r="I174" s="1"/>
      <c r="J174" s="1"/>
      <c r="K174" s="1"/>
      <c r="L174" s="1"/>
      <c r="M174" s="1"/>
      <c r="N174" s="1"/>
      <c r="O174" s="1"/>
      <c r="P174" s="1"/>
      <c r="Q174" s="1"/>
      <c r="R174" s="1"/>
      <c r="S174" s="1"/>
    </row>
    <row r="175" spans="1:19" ht="15.75" customHeight="1">
      <c r="A175" s="1"/>
      <c r="B175" s="1"/>
      <c r="C175" s="1"/>
      <c r="D175" s="1024" t="s">
        <v>24</v>
      </c>
      <c r="E175" s="81" t="s">
        <v>31</v>
      </c>
      <c r="F175" s="81" t="s">
        <v>31</v>
      </c>
      <c r="G175" s="81" t="s">
        <v>31</v>
      </c>
      <c r="H175" s="81" t="s">
        <v>31</v>
      </c>
      <c r="I175" s="81" t="s">
        <v>31</v>
      </c>
      <c r="J175" s="81" t="s">
        <v>31</v>
      </c>
      <c r="K175" s="81" t="s">
        <v>31</v>
      </c>
      <c r="L175" s="81" t="s">
        <v>31</v>
      </c>
      <c r="M175" s="81" t="s">
        <v>31</v>
      </c>
      <c r="N175" s="81" t="s">
        <v>31</v>
      </c>
      <c r="O175" s="82" t="s">
        <v>31</v>
      </c>
      <c r="P175" s="1"/>
      <c r="Q175" s="1"/>
      <c r="R175" s="1"/>
      <c r="S175" s="1"/>
    </row>
    <row r="176" spans="1:19" ht="15.75" customHeight="1">
      <c r="A176" s="1"/>
      <c r="B176" s="1"/>
      <c r="C176" s="1"/>
      <c r="D176" s="1023"/>
      <c r="E176" s="115">
        <v>2001</v>
      </c>
      <c r="F176" s="115">
        <v>2002</v>
      </c>
      <c r="G176" s="115">
        <v>2003</v>
      </c>
      <c r="H176" s="115">
        <v>2004</v>
      </c>
      <c r="I176" s="115">
        <v>2005</v>
      </c>
      <c r="J176" s="115">
        <v>2006</v>
      </c>
      <c r="K176" s="115">
        <v>2007</v>
      </c>
      <c r="L176" s="115">
        <v>2008</v>
      </c>
      <c r="M176" s="115">
        <v>2009</v>
      </c>
      <c r="N176" s="115">
        <v>2010</v>
      </c>
      <c r="O176" s="185">
        <v>2011</v>
      </c>
      <c r="P176" s="1"/>
      <c r="Q176" s="1"/>
      <c r="R176" s="1"/>
      <c r="S176" s="1"/>
    </row>
    <row r="177" spans="1:19" ht="15" customHeight="1">
      <c r="A177" s="1"/>
      <c r="B177" s="1"/>
      <c r="C177" s="1"/>
      <c r="D177" s="447" t="s">
        <v>231</v>
      </c>
      <c r="E177" s="448">
        <v>1745</v>
      </c>
      <c r="F177" s="128">
        <v>2673</v>
      </c>
      <c r="G177" s="128">
        <v>2642</v>
      </c>
      <c r="H177" s="128">
        <v>3161</v>
      </c>
      <c r="I177" s="128">
        <v>3787</v>
      </c>
      <c r="J177" s="128">
        <v>3733</v>
      </c>
      <c r="K177" s="128">
        <v>5637</v>
      </c>
      <c r="L177" s="128">
        <v>7278</v>
      </c>
      <c r="M177" s="128">
        <v>9376</v>
      </c>
      <c r="N177" s="209">
        <v>10367</v>
      </c>
      <c r="O177" s="882">
        <v>10436</v>
      </c>
      <c r="P177" s="1"/>
      <c r="Q177" s="1"/>
      <c r="R177" s="1"/>
      <c r="S177" s="1"/>
    </row>
    <row r="178" spans="1:19">
      <c r="A178" s="1"/>
      <c r="B178" s="1"/>
      <c r="C178" s="1"/>
      <c r="D178" s="212" t="s">
        <v>232</v>
      </c>
      <c r="E178" s="213">
        <v>252</v>
      </c>
      <c r="F178" s="140">
        <v>380</v>
      </c>
      <c r="G178" s="140">
        <v>378</v>
      </c>
      <c r="H178" s="140">
        <v>1080</v>
      </c>
      <c r="I178" s="140">
        <v>756</v>
      </c>
      <c r="J178" s="140">
        <v>779</v>
      </c>
      <c r="K178" s="140">
        <v>855</v>
      </c>
      <c r="L178" s="140">
        <v>1267</v>
      </c>
      <c r="M178" s="140">
        <v>1274</v>
      </c>
      <c r="N178" s="140">
        <v>1615</v>
      </c>
      <c r="O178" s="312">
        <v>2267</v>
      </c>
      <c r="P178" s="1"/>
      <c r="Q178" s="1"/>
      <c r="R178" s="1"/>
      <c r="S178" s="1"/>
    </row>
    <row r="179" spans="1:19" ht="15.75" customHeight="1">
      <c r="A179" s="1"/>
      <c r="B179" s="1"/>
      <c r="C179" s="1"/>
      <c r="D179" s="839" t="s">
        <v>152</v>
      </c>
      <c r="E179" s="325">
        <v>65</v>
      </c>
      <c r="F179" s="277">
        <v>98</v>
      </c>
      <c r="G179" s="277">
        <v>124</v>
      </c>
      <c r="H179" s="277">
        <v>100</v>
      </c>
      <c r="I179" s="277">
        <v>161</v>
      </c>
      <c r="J179" s="277">
        <v>87</v>
      </c>
      <c r="K179" s="277">
        <v>1492</v>
      </c>
      <c r="L179" s="277">
        <v>1396</v>
      </c>
      <c r="M179" s="277">
        <v>1604</v>
      </c>
      <c r="N179" s="277">
        <v>1664</v>
      </c>
      <c r="O179" s="884">
        <v>2002</v>
      </c>
      <c r="P179" s="1"/>
      <c r="Q179" s="1"/>
      <c r="R179" s="1"/>
      <c r="S179" s="1"/>
    </row>
    <row r="180" spans="1:19" ht="21.75" customHeight="1">
      <c r="A180" s="1"/>
      <c r="B180" s="1"/>
      <c r="C180" s="1"/>
      <c r="D180" s="302" t="s">
        <v>64</v>
      </c>
      <c r="E180" s="248">
        <f t="shared" ref="E180:N180" si="42">SUM(E177:E179)</f>
        <v>2062</v>
      </c>
      <c r="F180" s="248">
        <f t="shared" si="42"/>
        <v>3151</v>
      </c>
      <c r="G180" s="248">
        <f t="shared" si="42"/>
        <v>3144</v>
      </c>
      <c r="H180" s="248">
        <f t="shared" si="42"/>
        <v>4341</v>
      </c>
      <c r="I180" s="248">
        <f t="shared" si="42"/>
        <v>4704</v>
      </c>
      <c r="J180" s="248">
        <f t="shared" si="42"/>
        <v>4599</v>
      </c>
      <c r="K180" s="248">
        <f t="shared" si="42"/>
        <v>7984</v>
      </c>
      <c r="L180" s="248">
        <f t="shared" si="42"/>
        <v>9941</v>
      </c>
      <c r="M180" s="248">
        <f t="shared" si="42"/>
        <v>12254</v>
      </c>
      <c r="N180" s="248">
        <f t="shared" si="42"/>
        <v>13646</v>
      </c>
      <c r="O180" s="243">
        <v>14705</v>
      </c>
      <c r="P180" s="1"/>
      <c r="Q180" s="1"/>
      <c r="R180" s="1"/>
      <c r="S180" s="1"/>
    </row>
    <row r="181" spans="1:19" ht="15.75" customHeight="1">
      <c r="A181" s="1"/>
      <c r="B181" s="1"/>
      <c r="C181" s="1"/>
      <c r="D181" s="370" t="s">
        <v>208</v>
      </c>
      <c r="E181" s="455"/>
      <c r="F181" s="455"/>
      <c r="G181" s="455"/>
      <c r="H181" s="455"/>
      <c r="I181" s="455"/>
      <c r="J181" s="455"/>
      <c r="K181" s="455"/>
      <c r="L181" s="455"/>
      <c r="M181" s="455"/>
      <c r="N181" s="455"/>
      <c r="O181" s="455"/>
      <c r="P181" s="1"/>
      <c r="Q181" s="1"/>
      <c r="R181" s="1"/>
      <c r="S181" s="1"/>
    </row>
    <row r="182" spans="1:19" ht="9.75" customHeight="1">
      <c r="A182" s="1"/>
      <c r="B182" s="1"/>
      <c r="C182" s="1"/>
      <c r="D182" s="886"/>
      <c r="E182" s="455"/>
      <c r="F182" s="455"/>
      <c r="G182" s="455"/>
      <c r="H182" s="455"/>
      <c r="I182" s="455"/>
      <c r="J182" s="455"/>
      <c r="K182" s="455"/>
      <c r="L182" s="455"/>
      <c r="M182" s="455"/>
      <c r="N182" s="455"/>
      <c r="O182" s="455"/>
      <c r="P182" s="1"/>
      <c r="Q182" s="1"/>
      <c r="R182" s="1"/>
      <c r="S182" s="1"/>
    </row>
    <row r="183" spans="1:19" ht="10.5" customHeight="1">
      <c r="A183" s="1"/>
      <c r="B183" s="1"/>
      <c r="C183" s="1"/>
      <c r="D183" s="1"/>
      <c r="E183" s="1"/>
      <c r="F183" s="1"/>
      <c r="G183" s="1"/>
      <c r="H183" s="1"/>
      <c r="I183" s="1"/>
      <c r="J183" s="1"/>
      <c r="K183" s="1"/>
      <c r="L183" s="1"/>
      <c r="M183" s="1"/>
      <c r="N183" s="1"/>
      <c r="O183" s="1"/>
      <c r="P183" s="1"/>
      <c r="Q183" s="1"/>
      <c r="R183" s="1"/>
      <c r="S183" s="1"/>
    </row>
    <row r="184" spans="1:19" ht="34.5" customHeight="1">
      <c r="A184" s="1"/>
      <c r="B184" s="1"/>
      <c r="C184" s="1"/>
      <c r="D184" s="1016" t="s">
        <v>471</v>
      </c>
      <c r="E184" s="992"/>
      <c r="F184" s="992"/>
      <c r="G184" s="992"/>
      <c r="H184" s="992"/>
      <c r="I184" s="992"/>
      <c r="J184" s="992"/>
      <c r="K184" s="992"/>
      <c r="L184" s="992"/>
      <c r="M184" s="992"/>
      <c r="N184" s="992"/>
      <c r="O184" s="992"/>
      <c r="P184" s="732"/>
      <c r="Q184" s="732"/>
      <c r="R184" s="732"/>
      <c r="S184" s="732"/>
    </row>
    <row r="185" spans="1:19" ht="3" customHeight="1">
      <c r="A185" s="1"/>
      <c r="B185" s="1"/>
      <c r="C185" s="1"/>
      <c r="D185" s="1"/>
      <c r="E185" s="1"/>
      <c r="F185" s="1"/>
      <c r="G185" s="1"/>
      <c r="H185" s="1"/>
      <c r="I185" s="1"/>
      <c r="J185" s="1"/>
      <c r="K185" s="1"/>
      <c r="L185" s="1"/>
      <c r="M185" s="1"/>
      <c r="N185" s="1"/>
      <c r="O185" s="1"/>
      <c r="P185" s="1"/>
      <c r="Q185" s="1"/>
      <c r="R185" s="1"/>
      <c r="S185" s="1"/>
    </row>
    <row r="186" spans="1:19" ht="41.25" customHeight="1">
      <c r="A186" s="1"/>
      <c r="B186" s="1"/>
      <c r="C186" s="1"/>
      <c r="D186" s="507" t="s">
        <v>318</v>
      </c>
      <c r="E186" s="508" t="s">
        <v>320</v>
      </c>
      <c r="F186" s="508" t="s">
        <v>321</v>
      </c>
      <c r="G186" s="508" t="s">
        <v>322</v>
      </c>
      <c r="H186" s="508" t="s">
        <v>323</v>
      </c>
      <c r="I186" s="508" t="s">
        <v>324</v>
      </c>
      <c r="J186" s="508" t="s">
        <v>325</v>
      </c>
      <c r="K186" s="508" t="s">
        <v>326</v>
      </c>
      <c r="L186" s="508" t="s">
        <v>327</v>
      </c>
      <c r="M186" s="508" t="s">
        <v>328</v>
      </c>
      <c r="N186" s="778" t="s">
        <v>329</v>
      </c>
      <c r="O186" s="512"/>
      <c r="P186" s="512"/>
      <c r="Q186" s="512"/>
      <c r="R186" s="512"/>
      <c r="S186" s="1"/>
    </row>
    <row r="187" spans="1:19" ht="15.75" customHeight="1">
      <c r="A187" s="1"/>
      <c r="B187" s="1"/>
      <c r="C187" s="1"/>
      <c r="D187" s="447" t="s">
        <v>231</v>
      </c>
      <c r="E187" s="760">
        <f t="shared" ref="E187:N187" si="43">(F25-E25)/E25</f>
        <v>0.53180515759312319</v>
      </c>
      <c r="F187" s="760">
        <f t="shared" si="43"/>
        <v>-1.1597456041900486E-2</v>
      </c>
      <c r="G187" s="760">
        <f t="shared" si="43"/>
        <v>0.19644208932626797</v>
      </c>
      <c r="H187" s="760">
        <f t="shared" si="43"/>
        <v>0.19803859538120847</v>
      </c>
      <c r="I187" s="760">
        <f t="shared" si="43"/>
        <v>-1.4259308159493002E-2</v>
      </c>
      <c r="J187" s="760">
        <f t="shared" si="43"/>
        <v>0.51004553978033751</v>
      </c>
      <c r="K187" s="760">
        <f t="shared" si="43"/>
        <v>0.29111229377328368</v>
      </c>
      <c r="L187" s="760">
        <f t="shared" si="43"/>
        <v>0.28826600714481998</v>
      </c>
      <c r="M187" s="760">
        <f t="shared" si="43"/>
        <v>0.10569539249146757</v>
      </c>
      <c r="N187" s="834">
        <f t="shared" si="43"/>
        <v>6.6557345422976755E-3</v>
      </c>
      <c r="O187" s="584"/>
      <c r="P187" s="584"/>
      <c r="Q187" s="584"/>
      <c r="R187" s="584"/>
      <c r="S187" s="135"/>
    </row>
    <row r="188" spans="1:19" ht="15.75" customHeight="1">
      <c r="A188" s="1"/>
      <c r="B188" s="1"/>
      <c r="C188" s="1"/>
      <c r="D188" s="896" t="s">
        <v>232</v>
      </c>
      <c r="E188" s="770">
        <f t="shared" ref="E188:N188" si="44">(F26-E26)/E26</f>
        <v>0.50793650793650791</v>
      </c>
      <c r="F188" s="770">
        <f t="shared" si="44"/>
        <v>-5.263157894736842E-3</v>
      </c>
      <c r="G188" s="770">
        <f t="shared" si="44"/>
        <v>1.8571428571428572</v>
      </c>
      <c r="H188" s="770">
        <f t="shared" si="44"/>
        <v>-0.3</v>
      </c>
      <c r="I188" s="770">
        <f t="shared" si="44"/>
        <v>3.0423280423280422E-2</v>
      </c>
      <c r="J188" s="770">
        <f t="shared" si="44"/>
        <v>9.7560975609756101E-2</v>
      </c>
      <c r="K188" s="770">
        <f t="shared" si="44"/>
        <v>0.48187134502923978</v>
      </c>
      <c r="L188" s="770">
        <f t="shared" si="44"/>
        <v>5.5248618784530384E-3</v>
      </c>
      <c r="M188" s="770">
        <f t="shared" si="44"/>
        <v>0.26766091051805335</v>
      </c>
      <c r="N188" s="789">
        <f t="shared" si="44"/>
        <v>0.40371517027863779</v>
      </c>
      <c r="O188" s="584"/>
      <c r="P188" s="584"/>
      <c r="Q188" s="584"/>
      <c r="R188" s="584"/>
      <c r="S188" s="135"/>
    </row>
    <row r="189" spans="1:19" ht="16.5" customHeight="1">
      <c r="A189" s="1"/>
      <c r="B189" s="1"/>
      <c r="C189" s="1"/>
      <c r="D189" s="324" t="s">
        <v>152</v>
      </c>
      <c r="E189" s="841">
        <f t="shared" ref="E189:N189" si="45">(F27-E27)/E27</f>
        <v>0.50769230769230766</v>
      </c>
      <c r="F189" s="841">
        <f t="shared" si="45"/>
        <v>0.26530612244897961</v>
      </c>
      <c r="G189" s="841">
        <f t="shared" si="45"/>
        <v>-0.19354838709677419</v>
      </c>
      <c r="H189" s="841">
        <f t="shared" si="45"/>
        <v>0.61</v>
      </c>
      <c r="I189" s="841">
        <f t="shared" si="45"/>
        <v>-0.45962732919254656</v>
      </c>
      <c r="J189" s="899">
        <f t="shared" si="45"/>
        <v>16.149425287356323</v>
      </c>
      <c r="K189" s="841">
        <f t="shared" si="45"/>
        <v>-6.4343163538873996E-2</v>
      </c>
      <c r="L189" s="841">
        <f t="shared" si="45"/>
        <v>0.14899713467048711</v>
      </c>
      <c r="M189" s="841">
        <f t="shared" si="45"/>
        <v>3.7406483790523692E-2</v>
      </c>
      <c r="N189" s="855">
        <f t="shared" si="45"/>
        <v>0.203125</v>
      </c>
      <c r="O189" s="584"/>
      <c r="P189" s="584"/>
      <c r="Q189" s="584"/>
      <c r="R189" s="584"/>
      <c r="S189" s="135"/>
    </row>
    <row r="190" spans="1:19" ht="21.75" customHeight="1">
      <c r="A190" s="1"/>
      <c r="B190" s="1"/>
      <c r="C190" s="1"/>
      <c r="D190" s="228" t="s">
        <v>390</v>
      </c>
      <c r="E190" s="599">
        <f t="shared" ref="E190:N190" si="46">(F28-E28)/E28</f>
        <v>0.52812803103782735</v>
      </c>
      <c r="F190" s="599">
        <f t="shared" si="46"/>
        <v>-2.221516978736909E-3</v>
      </c>
      <c r="G190" s="599">
        <f t="shared" si="46"/>
        <v>0.38072519083969464</v>
      </c>
      <c r="H190" s="599">
        <f t="shared" si="46"/>
        <v>8.3621285418106428E-2</v>
      </c>
      <c r="I190" s="599">
        <f t="shared" si="46"/>
        <v>-2.2321428571428572E-2</v>
      </c>
      <c r="J190" s="628">
        <f t="shared" si="46"/>
        <v>0.73602957164601002</v>
      </c>
      <c r="K190" s="599">
        <f t="shared" si="46"/>
        <v>0.24511523046092185</v>
      </c>
      <c r="L190" s="599">
        <f t="shared" si="46"/>
        <v>0.23267276933910069</v>
      </c>
      <c r="M190" s="599">
        <f t="shared" si="46"/>
        <v>0.11359556063326261</v>
      </c>
      <c r="N190" s="686">
        <f t="shared" si="46"/>
        <v>7.760515902095852E-2</v>
      </c>
      <c r="O190" s="605"/>
      <c r="P190" s="605"/>
      <c r="Q190" s="605"/>
      <c r="R190" s="605"/>
      <c r="S190" s="301"/>
    </row>
    <row r="191" spans="1:19" ht="15.75" customHeight="1">
      <c r="A191" s="1"/>
      <c r="B191" s="1"/>
      <c r="C191" s="1"/>
      <c r="D191" s="370" t="s">
        <v>208</v>
      </c>
      <c r="E191" s="333"/>
      <c r="F191" s="333"/>
      <c r="G191" s="333"/>
      <c r="H191" s="333"/>
      <c r="I191" s="333"/>
      <c r="J191" s="1"/>
      <c r="K191" s="1"/>
      <c r="L191" s="1"/>
      <c r="M191" s="1"/>
      <c r="N191" s="1"/>
      <c r="O191" s="1"/>
      <c r="P191" s="1"/>
      <c r="Q191" s="1"/>
      <c r="R191" s="1"/>
      <c r="S191" s="1"/>
    </row>
    <row r="192" spans="1:19">
      <c r="A192" s="1"/>
      <c r="B192" s="1"/>
      <c r="C192" s="1"/>
      <c r="D192" s="1"/>
      <c r="E192" s="1"/>
      <c r="F192" s="1"/>
      <c r="G192" s="1"/>
      <c r="H192" s="1"/>
      <c r="I192" s="1"/>
      <c r="J192" s="1"/>
      <c r="K192" s="1"/>
      <c r="L192" s="1"/>
      <c r="M192" s="1"/>
      <c r="N192" s="1"/>
      <c r="O192" s="1"/>
      <c r="P192" s="1"/>
      <c r="Q192" s="1"/>
      <c r="R192" s="1"/>
      <c r="S192" s="1"/>
    </row>
    <row r="193" spans="1:19">
      <c r="A193" s="1"/>
      <c r="B193" s="1"/>
      <c r="C193" s="1"/>
      <c r="D193" s="1"/>
      <c r="E193" s="1"/>
      <c r="F193" s="1"/>
      <c r="G193" s="1"/>
      <c r="H193" s="1"/>
      <c r="I193" s="1"/>
      <c r="J193" s="1"/>
      <c r="K193" s="1"/>
      <c r="L193" s="1"/>
      <c r="M193" s="1"/>
      <c r="N193" s="1"/>
      <c r="O193" s="1"/>
      <c r="P193" s="1"/>
      <c r="Q193" s="1"/>
      <c r="R193" s="1"/>
      <c r="S193" s="1"/>
    </row>
    <row r="194" spans="1:19" ht="24" customHeight="1">
      <c r="A194" s="1"/>
      <c r="B194" s="1"/>
      <c r="C194" s="1"/>
      <c r="D194" s="1016" t="s">
        <v>473</v>
      </c>
      <c r="E194" s="992"/>
      <c r="F194" s="992"/>
      <c r="G194" s="992"/>
      <c r="H194" s="992"/>
      <c r="I194" s="992"/>
      <c r="J194" s="992"/>
      <c r="K194" s="992"/>
      <c r="L194" s="992"/>
      <c r="M194" s="992"/>
      <c r="N194" s="992"/>
      <c r="O194" s="992"/>
      <c r="P194" s="732"/>
      <c r="Q194" s="732"/>
      <c r="R194" s="732"/>
      <c r="S194" s="732"/>
    </row>
    <row r="195" spans="1:19" ht="3.75" customHeight="1">
      <c r="A195" s="1"/>
      <c r="B195" s="1"/>
      <c r="C195" s="1"/>
      <c r="D195" s="4"/>
      <c r="E195" s="1"/>
      <c r="F195" s="1"/>
      <c r="G195" s="1"/>
      <c r="H195" s="1"/>
      <c r="I195" s="1"/>
      <c r="J195" s="1"/>
      <c r="K195" s="1"/>
      <c r="L195" s="1"/>
      <c r="M195" s="1"/>
      <c r="N195" s="1"/>
      <c r="O195" s="1"/>
      <c r="P195" s="1"/>
      <c r="Q195" s="1"/>
      <c r="R195" s="4"/>
      <c r="S195" s="1"/>
    </row>
    <row r="196" spans="1:19" ht="16.5" customHeight="1">
      <c r="A196" s="1"/>
      <c r="B196" s="1"/>
      <c r="C196" s="1"/>
      <c r="D196" s="1018" t="s">
        <v>24</v>
      </c>
      <c r="E196" s="81" t="s">
        <v>31</v>
      </c>
      <c r="F196" s="81" t="s">
        <v>31</v>
      </c>
      <c r="G196" s="81" t="s">
        <v>31</v>
      </c>
      <c r="H196" s="81" t="s">
        <v>31</v>
      </c>
      <c r="I196" s="81" t="s">
        <v>31</v>
      </c>
      <c r="J196" s="81" t="s">
        <v>31</v>
      </c>
      <c r="K196" s="81" t="s">
        <v>31</v>
      </c>
      <c r="L196" s="81" t="s">
        <v>31</v>
      </c>
      <c r="M196" s="81" t="s">
        <v>31</v>
      </c>
      <c r="N196" s="81" t="s">
        <v>31</v>
      </c>
      <c r="O196" s="82" t="s">
        <v>31</v>
      </c>
      <c r="P196" s="86"/>
      <c r="Q196" s="86"/>
      <c r="R196" s="86"/>
      <c r="S196" s="86"/>
    </row>
    <row r="197" spans="1:19" ht="16.5" customHeight="1">
      <c r="A197" s="1"/>
      <c r="B197" s="1"/>
      <c r="C197" s="1"/>
      <c r="D197" s="1023"/>
      <c r="E197" s="115">
        <v>2001</v>
      </c>
      <c r="F197" s="115">
        <v>2002</v>
      </c>
      <c r="G197" s="115">
        <v>2003</v>
      </c>
      <c r="H197" s="115">
        <v>2004</v>
      </c>
      <c r="I197" s="115">
        <v>2005</v>
      </c>
      <c r="J197" s="115">
        <v>2006</v>
      </c>
      <c r="K197" s="115">
        <v>2007</v>
      </c>
      <c r="L197" s="115">
        <v>2008</v>
      </c>
      <c r="M197" s="115">
        <v>2009</v>
      </c>
      <c r="N197" s="115">
        <v>2010</v>
      </c>
      <c r="O197" s="141">
        <v>2011</v>
      </c>
      <c r="P197" s="86"/>
      <c r="Q197" s="86"/>
      <c r="R197" s="86"/>
      <c r="S197" s="86"/>
    </row>
    <row r="198" spans="1:19" ht="15" customHeight="1">
      <c r="A198" s="1"/>
      <c r="B198" s="1"/>
      <c r="C198" s="1"/>
      <c r="D198" s="447" t="s">
        <v>231</v>
      </c>
      <c r="E198" s="760">
        <f t="shared" ref="E198:E200" si="47">E25/$E$28</f>
        <v>0.84626576139670218</v>
      </c>
      <c r="F198" s="760">
        <f t="shared" ref="F198:F200" si="48">F25/$F$28</f>
        <v>0.84830212630910817</v>
      </c>
      <c r="G198" s="760">
        <f t="shared" ref="G198:G200" si="49">G25/$G$28</f>
        <v>0.84033078880407119</v>
      </c>
      <c r="H198" s="760">
        <f t="shared" ref="H198:H200" si="50">H25/$H$28</f>
        <v>0.72817323197419948</v>
      </c>
      <c r="I198" s="760">
        <f t="shared" ref="I198:I200" si="51">I25/$I$28</f>
        <v>0.80505952380952384</v>
      </c>
      <c r="J198" s="760">
        <f t="shared" ref="J198:J200" si="52">J25/$J$28</f>
        <v>0.81169819525983911</v>
      </c>
      <c r="K198" s="760">
        <f t="shared" ref="K198:K200" si="53">K25/$K$28</f>
        <v>0.70603707414829664</v>
      </c>
      <c r="L198" s="760">
        <f t="shared" ref="L198:L200" si="54">L25/$L$28</f>
        <v>0.73211950507997181</v>
      </c>
      <c r="M198" s="760">
        <f t="shared" ref="M198:M200" si="55">M25/$M$28</f>
        <v>0.76513791415048149</v>
      </c>
      <c r="N198" s="760">
        <f t="shared" ref="N198:N200" si="56">N25/$N$28</f>
        <v>0.7597098050710831</v>
      </c>
      <c r="O198" s="834">
        <f t="shared" ref="O198:O200" si="57">O25/$O$28</f>
        <v>0.70969058143488606</v>
      </c>
      <c r="P198" s="534"/>
      <c r="Q198" s="534"/>
      <c r="R198" s="534"/>
      <c r="S198" s="534"/>
    </row>
    <row r="199" spans="1:19">
      <c r="A199" s="1"/>
      <c r="B199" s="1"/>
      <c r="C199" s="1"/>
      <c r="D199" s="896" t="s">
        <v>232</v>
      </c>
      <c r="E199" s="770">
        <f t="shared" si="47"/>
        <v>0.12221144519883609</v>
      </c>
      <c r="F199" s="770">
        <f t="shared" si="48"/>
        <v>0.12059663598857505</v>
      </c>
      <c r="G199" s="770">
        <f t="shared" si="49"/>
        <v>0.12022900763358779</v>
      </c>
      <c r="H199" s="770">
        <f t="shared" si="50"/>
        <v>0.248790601243953</v>
      </c>
      <c r="I199" s="770">
        <f t="shared" si="51"/>
        <v>0.16071428571428573</v>
      </c>
      <c r="J199" s="770">
        <f t="shared" si="52"/>
        <v>0.16938464883670362</v>
      </c>
      <c r="K199" s="770">
        <f t="shared" si="53"/>
        <v>0.10708917835671343</v>
      </c>
      <c r="L199" s="770">
        <f t="shared" si="54"/>
        <v>0.12745196660295746</v>
      </c>
      <c r="M199" s="770">
        <f t="shared" si="55"/>
        <v>0.10396605190141994</v>
      </c>
      <c r="N199" s="770">
        <f t="shared" si="56"/>
        <v>0.1183496995456544</v>
      </c>
      <c r="O199" s="901">
        <f t="shared" si="57"/>
        <v>0.15416524991499489</v>
      </c>
      <c r="P199" s="534"/>
      <c r="Q199" s="534"/>
      <c r="R199" s="534"/>
      <c r="S199" s="534"/>
    </row>
    <row r="200" spans="1:19" ht="15.75" customHeight="1">
      <c r="A200" s="1"/>
      <c r="B200" s="1"/>
      <c r="C200" s="1"/>
      <c r="D200" s="839" t="s">
        <v>152</v>
      </c>
      <c r="E200" s="841">
        <f t="shared" si="47"/>
        <v>3.1522793404461687E-2</v>
      </c>
      <c r="F200" s="841">
        <f t="shared" si="48"/>
        <v>3.1101237702316726E-2</v>
      </c>
      <c r="G200" s="841">
        <f t="shared" si="49"/>
        <v>3.9440203562340966E-2</v>
      </c>
      <c r="H200" s="841">
        <f t="shared" si="50"/>
        <v>2.30361667818475E-2</v>
      </c>
      <c r="I200" s="841">
        <f t="shared" si="51"/>
        <v>3.4226190476190479E-2</v>
      </c>
      <c r="J200" s="841">
        <f t="shared" si="52"/>
        <v>1.8917155903457272E-2</v>
      </c>
      <c r="K200" s="841">
        <f t="shared" si="53"/>
        <v>0.18687374749498997</v>
      </c>
      <c r="L200" s="841">
        <f t="shared" si="54"/>
        <v>0.14042852831707073</v>
      </c>
      <c r="M200" s="841">
        <f t="shared" si="55"/>
        <v>0.13089603394809857</v>
      </c>
      <c r="N200" s="841">
        <f t="shared" si="56"/>
        <v>0.1219404953832625</v>
      </c>
      <c r="O200" s="903">
        <f t="shared" si="57"/>
        <v>0.136144168650119</v>
      </c>
      <c r="P200" s="534"/>
      <c r="Q200" s="534"/>
      <c r="R200" s="534"/>
      <c r="S200" s="534"/>
    </row>
    <row r="201" spans="1:19" ht="21.75" customHeight="1">
      <c r="A201" s="1"/>
      <c r="B201" s="1"/>
      <c r="C201" s="1"/>
      <c r="D201" s="302" t="s">
        <v>64</v>
      </c>
      <c r="E201" s="649">
        <f t="shared" ref="E201:O201" si="58">SUM(E198:E200)</f>
        <v>1</v>
      </c>
      <c r="F201" s="649">
        <f t="shared" si="58"/>
        <v>1</v>
      </c>
      <c r="G201" s="649">
        <f t="shared" si="58"/>
        <v>1</v>
      </c>
      <c r="H201" s="649">
        <f t="shared" si="58"/>
        <v>1</v>
      </c>
      <c r="I201" s="649">
        <f t="shared" si="58"/>
        <v>1</v>
      </c>
      <c r="J201" s="649">
        <f t="shared" si="58"/>
        <v>1</v>
      </c>
      <c r="K201" s="649">
        <f t="shared" si="58"/>
        <v>1</v>
      </c>
      <c r="L201" s="649">
        <f t="shared" si="58"/>
        <v>1</v>
      </c>
      <c r="M201" s="649">
        <f t="shared" si="58"/>
        <v>1</v>
      </c>
      <c r="N201" s="649">
        <f t="shared" si="58"/>
        <v>1</v>
      </c>
      <c r="O201" s="818">
        <f t="shared" si="58"/>
        <v>1</v>
      </c>
      <c r="P201" s="654"/>
      <c r="Q201" s="654"/>
      <c r="R201" s="654"/>
      <c r="S201" s="654"/>
    </row>
    <row r="202" spans="1:19" ht="15.75" customHeight="1">
      <c r="A202" s="1"/>
      <c r="B202" s="1"/>
      <c r="C202" s="1"/>
      <c r="D202" s="370" t="s">
        <v>208</v>
      </c>
      <c r="E202" s="1"/>
      <c r="F202" s="1"/>
      <c r="G202" s="1"/>
      <c r="H202" s="1"/>
      <c r="I202" s="1"/>
      <c r="J202" s="1"/>
      <c r="K202" s="1"/>
      <c r="L202" s="1"/>
      <c r="M202" s="1"/>
      <c r="N202" s="1"/>
      <c r="O202" s="1"/>
      <c r="P202" s="1"/>
      <c r="Q202" s="1"/>
      <c r="R202" s="1"/>
      <c r="S202" s="1"/>
    </row>
    <row r="203" spans="1:19">
      <c r="A203" s="1"/>
      <c r="B203" s="1"/>
      <c r="C203" s="1"/>
      <c r="D203" s="1"/>
      <c r="E203" s="1"/>
      <c r="F203" s="1"/>
      <c r="G203" s="1"/>
      <c r="H203" s="1"/>
      <c r="I203" s="1"/>
      <c r="J203" s="1"/>
      <c r="K203" s="1"/>
      <c r="L203" s="1"/>
      <c r="M203" s="1"/>
      <c r="N203" s="1"/>
      <c r="O203" s="1"/>
      <c r="P203" s="1"/>
      <c r="Q203" s="1"/>
      <c r="R203" s="1"/>
      <c r="S203" s="1"/>
    </row>
    <row r="204" spans="1:19">
      <c r="A204" s="1"/>
      <c r="B204" s="1"/>
      <c r="C204" s="1"/>
      <c r="D204" s="1"/>
      <c r="E204" s="1"/>
      <c r="F204" s="1"/>
      <c r="G204" s="1"/>
      <c r="H204" s="1"/>
      <c r="I204" s="1"/>
      <c r="J204" s="1"/>
      <c r="K204" s="1"/>
      <c r="L204" s="1"/>
      <c r="M204" s="1"/>
      <c r="N204" s="1"/>
      <c r="O204" s="1"/>
      <c r="P204" s="1"/>
      <c r="Q204" s="1"/>
      <c r="R204" s="1"/>
      <c r="S204" s="1"/>
    </row>
    <row r="205" spans="1:19" ht="23.25" customHeight="1">
      <c r="A205" s="1"/>
      <c r="B205" s="1"/>
      <c r="C205" s="1"/>
      <c r="D205" s="1016" t="s">
        <v>476</v>
      </c>
      <c r="E205" s="992"/>
      <c r="F205" s="992"/>
      <c r="G205" s="992"/>
      <c r="H205" s="992"/>
      <c r="I205" s="992"/>
      <c r="J205" s="992"/>
      <c r="K205" s="992"/>
      <c r="L205" s="992"/>
      <c r="M205" s="992"/>
      <c r="N205" s="992"/>
      <c r="O205" s="992"/>
      <c r="P205" s="1"/>
      <c r="Q205" s="1"/>
      <c r="R205" s="1"/>
      <c r="S205" s="1"/>
    </row>
    <row r="206" spans="1:19" ht="5.25" customHeight="1">
      <c r="A206" s="1"/>
      <c r="B206" s="1"/>
      <c r="C206" s="1"/>
      <c r="D206" s="1"/>
      <c r="E206" s="1"/>
      <c r="F206" s="1"/>
      <c r="G206" s="1"/>
      <c r="H206" s="1"/>
      <c r="I206" s="1"/>
      <c r="J206" s="1"/>
      <c r="K206" s="1"/>
      <c r="L206" s="1"/>
      <c r="M206" s="1"/>
      <c r="N206" s="1"/>
      <c r="O206" s="1"/>
      <c r="P206" s="1"/>
      <c r="Q206" s="1"/>
      <c r="R206" s="1"/>
      <c r="S206" s="1"/>
    </row>
    <row r="207" spans="1:19">
      <c r="A207" s="1"/>
      <c r="B207" s="1"/>
      <c r="C207" s="1"/>
      <c r="D207" s="1"/>
      <c r="E207" s="1"/>
      <c r="F207" s="1"/>
      <c r="G207" s="1"/>
      <c r="H207" s="1"/>
      <c r="I207" s="1"/>
      <c r="J207" s="1"/>
      <c r="K207" s="1"/>
      <c r="L207" s="1"/>
      <c r="M207" s="1"/>
      <c r="N207" s="1"/>
      <c r="O207" s="1"/>
      <c r="P207" s="1"/>
      <c r="Q207" s="1"/>
      <c r="R207" s="1"/>
      <c r="S207" s="1"/>
    </row>
    <row r="208" spans="1:19">
      <c r="A208" s="1"/>
      <c r="B208" s="1"/>
      <c r="C208" s="1"/>
      <c r="D208" s="1"/>
      <c r="E208" s="1"/>
      <c r="F208" s="1"/>
      <c r="G208" s="1"/>
      <c r="H208" s="1"/>
      <c r="I208" s="1"/>
      <c r="J208" s="1"/>
      <c r="K208" s="1"/>
      <c r="L208" s="1"/>
      <c r="M208" s="1"/>
      <c r="N208" s="1"/>
      <c r="O208" s="1"/>
      <c r="P208" s="1"/>
      <c r="Q208" s="1"/>
      <c r="R208" s="1"/>
      <c r="S208" s="1"/>
    </row>
    <row r="209" spans="1:19">
      <c r="A209" s="1"/>
      <c r="B209" s="1"/>
      <c r="C209" s="1"/>
      <c r="D209" s="1"/>
      <c r="E209" s="1"/>
      <c r="F209" s="1"/>
      <c r="G209" s="1"/>
      <c r="H209" s="1"/>
      <c r="I209" s="1"/>
      <c r="J209" s="1"/>
      <c r="K209" s="1"/>
      <c r="L209" s="1"/>
      <c r="M209" s="1"/>
      <c r="N209" s="1"/>
      <c r="O209" s="1"/>
      <c r="P209" s="1"/>
      <c r="Q209" s="1"/>
      <c r="R209" s="1"/>
      <c r="S209" s="1"/>
    </row>
    <row r="210" spans="1:19">
      <c r="A210" s="1"/>
      <c r="B210" s="1"/>
      <c r="C210" s="1"/>
      <c r="D210" s="1"/>
      <c r="E210" s="1"/>
      <c r="F210" s="1"/>
      <c r="G210" s="1"/>
      <c r="H210" s="1"/>
      <c r="I210" s="1"/>
      <c r="J210" s="1"/>
      <c r="K210" s="1"/>
      <c r="L210" s="1"/>
      <c r="M210" s="1"/>
      <c r="N210" s="1"/>
      <c r="O210" s="1"/>
      <c r="P210" s="1"/>
      <c r="Q210" s="1"/>
      <c r="R210" s="1"/>
      <c r="S210" s="1"/>
    </row>
    <row r="211" spans="1:19">
      <c r="A211" s="1"/>
      <c r="B211" s="1"/>
      <c r="C211" s="1"/>
      <c r="D211" s="1"/>
      <c r="E211" s="1"/>
      <c r="F211" s="1"/>
      <c r="G211" s="1"/>
      <c r="H211" s="1"/>
      <c r="I211" s="1"/>
      <c r="J211" s="1"/>
      <c r="K211" s="1"/>
      <c r="L211" s="1"/>
      <c r="M211" s="1"/>
      <c r="N211" s="1"/>
      <c r="O211" s="1"/>
      <c r="P211" s="1"/>
      <c r="Q211" s="1"/>
      <c r="R211" s="1"/>
      <c r="S211" s="1"/>
    </row>
    <row r="212" spans="1:19">
      <c r="A212" s="1"/>
      <c r="B212" s="1"/>
      <c r="C212" s="1"/>
      <c r="D212" s="1"/>
      <c r="E212" s="1"/>
      <c r="F212" s="1"/>
      <c r="G212" s="1"/>
      <c r="H212" s="1"/>
      <c r="I212" s="1"/>
      <c r="J212" s="1"/>
      <c r="K212" s="1"/>
      <c r="L212" s="1"/>
      <c r="M212" s="1"/>
      <c r="N212" s="1"/>
      <c r="O212" s="1"/>
      <c r="P212" s="1"/>
      <c r="Q212" s="1"/>
      <c r="R212" s="1"/>
      <c r="S212" s="1"/>
    </row>
    <row r="213" spans="1:19">
      <c r="A213" s="1"/>
      <c r="B213" s="1"/>
      <c r="C213" s="1"/>
      <c r="D213" s="1"/>
      <c r="E213" s="1"/>
      <c r="F213" s="1"/>
      <c r="G213" s="1"/>
      <c r="H213" s="1"/>
      <c r="I213" s="1"/>
      <c r="J213" s="1"/>
      <c r="K213" s="1"/>
      <c r="L213" s="1"/>
      <c r="M213" s="1"/>
      <c r="N213" s="1"/>
      <c r="O213" s="1"/>
      <c r="P213" s="1"/>
      <c r="Q213" s="1"/>
      <c r="R213" s="1"/>
      <c r="S213" s="1"/>
    </row>
    <row r="214" spans="1:19">
      <c r="A214" s="1"/>
      <c r="B214" s="1"/>
      <c r="C214" s="1"/>
      <c r="D214" s="1"/>
      <c r="E214" s="1"/>
      <c r="F214" s="1"/>
      <c r="G214" s="1"/>
      <c r="H214" s="1"/>
      <c r="I214" s="1"/>
      <c r="J214" s="1"/>
      <c r="K214" s="1"/>
      <c r="L214" s="1"/>
      <c r="M214" s="1"/>
      <c r="N214" s="1"/>
      <c r="O214" s="1"/>
      <c r="P214" s="1"/>
      <c r="Q214" s="1"/>
      <c r="R214" s="1"/>
      <c r="S214" s="1"/>
    </row>
    <row r="215" spans="1:19">
      <c r="A215" s="1"/>
      <c r="B215" s="1"/>
      <c r="C215" s="1"/>
      <c r="D215" s="1"/>
      <c r="E215" s="1"/>
      <c r="F215" s="1"/>
      <c r="G215" s="1"/>
      <c r="H215" s="1"/>
      <c r="I215" s="1"/>
      <c r="J215" s="1"/>
      <c r="K215" s="1"/>
      <c r="L215" s="1"/>
      <c r="M215" s="1"/>
      <c r="N215" s="1"/>
      <c r="O215" s="1"/>
      <c r="P215" s="1"/>
      <c r="Q215" s="1"/>
      <c r="R215" s="1"/>
      <c r="S215" s="1"/>
    </row>
    <row r="216" spans="1:19">
      <c r="A216" s="1"/>
      <c r="B216" s="1"/>
      <c r="C216" s="1"/>
      <c r="D216" s="1"/>
      <c r="E216" s="1"/>
      <c r="F216" s="1"/>
      <c r="G216" s="1"/>
      <c r="H216" s="1"/>
      <c r="I216" s="1"/>
      <c r="J216" s="1"/>
      <c r="K216" s="1"/>
      <c r="L216" s="1"/>
      <c r="M216" s="1"/>
      <c r="N216" s="1"/>
      <c r="O216" s="1"/>
      <c r="P216" s="1"/>
      <c r="Q216" s="1"/>
      <c r="R216" s="1"/>
      <c r="S216" s="1"/>
    </row>
    <row r="217" spans="1:19">
      <c r="A217" s="1"/>
      <c r="B217" s="1"/>
      <c r="C217" s="1"/>
      <c r="D217" s="1"/>
      <c r="E217" s="1"/>
      <c r="F217" s="1"/>
      <c r="G217" s="1"/>
      <c r="H217" s="1"/>
      <c r="I217" s="1"/>
      <c r="J217" s="1"/>
      <c r="K217" s="1"/>
      <c r="L217" s="1"/>
      <c r="M217" s="1"/>
      <c r="N217" s="1"/>
      <c r="O217" s="1"/>
      <c r="P217" s="1"/>
      <c r="Q217" s="1"/>
      <c r="R217" s="1"/>
      <c r="S217" s="1"/>
    </row>
    <row r="218" spans="1:19" ht="18" customHeight="1">
      <c r="A218" s="1"/>
      <c r="B218" s="1"/>
      <c r="C218" s="1"/>
      <c r="D218" s="323"/>
      <c r="E218" s="323"/>
      <c r="F218" s="323"/>
      <c r="G218" s="323"/>
      <c r="H218" s="323"/>
      <c r="I218" s="323"/>
      <c r="J218" s="323"/>
      <c r="K218" s="323"/>
      <c r="L218" s="323"/>
      <c r="M218" s="323"/>
      <c r="N218" s="323"/>
      <c r="O218" s="323"/>
      <c r="P218" s="1"/>
      <c r="Q218" s="1"/>
      <c r="R218" s="1"/>
      <c r="S218" s="1"/>
    </row>
    <row r="219" spans="1:19">
      <c r="A219" s="1"/>
      <c r="B219" s="1"/>
      <c r="C219" s="1"/>
      <c r="D219" s="460"/>
      <c r="E219" s="460"/>
      <c r="F219" s="460"/>
      <c r="G219" s="1000" t="s">
        <v>20</v>
      </c>
      <c r="H219" s="999"/>
      <c r="I219" s="460"/>
      <c r="J219" s="460"/>
      <c r="K219" s="460"/>
      <c r="L219" s="460"/>
      <c r="M219" s="460"/>
      <c r="N219" s="460"/>
      <c r="O219" s="460"/>
      <c r="P219" s="1"/>
      <c r="Q219" s="1"/>
      <c r="R219" s="1"/>
      <c r="S219" s="1"/>
    </row>
    <row r="220" spans="1:19">
      <c r="A220" s="1"/>
      <c r="B220" s="1"/>
      <c r="C220" s="1"/>
      <c r="D220" s="460"/>
      <c r="E220" s="460"/>
      <c r="F220" s="460"/>
      <c r="G220" s="1021" t="s">
        <v>21</v>
      </c>
      <c r="H220" s="999"/>
      <c r="I220" s="460"/>
      <c r="J220" s="460"/>
      <c r="K220" s="460"/>
      <c r="L220" s="460"/>
      <c r="M220" s="460"/>
      <c r="N220" s="460"/>
      <c r="O220" s="460"/>
      <c r="P220" s="1"/>
      <c r="Q220" s="1"/>
      <c r="R220" s="1"/>
      <c r="S220" s="1"/>
    </row>
    <row r="221" spans="1:19">
      <c r="A221" s="1"/>
      <c r="B221" s="1"/>
      <c r="C221" s="1"/>
      <c r="D221" s="1"/>
      <c r="E221" s="1"/>
      <c r="F221" s="1"/>
      <c r="G221" s="1020" t="s">
        <v>146</v>
      </c>
      <c r="H221" s="999"/>
      <c r="I221" s="1"/>
      <c r="J221" s="1"/>
      <c r="K221" s="1"/>
      <c r="L221" s="1"/>
      <c r="M221" s="1"/>
      <c r="N221" s="1"/>
      <c r="O221" s="1"/>
      <c r="P221" s="1"/>
      <c r="Q221" s="1"/>
      <c r="R221" s="1"/>
      <c r="S221" s="1"/>
    </row>
    <row r="222" spans="1:19">
      <c r="A222" s="1"/>
      <c r="B222" s="1"/>
      <c r="C222" s="1"/>
      <c r="D222" s="1"/>
      <c r="E222" s="1"/>
      <c r="F222" s="1"/>
      <c r="G222" s="1"/>
      <c r="H222" s="1"/>
      <c r="I222" s="1"/>
      <c r="J222" s="1"/>
      <c r="K222" s="1"/>
      <c r="L222" s="1"/>
      <c r="M222" s="1"/>
      <c r="N222" s="1"/>
      <c r="O222" s="1"/>
      <c r="P222" s="1"/>
      <c r="Q222" s="1"/>
      <c r="R222" s="1"/>
      <c r="S222" s="1"/>
    </row>
    <row r="223" spans="1:19">
      <c r="A223" s="1"/>
      <c r="B223" s="1"/>
      <c r="C223" s="1"/>
      <c r="D223" s="1"/>
      <c r="E223" s="1"/>
      <c r="F223" s="1"/>
      <c r="G223" s="1"/>
      <c r="H223" s="1"/>
      <c r="I223" s="1"/>
      <c r="J223" s="1"/>
      <c r="K223" s="1"/>
      <c r="L223" s="1"/>
      <c r="M223" s="1"/>
      <c r="N223" s="1"/>
      <c r="O223" s="1"/>
      <c r="P223" s="1"/>
      <c r="Q223" s="1"/>
      <c r="R223" s="1"/>
      <c r="S223" s="1"/>
    </row>
    <row r="224" spans="1:19">
      <c r="A224" s="1"/>
      <c r="B224" s="1"/>
      <c r="C224" s="1"/>
      <c r="D224" s="1"/>
      <c r="E224" s="1"/>
      <c r="F224" s="1"/>
      <c r="G224" s="1"/>
      <c r="H224" s="1"/>
      <c r="I224" s="1"/>
      <c r="J224" s="1"/>
      <c r="K224" s="1"/>
      <c r="L224" s="1"/>
      <c r="M224" s="1"/>
      <c r="N224" s="1"/>
      <c r="O224" s="1"/>
      <c r="P224" s="1"/>
      <c r="Q224" s="1"/>
      <c r="R224" s="1"/>
      <c r="S224" s="1"/>
    </row>
    <row r="225" spans="1:19">
      <c r="A225" s="1"/>
      <c r="B225" s="1"/>
      <c r="C225" s="1"/>
      <c r="D225" s="1"/>
      <c r="E225" s="1"/>
      <c r="F225" s="1"/>
      <c r="G225" s="1"/>
      <c r="H225" s="1"/>
      <c r="I225" s="1"/>
      <c r="J225" s="1"/>
      <c r="K225" s="1"/>
      <c r="L225" s="1"/>
      <c r="M225" s="1"/>
      <c r="N225" s="1"/>
      <c r="O225" s="1"/>
      <c r="P225" s="1"/>
      <c r="Q225" s="1"/>
      <c r="R225" s="1"/>
      <c r="S225" s="1"/>
    </row>
    <row r="226" spans="1:19">
      <c r="A226" s="1"/>
      <c r="B226" s="1"/>
      <c r="C226" s="1"/>
      <c r="D226" s="1"/>
      <c r="E226" s="1"/>
      <c r="F226" s="1"/>
      <c r="G226" s="1"/>
      <c r="H226" s="1"/>
      <c r="I226" s="1"/>
      <c r="J226" s="1"/>
      <c r="K226" s="1"/>
      <c r="L226" s="1"/>
      <c r="M226" s="1"/>
      <c r="N226" s="1"/>
      <c r="O226" s="1"/>
      <c r="P226" s="1"/>
      <c r="Q226" s="1"/>
      <c r="R226" s="1"/>
      <c r="S226" s="1"/>
    </row>
    <row r="227" spans="1:19">
      <c r="A227" s="1"/>
      <c r="B227" s="1"/>
      <c r="C227" s="1"/>
      <c r="D227" s="1"/>
      <c r="E227" s="1"/>
      <c r="F227" s="1"/>
      <c r="G227" s="1"/>
      <c r="H227" s="1"/>
      <c r="I227" s="1"/>
      <c r="J227" s="1"/>
      <c r="K227" s="1"/>
      <c r="L227" s="1"/>
      <c r="M227" s="1"/>
      <c r="N227" s="1"/>
      <c r="O227" s="1"/>
      <c r="P227" s="1"/>
      <c r="Q227" s="1"/>
      <c r="R227" s="1"/>
      <c r="S227" s="1"/>
    </row>
    <row r="228" spans="1:19">
      <c r="A228" s="1"/>
      <c r="B228" s="1"/>
      <c r="C228" s="1"/>
      <c r="D228" s="1"/>
      <c r="E228" s="1"/>
      <c r="F228" s="1"/>
      <c r="G228" s="1"/>
      <c r="H228" s="1"/>
      <c r="I228" s="1"/>
      <c r="J228" s="1"/>
      <c r="K228" s="1"/>
      <c r="L228" s="1"/>
      <c r="M228" s="1"/>
      <c r="N228" s="1"/>
      <c r="O228" s="1"/>
      <c r="P228" s="1"/>
      <c r="Q228" s="1"/>
      <c r="R228" s="1"/>
      <c r="S228" s="1"/>
    </row>
    <row r="229" spans="1:19">
      <c r="A229" s="1"/>
      <c r="B229" s="1"/>
      <c r="C229" s="1"/>
      <c r="D229" s="1"/>
      <c r="E229" s="1"/>
      <c r="F229" s="1"/>
      <c r="G229" s="1"/>
      <c r="H229" s="1"/>
      <c r="I229" s="1"/>
      <c r="J229" s="1"/>
      <c r="K229" s="1"/>
      <c r="L229" s="1"/>
      <c r="M229" s="1"/>
      <c r="N229" s="1"/>
      <c r="O229" s="1"/>
      <c r="P229" s="1"/>
      <c r="Q229" s="1"/>
      <c r="R229" s="1"/>
      <c r="S229" s="1"/>
    </row>
    <row r="230" spans="1:19">
      <c r="A230" s="1"/>
      <c r="B230" s="1"/>
      <c r="C230" s="1"/>
      <c r="D230" s="1"/>
      <c r="E230" s="1"/>
      <c r="F230" s="1"/>
      <c r="G230" s="1"/>
      <c r="H230" s="1"/>
      <c r="I230" s="1"/>
      <c r="J230" s="1"/>
      <c r="K230" s="1"/>
      <c r="L230" s="1"/>
      <c r="M230" s="1"/>
      <c r="N230" s="1"/>
      <c r="O230" s="1"/>
      <c r="P230" s="1"/>
      <c r="Q230" s="1"/>
      <c r="R230" s="1"/>
      <c r="S230" s="1"/>
    </row>
    <row r="231" spans="1:19">
      <c r="A231" s="1"/>
      <c r="B231" s="1"/>
      <c r="C231" s="1"/>
      <c r="D231" s="1"/>
      <c r="E231" s="1"/>
      <c r="F231" s="1"/>
      <c r="G231" s="1"/>
      <c r="H231" s="1"/>
      <c r="I231" s="1"/>
      <c r="J231" s="1"/>
      <c r="K231" s="1"/>
      <c r="L231" s="1"/>
      <c r="M231" s="1"/>
      <c r="N231" s="1"/>
      <c r="O231" s="1"/>
      <c r="P231" s="1"/>
      <c r="Q231" s="1"/>
      <c r="R231" s="1"/>
      <c r="S231" s="1"/>
    </row>
    <row r="232" spans="1:19">
      <c r="A232" s="1"/>
      <c r="B232" s="1"/>
      <c r="C232" s="1"/>
      <c r="D232" s="1"/>
      <c r="E232" s="1"/>
      <c r="F232" s="1"/>
      <c r="G232" s="1"/>
      <c r="H232" s="1"/>
      <c r="I232" s="1"/>
      <c r="J232" s="1"/>
      <c r="K232" s="1"/>
      <c r="L232" s="1"/>
      <c r="M232" s="1"/>
      <c r="N232" s="1"/>
      <c r="O232" s="1"/>
      <c r="P232" s="1"/>
      <c r="Q232" s="1"/>
      <c r="R232" s="1"/>
      <c r="S232" s="1"/>
    </row>
    <row r="233" spans="1:19">
      <c r="A233" s="1"/>
      <c r="B233" s="1"/>
      <c r="C233" s="1"/>
      <c r="D233" s="1"/>
      <c r="E233" s="1"/>
      <c r="F233" s="1"/>
      <c r="G233" s="1"/>
      <c r="H233" s="1"/>
      <c r="I233" s="1"/>
      <c r="J233" s="1"/>
      <c r="K233" s="1"/>
      <c r="L233" s="1"/>
      <c r="M233" s="1"/>
      <c r="N233" s="1"/>
      <c r="O233" s="1"/>
      <c r="P233" s="1"/>
      <c r="Q233" s="1"/>
      <c r="R233" s="1"/>
      <c r="S233" s="1"/>
    </row>
    <row r="234" spans="1:19">
      <c r="A234" s="1"/>
      <c r="B234" s="1"/>
      <c r="C234" s="1"/>
      <c r="D234" s="1"/>
      <c r="E234" s="1"/>
      <c r="F234" s="1"/>
      <c r="G234" s="1"/>
      <c r="H234" s="1"/>
      <c r="I234" s="1"/>
      <c r="J234" s="1"/>
      <c r="K234" s="1"/>
      <c r="L234" s="1"/>
      <c r="M234" s="1"/>
      <c r="N234" s="1"/>
      <c r="O234" s="1"/>
      <c r="P234" s="1"/>
      <c r="Q234" s="1"/>
      <c r="R234" s="1"/>
      <c r="S234" s="1"/>
    </row>
    <row r="235" spans="1:19">
      <c r="A235" s="1"/>
      <c r="B235" s="1"/>
      <c r="C235" s="1"/>
      <c r="D235" s="1"/>
      <c r="E235" s="1"/>
      <c r="F235" s="1"/>
      <c r="G235" s="1"/>
      <c r="H235" s="1"/>
      <c r="I235" s="1"/>
      <c r="J235" s="1"/>
      <c r="K235" s="1"/>
      <c r="L235" s="1"/>
      <c r="M235" s="1"/>
      <c r="N235" s="1"/>
      <c r="O235" s="1"/>
      <c r="P235" s="1"/>
      <c r="Q235" s="1"/>
      <c r="R235" s="1"/>
      <c r="S235" s="1"/>
    </row>
    <row r="236" spans="1:19">
      <c r="A236" s="1"/>
      <c r="B236" s="1"/>
      <c r="C236" s="1"/>
      <c r="D236" s="1"/>
      <c r="E236" s="1"/>
      <c r="F236" s="1"/>
      <c r="G236" s="1"/>
      <c r="H236" s="1"/>
      <c r="I236" s="1"/>
      <c r="J236" s="1"/>
      <c r="K236" s="1"/>
      <c r="L236" s="1"/>
      <c r="M236" s="1"/>
      <c r="N236" s="1"/>
      <c r="O236" s="1"/>
      <c r="P236" s="1"/>
      <c r="Q236" s="1"/>
      <c r="R236" s="1"/>
      <c r="S236" s="1"/>
    </row>
    <row r="237" spans="1:19">
      <c r="A237" s="1"/>
      <c r="B237" s="1"/>
      <c r="C237" s="1"/>
      <c r="D237" s="1"/>
      <c r="E237" s="1"/>
      <c r="F237" s="1"/>
      <c r="G237" s="1"/>
      <c r="H237" s="1"/>
      <c r="I237" s="1"/>
      <c r="J237" s="1"/>
      <c r="K237" s="1"/>
      <c r="L237" s="1"/>
      <c r="M237" s="1"/>
      <c r="N237" s="1"/>
      <c r="O237" s="1"/>
      <c r="P237" s="1"/>
      <c r="Q237" s="1"/>
      <c r="R237" s="1"/>
      <c r="S237" s="1"/>
    </row>
    <row r="238" spans="1:19">
      <c r="A238" s="1"/>
      <c r="B238" s="1"/>
      <c r="C238" s="1"/>
      <c r="D238" s="1"/>
      <c r="E238" s="1"/>
      <c r="F238" s="1"/>
      <c r="G238" s="1"/>
      <c r="H238" s="1"/>
      <c r="I238" s="1"/>
      <c r="J238" s="1"/>
      <c r="K238" s="1"/>
      <c r="L238" s="1"/>
      <c r="M238" s="1"/>
      <c r="N238" s="1"/>
      <c r="O238" s="1"/>
      <c r="P238" s="1"/>
      <c r="Q238" s="1"/>
      <c r="R238" s="1"/>
      <c r="S238" s="1"/>
    </row>
    <row r="239" spans="1:19">
      <c r="A239" s="1"/>
      <c r="B239" s="1"/>
      <c r="C239" s="1"/>
      <c r="D239" s="1"/>
      <c r="E239" s="1"/>
      <c r="F239" s="1"/>
      <c r="G239" s="1"/>
      <c r="H239" s="1"/>
      <c r="I239" s="1"/>
      <c r="J239" s="1"/>
      <c r="K239" s="1"/>
      <c r="L239" s="1"/>
      <c r="M239" s="1"/>
      <c r="N239" s="1"/>
      <c r="O239" s="1"/>
      <c r="P239" s="1"/>
      <c r="Q239" s="1"/>
      <c r="R239" s="1"/>
      <c r="S239" s="1"/>
    </row>
    <row r="240" spans="1:19">
      <c r="A240" s="1"/>
      <c r="B240" s="1"/>
      <c r="C240" s="1"/>
      <c r="D240" s="1"/>
      <c r="E240" s="1"/>
      <c r="F240" s="1"/>
      <c r="G240" s="1"/>
      <c r="H240" s="1"/>
      <c r="I240" s="1"/>
      <c r="J240" s="1"/>
      <c r="K240" s="1"/>
      <c r="L240" s="1"/>
      <c r="M240" s="1"/>
      <c r="N240" s="1"/>
      <c r="O240" s="1"/>
      <c r="P240" s="1"/>
      <c r="Q240" s="1"/>
      <c r="R240" s="1"/>
      <c r="S240" s="1"/>
    </row>
    <row r="241" spans="1:19">
      <c r="A241" s="1"/>
      <c r="B241" s="1"/>
      <c r="C241" s="1"/>
      <c r="D241" s="1"/>
      <c r="E241" s="1"/>
      <c r="F241" s="1"/>
      <c r="G241" s="1"/>
      <c r="H241" s="1"/>
      <c r="I241" s="1"/>
      <c r="J241" s="1"/>
      <c r="K241" s="1"/>
      <c r="L241" s="1"/>
      <c r="M241" s="1"/>
      <c r="N241" s="1"/>
      <c r="O241" s="1"/>
      <c r="P241" s="1"/>
      <c r="Q241" s="1"/>
      <c r="R241" s="1"/>
      <c r="S241" s="1"/>
    </row>
    <row r="242" spans="1:19">
      <c r="A242" s="1"/>
      <c r="B242" s="1"/>
      <c r="C242" s="1"/>
      <c r="D242" s="1"/>
      <c r="E242" s="1"/>
      <c r="F242" s="1"/>
      <c r="G242" s="1"/>
      <c r="H242" s="1"/>
      <c r="I242" s="1"/>
      <c r="J242" s="1"/>
      <c r="K242" s="1"/>
      <c r="L242" s="1"/>
      <c r="M242" s="1"/>
      <c r="N242" s="1"/>
      <c r="O242" s="1"/>
      <c r="P242" s="1"/>
      <c r="Q242" s="1"/>
      <c r="R242" s="1"/>
      <c r="S242" s="1"/>
    </row>
    <row r="243" spans="1:19">
      <c r="A243" s="1"/>
      <c r="B243" s="1"/>
      <c r="C243" s="1"/>
      <c r="D243" s="1"/>
      <c r="E243" s="1"/>
      <c r="F243" s="1"/>
      <c r="G243" s="1"/>
      <c r="H243" s="1"/>
      <c r="I243" s="1"/>
      <c r="J243" s="1"/>
      <c r="K243" s="1"/>
      <c r="L243" s="1"/>
      <c r="M243" s="1"/>
      <c r="N243" s="1"/>
      <c r="O243" s="1"/>
      <c r="P243" s="1"/>
      <c r="Q243" s="1"/>
      <c r="R243" s="1"/>
      <c r="S243" s="1"/>
    </row>
    <row r="244" spans="1:19">
      <c r="A244" s="1"/>
      <c r="B244" s="1"/>
      <c r="C244" s="1"/>
      <c r="D244" s="1"/>
      <c r="E244" s="1"/>
      <c r="F244" s="1"/>
      <c r="G244" s="1"/>
      <c r="H244" s="1"/>
      <c r="I244" s="1"/>
      <c r="J244" s="1"/>
      <c r="K244" s="1"/>
      <c r="L244" s="1"/>
      <c r="M244" s="1"/>
      <c r="N244" s="1"/>
      <c r="O244" s="1"/>
      <c r="P244" s="1"/>
      <c r="Q244" s="1"/>
      <c r="R244" s="1"/>
      <c r="S244" s="1"/>
    </row>
    <row r="245" spans="1:19">
      <c r="A245" s="1"/>
      <c r="B245" s="1"/>
      <c r="C245" s="1"/>
      <c r="D245" s="1"/>
      <c r="E245" s="1"/>
      <c r="F245" s="1"/>
      <c r="G245" s="1"/>
      <c r="H245" s="1"/>
      <c r="I245" s="1"/>
      <c r="J245" s="1"/>
      <c r="K245" s="1"/>
      <c r="L245" s="1"/>
      <c r="M245" s="1"/>
      <c r="N245" s="1"/>
      <c r="O245" s="1"/>
      <c r="P245" s="1"/>
      <c r="Q245" s="1"/>
      <c r="R245" s="1"/>
      <c r="S245" s="1"/>
    </row>
    <row r="246" spans="1:19">
      <c r="A246" s="1"/>
      <c r="B246" s="1"/>
      <c r="C246" s="1"/>
      <c r="D246" s="1"/>
      <c r="E246" s="1"/>
      <c r="F246" s="1"/>
      <c r="G246" s="1"/>
      <c r="H246" s="1"/>
      <c r="I246" s="1"/>
      <c r="J246" s="1"/>
      <c r="K246" s="1"/>
      <c r="L246" s="1"/>
      <c r="M246" s="1"/>
      <c r="N246" s="1"/>
      <c r="O246" s="1"/>
      <c r="P246" s="1"/>
      <c r="Q246" s="1"/>
      <c r="R246" s="1"/>
      <c r="S246" s="1"/>
    </row>
    <row r="247" spans="1:19">
      <c r="A247" s="1"/>
      <c r="B247" s="1"/>
      <c r="C247" s="1"/>
      <c r="D247" s="1"/>
      <c r="E247" s="1"/>
      <c r="F247" s="1"/>
      <c r="G247" s="1"/>
      <c r="H247" s="1"/>
      <c r="I247" s="1"/>
      <c r="J247" s="1"/>
      <c r="K247" s="1"/>
      <c r="L247" s="1"/>
      <c r="M247" s="1"/>
      <c r="N247" s="1"/>
      <c r="O247" s="1"/>
      <c r="P247" s="1"/>
      <c r="Q247" s="1"/>
      <c r="R247" s="1"/>
      <c r="S247" s="1"/>
    </row>
    <row r="248" spans="1:19">
      <c r="A248" s="1"/>
      <c r="B248" s="1"/>
      <c r="C248" s="1"/>
      <c r="D248" s="1"/>
      <c r="E248" s="1"/>
      <c r="F248" s="1"/>
      <c r="G248" s="1"/>
      <c r="H248" s="1"/>
      <c r="I248" s="1"/>
      <c r="J248" s="1"/>
      <c r="K248" s="1"/>
      <c r="L248" s="1"/>
      <c r="M248" s="1"/>
      <c r="N248" s="1"/>
      <c r="O248" s="1"/>
      <c r="P248" s="1"/>
      <c r="Q248" s="1"/>
      <c r="R248" s="1"/>
      <c r="S248" s="1"/>
    </row>
    <row r="249" spans="1:19">
      <c r="A249" s="1"/>
      <c r="B249" s="1"/>
      <c r="C249" s="1"/>
      <c r="D249" s="1"/>
      <c r="E249" s="1"/>
      <c r="F249" s="1"/>
      <c r="G249" s="1"/>
      <c r="H249" s="1"/>
      <c r="I249" s="1"/>
      <c r="J249" s="1"/>
      <c r="K249" s="1"/>
      <c r="L249" s="1"/>
      <c r="M249" s="1"/>
      <c r="N249" s="1"/>
      <c r="O249" s="1"/>
      <c r="P249" s="1"/>
      <c r="Q249" s="1"/>
      <c r="R249" s="1"/>
      <c r="S249" s="1"/>
    </row>
    <row r="250" spans="1:19">
      <c r="A250" s="1"/>
      <c r="B250" s="1"/>
      <c r="C250" s="1"/>
      <c r="D250" s="1"/>
      <c r="E250" s="1"/>
      <c r="F250" s="1"/>
      <c r="G250" s="1"/>
      <c r="H250" s="1"/>
      <c r="I250" s="1"/>
      <c r="J250" s="1"/>
      <c r="K250" s="1"/>
      <c r="L250" s="1"/>
      <c r="M250" s="1"/>
      <c r="N250" s="1"/>
      <c r="O250" s="1"/>
      <c r="P250" s="1"/>
      <c r="Q250" s="1"/>
      <c r="R250" s="1"/>
      <c r="S250" s="1"/>
    </row>
    <row r="251" spans="1:19">
      <c r="A251" s="1"/>
      <c r="B251" s="1"/>
      <c r="C251" s="1"/>
      <c r="D251" s="1"/>
      <c r="E251" s="1"/>
      <c r="F251" s="1"/>
      <c r="G251" s="1"/>
      <c r="H251" s="1"/>
      <c r="I251" s="1"/>
      <c r="J251" s="1"/>
      <c r="K251" s="1"/>
      <c r="L251" s="1"/>
      <c r="M251" s="1"/>
      <c r="N251" s="1"/>
      <c r="O251" s="1"/>
      <c r="P251" s="1"/>
      <c r="Q251" s="1"/>
      <c r="R251" s="1"/>
      <c r="S251" s="1"/>
    </row>
    <row r="252" spans="1:19">
      <c r="A252" s="1"/>
      <c r="B252" s="1"/>
      <c r="C252" s="1"/>
      <c r="D252" s="1"/>
      <c r="E252" s="1"/>
      <c r="F252" s="1"/>
      <c r="G252" s="1"/>
      <c r="H252" s="1"/>
      <c r="I252" s="1"/>
      <c r="J252" s="1"/>
      <c r="K252" s="1"/>
      <c r="L252" s="1"/>
      <c r="M252" s="1"/>
      <c r="N252" s="1"/>
      <c r="O252" s="1"/>
      <c r="P252" s="1"/>
      <c r="Q252" s="1"/>
      <c r="R252" s="1"/>
      <c r="S252" s="1"/>
    </row>
    <row r="253" spans="1:19">
      <c r="A253" s="1"/>
      <c r="B253" s="1"/>
      <c r="C253" s="1"/>
      <c r="D253" s="1"/>
      <c r="E253" s="1"/>
      <c r="F253" s="1"/>
      <c r="G253" s="1"/>
      <c r="H253" s="1"/>
      <c r="I253" s="1"/>
      <c r="J253" s="1"/>
      <c r="K253" s="1"/>
      <c r="L253" s="1"/>
      <c r="M253" s="1"/>
      <c r="N253" s="1"/>
      <c r="O253" s="1"/>
      <c r="P253" s="1"/>
      <c r="Q253" s="1"/>
      <c r="R253" s="1"/>
      <c r="S253" s="1"/>
    </row>
    <row r="254" spans="1:19">
      <c r="A254" s="1"/>
      <c r="B254" s="1"/>
      <c r="C254" s="1"/>
      <c r="D254" s="1"/>
      <c r="E254" s="1"/>
      <c r="F254" s="1"/>
      <c r="G254" s="1"/>
      <c r="H254" s="1"/>
      <c r="I254" s="1"/>
      <c r="J254" s="1"/>
      <c r="K254" s="1"/>
      <c r="L254" s="1"/>
      <c r="M254" s="1"/>
      <c r="N254" s="1"/>
      <c r="O254" s="1"/>
      <c r="P254" s="1"/>
      <c r="Q254" s="1"/>
      <c r="R254" s="1"/>
      <c r="S254" s="1"/>
    </row>
    <row r="255" spans="1:19">
      <c r="A255" s="1"/>
      <c r="B255" s="1"/>
      <c r="C255" s="1"/>
      <c r="D255" s="1"/>
      <c r="E255" s="1"/>
      <c r="F255" s="1"/>
      <c r="G255" s="1"/>
      <c r="H255" s="1"/>
      <c r="I255" s="1"/>
      <c r="J255" s="1"/>
      <c r="K255" s="1"/>
      <c r="L255" s="1"/>
      <c r="M255" s="1"/>
      <c r="N255" s="1"/>
      <c r="O255" s="1"/>
      <c r="P255" s="1"/>
      <c r="Q255" s="1"/>
      <c r="R255" s="1"/>
      <c r="S255" s="1"/>
    </row>
    <row r="256" spans="1:19">
      <c r="A256" s="1"/>
      <c r="B256" s="1"/>
      <c r="C256" s="1"/>
      <c r="D256" s="1"/>
      <c r="E256" s="1"/>
      <c r="F256" s="1"/>
      <c r="G256" s="1"/>
      <c r="H256" s="1"/>
      <c r="I256" s="1"/>
      <c r="J256" s="1"/>
      <c r="K256" s="1"/>
      <c r="L256" s="1"/>
      <c r="M256" s="1"/>
      <c r="N256" s="1"/>
      <c r="O256" s="1"/>
      <c r="P256" s="1"/>
      <c r="Q256" s="1"/>
      <c r="R256" s="1"/>
      <c r="S256" s="1"/>
    </row>
    <row r="257" spans="1:19">
      <c r="A257" s="1"/>
      <c r="B257" s="1"/>
      <c r="C257" s="1"/>
      <c r="D257" s="1"/>
      <c r="E257" s="1"/>
      <c r="F257" s="1"/>
      <c r="G257" s="1"/>
      <c r="H257" s="1"/>
      <c r="I257" s="1"/>
      <c r="J257" s="1"/>
      <c r="K257" s="1"/>
      <c r="L257" s="1"/>
      <c r="M257" s="1"/>
      <c r="N257" s="1"/>
      <c r="O257" s="1"/>
      <c r="P257" s="1"/>
      <c r="Q257" s="1"/>
      <c r="R257" s="1"/>
      <c r="S257" s="1"/>
    </row>
    <row r="258" spans="1:19">
      <c r="A258" s="1"/>
      <c r="B258" s="1"/>
      <c r="C258" s="1"/>
      <c r="D258" s="1"/>
      <c r="E258" s="1"/>
      <c r="F258" s="1"/>
      <c r="G258" s="1"/>
      <c r="H258" s="1"/>
      <c r="I258" s="1"/>
      <c r="J258" s="1"/>
      <c r="K258" s="1"/>
      <c r="L258" s="1"/>
      <c r="M258" s="1"/>
      <c r="N258" s="1"/>
      <c r="O258" s="1"/>
      <c r="P258" s="1"/>
      <c r="Q258" s="1"/>
      <c r="R258" s="1"/>
      <c r="S258" s="1"/>
    </row>
    <row r="259" spans="1:19">
      <c r="A259" s="1"/>
      <c r="B259" s="1"/>
      <c r="C259" s="1"/>
      <c r="D259" s="1"/>
      <c r="E259" s="1"/>
      <c r="F259" s="1"/>
      <c r="G259" s="1"/>
      <c r="H259" s="1"/>
      <c r="I259" s="1"/>
      <c r="J259" s="1"/>
      <c r="K259" s="1"/>
      <c r="L259" s="1"/>
      <c r="M259" s="1"/>
      <c r="N259" s="1"/>
      <c r="O259" s="1"/>
      <c r="P259" s="1"/>
      <c r="Q259" s="1"/>
      <c r="R259" s="1"/>
      <c r="S259" s="1"/>
    </row>
    <row r="260" spans="1:19">
      <c r="A260" s="1"/>
      <c r="B260" s="1"/>
      <c r="C260" s="1"/>
      <c r="D260" s="1"/>
      <c r="E260" s="1"/>
      <c r="F260" s="1"/>
      <c r="G260" s="1"/>
      <c r="H260" s="1"/>
      <c r="I260" s="1"/>
      <c r="J260" s="1"/>
      <c r="K260" s="1"/>
      <c r="L260" s="1"/>
      <c r="M260" s="1"/>
      <c r="N260" s="1"/>
      <c r="O260" s="1"/>
      <c r="P260" s="1"/>
      <c r="Q260" s="1"/>
      <c r="R260" s="1"/>
      <c r="S260" s="1"/>
    </row>
    <row r="261" spans="1:19">
      <c r="A261" s="1"/>
      <c r="B261" s="1"/>
      <c r="C261" s="1"/>
      <c r="D261" s="1"/>
      <c r="E261" s="1"/>
      <c r="F261" s="1"/>
      <c r="G261" s="1"/>
      <c r="H261" s="1"/>
      <c r="I261" s="1"/>
      <c r="J261" s="1"/>
      <c r="K261" s="1"/>
      <c r="L261" s="1"/>
      <c r="M261" s="1"/>
      <c r="N261" s="1"/>
      <c r="O261" s="1"/>
      <c r="P261" s="1"/>
      <c r="Q261" s="1"/>
      <c r="R261" s="1"/>
      <c r="S261" s="1"/>
    </row>
    <row r="262" spans="1:19">
      <c r="A262" s="1"/>
      <c r="B262" s="1"/>
      <c r="C262" s="1"/>
      <c r="D262" s="1"/>
      <c r="E262" s="1"/>
      <c r="F262" s="1"/>
      <c r="G262" s="1"/>
      <c r="H262" s="1"/>
      <c r="I262" s="1"/>
      <c r="J262" s="1"/>
      <c r="K262" s="1"/>
      <c r="L262" s="1"/>
      <c r="M262" s="1"/>
      <c r="N262" s="1"/>
      <c r="O262" s="1"/>
      <c r="P262" s="1"/>
      <c r="Q262" s="1"/>
      <c r="R262" s="1"/>
      <c r="S262" s="1"/>
    </row>
    <row r="263" spans="1:19">
      <c r="A263" s="1"/>
      <c r="B263" s="1"/>
      <c r="C263" s="1"/>
      <c r="D263" s="1"/>
      <c r="E263" s="1"/>
      <c r="F263" s="1"/>
      <c r="G263" s="1"/>
      <c r="H263" s="1"/>
      <c r="I263" s="1"/>
      <c r="J263" s="1"/>
      <c r="K263" s="1"/>
      <c r="L263" s="1"/>
      <c r="M263" s="1"/>
      <c r="N263" s="1"/>
      <c r="O263" s="1"/>
      <c r="P263" s="1"/>
      <c r="Q263" s="1"/>
      <c r="R263" s="1"/>
      <c r="S263" s="1"/>
    </row>
    <row r="264" spans="1:19">
      <c r="A264" s="1"/>
      <c r="B264" s="1"/>
      <c r="C264" s="1"/>
      <c r="D264" s="1"/>
      <c r="E264" s="1"/>
      <c r="F264" s="1"/>
      <c r="G264" s="1"/>
      <c r="H264" s="1"/>
      <c r="I264" s="1"/>
      <c r="J264" s="1"/>
      <c r="K264" s="1"/>
      <c r="L264" s="1"/>
      <c r="M264" s="1"/>
      <c r="N264" s="1"/>
      <c r="O264" s="1"/>
      <c r="P264" s="1"/>
      <c r="Q264" s="1"/>
      <c r="R264" s="1"/>
      <c r="S264" s="1"/>
    </row>
    <row r="265" spans="1:19">
      <c r="A265" s="1"/>
      <c r="B265" s="1"/>
      <c r="C265" s="1"/>
      <c r="D265" s="1"/>
      <c r="E265" s="1"/>
      <c r="F265" s="1"/>
      <c r="G265" s="1"/>
      <c r="H265" s="1"/>
      <c r="I265" s="1"/>
      <c r="J265" s="1"/>
      <c r="K265" s="1"/>
      <c r="L265" s="1"/>
      <c r="M265" s="1"/>
      <c r="N265" s="1"/>
      <c r="O265" s="1"/>
      <c r="P265" s="1"/>
      <c r="Q265" s="1"/>
      <c r="R265" s="1"/>
      <c r="S265" s="1"/>
    </row>
    <row r="266" spans="1:19">
      <c r="A266" s="1"/>
      <c r="B266" s="1"/>
      <c r="C266" s="1"/>
      <c r="D266" s="1"/>
      <c r="E266" s="1"/>
      <c r="F266" s="1"/>
      <c r="G266" s="1"/>
      <c r="H266" s="1"/>
      <c r="I266" s="1"/>
      <c r="J266" s="1"/>
      <c r="K266" s="1"/>
      <c r="L266" s="1"/>
      <c r="M266" s="1"/>
      <c r="N266" s="1"/>
      <c r="O266" s="1"/>
      <c r="P266" s="1"/>
      <c r="Q266" s="1"/>
      <c r="R266" s="1"/>
      <c r="S266" s="1"/>
    </row>
    <row r="267" spans="1:19">
      <c r="A267" s="1"/>
      <c r="B267" s="1"/>
      <c r="C267" s="1"/>
      <c r="D267" s="1"/>
      <c r="E267" s="1"/>
      <c r="F267" s="1"/>
      <c r="G267" s="1"/>
      <c r="H267" s="1"/>
      <c r="I267" s="1"/>
      <c r="J267" s="1"/>
      <c r="K267" s="1"/>
      <c r="L267" s="1"/>
      <c r="M267" s="1"/>
      <c r="N267" s="1"/>
      <c r="O267" s="1"/>
      <c r="P267" s="1"/>
      <c r="Q267" s="1"/>
      <c r="R267" s="1"/>
      <c r="S267" s="1"/>
    </row>
    <row r="268" spans="1:19">
      <c r="A268" s="1"/>
      <c r="B268" s="1"/>
      <c r="C268" s="1"/>
      <c r="D268" s="1"/>
      <c r="E268" s="1"/>
      <c r="F268" s="1"/>
      <c r="G268" s="1"/>
      <c r="H268" s="1"/>
      <c r="I268" s="1"/>
      <c r="J268" s="1"/>
      <c r="K268" s="1"/>
      <c r="L268" s="1"/>
      <c r="M268" s="1"/>
      <c r="N268" s="1"/>
      <c r="O268" s="1"/>
      <c r="P268" s="1"/>
      <c r="Q268" s="1"/>
      <c r="R268" s="1"/>
      <c r="S268" s="1"/>
    </row>
    <row r="269" spans="1:19">
      <c r="A269" s="1"/>
      <c r="B269" s="1"/>
      <c r="C269" s="1"/>
      <c r="D269" s="1"/>
      <c r="E269" s="1"/>
      <c r="F269" s="1"/>
      <c r="G269" s="1"/>
      <c r="H269" s="1"/>
      <c r="I269" s="1"/>
      <c r="J269" s="1"/>
      <c r="K269" s="1"/>
      <c r="L269" s="1"/>
      <c r="M269" s="1"/>
      <c r="N269" s="1"/>
      <c r="O269" s="1"/>
      <c r="P269" s="1"/>
      <c r="Q269" s="1"/>
      <c r="R269" s="1"/>
      <c r="S269" s="1"/>
    </row>
    <row r="270" spans="1:19">
      <c r="A270" s="1"/>
      <c r="B270" s="1"/>
      <c r="C270" s="1"/>
      <c r="D270" s="1"/>
      <c r="E270" s="1"/>
      <c r="F270" s="1"/>
      <c r="G270" s="1"/>
      <c r="H270" s="1"/>
      <c r="I270" s="1"/>
      <c r="J270" s="1"/>
      <c r="K270" s="1"/>
      <c r="L270" s="1"/>
      <c r="M270" s="1"/>
      <c r="N270" s="1"/>
      <c r="O270" s="1"/>
      <c r="P270" s="1"/>
      <c r="Q270" s="1"/>
      <c r="R270" s="1"/>
      <c r="S270" s="1"/>
    </row>
    <row r="271" spans="1:19">
      <c r="A271" s="1"/>
      <c r="B271" s="1"/>
      <c r="C271" s="1"/>
      <c r="D271" s="1"/>
      <c r="E271" s="1"/>
      <c r="F271" s="1"/>
      <c r="G271" s="1"/>
      <c r="H271" s="1"/>
      <c r="I271" s="1"/>
      <c r="J271" s="1"/>
      <c r="K271" s="1"/>
      <c r="L271" s="1"/>
      <c r="M271" s="1"/>
      <c r="N271" s="1"/>
      <c r="O271" s="1"/>
      <c r="P271" s="1"/>
      <c r="Q271" s="1"/>
      <c r="R271" s="1"/>
      <c r="S271" s="1"/>
    </row>
    <row r="272" spans="1:19">
      <c r="A272" s="1"/>
      <c r="B272" s="1"/>
      <c r="C272" s="1"/>
      <c r="D272" s="1"/>
      <c r="E272" s="1"/>
      <c r="F272" s="1"/>
      <c r="G272" s="1"/>
      <c r="H272" s="1"/>
      <c r="I272" s="1"/>
      <c r="J272" s="1"/>
      <c r="K272" s="1"/>
      <c r="L272" s="1"/>
      <c r="M272" s="1"/>
      <c r="N272" s="1"/>
      <c r="O272" s="1"/>
      <c r="P272" s="1"/>
      <c r="Q272" s="1"/>
      <c r="R272" s="1"/>
      <c r="S272" s="1"/>
    </row>
    <row r="273" spans="1:19">
      <c r="A273" s="1"/>
      <c r="B273" s="1"/>
      <c r="C273" s="1"/>
      <c r="D273" s="1"/>
      <c r="E273" s="1"/>
      <c r="F273" s="1"/>
      <c r="G273" s="1"/>
      <c r="H273" s="1"/>
      <c r="I273" s="1"/>
      <c r="J273" s="1"/>
      <c r="K273" s="1"/>
      <c r="L273" s="1"/>
      <c r="M273" s="1"/>
      <c r="N273" s="1"/>
      <c r="O273" s="1"/>
      <c r="P273" s="1"/>
      <c r="Q273" s="1"/>
      <c r="R273" s="1"/>
      <c r="S273" s="1"/>
    </row>
    <row r="274" spans="1:19">
      <c r="A274" s="1"/>
      <c r="B274" s="1"/>
      <c r="C274" s="1"/>
      <c r="D274" s="1"/>
      <c r="E274" s="1"/>
      <c r="F274" s="1"/>
      <c r="G274" s="1"/>
      <c r="H274" s="1"/>
      <c r="I274" s="1"/>
      <c r="J274" s="1"/>
      <c r="K274" s="1"/>
      <c r="L274" s="1"/>
      <c r="M274" s="1"/>
      <c r="N274" s="1"/>
      <c r="O274" s="1"/>
      <c r="P274" s="1"/>
      <c r="Q274" s="1"/>
      <c r="R274" s="1"/>
      <c r="S274" s="1"/>
    </row>
    <row r="275" spans="1:19">
      <c r="A275" s="1"/>
      <c r="B275" s="1"/>
      <c r="C275" s="1"/>
      <c r="D275" s="1"/>
      <c r="E275" s="1"/>
      <c r="F275" s="1"/>
      <c r="G275" s="1"/>
      <c r="H275" s="1"/>
      <c r="I275" s="1"/>
      <c r="J275" s="1"/>
      <c r="K275" s="1"/>
      <c r="L275" s="1"/>
      <c r="M275" s="1"/>
      <c r="N275" s="1"/>
      <c r="O275" s="1"/>
      <c r="P275" s="1"/>
      <c r="Q275" s="1"/>
      <c r="R275" s="1"/>
      <c r="S275" s="1"/>
    </row>
    <row r="276" spans="1:19">
      <c r="A276" s="1"/>
      <c r="B276" s="1"/>
      <c r="C276" s="1"/>
      <c r="D276" s="1"/>
      <c r="E276" s="1"/>
      <c r="F276" s="1"/>
      <c r="G276" s="1"/>
      <c r="H276" s="1"/>
      <c r="I276" s="1"/>
      <c r="J276" s="1"/>
      <c r="K276" s="1"/>
      <c r="L276" s="1"/>
      <c r="M276" s="1"/>
      <c r="N276" s="1"/>
      <c r="O276" s="1"/>
      <c r="P276" s="1"/>
      <c r="Q276" s="1"/>
      <c r="R276" s="1"/>
      <c r="S276" s="1"/>
    </row>
    <row r="277" spans="1:19">
      <c r="A277" s="1"/>
      <c r="B277" s="1"/>
      <c r="C277" s="1"/>
      <c r="D277" s="1"/>
      <c r="E277" s="1"/>
      <c r="F277" s="1"/>
      <c r="G277" s="1"/>
      <c r="H277" s="1"/>
      <c r="I277" s="1"/>
      <c r="J277" s="1"/>
      <c r="K277" s="1"/>
      <c r="L277" s="1"/>
      <c r="M277" s="1"/>
      <c r="N277" s="1"/>
      <c r="O277" s="1"/>
      <c r="P277" s="1"/>
      <c r="Q277" s="1"/>
      <c r="R277" s="1"/>
      <c r="S277" s="1"/>
    </row>
    <row r="278" spans="1:19">
      <c r="A278" s="1"/>
      <c r="B278" s="1"/>
      <c r="C278" s="1"/>
      <c r="D278" s="1"/>
      <c r="E278" s="1"/>
      <c r="F278" s="1"/>
      <c r="G278" s="1"/>
      <c r="H278" s="1"/>
      <c r="I278" s="1"/>
      <c r="J278" s="1"/>
      <c r="K278" s="1"/>
      <c r="L278" s="1"/>
      <c r="M278" s="1"/>
      <c r="N278" s="1"/>
      <c r="O278" s="1"/>
      <c r="P278" s="1"/>
      <c r="Q278" s="1"/>
      <c r="R278" s="1"/>
      <c r="S278" s="1"/>
    </row>
    <row r="279" spans="1:19">
      <c r="A279" s="1"/>
      <c r="B279" s="1"/>
      <c r="C279" s="1"/>
      <c r="D279" s="1"/>
      <c r="E279" s="1"/>
      <c r="F279" s="1"/>
      <c r="G279" s="1"/>
      <c r="H279" s="1"/>
      <c r="I279" s="1"/>
      <c r="J279" s="1"/>
      <c r="K279" s="1"/>
      <c r="L279" s="1"/>
      <c r="M279" s="1"/>
      <c r="N279" s="1"/>
      <c r="O279" s="1"/>
      <c r="P279" s="1"/>
      <c r="Q279" s="1"/>
      <c r="R279" s="1"/>
      <c r="S279" s="1"/>
    </row>
    <row r="280" spans="1:19">
      <c r="A280" s="1"/>
      <c r="B280" s="1"/>
      <c r="C280" s="1"/>
      <c r="D280" s="1"/>
      <c r="E280" s="1"/>
      <c r="F280" s="1"/>
      <c r="G280" s="1"/>
      <c r="H280" s="1"/>
      <c r="I280" s="1"/>
      <c r="J280" s="1"/>
      <c r="K280" s="1"/>
      <c r="L280" s="1"/>
      <c r="M280" s="1"/>
      <c r="N280" s="1"/>
      <c r="O280" s="1"/>
      <c r="P280" s="1"/>
      <c r="Q280" s="1"/>
      <c r="R280" s="1"/>
      <c r="S280" s="1"/>
    </row>
    <row r="281" spans="1:19">
      <c r="A281" s="1"/>
      <c r="B281" s="1"/>
      <c r="C281" s="1"/>
      <c r="D281" s="1"/>
      <c r="E281" s="1"/>
      <c r="F281" s="1"/>
      <c r="G281" s="1"/>
      <c r="H281" s="1"/>
      <c r="I281" s="1"/>
      <c r="J281" s="1"/>
      <c r="K281" s="1"/>
      <c r="L281" s="1"/>
      <c r="M281" s="1"/>
      <c r="N281" s="1"/>
      <c r="O281" s="1"/>
      <c r="P281" s="1"/>
      <c r="Q281" s="1"/>
      <c r="R281" s="1"/>
      <c r="S281" s="1"/>
    </row>
    <row r="282" spans="1:19">
      <c r="A282" s="1"/>
      <c r="B282" s="1"/>
      <c r="C282" s="1"/>
      <c r="D282" s="1"/>
      <c r="E282" s="1"/>
      <c r="F282" s="1"/>
      <c r="G282" s="1"/>
      <c r="H282" s="1"/>
      <c r="I282" s="1"/>
      <c r="J282" s="1"/>
      <c r="K282" s="1"/>
      <c r="L282" s="1"/>
      <c r="M282" s="1"/>
      <c r="N282" s="1"/>
      <c r="O282" s="1"/>
      <c r="P282" s="1"/>
      <c r="Q282" s="1"/>
      <c r="R282" s="1"/>
      <c r="S282" s="1"/>
    </row>
    <row r="283" spans="1:19">
      <c r="A283" s="1"/>
      <c r="B283" s="1"/>
      <c r="C283" s="1"/>
      <c r="D283" s="1"/>
      <c r="E283" s="1"/>
      <c r="F283" s="1"/>
      <c r="G283" s="1"/>
      <c r="H283" s="1"/>
      <c r="I283" s="1"/>
      <c r="J283" s="1"/>
      <c r="K283" s="1"/>
      <c r="L283" s="1"/>
      <c r="M283" s="1"/>
      <c r="N283" s="1"/>
      <c r="O283" s="1"/>
      <c r="P283" s="1"/>
      <c r="Q283" s="1"/>
      <c r="R283" s="1"/>
      <c r="S283" s="1"/>
    </row>
    <row r="284" spans="1:19">
      <c r="A284" s="1"/>
      <c r="B284" s="1"/>
      <c r="C284" s="1"/>
      <c r="D284" s="1"/>
      <c r="E284" s="1"/>
      <c r="F284" s="1"/>
      <c r="G284" s="1"/>
      <c r="H284" s="1"/>
      <c r="I284" s="1"/>
      <c r="J284" s="1"/>
      <c r="K284" s="1"/>
      <c r="L284" s="1"/>
      <c r="M284" s="1"/>
      <c r="N284" s="1"/>
      <c r="O284" s="1"/>
      <c r="P284" s="1"/>
      <c r="Q284" s="1"/>
      <c r="R284" s="1"/>
      <c r="S284" s="1"/>
    </row>
    <row r="285" spans="1:19">
      <c r="A285" s="1"/>
      <c r="B285" s="1"/>
      <c r="C285" s="1"/>
      <c r="D285" s="1"/>
      <c r="E285" s="1"/>
      <c r="F285" s="1"/>
      <c r="G285" s="1"/>
      <c r="H285" s="1"/>
      <c r="I285" s="1"/>
      <c r="J285" s="1"/>
      <c r="K285" s="1"/>
      <c r="L285" s="1"/>
      <c r="M285" s="1"/>
      <c r="N285" s="1"/>
      <c r="O285" s="1"/>
      <c r="P285" s="1"/>
      <c r="Q285" s="1"/>
      <c r="R285" s="1"/>
      <c r="S285" s="1"/>
    </row>
    <row r="286" spans="1:19">
      <c r="A286" s="1"/>
      <c r="B286" s="1"/>
      <c r="C286" s="1"/>
      <c r="D286" s="1"/>
      <c r="E286" s="1"/>
      <c r="F286" s="1"/>
      <c r="G286" s="1"/>
      <c r="H286" s="1"/>
      <c r="I286" s="1"/>
      <c r="J286" s="1"/>
      <c r="K286" s="1"/>
      <c r="L286" s="1"/>
      <c r="M286" s="1"/>
      <c r="N286" s="1"/>
      <c r="O286" s="1"/>
      <c r="P286" s="1"/>
      <c r="Q286" s="1"/>
      <c r="R286" s="1"/>
      <c r="S286" s="1"/>
    </row>
    <row r="287" spans="1:19">
      <c r="A287" s="1"/>
      <c r="B287" s="1"/>
      <c r="C287" s="1"/>
      <c r="D287" s="1"/>
      <c r="E287" s="1"/>
      <c r="F287" s="1"/>
      <c r="G287" s="1"/>
      <c r="H287" s="1"/>
      <c r="I287" s="1"/>
      <c r="J287" s="1"/>
      <c r="K287" s="1"/>
      <c r="L287" s="1"/>
      <c r="M287" s="1"/>
      <c r="N287" s="1"/>
      <c r="O287" s="1"/>
      <c r="P287" s="1"/>
      <c r="Q287" s="1"/>
      <c r="R287" s="1"/>
      <c r="S287" s="1"/>
    </row>
    <row r="288" spans="1:19">
      <c r="A288" s="1"/>
      <c r="B288" s="1"/>
      <c r="C288" s="1"/>
      <c r="D288" s="1"/>
      <c r="E288" s="1"/>
      <c r="F288" s="1"/>
      <c r="G288" s="1"/>
      <c r="H288" s="1"/>
      <c r="I288" s="1"/>
      <c r="J288" s="1"/>
      <c r="K288" s="1"/>
      <c r="L288" s="1"/>
      <c r="M288" s="1"/>
      <c r="N288" s="1"/>
      <c r="O288" s="1"/>
      <c r="P288" s="1"/>
      <c r="Q288" s="1"/>
      <c r="R288" s="1"/>
      <c r="S288" s="1"/>
    </row>
    <row r="289" spans="1:19">
      <c r="A289" s="1"/>
      <c r="B289" s="1"/>
      <c r="C289" s="1"/>
      <c r="D289" s="1"/>
      <c r="E289" s="1"/>
      <c r="F289" s="1"/>
      <c r="G289" s="1"/>
      <c r="H289" s="1"/>
      <c r="I289" s="1"/>
      <c r="J289" s="1"/>
      <c r="K289" s="1"/>
      <c r="L289" s="1"/>
      <c r="M289" s="1"/>
      <c r="N289" s="1"/>
      <c r="O289" s="1"/>
      <c r="P289" s="1"/>
      <c r="Q289" s="1"/>
      <c r="R289" s="1"/>
      <c r="S289" s="1"/>
    </row>
    <row r="290" spans="1:19">
      <c r="A290" s="1"/>
      <c r="B290" s="1"/>
      <c r="C290" s="1"/>
      <c r="D290" s="1"/>
      <c r="E290" s="1"/>
      <c r="F290" s="1"/>
      <c r="G290" s="1"/>
      <c r="H290" s="1"/>
      <c r="I290" s="1"/>
      <c r="J290" s="1"/>
      <c r="K290" s="1"/>
      <c r="L290" s="1"/>
      <c r="M290" s="1"/>
      <c r="N290" s="1"/>
      <c r="O290" s="1"/>
      <c r="P290" s="1"/>
      <c r="Q290" s="1"/>
      <c r="R290" s="1"/>
      <c r="S290" s="1"/>
    </row>
    <row r="291" spans="1:19">
      <c r="A291" s="1"/>
      <c r="B291" s="1"/>
      <c r="C291" s="1"/>
      <c r="D291" s="1"/>
      <c r="E291" s="1"/>
      <c r="F291" s="1"/>
      <c r="G291" s="1"/>
      <c r="H291" s="1"/>
      <c r="I291" s="1"/>
      <c r="J291" s="1"/>
      <c r="K291" s="1"/>
      <c r="L291" s="1"/>
      <c r="M291" s="1"/>
      <c r="N291" s="1"/>
      <c r="O291" s="1"/>
      <c r="P291" s="1"/>
      <c r="Q291" s="1"/>
      <c r="R291" s="1"/>
      <c r="S291" s="1"/>
    </row>
    <row r="292" spans="1:19">
      <c r="A292" s="1"/>
      <c r="B292" s="1"/>
      <c r="C292" s="1"/>
      <c r="D292" s="1"/>
      <c r="E292" s="1"/>
      <c r="F292" s="1"/>
      <c r="G292" s="1"/>
      <c r="H292" s="1"/>
      <c r="I292" s="1"/>
      <c r="J292" s="1"/>
      <c r="K292" s="1"/>
      <c r="L292" s="1"/>
      <c r="M292" s="1"/>
      <c r="N292" s="1"/>
      <c r="O292" s="1"/>
      <c r="P292" s="1"/>
      <c r="Q292" s="1"/>
      <c r="R292" s="1"/>
      <c r="S292" s="1"/>
    </row>
    <row r="293" spans="1:19">
      <c r="A293" s="1"/>
      <c r="B293" s="1"/>
      <c r="C293" s="1"/>
      <c r="D293" s="1"/>
      <c r="E293" s="1"/>
      <c r="F293" s="1"/>
      <c r="G293" s="1"/>
      <c r="H293" s="1"/>
      <c r="I293" s="1"/>
      <c r="J293" s="1"/>
      <c r="K293" s="1"/>
      <c r="L293" s="1"/>
      <c r="M293" s="1"/>
      <c r="N293" s="1"/>
      <c r="O293" s="1"/>
      <c r="P293" s="1"/>
      <c r="Q293" s="1"/>
      <c r="R293" s="1"/>
      <c r="S293" s="1"/>
    </row>
    <row r="294" spans="1:19">
      <c r="A294" s="1"/>
      <c r="B294" s="1"/>
      <c r="C294" s="1"/>
      <c r="D294" s="1"/>
      <c r="E294" s="1"/>
      <c r="F294" s="1"/>
      <c r="G294" s="1"/>
      <c r="H294" s="1"/>
      <c r="I294" s="1"/>
      <c r="J294" s="1"/>
      <c r="K294" s="1"/>
      <c r="L294" s="1"/>
      <c r="M294" s="1"/>
      <c r="N294" s="1"/>
      <c r="O294" s="1"/>
      <c r="P294" s="1"/>
      <c r="Q294" s="1"/>
      <c r="R294" s="1"/>
      <c r="S294" s="1"/>
    </row>
    <row r="295" spans="1:19">
      <c r="A295" s="1"/>
      <c r="B295" s="1"/>
      <c r="C295" s="1"/>
      <c r="D295" s="1"/>
      <c r="E295" s="1"/>
      <c r="F295" s="1"/>
      <c r="G295" s="1"/>
      <c r="H295" s="1"/>
      <c r="I295" s="1"/>
      <c r="J295" s="1"/>
      <c r="K295" s="1"/>
      <c r="L295" s="1"/>
      <c r="M295" s="1"/>
      <c r="N295" s="1"/>
      <c r="O295" s="1"/>
      <c r="P295" s="1"/>
      <c r="Q295" s="1"/>
      <c r="R295" s="1"/>
      <c r="S295" s="1"/>
    </row>
    <row r="296" spans="1:19">
      <c r="A296" s="1"/>
      <c r="B296" s="1"/>
      <c r="C296" s="1"/>
      <c r="D296" s="1"/>
      <c r="E296" s="1"/>
      <c r="F296" s="1"/>
      <c r="G296" s="1"/>
      <c r="H296" s="1"/>
      <c r="I296" s="1"/>
      <c r="J296" s="1"/>
      <c r="K296" s="1"/>
      <c r="L296" s="1"/>
      <c r="M296" s="1"/>
      <c r="N296" s="1"/>
      <c r="O296" s="1"/>
      <c r="P296" s="1"/>
      <c r="Q296" s="1"/>
      <c r="R296" s="1"/>
      <c r="S296" s="1"/>
    </row>
    <row r="297" spans="1:19">
      <c r="A297" s="1"/>
      <c r="B297" s="1"/>
      <c r="C297" s="1"/>
      <c r="D297" s="1"/>
      <c r="E297" s="1"/>
      <c r="F297" s="1"/>
      <c r="G297" s="1"/>
      <c r="H297" s="1"/>
      <c r="I297" s="1"/>
      <c r="J297" s="1"/>
      <c r="K297" s="1"/>
      <c r="L297" s="1"/>
      <c r="M297" s="1"/>
      <c r="N297" s="1"/>
      <c r="O297" s="1"/>
      <c r="P297" s="1"/>
      <c r="Q297" s="1"/>
      <c r="R297" s="1"/>
      <c r="S297" s="1"/>
    </row>
    <row r="298" spans="1:19">
      <c r="A298" s="1"/>
      <c r="B298" s="1"/>
      <c r="C298" s="1"/>
      <c r="D298" s="1"/>
      <c r="E298" s="1"/>
      <c r="F298" s="1"/>
      <c r="G298" s="1"/>
      <c r="H298" s="1"/>
      <c r="I298" s="1"/>
      <c r="J298" s="1"/>
      <c r="K298" s="1"/>
      <c r="L298" s="1"/>
      <c r="M298" s="1"/>
      <c r="N298" s="1"/>
      <c r="O298" s="1"/>
      <c r="P298" s="1"/>
      <c r="Q298" s="1"/>
      <c r="R298" s="1"/>
      <c r="S298" s="1"/>
    </row>
    <row r="299" spans="1:19">
      <c r="A299" s="1"/>
      <c r="B299" s="1"/>
      <c r="C299" s="1"/>
      <c r="D299" s="1"/>
      <c r="E299" s="1"/>
      <c r="F299" s="1"/>
      <c r="G299" s="1"/>
      <c r="H299" s="1"/>
      <c r="I299" s="1"/>
      <c r="J299" s="1"/>
      <c r="K299" s="1"/>
      <c r="L299" s="1"/>
      <c r="M299" s="1"/>
      <c r="N299" s="1"/>
      <c r="O299" s="1"/>
      <c r="P299" s="1"/>
      <c r="Q299" s="1"/>
      <c r="R299" s="1"/>
      <c r="S299" s="1"/>
    </row>
    <row r="300" spans="1:19">
      <c r="A300" s="1"/>
      <c r="B300" s="1"/>
      <c r="C300" s="1"/>
      <c r="D300" s="1"/>
      <c r="E300" s="1"/>
      <c r="F300" s="1"/>
      <c r="G300" s="1"/>
      <c r="H300" s="1"/>
      <c r="I300" s="1"/>
      <c r="J300" s="1"/>
      <c r="K300" s="1"/>
      <c r="L300" s="1"/>
      <c r="M300" s="1"/>
      <c r="N300" s="1"/>
      <c r="O300" s="1"/>
      <c r="P300" s="1"/>
      <c r="Q300" s="1"/>
      <c r="R300" s="1"/>
      <c r="S300" s="1"/>
    </row>
    <row r="301" spans="1:19">
      <c r="A301" s="1"/>
      <c r="B301" s="1"/>
      <c r="C301" s="1"/>
      <c r="D301" s="1"/>
      <c r="E301" s="1"/>
      <c r="F301" s="1"/>
      <c r="G301" s="1"/>
      <c r="H301" s="1"/>
      <c r="I301" s="1"/>
      <c r="J301" s="1"/>
      <c r="K301" s="1"/>
      <c r="L301" s="1"/>
      <c r="M301" s="1"/>
      <c r="N301" s="1"/>
      <c r="O301" s="1"/>
      <c r="P301" s="1"/>
      <c r="Q301" s="1"/>
      <c r="R301" s="1"/>
      <c r="S301" s="1"/>
    </row>
    <row r="302" spans="1:19">
      <c r="A302" s="1"/>
      <c r="B302" s="1"/>
      <c r="C302" s="1"/>
      <c r="D302" s="1"/>
      <c r="E302" s="1"/>
      <c r="F302" s="1"/>
      <c r="G302" s="1"/>
      <c r="H302" s="1"/>
      <c r="I302" s="1"/>
      <c r="J302" s="1"/>
      <c r="K302" s="1"/>
      <c r="L302" s="1"/>
      <c r="M302" s="1"/>
      <c r="N302" s="1"/>
      <c r="O302" s="1"/>
      <c r="P302" s="1"/>
      <c r="Q302" s="1"/>
      <c r="R302" s="1"/>
      <c r="S302" s="1"/>
    </row>
    <row r="303" spans="1:19">
      <c r="A303" s="1"/>
      <c r="B303" s="1"/>
      <c r="C303" s="1"/>
      <c r="D303" s="1"/>
      <c r="E303" s="1"/>
      <c r="F303" s="1"/>
      <c r="G303" s="1"/>
      <c r="H303" s="1"/>
      <c r="I303" s="1"/>
      <c r="J303" s="1"/>
      <c r="K303" s="1"/>
      <c r="L303" s="1"/>
      <c r="M303" s="1"/>
      <c r="N303" s="1"/>
      <c r="O303" s="1"/>
      <c r="P303" s="1"/>
      <c r="Q303" s="1"/>
      <c r="R303" s="1"/>
      <c r="S303" s="1"/>
    </row>
    <row r="304" spans="1:19">
      <c r="A304" s="1"/>
      <c r="B304" s="1"/>
      <c r="C304" s="1"/>
      <c r="D304" s="1"/>
      <c r="E304" s="1"/>
      <c r="F304" s="1"/>
      <c r="G304" s="1"/>
      <c r="H304" s="1"/>
      <c r="I304" s="1"/>
      <c r="J304" s="1"/>
      <c r="K304" s="1"/>
      <c r="L304" s="1"/>
      <c r="M304" s="1"/>
      <c r="N304" s="1"/>
      <c r="O304" s="1"/>
      <c r="P304" s="1"/>
      <c r="Q304" s="1"/>
      <c r="R304" s="1"/>
      <c r="S304" s="1"/>
    </row>
    <row r="305" spans="1:19">
      <c r="A305" s="1"/>
      <c r="B305" s="1"/>
      <c r="C305" s="1"/>
      <c r="D305" s="1"/>
      <c r="E305" s="1"/>
      <c r="F305" s="1"/>
      <c r="G305" s="1"/>
      <c r="H305" s="1"/>
      <c r="I305" s="1"/>
      <c r="J305" s="1"/>
      <c r="K305" s="1"/>
      <c r="L305" s="1"/>
      <c r="M305" s="1"/>
      <c r="N305" s="1"/>
      <c r="O305" s="1"/>
      <c r="P305" s="1"/>
      <c r="Q305" s="1"/>
      <c r="R305" s="1"/>
      <c r="S305" s="1"/>
    </row>
    <row r="306" spans="1:19">
      <c r="A306" s="1"/>
      <c r="B306" s="1"/>
      <c r="C306" s="1"/>
      <c r="D306" s="1"/>
      <c r="E306" s="1"/>
      <c r="F306" s="1"/>
      <c r="G306" s="1"/>
      <c r="H306" s="1"/>
      <c r="I306" s="1"/>
      <c r="J306" s="1"/>
      <c r="K306" s="1"/>
      <c r="L306" s="1"/>
      <c r="M306" s="1"/>
      <c r="N306" s="1"/>
      <c r="O306" s="1"/>
      <c r="P306" s="1"/>
      <c r="Q306" s="1"/>
      <c r="R306" s="1"/>
      <c r="S306" s="1"/>
    </row>
    <row r="307" spans="1:19">
      <c r="A307" s="1"/>
      <c r="B307" s="1"/>
      <c r="C307" s="1"/>
      <c r="D307" s="1"/>
      <c r="E307" s="1"/>
      <c r="F307" s="1"/>
      <c r="G307" s="1"/>
      <c r="H307" s="1"/>
      <c r="I307" s="1"/>
      <c r="J307" s="1"/>
      <c r="K307" s="1"/>
      <c r="L307" s="1"/>
      <c r="M307" s="1"/>
      <c r="N307" s="1"/>
      <c r="O307" s="1"/>
      <c r="P307" s="1"/>
      <c r="Q307" s="1"/>
      <c r="R307" s="1"/>
      <c r="S307" s="1"/>
    </row>
    <row r="308" spans="1:19">
      <c r="A308" s="1"/>
      <c r="B308" s="1"/>
      <c r="C308" s="1"/>
      <c r="D308" s="1"/>
      <c r="E308" s="1"/>
      <c r="F308" s="1"/>
      <c r="G308" s="1"/>
      <c r="H308" s="1"/>
      <c r="I308" s="1"/>
      <c r="J308" s="1"/>
      <c r="K308" s="1"/>
      <c r="L308" s="1"/>
      <c r="M308" s="1"/>
      <c r="N308" s="1"/>
      <c r="O308" s="1"/>
      <c r="P308" s="1"/>
      <c r="Q308" s="1"/>
      <c r="R308" s="1"/>
      <c r="S308" s="1"/>
    </row>
    <row r="309" spans="1:19">
      <c r="A309" s="1"/>
      <c r="B309" s="1"/>
      <c r="C309" s="1"/>
      <c r="D309" s="1"/>
      <c r="E309" s="1"/>
      <c r="F309" s="1"/>
      <c r="G309" s="1"/>
      <c r="H309" s="1"/>
      <c r="I309" s="1"/>
      <c r="J309" s="1"/>
      <c r="K309" s="1"/>
      <c r="L309" s="1"/>
      <c r="M309" s="1"/>
      <c r="N309" s="1"/>
      <c r="O309" s="1"/>
      <c r="P309" s="1"/>
      <c r="Q309" s="1"/>
      <c r="R309" s="1"/>
      <c r="S309" s="1"/>
    </row>
    <row r="310" spans="1:19">
      <c r="A310" s="1"/>
      <c r="B310" s="1"/>
      <c r="C310" s="1"/>
      <c r="D310" s="1"/>
      <c r="E310" s="1"/>
      <c r="F310" s="1"/>
      <c r="G310" s="1"/>
      <c r="H310" s="1"/>
      <c r="I310" s="1"/>
      <c r="J310" s="1"/>
      <c r="K310" s="1"/>
      <c r="L310" s="1"/>
      <c r="M310" s="1"/>
      <c r="N310" s="1"/>
      <c r="O310" s="1"/>
      <c r="P310" s="1"/>
      <c r="Q310" s="1"/>
      <c r="R310" s="1"/>
      <c r="S310" s="1"/>
    </row>
    <row r="311" spans="1:19">
      <c r="A311" s="1"/>
      <c r="B311" s="1"/>
      <c r="C311" s="1"/>
      <c r="D311" s="1"/>
      <c r="E311" s="1"/>
      <c r="F311" s="1"/>
      <c r="G311" s="1"/>
      <c r="H311" s="1"/>
      <c r="I311" s="1"/>
      <c r="J311" s="1"/>
      <c r="K311" s="1"/>
      <c r="L311" s="1"/>
      <c r="M311" s="1"/>
      <c r="N311" s="1"/>
      <c r="O311" s="1"/>
      <c r="P311" s="1"/>
      <c r="Q311" s="1"/>
      <c r="R311" s="1"/>
      <c r="S311" s="1"/>
    </row>
    <row r="312" spans="1:19">
      <c r="A312" s="1"/>
      <c r="B312" s="1"/>
      <c r="C312" s="1"/>
      <c r="D312" s="1"/>
      <c r="E312" s="1"/>
      <c r="F312" s="1"/>
      <c r="G312" s="1"/>
      <c r="H312" s="1"/>
      <c r="I312" s="1"/>
      <c r="J312" s="1"/>
      <c r="K312" s="1"/>
      <c r="L312" s="1"/>
      <c r="M312" s="1"/>
      <c r="N312" s="1"/>
      <c r="O312" s="1"/>
      <c r="P312" s="1"/>
      <c r="Q312" s="1"/>
      <c r="R312" s="1"/>
      <c r="S312" s="1"/>
    </row>
    <row r="313" spans="1:19">
      <c r="A313" s="1"/>
      <c r="B313" s="1"/>
      <c r="C313" s="1"/>
      <c r="D313" s="1"/>
      <c r="E313" s="1"/>
      <c r="F313" s="1"/>
      <c r="G313" s="1"/>
      <c r="H313" s="1"/>
      <c r="I313" s="1"/>
      <c r="J313" s="1"/>
      <c r="K313" s="1"/>
      <c r="L313" s="1"/>
      <c r="M313" s="1"/>
      <c r="N313" s="1"/>
      <c r="O313" s="1"/>
      <c r="P313" s="1"/>
      <c r="Q313" s="1"/>
      <c r="R313" s="1"/>
      <c r="S313" s="1"/>
    </row>
    <row r="314" spans="1:19">
      <c r="A314" s="1"/>
      <c r="B314" s="1"/>
      <c r="C314" s="1"/>
      <c r="D314" s="1"/>
      <c r="E314" s="1"/>
      <c r="F314" s="1"/>
      <c r="G314" s="1"/>
      <c r="H314" s="1"/>
      <c r="I314" s="1"/>
      <c r="J314" s="1"/>
      <c r="K314" s="1"/>
      <c r="L314" s="1"/>
      <c r="M314" s="1"/>
      <c r="N314" s="1"/>
      <c r="O314" s="1"/>
      <c r="P314" s="1"/>
      <c r="Q314" s="1"/>
      <c r="R314" s="1"/>
      <c r="S314" s="1"/>
    </row>
    <row r="315" spans="1:19">
      <c r="A315" s="1"/>
      <c r="B315" s="1"/>
      <c r="C315" s="1"/>
      <c r="D315" s="1"/>
      <c r="E315" s="1"/>
      <c r="F315" s="1"/>
      <c r="G315" s="1"/>
      <c r="H315" s="1"/>
      <c r="I315" s="1"/>
      <c r="J315" s="1"/>
      <c r="K315" s="1"/>
      <c r="L315" s="1"/>
      <c r="M315" s="1"/>
      <c r="N315" s="1"/>
      <c r="O315" s="1"/>
      <c r="P315" s="1"/>
      <c r="Q315" s="1"/>
      <c r="R315" s="1"/>
      <c r="S315" s="1"/>
    </row>
    <row r="316" spans="1:19">
      <c r="A316" s="1"/>
      <c r="B316" s="1"/>
      <c r="C316" s="1"/>
      <c r="D316" s="1"/>
      <c r="E316" s="1"/>
      <c r="F316" s="1"/>
      <c r="G316" s="1"/>
      <c r="H316" s="1"/>
      <c r="I316" s="1"/>
      <c r="J316" s="1"/>
      <c r="K316" s="1"/>
      <c r="L316" s="1"/>
      <c r="M316" s="1"/>
      <c r="N316" s="1"/>
      <c r="O316" s="1"/>
      <c r="P316" s="1"/>
      <c r="Q316" s="1"/>
      <c r="R316" s="1"/>
      <c r="S316" s="1"/>
    </row>
    <row r="317" spans="1:19">
      <c r="A317" s="1"/>
      <c r="B317" s="1"/>
      <c r="C317" s="1"/>
      <c r="D317" s="1"/>
      <c r="E317" s="1"/>
      <c r="F317" s="1"/>
      <c r="G317" s="1"/>
      <c r="H317" s="1"/>
      <c r="I317" s="1"/>
      <c r="J317" s="1"/>
      <c r="K317" s="1"/>
      <c r="L317" s="1"/>
      <c r="M317" s="1"/>
      <c r="N317" s="1"/>
      <c r="O317" s="1"/>
      <c r="P317" s="1"/>
      <c r="Q317" s="1"/>
      <c r="R317" s="1"/>
      <c r="S317" s="1"/>
    </row>
    <row r="318" spans="1:19">
      <c r="A318" s="1"/>
      <c r="B318" s="1"/>
      <c r="C318" s="1"/>
      <c r="D318" s="1"/>
      <c r="E318" s="1"/>
      <c r="F318" s="1"/>
      <c r="G318" s="1"/>
      <c r="H318" s="1"/>
      <c r="I318" s="1"/>
      <c r="J318" s="1"/>
      <c r="K318" s="1"/>
      <c r="L318" s="1"/>
      <c r="M318" s="1"/>
      <c r="N318" s="1"/>
      <c r="O318" s="1"/>
      <c r="P318" s="1"/>
      <c r="Q318" s="1"/>
      <c r="R318" s="1"/>
      <c r="S318" s="1"/>
    </row>
    <row r="319" spans="1:19">
      <c r="A319" s="1"/>
      <c r="B319" s="1"/>
      <c r="C319" s="1"/>
      <c r="D319" s="1"/>
      <c r="E319" s="1"/>
      <c r="F319" s="1"/>
      <c r="G319" s="1"/>
      <c r="H319" s="1"/>
      <c r="I319" s="1"/>
      <c r="J319" s="1"/>
      <c r="K319" s="1"/>
      <c r="L319" s="1"/>
      <c r="M319" s="1"/>
      <c r="N319" s="1"/>
      <c r="O319" s="1"/>
      <c r="P319" s="1"/>
      <c r="Q319" s="1"/>
      <c r="R319" s="1"/>
      <c r="S319" s="1"/>
    </row>
    <row r="320" spans="1:19">
      <c r="A320" s="1"/>
      <c r="B320" s="1"/>
      <c r="C320" s="1"/>
      <c r="D320" s="1"/>
      <c r="E320" s="1"/>
      <c r="F320" s="1"/>
      <c r="G320" s="1"/>
      <c r="H320" s="1"/>
      <c r="I320" s="1"/>
      <c r="J320" s="1"/>
      <c r="K320" s="1"/>
      <c r="L320" s="1"/>
      <c r="M320" s="1"/>
      <c r="N320" s="1"/>
      <c r="O320" s="1"/>
      <c r="P320" s="1"/>
      <c r="Q320" s="1"/>
      <c r="R320" s="1"/>
      <c r="S320" s="1"/>
    </row>
    <row r="321" spans="1:19">
      <c r="A321" s="1"/>
      <c r="B321" s="1"/>
      <c r="C321" s="1"/>
      <c r="D321" s="1"/>
      <c r="E321" s="1"/>
      <c r="F321" s="1"/>
      <c r="G321" s="1"/>
      <c r="H321" s="1"/>
      <c r="I321" s="1"/>
      <c r="J321" s="1"/>
      <c r="K321" s="1"/>
      <c r="L321" s="1"/>
      <c r="M321" s="1"/>
      <c r="N321" s="1"/>
      <c r="O321" s="1"/>
      <c r="P321" s="1"/>
      <c r="Q321" s="1"/>
      <c r="R321" s="1"/>
      <c r="S321" s="1"/>
    </row>
    <row r="322" spans="1:19">
      <c r="A322" s="1"/>
      <c r="B322" s="1"/>
      <c r="C322" s="1"/>
      <c r="D322" s="1"/>
      <c r="E322" s="1"/>
      <c r="F322" s="1"/>
      <c r="G322" s="1"/>
      <c r="H322" s="1"/>
      <c r="I322" s="1"/>
      <c r="J322" s="1"/>
      <c r="K322" s="1"/>
      <c r="L322" s="1"/>
      <c r="M322" s="1"/>
      <c r="N322" s="1"/>
      <c r="O322" s="1"/>
      <c r="P322" s="1"/>
      <c r="Q322" s="1"/>
      <c r="R322" s="1"/>
      <c r="S322" s="1"/>
    </row>
    <row r="323" spans="1:19">
      <c r="A323" s="1"/>
      <c r="B323" s="1"/>
      <c r="C323" s="1"/>
      <c r="D323" s="1"/>
      <c r="E323" s="1"/>
      <c r="F323" s="1"/>
      <c r="G323" s="1"/>
      <c r="H323" s="1"/>
      <c r="I323" s="1"/>
      <c r="J323" s="1"/>
      <c r="K323" s="1"/>
      <c r="L323" s="1"/>
      <c r="M323" s="1"/>
      <c r="N323" s="1"/>
      <c r="O323" s="1"/>
      <c r="P323" s="1"/>
      <c r="Q323" s="1"/>
      <c r="R323" s="1"/>
      <c r="S323" s="1"/>
    </row>
    <row r="324" spans="1:19">
      <c r="A324" s="1"/>
      <c r="B324" s="1"/>
      <c r="C324" s="1"/>
      <c r="D324" s="1"/>
      <c r="E324" s="1"/>
      <c r="F324" s="1"/>
      <c r="G324" s="1"/>
      <c r="H324" s="1"/>
      <c r="I324" s="1"/>
      <c r="J324" s="1"/>
      <c r="K324" s="1"/>
      <c r="L324" s="1"/>
      <c r="M324" s="1"/>
      <c r="N324" s="1"/>
      <c r="O324" s="1"/>
      <c r="P324" s="1"/>
      <c r="Q324" s="1"/>
      <c r="R324" s="1"/>
      <c r="S324" s="1"/>
    </row>
    <row r="325" spans="1:19">
      <c r="A325" s="1"/>
      <c r="B325" s="1"/>
      <c r="C325" s="1"/>
      <c r="D325" s="1"/>
      <c r="E325" s="1"/>
      <c r="F325" s="1"/>
      <c r="G325" s="1"/>
      <c r="H325" s="1"/>
      <c r="I325" s="1"/>
      <c r="J325" s="1"/>
      <c r="K325" s="1"/>
      <c r="L325" s="1"/>
      <c r="M325" s="1"/>
      <c r="N325" s="1"/>
      <c r="O325" s="1"/>
      <c r="P325" s="1"/>
      <c r="Q325" s="1"/>
      <c r="R325" s="1"/>
      <c r="S325" s="1"/>
    </row>
    <row r="326" spans="1:19">
      <c r="A326" s="1"/>
      <c r="B326" s="1"/>
      <c r="C326" s="1"/>
      <c r="D326" s="1"/>
      <c r="E326" s="1"/>
      <c r="F326" s="1"/>
      <c r="G326" s="1"/>
      <c r="H326" s="1"/>
      <c r="I326" s="1"/>
      <c r="J326" s="1"/>
      <c r="K326" s="1"/>
      <c r="L326" s="1"/>
      <c r="M326" s="1"/>
      <c r="N326" s="1"/>
      <c r="O326" s="1"/>
      <c r="P326" s="1"/>
      <c r="Q326" s="1"/>
      <c r="R326" s="1"/>
      <c r="S326" s="1"/>
    </row>
    <row r="327" spans="1:19">
      <c r="A327" s="1"/>
      <c r="B327" s="1"/>
      <c r="C327" s="1"/>
      <c r="D327" s="1"/>
      <c r="E327" s="1"/>
      <c r="F327" s="1"/>
      <c r="G327" s="1"/>
      <c r="H327" s="1"/>
      <c r="I327" s="1"/>
      <c r="J327" s="1"/>
      <c r="K327" s="1"/>
      <c r="L327" s="1"/>
      <c r="M327" s="1"/>
      <c r="N327" s="1"/>
      <c r="O327" s="1"/>
      <c r="P327" s="1"/>
      <c r="Q327" s="1"/>
      <c r="R327" s="1"/>
      <c r="S327" s="1"/>
    </row>
    <row r="328" spans="1:19">
      <c r="A328" s="1"/>
      <c r="B328" s="1"/>
      <c r="C328" s="1"/>
      <c r="D328" s="1"/>
      <c r="E328" s="1"/>
      <c r="F328" s="1"/>
      <c r="G328" s="1"/>
      <c r="H328" s="1"/>
      <c r="I328" s="1"/>
      <c r="J328" s="1"/>
      <c r="K328" s="1"/>
      <c r="L328" s="1"/>
      <c r="M328" s="1"/>
      <c r="N328" s="1"/>
      <c r="O328" s="1"/>
      <c r="P328" s="1"/>
      <c r="Q328" s="1"/>
      <c r="R328" s="1"/>
      <c r="S328" s="1"/>
    </row>
    <row r="329" spans="1:19">
      <c r="A329" s="1"/>
      <c r="B329" s="1"/>
      <c r="C329" s="1"/>
      <c r="D329" s="1"/>
      <c r="E329" s="1"/>
      <c r="F329" s="1"/>
      <c r="G329" s="1"/>
      <c r="H329" s="1"/>
      <c r="I329" s="1"/>
      <c r="J329" s="1"/>
      <c r="K329" s="1"/>
      <c r="L329" s="1"/>
      <c r="M329" s="1"/>
      <c r="N329" s="1"/>
      <c r="O329" s="1"/>
      <c r="P329" s="1"/>
      <c r="Q329" s="1"/>
      <c r="R329" s="1"/>
      <c r="S329" s="1"/>
    </row>
    <row r="330" spans="1:19">
      <c r="A330" s="1"/>
      <c r="B330" s="1"/>
      <c r="C330" s="1"/>
      <c r="D330" s="1"/>
      <c r="E330" s="1"/>
      <c r="F330" s="1"/>
      <c r="G330" s="1"/>
      <c r="H330" s="1"/>
      <c r="I330" s="1"/>
      <c r="J330" s="1"/>
      <c r="K330" s="1"/>
      <c r="L330" s="1"/>
      <c r="M330" s="1"/>
      <c r="N330" s="1"/>
      <c r="O330" s="1"/>
      <c r="P330" s="1"/>
      <c r="Q330" s="1"/>
      <c r="R330" s="1"/>
      <c r="S330" s="1"/>
    </row>
    <row r="331" spans="1:19">
      <c r="A331" s="1"/>
      <c r="B331" s="1"/>
      <c r="C331" s="1"/>
      <c r="D331" s="1"/>
      <c r="E331" s="1"/>
      <c r="F331" s="1"/>
      <c r="G331" s="1"/>
      <c r="H331" s="1"/>
      <c r="I331" s="1"/>
      <c r="J331" s="1"/>
      <c r="K331" s="1"/>
      <c r="L331" s="1"/>
      <c r="M331" s="1"/>
      <c r="N331" s="1"/>
      <c r="O331" s="1"/>
      <c r="P331" s="1"/>
      <c r="Q331" s="1"/>
      <c r="R331" s="1"/>
      <c r="S331" s="1"/>
    </row>
    <row r="332" spans="1:19">
      <c r="A332" s="1"/>
      <c r="B332" s="1"/>
      <c r="C332" s="1"/>
      <c r="D332" s="1"/>
      <c r="E332" s="1"/>
      <c r="F332" s="1"/>
      <c r="G332" s="1"/>
      <c r="H332" s="1"/>
      <c r="I332" s="1"/>
      <c r="J332" s="1"/>
      <c r="K332" s="1"/>
      <c r="L332" s="1"/>
      <c r="M332" s="1"/>
      <c r="N332" s="1"/>
      <c r="O332" s="1"/>
      <c r="P332" s="1"/>
      <c r="Q332" s="1"/>
      <c r="R332" s="1"/>
      <c r="S332" s="1"/>
    </row>
    <row r="333" spans="1:19">
      <c r="A333" s="1"/>
      <c r="B333" s="1"/>
      <c r="C333" s="1"/>
      <c r="D333" s="1"/>
      <c r="E333" s="1"/>
      <c r="F333" s="1"/>
      <c r="G333" s="1"/>
      <c r="H333" s="1"/>
      <c r="I333" s="1"/>
      <c r="J333" s="1"/>
      <c r="K333" s="1"/>
      <c r="L333" s="1"/>
      <c r="M333" s="1"/>
      <c r="N333" s="1"/>
      <c r="O333" s="1"/>
      <c r="P333" s="1"/>
      <c r="Q333" s="1"/>
      <c r="R333" s="1"/>
      <c r="S333" s="1"/>
    </row>
    <row r="334" spans="1:19">
      <c r="A334" s="1"/>
      <c r="B334" s="1"/>
      <c r="C334" s="1"/>
      <c r="D334" s="1"/>
      <c r="E334" s="1"/>
      <c r="F334" s="1"/>
      <c r="G334" s="1"/>
      <c r="H334" s="1"/>
      <c r="I334" s="1"/>
      <c r="J334" s="1"/>
      <c r="K334" s="1"/>
      <c r="L334" s="1"/>
      <c r="M334" s="1"/>
      <c r="N334" s="1"/>
      <c r="O334" s="1"/>
      <c r="P334" s="1"/>
      <c r="Q334" s="1"/>
      <c r="R334" s="1"/>
      <c r="S334" s="1"/>
    </row>
    <row r="335" spans="1:19">
      <c r="A335" s="1"/>
      <c r="B335" s="1"/>
      <c r="C335" s="1"/>
      <c r="D335" s="1"/>
      <c r="E335" s="1"/>
      <c r="F335" s="1"/>
      <c r="G335" s="1"/>
      <c r="H335" s="1"/>
      <c r="I335" s="1"/>
      <c r="J335" s="1"/>
      <c r="K335" s="1"/>
      <c r="L335" s="1"/>
      <c r="M335" s="1"/>
      <c r="N335" s="1"/>
      <c r="O335" s="1"/>
      <c r="P335" s="1"/>
      <c r="Q335" s="1"/>
      <c r="R335" s="1"/>
      <c r="S335" s="1"/>
    </row>
    <row r="336" spans="1:19">
      <c r="A336" s="1"/>
      <c r="B336" s="1"/>
      <c r="C336" s="1"/>
      <c r="D336" s="1"/>
      <c r="E336" s="1"/>
      <c r="F336" s="1"/>
      <c r="G336" s="1"/>
      <c r="H336" s="1"/>
      <c r="I336" s="1"/>
      <c r="J336" s="1"/>
      <c r="K336" s="1"/>
      <c r="L336" s="1"/>
      <c r="M336" s="1"/>
      <c r="N336" s="1"/>
      <c r="O336" s="1"/>
      <c r="P336" s="1"/>
      <c r="Q336" s="1"/>
      <c r="R336" s="1"/>
      <c r="S336" s="1"/>
    </row>
    <row r="337" spans="1:19">
      <c r="A337" s="1"/>
      <c r="B337" s="1"/>
      <c r="C337" s="1"/>
      <c r="D337" s="1"/>
      <c r="E337" s="1"/>
      <c r="F337" s="1"/>
      <c r="G337" s="1"/>
      <c r="H337" s="1"/>
      <c r="I337" s="1"/>
      <c r="J337" s="1"/>
      <c r="K337" s="1"/>
      <c r="L337" s="1"/>
      <c r="M337" s="1"/>
      <c r="N337" s="1"/>
      <c r="O337" s="1"/>
      <c r="P337" s="1"/>
      <c r="Q337" s="1"/>
      <c r="R337" s="1"/>
      <c r="S337" s="1"/>
    </row>
    <row r="338" spans="1:19">
      <c r="A338" s="1"/>
      <c r="B338" s="1"/>
      <c r="C338" s="1"/>
      <c r="D338" s="1"/>
      <c r="E338" s="1"/>
      <c r="F338" s="1"/>
      <c r="G338" s="1"/>
      <c r="H338" s="1"/>
      <c r="I338" s="1"/>
      <c r="J338" s="1"/>
      <c r="K338" s="1"/>
      <c r="L338" s="1"/>
      <c r="M338" s="1"/>
      <c r="N338" s="1"/>
      <c r="O338" s="1"/>
      <c r="P338" s="1"/>
      <c r="Q338" s="1"/>
      <c r="R338" s="1"/>
      <c r="S338" s="1"/>
    </row>
    <row r="339" spans="1:19">
      <c r="A339" s="1"/>
      <c r="B339" s="1"/>
      <c r="C339" s="1"/>
      <c r="D339" s="1"/>
      <c r="E339" s="1"/>
      <c r="F339" s="1"/>
      <c r="G339" s="1"/>
      <c r="H339" s="1"/>
      <c r="I339" s="1"/>
      <c r="J339" s="1"/>
      <c r="K339" s="1"/>
      <c r="L339" s="1"/>
      <c r="M339" s="1"/>
      <c r="N339" s="1"/>
      <c r="O339" s="1"/>
      <c r="P339" s="1"/>
      <c r="Q339" s="1"/>
      <c r="R339" s="1"/>
      <c r="S339" s="1"/>
    </row>
    <row r="340" spans="1:19">
      <c r="A340" s="1"/>
      <c r="B340" s="1"/>
      <c r="C340" s="1"/>
      <c r="D340" s="1"/>
      <c r="E340" s="1"/>
      <c r="F340" s="1"/>
      <c r="G340" s="1"/>
      <c r="H340" s="1"/>
      <c r="I340" s="1"/>
      <c r="J340" s="1"/>
      <c r="K340" s="1"/>
      <c r="L340" s="1"/>
      <c r="M340" s="1"/>
      <c r="N340" s="1"/>
      <c r="O340" s="1"/>
      <c r="P340" s="1"/>
      <c r="Q340" s="1"/>
      <c r="R340" s="1"/>
      <c r="S340" s="1"/>
    </row>
    <row r="341" spans="1:19">
      <c r="A341" s="1"/>
      <c r="B341" s="1"/>
      <c r="C341" s="1"/>
      <c r="D341" s="1"/>
      <c r="E341" s="1"/>
      <c r="F341" s="1"/>
      <c r="G341" s="1"/>
      <c r="H341" s="1"/>
      <c r="I341" s="1"/>
      <c r="J341" s="1"/>
      <c r="K341" s="1"/>
      <c r="L341" s="1"/>
      <c r="M341" s="1"/>
      <c r="N341" s="1"/>
      <c r="O341" s="1"/>
      <c r="P341" s="1"/>
      <c r="Q341" s="1"/>
      <c r="R341" s="1"/>
      <c r="S341" s="1"/>
    </row>
    <row r="342" spans="1:19">
      <c r="A342" s="1"/>
      <c r="B342" s="1"/>
      <c r="C342" s="1"/>
      <c r="D342" s="1"/>
      <c r="E342" s="1"/>
      <c r="F342" s="1"/>
      <c r="G342" s="1"/>
      <c r="H342" s="1"/>
      <c r="I342" s="1"/>
      <c r="J342" s="1"/>
      <c r="K342" s="1"/>
      <c r="L342" s="1"/>
      <c r="M342" s="1"/>
      <c r="N342" s="1"/>
      <c r="O342" s="1"/>
      <c r="P342" s="1"/>
      <c r="Q342" s="1"/>
      <c r="R342" s="1"/>
      <c r="S342" s="1"/>
    </row>
    <row r="343" spans="1:19">
      <c r="A343" s="1"/>
      <c r="B343" s="1"/>
      <c r="C343" s="1"/>
      <c r="D343" s="1"/>
      <c r="E343" s="1"/>
      <c r="F343" s="1"/>
      <c r="G343" s="1"/>
      <c r="H343" s="1"/>
      <c r="I343" s="1"/>
      <c r="J343" s="1"/>
      <c r="K343" s="1"/>
      <c r="L343" s="1"/>
      <c r="M343" s="1"/>
      <c r="N343" s="1"/>
      <c r="O343" s="1"/>
      <c r="P343" s="1"/>
      <c r="Q343" s="1"/>
      <c r="R343" s="1"/>
      <c r="S343" s="1"/>
    </row>
    <row r="344" spans="1:19">
      <c r="A344" s="1"/>
      <c r="B344" s="1"/>
      <c r="C344" s="1"/>
      <c r="D344" s="1"/>
      <c r="E344" s="1"/>
      <c r="F344" s="1"/>
      <c r="G344" s="1"/>
      <c r="H344" s="1"/>
      <c r="I344" s="1"/>
      <c r="J344" s="1"/>
      <c r="K344" s="1"/>
      <c r="L344" s="1"/>
      <c r="M344" s="1"/>
      <c r="N344" s="1"/>
      <c r="O344" s="1"/>
      <c r="P344" s="1"/>
      <c r="Q344" s="1"/>
      <c r="R344" s="1"/>
      <c r="S344" s="1"/>
    </row>
    <row r="345" spans="1:19">
      <c r="A345" s="1"/>
      <c r="B345" s="1"/>
      <c r="C345" s="1"/>
      <c r="D345" s="1"/>
      <c r="E345" s="1"/>
      <c r="F345" s="1"/>
      <c r="G345" s="1"/>
      <c r="H345" s="1"/>
      <c r="I345" s="1"/>
      <c r="J345" s="1"/>
      <c r="K345" s="1"/>
      <c r="L345" s="1"/>
      <c r="M345" s="1"/>
      <c r="N345" s="1"/>
      <c r="O345" s="1"/>
      <c r="P345" s="1"/>
      <c r="Q345" s="1"/>
      <c r="R345" s="1"/>
      <c r="S345" s="1"/>
    </row>
    <row r="346" spans="1:19">
      <c r="A346" s="1"/>
      <c r="B346" s="1"/>
      <c r="C346" s="1"/>
      <c r="D346" s="1"/>
      <c r="E346" s="1"/>
      <c r="F346" s="1"/>
      <c r="G346" s="1"/>
      <c r="H346" s="1"/>
      <c r="I346" s="1"/>
      <c r="J346" s="1"/>
      <c r="K346" s="1"/>
      <c r="L346" s="1"/>
      <c r="M346" s="1"/>
      <c r="N346" s="1"/>
      <c r="O346" s="1"/>
      <c r="P346" s="1"/>
      <c r="Q346" s="1"/>
      <c r="R346" s="1"/>
      <c r="S346" s="1"/>
    </row>
    <row r="347" spans="1:19">
      <c r="A347" s="1"/>
      <c r="B347" s="1"/>
      <c r="C347" s="1"/>
      <c r="D347" s="1"/>
      <c r="E347" s="1"/>
      <c r="F347" s="1"/>
      <c r="G347" s="1"/>
      <c r="H347" s="1"/>
      <c r="I347" s="1"/>
      <c r="J347" s="1"/>
      <c r="K347" s="1"/>
      <c r="L347" s="1"/>
      <c r="M347" s="1"/>
      <c r="N347" s="1"/>
      <c r="O347" s="1"/>
      <c r="P347" s="1"/>
      <c r="Q347" s="1"/>
      <c r="R347" s="1"/>
      <c r="S347" s="1"/>
    </row>
    <row r="348" spans="1:19">
      <c r="A348" s="1"/>
      <c r="B348" s="1"/>
      <c r="C348" s="1"/>
      <c r="D348" s="1"/>
      <c r="E348" s="1"/>
      <c r="F348" s="1"/>
      <c r="G348" s="1"/>
      <c r="H348" s="1"/>
      <c r="I348" s="1"/>
      <c r="J348" s="1"/>
      <c r="K348" s="1"/>
      <c r="L348" s="1"/>
      <c r="M348" s="1"/>
      <c r="N348" s="1"/>
      <c r="O348" s="1"/>
      <c r="P348" s="1"/>
      <c r="Q348" s="1"/>
      <c r="R348" s="1"/>
      <c r="S348" s="1"/>
    </row>
    <row r="349" spans="1:19">
      <c r="A349" s="1"/>
      <c r="B349" s="1"/>
      <c r="C349" s="1"/>
      <c r="D349" s="1"/>
      <c r="E349" s="1"/>
      <c r="F349" s="1"/>
      <c r="G349" s="1"/>
      <c r="H349" s="1"/>
      <c r="I349" s="1"/>
      <c r="J349" s="1"/>
      <c r="K349" s="1"/>
      <c r="L349" s="1"/>
      <c r="M349" s="1"/>
      <c r="N349" s="1"/>
      <c r="O349" s="1"/>
      <c r="P349" s="1"/>
      <c r="Q349" s="1"/>
      <c r="R349" s="1"/>
      <c r="S349" s="1"/>
    </row>
    <row r="350" spans="1:19">
      <c r="A350" s="1"/>
      <c r="B350" s="1"/>
      <c r="C350" s="1"/>
      <c r="D350" s="1"/>
      <c r="E350" s="1"/>
      <c r="F350" s="1"/>
      <c r="G350" s="1"/>
      <c r="H350" s="1"/>
      <c r="I350" s="1"/>
      <c r="J350" s="1"/>
      <c r="K350" s="1"/>
      <c r="L350" s="1"/>
      <c r="M350" s="1"/>
      <c r="N350" s="1"/>
      <c r="O350" s="1"/>
      <c r="P350" s="1"/>
      <c r="Q350" s="1"/>
      <c r="R350" s="1"/>
      <c r="S350" s="1"/>
    </row>
    <row r="351" spans="1:19">
      <c r="A351" s="1"/>
      <c r="B351" s="1"/>
      <c r="C351" s="1"/>
      <c r="D351" s="1"/>
      <c r="E351" s="1"/>
      <c r="F351" s="1"/>
      <c r="G351" s="1"/>
      <c r="H351" s="1"/>
      <c r="I351" s="1"/>
      <c r="J351" s="1"/>
      <c r="K351" s="1"/>
      <c r="L351" s="1"/>
      <c r="M351" s="1"/>
      <c r="N351" s="1"/>
      <c r="O351" s="1"/>
      <c r="P351" s="1"/>
      <c r="Q351" s="1"/>
      <c r="R351" s="1"/>
      <c r="S351" s="1"/>
    </row>
    <row r="352" spans="1:19">
      <c r="A352" s="1"/>
      <c r="B352" s="1"/>
      <c r="C352" s="1"/>
      <c r="D352" s="1"/>
      <c r="E352" s="1"/>
      <c r="F352" s="1"/>
      <c r="G352" s="1"/>
      <c r="H352" s="1"/>
      <c r="I352" s="1"/>
      <c r="J352" s="1"/>
      <c r="K352" s="1"/>
      <c r="L352" s="1"/>
      <c r="M352" s="1"/>
      <c r="N352" s="1"/>
      <c r="O352" s="1"/>
      <c r="P352" s="1"/>
      <c r="Q352" s="1"/>
      <c r="R352" s="1"/>
      <c r="S352" s="1"/>
    </row>
    <row r="353" spans="1:19">
      <c r="A353" s="1"/>
      <c r="B353" s="1"/>
      <c r="C353" s="1"/>
      <c r="D353" s="1"/>
      <c r="E353" s="1"/>
      <c r="F353" s="1"/>
      <c r="G353" s="1"/>
      <c r="H353" s="1"/>
      <c r="I353" s="1"/>
      <c r="J353" s="1"/>
      <c r="K353" s="1"/>
      <c r="L353" s="1"/>
      <c r="M353" s="1"/>
      <c r="N353" s="1"/>
      <c r="O353" s="1"/>
      <c r="P353" s="1"/>
      <c r="Q353" s="1"/>
      <c r="R353" s="1"/>
      <c r="S353" s="1"/>
    </row>
    <row r="354" spans="1:19">
      <c r="A354" s="1"/>
      <c r="B354" s="1"/>
      <c r="C354" s="1"/>
      <c r="D354" s="1"/>
      <c r="E354" s="1"/>
      <c r="F354" s="1"/>
      <c r="G354" s="1"/>
      <c r="H354" s="1"/>
      <c r="I354" s="1"/>
      <c r="J354" s="1"/>
      <c r="K354" s="1"/>
      <c r="L354" s="1"/>
      <c r="M354" s="1"/>
      <c r="N354" s="1"/>
      <c r="O354" s="1"/>
      <c r="P354" s="1"/>
      <c r="Q354" s="1"/>
      <c r="R354" s="1"/>
      <c r="S354" s="1"/>
    </row>
    <row r="355" spans="1:19">
      <c r="A355" s="1"/>
      <c r="B355" s="1"/>
      <c r="C355" s="1"/>
      <c r="D355" s="1"/>
      <c r="E355" s="1"/>
      <c r="F355" s="1"/>
      <c r="G355" s="1"/>
      <c r="H355" s="1"/>
      <c r="I355" s="1"/>
      <c r="J355" s="1"/>
      <c r="K355" s="1"/>
      <c r="L355" s="1"/>
      <c r="M355" s="1"/>
      <c r="N355" s="1"/>
      <c r="O355" s="1"/>
      <c r="P355" s="1"/>
      <c r="Q355" s="1"/>
      <c r="R355" s="1"/>
      <c r="S355" s="1"/>
    </row>
    <row r="356" spans="1:19">
      <c r="A356" s="1"/>
      <c r="B356" s="1"/>
      <c r="C356" s="1"/>
      <c r="D356" s="1"/>
      <c r="E356" s="1"/>
      <c r="F356" s="1"/>
      <c r="G356" s="1"/>
      <c r="H356" s="1"/>
      <c r="I356" s="1"/>
      <c r="J356" s="1"/>
      <c r="K356" s="1"/>
      <c r="L356" s="1"/>
      <c r="M356" s="1"/>
      <c r="N356" s="1"/>
      <c r="O356" s="1"/>
      <c r="P356" s="1"/>
      <c r="Q356" s="1"/>
      <c r="R356" s="1"/>
      <c r="S356" s="1"/>
    </row>
    <row r="357" spans="1:19">
      <c r="A357" s="1"/>
      <c r="B357" s="1"/>
      <c r="C357" s="1"/>
      <c r="D357" s="1"/>
      <c r="E357" s="1"/>
      <c r="F357" s="1"/>
      <c r="G357" s="1"/>
      <c r="H357" s="1"/>
      <c r="I357" s="1"/>
      <c r="J357" s="1"/>
      <c r="K357" s="1"/>
      <c r="L357" s="1"/>
      <c r="M357" s="1"/>
      <c r="N357" s="1"/>
      <c r="O357" s="1"/>
      <c r="P357" s="1"/>
      <c r="Q357" s="1"/>
      <c r="R357" s="1"/>
      <c r="S357" s="1"/>
    </row>
    <row r="358" spans="1:19">
      <c r="A358" s="1"/>
      <c r="B358" s="1"/>
      <c r="C358" s="1"/>
      <c r="D358" s="1"/>
      <c r="E358" s="1"/>
      <c r="F358" s="1"/>
      <c r="G358" s="1"/>
      <c r="H358" s="1"/>
      <c r="I358" s="1"/>
      <c r="J358" s="1"/>
      <c r="K358" s="1"/>
      <c r="L358" s="1"/>
      <c r="M358" s="1"/>
      <c r="N358" s="1"/>
      <c r="O358" s="1"/>
      <c r="P358" s="1"/>
      <c r="Q358" s="1"/>
      <c r="R358" s="1"/>
      <c r="S358" s="1"/>
    </row>
    <row r="359" spans="1:19">
      <c r="A359" s="1"/>
      <c r="B359" s="1"/>
      <c r="C359" s="1"/>
      <c r="D359" s="1"/>
      <c r="E359" s="1"/>
      <c r="F359" s="1"/>
      <c r="G359" s="1"/>
      <c r="H359" s="1"/>
      <c r="I359" s="1"/>
      <c r="J359" s="1"/>
      <c r="K359" s="1"/>
      <c r="L359" s="1"/>
      <c r="M359" s="1"/>
      <c r="N359" s="1"/>
      <c r="O359" s="1"/>
      <c r="P359" s="1"/>
      <c r="Q359" s="1"/>
      <c r="R359" s="1"/>
      <c r="S359" s="1"/>
    </row>
    <row r="360" spans="1:19">
      <c r="A360" s="1"/>
      <c r="B360" s="1"/>
      <c r="C360" s="1"/>
      <c r="D360" s="1"/>
      <c r="E360" s="1"/>
      <c r="F360" s="1"/>
      <c r="G360" s="1"/>
      <c r="H360" s="1"/>
      <c r="I360" s="1"/>
      <c r="J360" s="1"/>
      <c r="K360" s="1"/>
      <c r="L360" s="1"/>
      <c r="M360" s="1"/>
      <c r="N360" s="1"/>
      <c r="O360" s="1"/>
      <c r="P360" s="1"/>
      <c r="Q360" s="1"/>
      <c r="R360" s="1"/>
      <c r="S360" s="1"/>
    </row>
    <row r="361" spans="1:19">
      <c r="A361" s="1"/>
      <c r="B361" s="1"/>
      <c r="C361" s="1"/>
      <c r="D361" s="1"/>
      <c r="E361" s="1"/>
      <c r="F361" s="1"/>
      <c r="G361" s="1"/>
      <c r="H361" s="1"/>
      <c r="I361" s="1"/>
      <c r="J361" s="1"/>
      <c r="K361" s="1"/>
      <c r="L361" s="1"/>
      <c r="M361" s="1"/>
      <c r="N361" s="1"/>
      <c r="O361" s="1"/>
      <c r="P361" s="1"/>
      <c r="Q361" s="1"/>
      <c r="R361" s="1"/>
      <c r="S361" s="1"/>
    </row>
    <row r="362" spans="1:19">
      <c r="A362" s="1"/>
      <c r="B362" s="1"/>
      <c r="C362" s="1"/>
      <c r="D362" s="1"/>
      <c r="E362" s="1"/>
      <c r="F362" s="1"/>
      <c r="G362" s="1"/>
      <c r="H362" s="1"/>
      <c r="I362" s="1"/>
      <c r="J362" s="1"/>
      <c r="K362" s="1"/>
      <c r="L362" s="1"/>
      <c r="M362" s="1"/>
      <c r="N362" s="1"/>
      <c r="O362" s="1"/>
      <c r="P362" s="1"/>
      <c r="Q362" s="1"/>
      <c r="R362" s="1"/>
      <c r="S362" s="1"/>
    </row>
    <row r="363" spans="1:19">
      <c r="A363" s="1"/>
      <c r="B363" s="1"/>
      <c r="C363" s="1"/>
      <c r="D363" s="1"/>
      <c r="E363" s="1"/>
      <c r="F363" s="1"/>
      <c r="G363" s="1"/>
      <c r="H363" s="1"/>
      <c r="I363" s="1"/>
      <c r="J363" s="1"/>
      <c r="K363" s="1"/>
      <c r="L363" s="1"/>
      <c r="M363" s="1"/>
      <c r="N363" s="1"/>
      <c r="O363" s="1"/>
      <c r="P363" s="1"/>
      <c r="Q363" s="1"/>
      <c r="R363" s="1"/>
      <c r="S363" s="1"/>
    </row>
    <row r="364" spans="1:19">
      <c r="A364" s="1"/>
      <c r="B364" s="1"/>
      <c r="C364" s="1"/>
      <c r="D364" s="1"/>
      <c r="E364" s="1"/>
      <c r="F364" s="1"/>
      <c r="G364" s="1"/>
      <c r="H364" s="1"/>
      <c r="I364" s="1"/>
      <c r="J364" s="1"/>
      <c r="K364" s="1"/>
      <c r="L364" s="1"/>
      <c r="M364" s="1"/>
      <c r="N364" s="1"/>
      <c r="O364" s="1"/>
      <c r="P364" s="1"/>
      <c r="Q364" s="1"/>
      <c r="R364" s="1"/>
      <c r="S364" s="1"/>
    </row>
    <row r="365" spans="1:19">
      <c r="A365" s="1"/>
      <c r="B365" s="1"/>
      <c r="C365" s="1"/>
      <c r="D365" s="1"/>
      <c r="E365" s="1"/>
      <c r="F365" s="1"/>
      <c r="G365" s="1"/>
      <c r="H365" s="1"/>
      <c r="I365" s="1"/>
      <c r="J365" s="1"/>
      <c r="K365" s="1"/>
      <c r="L365" s="1"/>
      <c r="M365" s="1"/>
      <c r="N365" s="1"/>
      <c r="O365" s="1"/>
      <c r="P365" s="1"/>
      <c r="Q365" s="1"/>
      <c r="R365" s="1"/>
      <c r="S365" s="1"/>
    </row>
    <row r="366" spans="1:19">
      <c r="A366" s="1"/>
      <c r="B366" s="1"/>
      <c r="C366" s="1"/>
      <c r="D366" s="1"/>
      <c r="E366" s="1"/>
      <c r="F366" s="1"/>
      <c r="G366" s="1"/>
      <c r="H366" s="1"/>
      <c r="I366" s="1"/>
      <c r="J366" s="1"/>
      <c r="K366" s="1"/>
      <c r="L366" s="1"/>
      <c r="M366" s="1"/>
      <c r="N366" s="1"/>
      <c r="O366" s="1"/>
      <c r="P366" s="1"/>
      <c r="Q366" s="1"/>
      <c r="R366" s="1"/>
      <c r="S366" s="1"/>
    </row>
    <row r="367" spans="1:19">
      <c r="A367" s="1"/>
      <c r="B367" s="1"/>
      <c r="C367" s="1"/>
      <c r="D367" s="1"/>
      <c r="E367" s="1"/>
      <c r="F367" s="1"/>
      <c r="G367" s="1"/>
      <c r="H367" s="1"/>
      <c r="I367" s="1"/>
      <c r="J367" s="1"/>
      <c r="K367" s="1"/>
      <c r="L367" s="1"/>
      <c r="M367" s="1"/>
      <c r="N367" s="1"/>
      <c r="O367" s="1"/>
      <c r="P367" s="1"/>
      <c r="Q367" s="1"/>
      <c r="R367" s="1"/>
      <c r="S367" s="1"/>
    </row>
    <row r="368" spans="1:19">
      <c r="A368" s="1"/>
      <c r="B368" s="1"/>
      <c r="C368" s="1"/>
      <c r="D368" s="1"/>
      <c r="E368" s="1"/>
      <c r="F368" s="1"/>
      <c r="G368" s="1"/>
      <c r="H368" s="1"/>
      <c r="I368" s="1"/>
      <c r="J368" s="1"/>
      <c r="K368" s="1"/>
      <c r="L368" s="1"/>
      <c r="M368" s="1"/>
      <c r="N368" s="1"/>
      <c r="O368" s="1"/>
      <c r="P368" s="1"/>
      <c r="Q368" s="1"/>
      <c r="R368" s="1"/>
      <c r="S368" s="1"/>
    </row>
    <row r="369" spans="1:19">
      <c r="A369" s="1"/>
      <c r="B369" s="1"/>
      <c r="C369" s="1"/>
      <c r="D369" s="1"/>
      <c r="E369" s="1"/>
      <c r="F369" s="1"/>
      <c r="G369" s="1"/>
      <c r="H369" s="1"/>
      <c r="I369" s="1"/>
      <c r="J369" s="1"/>
      <c r="K369" s="1"/>
      <c r="L369" s="1"/>
      <c r="M369" s="1"/>
      <c r="N369" s="1"/>
      <c r="O369" s="1"/>
      <c r="P369" s="1"/>
      <c r="Q369" s="1"/>
      <c r="R369" s="1"/>
      <c r="S369" s="1"/>
    </row>
    <row r="370" spans="1:19">
      <c r="A370" s="1"/>
      <c r="B370" s="1"/>
      <c r="C370" s="1"/>
      <c r="D370" s="1"/>
      <c r="E370" s="1"/>
      <c r="F370" s="1"/>
      <c r="G370" s="1"/>
      <c r="H370" s="1"/>
      <c r="I370" s="1"/>
      <c r="J370" s="1"/>
      <c r="K370" s="1"/>
      <c r="L370" s="1"/>
      <c r="M370" s="1"/>
      <c r="N370" s="1"/>
      <c r="O370" s="1"/>
      <c r="P370" s="1"/>
      <c r="Q370" s="1"/>
      <c r="R370" s="1"/>
      <c r="S370" s="1"/>
    </row>
    <row r="371" spans="1:19">
      <c r="A371" s="1"/>
      <c r="B371" s="1"/>
      <c r="C371" s="1"/>
      <c r="D371" s="1"/>
      <c r="E371" s="1"/>
      <c r="F371" s="1"/>
      <c r="G371" s="1"/>
      <c r="H371" s="1"/>
      <c r="I371" s="1"/>
      <c r="J371" s="1"/>
      <c r="K371" s="1"/>
      <c r="L371" s="1"/>
      <c r="M371" s="1"/>
      <c r="N371" s="1"/>
      <c r="O371" s="1"/>
      <c r="P371" s="1"/>
      <c r="Q371" s="1"/>
      <c r="R371" s="1"/>
      <c r="S371" s="1"/>
    </row>
    <row r="372" spans="1:19">
      <c r="A372" s="1"/>
      <c r="B372" s="1"/>
      <c r="C372" s="1"/>
      <c r="D372" s="1"/>
      <c r="E372" s="1"/>
      <c r="F372" s="1"/>
      <c r="G372" s="1"/>
      <c r="H372" s="1"/>
      <c r="I372" s="1"/>
      <c r="J372" s="1"/>
      <c r="K372" s="1"/>
      <c r="L372" s="1"/>
      <c r="M372" s="1"/>
      <c r="N372" s="1"/>
      <c r="O372" s="1"/>
      <c r="P372" s="1"/>
      <c r="Q372" s="1"/>
      <c r="R372" s="1"/>
      <c r="S372" s="1"/>
    </row>
    <row r="373" spans="1:19">
      <c r="A373" s="1"/>
      <c r="B373" s="1"/>
      <c r="C373" s="1"/>
      <c r="D373" s="1"/>
      <c r="E373" s="1"/>
      <c r="F373" s="1"/>
      <c r="G373" s="1"/>
      <c r="H373" s="1"/>
      <c r="I373" s="1"/>
      <c r="J373" s="1"/>
      <c r="K373" s="1"/>
      <c r="L373" s="1"/>
      <c r="M373" s="1"/>
      <c r="N373" s="1"/>
      <c r="O373" s="1"/>
      <c r="P373" s="1"/>
      <c r="Q373" s="1"/>
      <c r="R373" s="1"/>
      <c r="S373" s="1"/>
    </row>
    <row r="374" spans="1:19">
      <c r="A374" s="1"/>
      <c r="B374" s="1"/>
      <c r="C374" s="1"/>
      <c r="D374" s="1"/>
      <c r="E374" s="1"/>
      <c r="F374" s="1"/>
      <c r="G374" s="1"/>
      <c r="H374" s="1"/>
      <c r="I374" s="1"/>
      <c r="J374" s="1"/>
      <c r="K374" s="1"/>
      <c r="L374" s="1"/>
      <c r="M374" s="1"/>
      <c r="N374" s="1"/>
      <c r="O374" s="1"/>
      <c r="P374" s="1"/>
      <c r="Q374" s="1"/>
      <c r="R374" s="1"/>
      <c r="S374" s="1"/>
    </row>
    <row r="375" spans="1:19">
      <c r="A375" s="1"/>
      <c r="B375" s="1"/>
      <c r="C375" s="1"/>
      <c r="D375" s="1"/>
      <c r="E375" s="1"/>
      <c r="F375" s="1"/>
      <c r="G375" s="1"/>
      <c r="H375" s="1"/>
      <c r="I375" s="1"/>
      <c r="J375" s="1"/>
      <c r="K375" s="1"/>
      <c r="L375" s="1"/>
      <c r="M375" s="1"/>
      <c r="N375" s="1"/>
      <c r="O375" s="1"/>
      <c r="P375" s="1"/>
      <c r="Q375" s="1"/>
      <c r="R375" s="1"/>
      <c r="S375" s="1"/>
    </row>
    <row r="376" spans="1:19">
      <c r="A376" s="1"/>
      <c r="B376" s="1"/>
      <c r="C376" s="1"/>
      <c r="D376" s="1"/>
      <c r="E376" s="1"/>
      <c r="F376" s="1"/>
      <c r="G376" s="1"/>
      <c r="H376" s="1"/>
      <c r="I376" s="1"/>
      <c r="J376" s="1"/>
      <c r="K376" s="1"/>
      <c r="L376" s="1"/>
      <c r="M376" s="1"/>
      <c r="N376" s="1"/>
      <c r="O376" s="1"/>
      <c r="P376" s="1"/>
      <c r="Q376" s="1"/>
      <c r="R376" s="1"/>
      <c r="S376" s="1"/>
    </row>
    <row r="377" spans="1:19">
      <c r="A377" s="1"/>
      <c r="B377" s="1"/>
      <c r="C377" s="1"/>
      <c r="D377" s="1"/>
      <c r="E377" s="1"/>
      <c r="F377" s="1"/>
      <c r="G377" s="1"/>
      <c r="H377" s="1"/>
      <c r="I377" s="1"/>
      <c r="J377" s="1"/>
      <c r="K377" s="1"/>
      <c r="L377" s="1"/>
      <c r="M377" s="1"/>
      <c r="N377" s="1"/>
      <c r="O377" s="1"/>
      <c r="P377" s="1"/>
      <c r="Q377" s="1"/>
      <c r="R377" s="1"/>
      <c r="S377" s="1"/>
    </row>
    <row r="378" spans="1:19">
      <c r="A378" s="1"/>
      <c r="B378" s="1"/>
      <c r="C378" s="1"/>
      <c r="D378" s="1"/>
      <c r="E378" s="1"/>
      <c r="F378" s="1"/>
      <c r="G378" s="1"/>
      <c r="H378" s="1"/>
      <c r="I378" s="1"/>
      <c r="J378" s="1"/>
      <c r="K378" s="1"/>
      <c r="L378" s="1"/>
      <c r="M378" s="1"/>
      <c r="N378" s="1"/>
      <c r="O378" s="1"/>
      <c r="P378" s="1"/>
      <c r="Q378" s="1"/>
      <c r="R378" s="1"/>
      <c r="S378" s="1"/>
    </row>
    <row r="379" spans="1:19">
      <c r="A379" s="1"/>
      <c r="B379" s="1"/>
      <c r="C379" s="1"/>
      <c r="D379" s="1"/>
      <c r="E379" s="1"/>
      <c r="F379" s="1"/>
      <c r="G379" s="1"/>
      <c r="H379" s="1"/>
      <c r="I379" s="1"/>
      <c r="J379" s="1"/>
      <c r="K379" s="1"/>
      <c r="L379" s="1"/>
      <c r="M379" s="1"/>
      <c r="N379" s="1"/>
      <c r="O379" s="1"/>
      <c r="P379" s="1"/>
      <c r="Q379" s="1"/>
      <c r="R379" s="1"/>
      <c r="S379" s="1"/>
    </row>
    <row r="380" spans="1:19">
      <c r="A380" s="1"/>
      <c r="B380" s="1"/>
      <c r="C380" s="1"/>
      <c r="D380" s="1"/>
      <c r="E380" s="1"/>
      <c r="F380" s="1"/>
      <c r="G380" s="1"/>
      <c r="H380" s="1"/>
      <c r="I380" s="1"/>
      <c r="J380" s="1"/>
      <c r="K380" s="1"/>
      <c r="L380" s="1"/>
      <c r="M380" s="1"/>
      <c r="N380" s="1"/>
      <c r="O380" s="1"/>
      <c r="P380" s="1"/>
      <c r="Q380" s="1"/>
      <c r="R380" s="1"/>
      <c r="S380" s="1"/>
    </row>
    <row r="381" spans="1:19">
      <c r="A381" s="1"/>
      <c r="B381" s="1"/>
      <c r="C381" s="1"/>
      <c r="D381" s="1"/>
      <c r="E381" s="1"/>
      <c r="F381" s="1"/>
      <c r="G381" s="1"/>
      <c r="H381" s="1"/>
      <c r="I381" s="1"/>
      <c r="J381" s="1"/>
      <c r="K381" s="1"/>
      <c r="L381" s="1"/>
      <c r="M381" s="1"/>
      <c r="N381" s="1"/>
      <c r="O381" s="1"/>
      <c r="P381" s="1"/>
      <c r="Q381" s="1"/>
      <c r="R381" s="1"/>
      <c r="S381" s="1"/>
    </row>
    <row r="382" spans="1:19">
      <c r="A382" s="1"/>
      <c r="B382" s="1"/>
      <c r="C382" s="1"/>
      <c r="D382" s="1"/>
      <c r="E382" s="1"/>
      <c r="F382" s="1"/>
      <c r="G382" s="1"/>
      <c r="H382" s="1"/>
      <c r="I382" s="1"/>
      <c r="J382" s="1"/>
      <c r="K382" s="1"/>
      <c r="L382" s="1"/>
      <c r="M382" s="1"/>
      <c r="N382" s="1"/>
      <c r="O382" s="1"/>
      <c r="P382" s="1"/>
      <c r="Q382" s="1"/>
      <c r="R382" s="1"/>
      <c r="S382" s="1"/>
    </row>
    <row r="383" spans="1:19">
      <c r="A383" s="1"/>
      <c r="B383" s="1"/>
      <c r="C383" s="1"/>
      <c r="D383" s="1"/>
      <c r="E383" s="1"/>
      <c r="F383" s="1"/>
      <c r="G383" s="1"/>
      <c r="H383" s="1"/>
      <c r="I383" s="1"/>
      <c r="J383" s="1"/>
      <c r="K383" s="1"/>
      <c r="L383" s="1"/>
      <c r="M383" s="1"/>
      <c r="N383" s="1"/>
      <c r="O383" s="1"/>
      <c r="P383" s="1"/>
      <c r="Q383" s="1"/>
      <c r="R383" s="1"/>
      <c r="S383" s="1"/>
    </row>
    <row r="384" spans="1:19">
      <c r="A384" s="1"/>
      <c r="B384" s="1"/>
      <c r="C384" s="1"/>
      <c r="D384" s="1"/>
      <c r="E384" s="1"/>
      <c r="F384" s="1"/>
      <c r="G384" s="1"/>
      <c r="H384" s="1"/>
      <c r="I384" s="1"/>
      <c r="J384" s="1"/>
      <c r="K384" s="1"/>
      <c r="L384" s="1"/>
      <c r="M384" s="1"/>
      <c r="N384" s="1"/>
      <c r="O384" s="1"/>
      <c r="P384" s="1"/>
      <c r="Q384" s="1"/>
      <c r="R384" s="1"/>
      <c r="S384" s="1"/>
    </row>
    <row r="385" spans="1:19">
      <c r="A385" s="1"/>
      <c r="B385" s="1"/>
      <c r="C385" s="1"/>
      <c r="D385" s="1"/>
      <c r="E385" s="1"/>
      <c r="F385" s="1"/>
      <c r="G385" s="1"/>
      <c r="H385" s="1"/>
      <c r="I385" s="1"/>
      <c r="J385" s="1"/>
      <c r="K385" s="1"/>
      <c r="L385" s="1"/>
      <c r="M385" s="1"/>
      <c r="N385" s="1"/>
      <c r="O385" s="1"/>
      <c r="P385" s="1"/>
      <c r="Q385" s="1"/>
      <c r="R385" s="1"/>
      <c r="S385" s="1"/>
    </row>
    <row r="386" spans="1:19">
      <c r="A386" s="1"/>
      <c r="B386" s="1"/>
      <c r="C386" s="1"/>
      <c r="D386" s="1"/>
      <c r="E386" s="1"/>
      <c r="F386" s="1"/>
      <c r="G386" s="1"/>
      <c r="H386" s="1"/>
      <c r="I386" s="1"/>
      <c r="J386" s="1"/>
      <c r="K386" s="1"/>
      <c r="L386" s="1"/>
      <c r="M386" s="1"/>
      <c r="N386" s="1"/>
      <c r="O386" s="1"/>
      <c r="P386" s="1"/>
      <c r="Q386" s="1"/>
      <c r="R386" s="1"/>
      <c r="S386" s="1"/>
    </row>
    <row r="387" spans="1:19">
      <c r="A387" s="1"/>
      <c r="B387" s="1"/>
      <c r="C387" s="1"/>
      <c r="D387" s="1"/>
      <c r="E387" s="1"/>
      <c r="F387" s="1"/>
      <c r="G387" s="1"/>
      <c r="H387" s="1"/>
      <c r="I387" s="1"/>
      <c r="J387" s="1"/>
      <c r="K387" s="1"/>
      <c r="L387" s="1"/>
      <c r="M387" s="1"/>
      <c r="N387" s="1"/>
      <c r="O387" s="1"/>
      <c r="P387" s="1"/>
      <c r="Q387" s="1"/>
      <c r="R387" s="1"/>
      <c r="S387" s="1"/>
    </row>
    <row r="388" spans="1:19">
      <c r="A388" s="1"/>
      <c r="B388" s="1"/>
      <c r="C388" s="1"/>
      <c r="D388" s="1"/>
      <c r="E388" s="1"/>
      <c r="F388" s="1"/>
      <c r="G388" s="1"/>
      <c r="H388" s="1"/>
      <c r="I388" s="1"/>
      <c r="J388" s="1"/>
      <c r="K388" s="1"/>
      <c r="L388" s="1"/>
      <c r="M388" s="1"/>
      <c r="N388" s="1"/>
      <c r="O388" s="1"/>
      <c r="P388" s="1"/>
      <c r="Q388" s="1"/>
      <c r="R388" s="1"/>
      <c r="S388" s="1"/>
    </row>
    <row r="389" spans="1:19">
      <c r="A389" s="1"/>
      <c r="B389" s="1"/>
      <c r="C389" s="1"/>
      <c r="D389" s="1"/>
      <c r="E389" s="1"/>
      <c r="F389" s="1"/>
      <c r="G389" s="1"/>
      <c r="H389" s="1"/>
      <c r="I389" s="1"/>
      <c r="J389" s="1"/>
      <c r="K389" s="1"/>
      <c r="L389" s="1"/>
      <c r="M389" s="1"/>
      <c r="N389" s="1"/>
      <c r="O389" s="1"/>
      <c r="P389" s="1"/>
      <c r="Q389" s="1"/>
      <c r="R389" s="1"/>
      <c r="S389" s="1"/>
    </row>
    <row r="390" spans="1:19">
      <c r="A390" s="1"/>
      <c r="B390" s="1"/>
      <c r="C390" s="1"/>
      <c r="D390" s="1"/>
      <c r="E390" s="1"/>
      <c r="F390" s="1"/>
      <c r="G390" s="1"/>
      <c r="H390" s="1"/>
      <c r="I390" s="1"/>
      <c r="J390" s="1"/>
      <c r="K390" s="1"/>
      <c r="L390" s="1"/>
      <c r="M390" s="1"/>
      <c r="N390" s="1"/>
      <c r="O390" s="1"/>
      <c r="P390" s="1"/>
      <c r="Q390" s="1"/>
      <c r="R390" s="1"/>
      <c r="S390" s="1"/>
    </row>
    <row r="391" spans="1:19">
      <c r="A391" s="1"/>
      <c r="B391" s="1"/>
      <c r="C391" s="1"/>
      <c r="D391" s="1"/>
      <c r="E391" s="1"/>
      <c r="F391" s="1"/>
      <c r="G391" s="1"/>
      <c r="H391" s="1"/>
      <c r="I391" s="1"/>
      <c r="J391" s="1"/>
      <c r="K391" s="1"/>
      <c r="L391" s="1"/>
      <c r="M391" s="1"/>
      <c r="N391" s="1"/>
      <c r="O391" s="1"/>
      <c r="P391" s="1"/>
      <c r="Q391" s="1"/>
      <c r="R391" s="1"/>
      <c r="S391" s="1"/>
    </row>
    <row r="392" spans="1:19">
      <c r="A392" s="1"/>
      <c r="B392" s="1"/>
      <c r="C392" s="1"/>
      <c r="D392" s="1"/>
      <c r="E392" s="1"/>
      <c r="F392" s="1"/>
      <c r="G392" s="1"/>
      <c r="H392" s="1"/>
      <c r="I392" s="1"/>
      <c r="J392" s="1"/>
      <c r="K392" s="1"/>
      <c r="L392" s="1"/>
      <c r="M392" s="1"/>
      <c r="N392" s="1"/>
      <c r="O392" s="1"/>
      <c r="P392" s="1"/>
      <c r="Q392" s="1"/>
      <c r="R392" s="1"/>
      <c r="S392" s="1"/>
    </row>
    <row r="393" spans="1:19">
      <c r="A393" s="1"/>
      <c r="B393" s="1"/>
      <c r="C393" s="1"/>
      <c r="D393" s="1"/>
      <c r="E393" s="1"/>
      <c r="F393" s="1"/>
      <c r="G393" s="1"/>
      <c r="H393" s="1"/>
      <c r="I393" s="1"/>
      <c r="J393" s="1"/>
      <c r="K393" s="1"/>
      <c r="L393" s="1"/>
      <c r="M393" s="1"/>
      <c r="N393" s="1"/>
      <c r="O393" s="1"/>
      <c r="P393" s="1"/>
      <c r="Q393" s="1"/>
      <c r="R393" s="1"/>
      <c r="S393" s="1"/>
    </row>
    <row r="394" spans="1:19">
      <c r="A394" s="1"/>
      <c r="B394" s="1"/>
      <c r="C394" s="1"/>
      <c r="D394" s="1"/>
      <c r="E394" s="1"/>
      <c r="F394" s="1"/>
      <c r="G394" s="1"/>
      <c r="H394" s="1"/>
      <c r="I394" s="1"/>
      <c r="J394" s="1"/>
      <c r="K394" s="1"/>
      <c r="L394" s="1"/>
      <c r="M394" s="1"/>
      <c r="N394" s="1"/>
      <c r="O394" s="1"/>
      <c r="P394" s="1"/>
      <c r="Q394" s="1"/>
      <c r="R394" s="1"/>
      <c r="S394" s="1"/>
    </row>
    <row r="395" spans="1:19">
      <c r="A395" s="1"/>
      <c r="B395" s="1"/>
      <c r="C395" s="1"/>
      <c r="D395" s="1"/>
      <c r="E395" s="1"/>
      <c r="F395" s="1"/>
      <c r="G395" s="1"/>
      <c r="H395" s="1"/>
      <c r="I395" s="1"/>
      <c r="J395" s="1"/>
      <c r="K395" s="1"/>
      <c r="L395" s="1"/>
      <c r="M395" s="1"/>
      <c r="N395" s="1"/>
      <c r="O395" s="1"/>
      <c r="P395" s="1"/>
      <c r="Q395" s="1"/>
      <c r="R395" s="1"/>
      <c r="S395" s="1"/>
    </row>
    <row r="396" spans="1:19">
      <c r="A396" s="1"/>
      <c r="B396" s="1"/>
      <c r="C396" s="1"/>
      <c r="D396" s="1"/>
      <c r="E396" s="1"/>
      <c r="F396" s="1"/>
      <c r="G396" s="1"/>
      <c r="H396" s="1"/>
      <c r="I396" s="1"/>
      <c r="J396" s="1"/>
      <c r="K396" s="1"/>
      <c r="L396" s="1"/>
      <c r="M396" s="1"/>
      <c r="N396" s="1"/>
      <c r="O396" s="1"/>
      <c r="P396" s="1"/>
      <c r="Q396" s="1"/>
      <c r="R396" s="1"/>
      <c r="S396" s="1"/>
    </row>
    <row r="397" spans="1:19">
      <c r="A397" s="1"/>
      <c r="B397" s="1"/>
      <c r="C397" s="1"/>
      <c r="D397" s="1"/>
      <c r="E397" s="1"/>
      <c r="F397" s="1"/>
      <c r="G397" s="1"/>
      <c r="H397" s="1"/>
      <c r="I397" s="1"/>
      <c r="J397" s="1"/>
      <c r="K397" s="1"/>
      <c r="L397" s="1"/>
      <c r="M397" s="1"/>
      <c r="N397" s="1"/>
      <c r="O397" s="1"/>
      <c r="P397" s="1"/>
      <c r="Q397" s="1"/>
      <c r="R397" s="1"/>
      <c r="S397" s="1"/>
    </row>
    <row r="398" spans="1:19">
      <c r="A398" s="1"/>
      <c r="B398" s="1"/>
      <c r="C398" s="1"/>
      <c r="D398" s="1"/>
      <c r="E398" s="1"/>
      <c r="F398" s="1"/>
      <c r="G398" s="1"/>
      <c r="H398" s="1"/>
      <c r="I398" s="1"/>
      <c r="J398" s="1"/>
      <c r="K398" s="1"/>
      <c r="L398" s="1"/>
      <c r="M398" s="1"/>
      <c r="N398" s="1"/>
      <c r="O398" s="1"/>
      <c r="P398" s="1"/>
      <c r="Q398" s="1"/>
      <c r="R398" s="1"/>
      <c r="S398" s="1"/>
    </row>
    <row r="399" spans="1:19">
      <c r="A399" s="1"/>
      <c r="B399" s="1"/>
      <c r="C399" s="1"/>
      <c r="D399" s="1"/>
      <c r="E399" s="1"/>
      <c r="F399" s="1"/>
      <c r="G399" s="1"/>
      <c r="H399" s="1"/>
      <c r="I399" s="1"/>
      <c r="J399" s="1"/>
      <c r="K399" s="1"/>
      <c r="L399" s="1"/>
      <c r="M399" s="1"/>
      <c r="N399" s="1"/>
      <c r="O399" s="1"/>
      <c r="P399" s="1"/>
      <c r="Q399" s="1"/>
      <c r="R399" s="1"/>
      <c r="S399" s="1"/>
    </row>
    <row r="400" spans="1:19">
      <c r="A400" s="1"/>
      <c r="B400" s="1"/>
      <c r="C400" s="1"/>
      <c r="D400" s="1"/>
      <c r="E400" s="1"/>
      <c r="F400" s="1"/>
      <c r="G400" s="1"/>
      <c r="H400" s="1"/>
      <c r="I400" s="1"/>
      <c r="J400" s="1"/>
      <c r="K400" s="1"/>
      <c r="L400" s="1"/>
      <c r="M400" s="1"/>
      <c r="N400" s="1"/>
      <c r="O400" s="1"/>
      <c r="P400" s="1"/>
      <c r="Q400" s="1"/>
      <c r="R400" s="1"/>
      <c r="S400" s="1"/>
    </row>
    <row r="401" spans="1:19">
      <c r="A401" s="1"/>
      <c r="B401" s="1"/>
      <c r="C401" s="1"/>
      <c r="D401" s="1"/>
      <c r="E401" s="1"/>
      <c r="F401" s="1"/>
      <c r="G401" s="1"/>
      <c r="H401" s="1"/>
      <c r="I401" s="1"/>
      <c r="J401" s="1"/>
      <c r="K401" s="1"/>
      <c r="L401" s="1"/>
      <c r="M401" s="1"/>
      <c r="N401" s="1"/>
      <c r="O401" s="1"/>
      <c r="P401" s="1"/>
      <c r="Q401" s="1"/>
      <c r="R401" s="1"/>
      <c r="S401" s="1"/>
    </row>
    <row r="402" spans="1:19">
      <c r="A402" s="1"/>
      <c r="B402" s="1"/>
      <c r="C402" s="1"/>
      <c r="D402" s="1"/>
      <c r="E402" s="1"/>
      <c r="F402" s="1"/>
      <c r="G402" s="1"/>
      <c r="H402" s="1"/>
      <c r="I402" s="1"/>
      <c r="J402" s="1"/>
      <c r="K402" s="1"/>
      <c r="L402" s="1"/>
      <c r="M402" s="1"/>
      <c r="N402" s="1"/>
      <c r="O402" s="1"/>
      <c r="P402" s="1"/>
      <c r="Q402" s="1"/>
      <c r="R402" s="1"/>
      <c r="S402" s="1"/>
    </row>
    <row r="403" spans="1:19">
      <c r="A403" s="1"/>
      <c r="B403" s="1"/>
      <c r="C403" s="1"/>
      <c r="D403" s="1"/>
      <c r="E403" s="1"/>
      <c r="F403" s="1"/>
      <c r="G403" s="1"/>
      <c r="H403" s="1"/>
      <c r="I403" s="1"/>
      <c r="J403" s="1"/>
      <c r="K403" s="1"/>
      <c r="L403" s="1"/>
      <c r="M403" s="1"/>
      <c r="N403" s="1"/>
      <c r="O403" s="1"/>
      <c r="P403" s="1"/>
      <c r="Q403" s="1"/>
      <c r="R403" s="1"/>
      <c r="S403" s="1"/>
    </row>
    <row r="404" spans="1:19">
      <c r="A404" s="1"/>
      <c r="B404" s="1"/>
      <c r="C404" s="1"/>
      <c r="D404" s="1"/>
      <c r="E404" s="1"/>
      <c r="F404" s="1"/>
      <c r="G404" s="1"/>
      <c r="H404" s="1"/>
      <c r="I404" s="1"/>
      <c r="J404" s="1"/>
      <c r="K404" s="1"/>
      <c r="L404" s="1"/>
      <c r="M404" s="1"/>
      <c r="N404" s="1"/>
      <c r="O404" s="1"/>
      <c r="P404" s="1"/>
      <c r="Q404" s="1"/>
      <c r="R404" s="1"/>
      <c r="S404" s="1"/>
    </row>
    <row r="405" spans="1:19">
      <c r="A405" s="1"/>
      <c r="B405" s="1"/>
      <c r="C405" s="1"/>
      <c r="D405" s="1"/>
      <c r="E405" s="1"/>
      <c r="F405" s="1"/>
      <c r="G405" s="1"/>
      <c r="H405" s="1"/>
      <c r="I405" s="1"/>
      <c r="J405" s="1"/>
      <c r="K405" s="1"/>
      <c r="L405" s="1"/>
      <c r="M405" s="1"/>
      <c r="N405" s="1"/>
      <c r="O405" s="1"/>
      <c r="P405" s="1"/>
      <c r="Q405" s="1"/>
      <c r="R405" s="1"/>
      <c r="S405" s="1"/>
    </row>
    <row r="406" spans="1:19">
      <c r="A406" s="1"/>
      <c r="B406" s="1"/>
      <c r="C406" s="1"/>
      <c r="D406" s="1"/>
      <c r="E406" s="1"/>
      <c r="F406" s="1"/>
      <c r="G406" s="1"/>
      <c r="H406" s="1"/>
      <c r="I406" s="1"/>
      <c r="J406" s="1"/>
      <c r="K406" s="1"/>
      <c r="L406" s="1"/>
      <c r="M406" s="1"/>
      <c r="N406" s="1"/>
      <c r="O406" s="1"/>
      <c r="P406" s="1"/>
      <c r="Q406" s="1"/>
      <c r="R406" s="1"/>
      <c r="S406" s="1"/>
    </row>
    <row r="407" spans="1:19">
      <c r="A407" s="1"/>
      <c r="B407" s="1"/>
      <c r="C407" s="1"/>
      <c r="D407" s="1"/>
      <c r="E407" s="1"/>
      <c r="F407" s="1"/>
      <c r="G407" s="1"/>
      <c r="H407" s="1"/>
      <c r="I407" s="1"/>
      <c r="J407" s="1"/>
      <c r="K407" s="1"/>
      <c r="L407" s="1"/>
      <c r="M407" s="1"/>
      <c r="N407" s="1"/>
      <c r="O407" s="1"/>
      <c r="P407" s="1"/>
      <c r="Q407" s="1"/>
      <c r="R407" s="1"/>
      <c r="S407" s="1"/>
    </row>
    <row r="408" spans="1:19">
      <c r="A408" s="1"/>
      <c r="B408" s="1"/>
      <c r="C408" s="1"/>
      <c r="D408" s="1"/>
      <c r="E408" s="1"/>
      <c r="F408" s="1"/>
      <c r="G408" s="1"/>
      <c r="H408" s="1"/>
      <c r="I408" s="1"/>
      <c r="J408" s="1"/>
      <c r="K408" s="1"/>
      <c r="L408" s="1"/>
      <c r="M408" s="1"/>
      <c r="N408" s="1"/>
      <c r="O408" s="1"/>
      <c r="P408" s="1"/>
      <c r="Q408" s="1"/>
      <c r="R408" s="1"/>
      <c r="S408" s="1"/>
    </row>
    <row r="409" spans="1:19">
      <c r="A409" s="1"/>
      <c r="B409" s="1"/>
      <c r="C409" s="1"/>
      <c r="D409" s="1"/>
      <c r="E409" s="1"/>
      <c r="F409" s="1"/>
      <c r="G409" s="1"/>
      <c r="H409" s="1"/>
      <c r="I409" s="1"/>
      <c r="J409" s="1"/>
      <c r="K409" s="1"/>
      <c r="L409" s="1"/>
      <c r="M409" s="1"/>
      <c r="N409" s="1"/>
      <c r="O409" s="1"/>
      <c r="P409" s="1"/>
      <c r="Q409" s="1"/>
      <c r="R409" s="1"/>
      <c r="S409" s="1"/>
    </row>
    <row r="410" spans="1:19">
      <c r="A410" s="1"/>
      <c r="B410" s="1"/>
      <c r="C410" s="1"/>
      <c r="D410" s="1"/>
      <c r="E410" s="1"/>
      <c r="F410" s="1"/>
      <c r="G410" s="1"/>
      <c r="H410" s="1"/>
      <c r="I410" s="1"/>
      <c r="J410" s="1"/>
      <c r="K410" s="1"/>
      <c r="L410" s="1"/>
      <c r="M410" s="1"/>
      <c r="N410" s="1"/>
      <c r="O410" s="1"/>
      <c r="P410" s="1"/>
      <c r="Q410" s="1"/>
      <c r="R410" s="1"/>
      <c r="S410" s="1"/>
    </row>
    <row r="411" spans="1:19">
      <c r="A411" s="1"/>
      <c r="B411" s="1"/>
      <c r="C411" s="1"/>
      <c r="D411" s="1"/>
      <c r="E411" s="1"/>
      <c r="F411" s="1"/>
      <c r="G411" s="1"/>
      <c r="H411" s="1"/>
      <c r="I411" s="1"/>
      <c r="J411" s="1"/>
      <c r="K411" s="1"/>
      <c r="L411" s="1"/>
      <c r="M411" s="1"/>
      <c r="N411" s="1"/>
      <c r="O411" s="1"/>
      <c r="P411" s="1"/>
      <c r="Q411" s="1"/>
      <c r="R411" s="1"/>
      <c r="S411" s="1"/>
    </row>
    <row r="412" spans="1:19">
      <c r="A412" s="1"/>
      <c r="B412" s="1"/>
      <c r="C412" s="1"/>
      <c r="D412" s="1"/>
      <c r="E412" s="1"/>
      <c r="F412" s="1"/>
      <c r="G412" s="1"/>
      <c r="H412" s="1"/>
      <c r="I412" s="1"/>
      <c r="J412" s="1"/>
      <c r="K412" s="1"/>
      <c r="L412" s="1"/>
      <c r="M412" s="1"/>
      <c r="N412" s="1"/>
      <c r="O412" s="1"/>
      <c r="P412" s="1"/>
      <c r="Q412" s="1"/>
      <c r="R412" s="1"/>
      <c r="S412" s="1"/>
    </row>
    <row r="413" spans="1:19">
      <c r="A413" s="1"/>
      <c r="B413" s="1"/>
      <c r="C413" s="1"/>
      <c r="D413" s="1"/>
      <c r="E413" s="1"/>
      <c r="F413" s="1"/>
      <c r="G413" s="1"/>
      <c r="H413" s="1"/>
      <c r="I413" s="1"/>
      <c r="J413" s="1"/>
      <c r="K413" s="1"/>
      <c r="L413" s="1"/>
      <c r="M413" s="1"/>
      <c r="N413" s="1"/>
      <c r="O413" s="1"/>
      <c r="P413" s="1"/>
      <c r="Q413" s="1"/>
      <c r="R413" s="1"/>
      <c r="S413" s="1"/>
    </row>
    <row r="414" spans="1:19">
      <c r="A414" s="1"/>
      <c r="B414" s="1"/>
      <c r="C414" s="1"/>
      <c r="D414" s="1"/>
      <c r="E414" s="1"/>
      <c r="F414" s="1"/>
      <c r="G414" s="1"/>
      <c r="H414" s="1"/>
      <c r="I414" s="1"/>
      <c r="J414" s="1"/>
      <c r="K414" s="1"/>
      <c r="L414" s="1"/>
      <c r="M414" s="1"/>
      <c r="N414" s="1"/>
      <c r="O414" s="1"/>
      <c r="P414" s="1"/>
      <c r="Q414" s="1"/>
      <c r="R414" s="1"/>
      <c r="S414" s="1"/>
    </row>
    <row r="415" spans="1:19">
      <c r="A415" s="1"/>
      <c r="B415" s="1"/>
      <c r="C415" s="1"/>
      <c r="D415" s="1"/>
      <c r="E415" s="1"/>
      <c r="F415" s="1"/>
      <c r="G415" s="1"/>
      <c r="H415" s="1"/>
      <c r="I415" s="1"/>
      <c r="J415" s="1"/>
      <c r="K415" s="1"/>
      <c r="L415" s="1"/>
      <c r="M415" s="1"/>
      <c r="N415" s="1"/>
      <c r="O415" s="1"/>
      <c r="P415" s="1"/>
      <c r="Q415" s="1"/>
      <c r="R415" s="1"/>
      <c r="S415" s="1"/>
    </row>
    <row r="416" spans="1:19">
      <c r="A416" s="1"/>
      <c r="B416" s="1"/>
      <c r="C416" s="1"/>
      <c r="D416" s="1"/>
      <c r="E416" s="1"/>
      <c r="F416" s="1"/>
      <c r="G416" s="1"/>
      <c r="H416" s="1"/>
      <c r="I416" s="1"/>
      <c r="J416" s="1"/>
      <c r="K416" s="1"/>
      <c r="L416" s="1"/>
      <c r="M416" s="1"/>
      <c r="N416" s="1"/>
      <c r="O416" s="1"/>
      <c r="P416" s="1"/>
      <c r="Q416" s="1"/>
      <c r="R416" s="1"/>
      <c r="S416" s="1"/>
    </row>
    <row r="417" spans="1:19">
      <c r="A417" s="1"/>
      <c r="B417" s="1"/>
      <c r="C417" s="1"/>
      <c r="D417" s="1"/>
      <c r="E417" s="1"/>
      <c r="F417" s="1"/>
      <c r="G417" s="1"/>
      <c r="H417" s="1"/>
      <c r="I417" s="1"/>
      <c r="J417" s="1"/>
      <c r="K417" s="1"/>
      <c r="L417" s="1"/>
      <c r="M417" s="1"/>
      <c r="N417" s="1"/>
      <c r="O417" s="1"/>
      <c r="P417" s="1"/>
      <c r="Q417" s="1"/>
      <c r="R417" s="1"/>
      <c r="S417" s="1"/>
    </row>
    <row r="418" spans="1:19">
      <c r="A418" s="1"/>
      <c r="B418" s="1"/>
      <c r="C418" s="1"/>
      <c r="D418" s="1"/>
      <c r="E418" s="1"/>
      <c r="F418" s="1"/>
      <c r="G418" s="1"/>
      <c r="H418" s="1"/>
      <c r="I418" s="1"/>
      <c r="J418" s="1"/>
      <c r="K418" s="1"/>
      <c r="L418" s="1"/>
      <c r="M418" s="1"/>
      <c r="N418" s="1"/>
      <c r="O418" s="1"/>
      <c r="P418" s="1"/>
      <c r="Q418" s="1"/>
      <c r="R418" s="1"/>
      <c r="S418" s="1"/>
    </row>
    <row r="419" spans="1:19">
      <c r="A419" s="1"/>
      <c r="B419" s="1"/>
      <c r="C419" s="1"/>
      <c r="D419" s="1"/>
      <c r="E419" s="1"/>
      <c r="F419" s="1"/>
      <c r="G419" s="1"/>
      <c r="H419" s="1"/>
      <c r="I419" s="1"/>
      <c r="J419" s="1"/>
      <c r="K419" s="1"/>
      <c r="L419" s="1"/>
      <c r="M419" s="1"/>
      <c r="N419" s="1"/>
      <c r="O419" s="1"/>
      <c r="P419" s="1"/>
      <c r="Q419" s="1"/>
      <c r="R419" s="1"/>
      <c r="S419" s="1"/>
    </row>
    <row r="420" spans="1:19">
      <c r="A420" s="1"/>
      <c r="B420" s="1"/>
      <c r="C420" s="1"/>
      <c r="D420" s="1"/>
      <c r="E420" s="1"/>
      <c r="F420" s="1"/>
      <c r="G420" s="1"/>
      <c r="H420" s="1"/>
      <c r="I420" s="1"/>
      <c r="J420" s="1"/>
      <c r="K420" s="1"/>
      <c r="L420" s="1"/>
      <c r="M420" s="1"/>
      <c r="N420" s="1"/>
      <c r="O420" s="1"/>
      <c r="P420" s="1"/>
      <c r="Q420" s="1"/>
      <c r="R420" s="1"/>
      <c r="S420" s="1"/>
    </row>
    <row r="421" spans="1:19">
      <c r="A421" s="1"/>
      <c r="B421" s="1"/>
      <c r="C421" s="1"/>
      <c r="D421" s="1"/>
      <c r="E421" s="1"/>
      <c r="F421" s="1"/>
      <c r="G421" s="1"/>
      <c r="H421" s="1"/>
      <c r="I421" s="1"/>
      <c r="J421" s="1"/>
      <c r="K421" s="1"/>
      <c r="L421" s="1"/>
      <c r="M421" s="1"/>
      <c r="N421" s="1"/>
      <c r="O421" s="1"/>
      <c r="P421" s="1"/>
      <c r="Q421" s="1"/>
      <c r="R421" s="1"/>
      <c r="S421" s="1"/>
    </row>
    <row r="422" spans="1:19">
      <c r="A422" s="1"/>
      <c r="B422" s="1"/>
      <c r="C422" s="1"/>
      <c r="D422" s="1"/>
      <c r="E422" s="1"/>
      <c r="F422" s="1"/>
      <c r="G422" s="1"/>
      <c r="H422" s="1"/>
      <c r="I422" s="1"/>
      <c r="J422" s="1"/>
      <c r="K422" s="1"/>
      <c r="L422" s="1"/>
      <c r="M422" s="1"/>
      <c r="N422" s="1"/>
      <c r="O422" s="1"/>
      <c r="P422" s="1"/>
      <c r="Q422" s="1"/>
      <c r="R422" s="1"/>
      <c r="S422" s="1"/>
    </row>
    <row r="423" spans="1:19">
      <c r="A423" s="1"/>
      <c r="B423" s="1"/>
      <c r="C423" s="1"/>
      <c r="D423" s="1"/>
      <c r="E423" s="1"/>
      <c r="F423" s="1"/>
      <c r="G423" s="1"/>
      <c r="H423" s="1"/>
      <c r="I423" s="1"/>
      <c r="J423" s="1"/>
      <c r="K423" s="1"/>
      <c r="L423" s="1"/>
      <c r="M423" s="1"/>
      <c r="N423" s="1"/>
      <c r="O423" s="1"/>
      <c r="P423" s="1"/>
      <c r="Q423" s="1"/>
      <c r="R423" s="1"/>
      <c r="S423" s="1"/>
    </row>
    <row r="424" spans="1:19">
      <c r="A424" s="1"/>
      <c r="B424" s="1"/>
      <c r="C424" s="1"/>
      <c r="D424" s="1"/>
      <c r="E424" s="1"/>
      <c r="F424" s="1"/>
      <c r="G424" s="1"/>
      <c r="H424" s="1"/>
      <c r="I424" s="1"/>
      <c r="J424" s="1"/>
      <c r="K424" s="1"/>
      <c r="L424" s="1"/>
      <c r="M424" s="1"/>
      <c r="N424" s="1"/>
      <c r="O424" s="1"/>
      <c r="P424" s="1"/>
      <c r="Q424" s="1"/>
      <c r="R424" s="1"/>
      <c r="S424" s="1"/>
    </row>
    <row r="425" spans="1:19">
      <c r="A425" s="1"/>
      <c r="B425" s="1"/>
      <c r="C425" s="1"/>
      <c r="D425" s="1"/>
      <c r="E425" s="1"/>
      <c r="F425" s="1"/>
      <c r="G425" s="1"/>
      <c r="H425" s="1"/>
      <c r="I425" s="1"/>
      <c r="J425" s="1"/>
      <c r="K425" s="1"/>
      <c r="L425" s="1"/>
      <c r="M425" s="1"/>
      <c r="N425" s="1"/>
      <c r="O425" s="1"/>
      <c r="P425" s="1"/>
      <c r="Q425" s="1"/>
      <c r="R425" s="1"/>
      <c r="S425" s="1"/>
    </row>
    <row r="426" spans="1:19">
      <c r="A426" s="1"/>
      <c r="B426" s="1"/>
      <c r="C426" s="1"/>
      <c r="D426" s="1"/>
      <c r="E426" s="1"/>
      <c r="F426" s="1"/>
      <c r="G426" s="1"/>
      <c r="H426" s="1"/>
      <c r="I426" s="1"/>
      <c r="J426" s="1"/>
      <c r="K426" s="1"/>
      <c r="L426" s="1"/>
      <c r="M426" s="1"/>
      <c r="N426" s="1"/>
      <c r="O426" s="1"/>
      <c r="P426" s="1"/>
      <c r="Q426" s="1"/>
      <c r="R426" s="1"/>
      <c r="S426" s="1"/>
    </row>
    <row r="427" spans="1:19">
      <c r="A427" s="1"/>
      <c r="B427" s="1"/>
      <c r="C427" s="1"/>
      <c r="D427" s="1"/>
      <c r="E427" s="1"/>
      <c r="F427" s="1"/>
      <c r="G427" s="1"/>
      <c r="H427" s="1"/>
      <c r="I427" s="1"/>
      <c r="J427" s="1"/>
      <c r="K427" s="1"/>
      <c r="L427" s="1"/>
      <c r="M427" s="1"/>
      <c r="N427" s="1"/>
      <c r="O427" s="1"/>
      <c r="P427" s="1"/>
      <c r="Q427" s="1"/>
      <c r="R427" s="1"/>
      <c r="S427" s="1"/>
    </row>
    <row r="428" spans="1:19">
      <c r="A428" s="1"/>
      <c r="B428" s="1"/>
      <c r="C428" s="1"/>
      <c r="D428" s="1"/>
      <c r="E428" s="1"/>
      <c r="F428" s="1"/>
      <c r="G428" s="1"/>
      <c r="H428" s="1"/>
      <c r="I428" s="1"/>
      <c r="J428" s="1"/>
      <c r="K428" s="1"/>
      <c r="L428" s="1"/>
      <c r="M428" s="1"/>
      <c r="N428" s="1"/>
      <c r="O428" s="1"/>
      <c r="P428" s="1"/>
      <c r="Q428" s="1"/>
      <c r="R428" s="1"/>
      <c r="S428" s="1"/>
    </row>
    <row r="429" spans="1:19">
      <c r="A429" s="1"/>
      <c r="B429" s="1"/>
      <c r="C429" s="1"/>
      <c r="D429" s="1"/>
      <c r="E429" s="1"/>
      <c r="F429" s="1"/>
      <c r="G429" s="1"/>
      <c r="H429" s="1"/>
      <c r="I429" s="1"/>
      <c r="J429" s="1"/>
      <c r="K429" s="1"/>
      <c r="L429" s="1"/>
      <c r="M429" s="1"/>
      <c r="N429" s="1"/>
      <c r="O429" s="1"/>
      <c r="P429" s="1"/>
      <c r="Q429" s="1"/>
      <c r="R429" s="1"/>
      <c r="S429" s="1"/>
    </row>
    <row r="430" spans="1:19">
      <c r="A430" s="1"/>
      <c r="B430" s="1"/>
      <c r="C430" s="1"/>
      <c r="D430" s="1"/>
      <c r="E430" s="1"/>
      <c r="F430" s="1"/>
      <c r="G430" s="1"/>
      <c r="H430" s="1"/>
      <c r="I430" s="1"/>
      <c r="J430" s="1"/>
      <c r="K430" s="1"/>
      <c r="L430" s="1"/>
      <c r="M430" s="1"/>
      <c r="N430" s="1"/>
      <c r="O430" s="1"/>
      <c r="P430" s="1"/>
      <c r="Q430" s="1"/>
      <c r="R430" s="1"/>
      <c r="S430" s="1"/>
    </row>
    <row r="431" spans="1:19">
      <c r="A431" s="1"/>
      <c r="B431" s="1"/>
      <c r="C431" s="1"/>
      <c r="D431" s="1"/>
      <c r="E431" s="1"/>
      <c r="F431" s="1"/>
      <c r="G431" s="1"/>
      <c r="H431" s="1"/>
      <c r="I431" s="1"/>
      <c r="J431" s="1"/>
      <c r="K431" s="1"/>
      <c r="L431" s="1"/>
      <c r="M431" s="1"/>
      <c r="N431" s="1"/>
      <c r="O431" s="1"/>
      <c r="P431" s="1"/>
      <c r="Q431" s="1"/>
      <c r="R431" s="1"/>
      <c r="S431" s="1"/>
    </row>
    <row r="432" spans="1:19">
      <c r="A432" s="1"/>
      <c r="B432" s="1"/>
      <c r="C432" s="1"/>
      <c r="D432" s="1"/>
      <c r="E432" s="1"/>
      <c r="F432" s="1"/>
      <c r="G432" s="1"/>
      <c r="H432" s="1"/>
      <c r="I432" s="1"/>
      <c r="J432" s="1"/>
      <c r="K432" s="1"/>
      <c r="L432" s="1"/>
      <c r="M432" s="1"/>
      <c r="N432" s="1"/>
      <c r="O432" s="1"/>
      <c r="P432" s="1"/>
      <c r="Q432" s="1"/>
      <c r="R432" s="1"/>
      <c r="S432" s="1"/>
    </row>
    <row r="433" spans="1:19">
      <c r="A433" s="1"/>
      <c r="B433" s="1"/>
      <c r="C433" s="1"/>
      <c r="D433" s="1"/>
      <c r="E433" s="1"/>
      <c r="F433" s="1"/>
      <c r="G433" s="1"/>
      <c r="H433" s="1"/>
      <c r="I433" s="1"/>
      <c r="J433" s="1"/>
      <c r="K433" s="1"/>
      <c r="L433" s="1"/>
      <c r="M433" s="1"/>
      <c r="N433" s="1"/>
      <c r="O433" s="1"/>
      <c r="P433" s="1"/>
      <c r="Q433" s="1"/>
      <c r="R433" s="1"/>
      <c r="S433" s="1"/>
    </row>
    <row r="434" spans="1:19">
      <c r="A434" s="1"/>
      <c r="B434" s="1"/>
      <c r="C434" s="1"/>
      <c r="D434" s="1"/>
      <c r="E434" s="1"/>
      <c r="F434" s="1"/>
      <c r="G434" s="1"/>
      <c r="H434" s="1"/>
      <c r="I434" s="1"/>
      <c r="J434" s="1"/>
      <c r="K434" s="1"/>
      <c r="L434" s="1"/>
      <c r="M434" s="1"/>
      <c r="N434" s="1"/>
      <c r="O434" s="1"/>
      <c r="P434" s="1"/>
      <c r="Q434" s="1"/>
      <c r="R434" s="1"/>
      <c r="S434" s="1"/>
    </row>
    <row r="435" spans="1:19">
      <c r="A435" s="1"/>
      <c r="B435" s="1"/>
      <c r="C435" s="1"/>
      <c r="D435" s="1"/>
      <c r="E435" s="1"/>
      <c r="F435" s="1"/>
      <c r="G435" s="1"/>
      <c r="H435" s="1"/>
      <c r="I435" s="1"/>
      <c r="J435" s="1"/>
      <c r="K435" s="1"/>
      <c r="L435" s="1"/>
      <c r="M435" s="1"/>
      <c r="N435" s="1"/>
      <c r="O435" s="1"/>
      <c r="P435" s="1"/>
      <c r="Q435" s="1"/>
      <c r="R435" s="1"/>
      <c r="S435" s="1"/>
    </row>
    <row r="436" spans="1:19">
      <c r="A436" s="1"/>
      <c r="B436" s="1"/>
      <c r="C436" s="1"/>
      <c r="D436" s="1"/>
      <c r="E436" s="1"/>
      <c r="F436" s="1"/>
      <c r="G436" s="1"/>
      <c r="H436" s="1"/>
      <c r="I436" s="1"/>
      <c r="J436" s="1"/>
      <c r="K436" s="1"/>
      <c r="L436" s="1"/>
      <c r="M436" s="1"/>
      <c r="N436" s="1"/>
      <c r="O436" s="1"/>
      <c r="P436" s="1"/>
      <c r="Q436" s="1"/>
      <c r="R436" s="1"/>
      <c r="S436" s="1"/>
    </row>
    <row r="437" spans="1:19">
      <c r="A437" s="1"/>
      <c r="B437" s="1"/>
      <c r="C437" s="1"/>
      <c r="D437" s="1"/>
      <c r="E437" s="1"/>
      <c r="F437" s="1"/>
      <c r="G437" s="1"/>
      <c r="H437" s="1"/>
      <c r="I437" s="1"/>
      <c r="J437" s="1"/>
      <c r="K437" s="1"/>
      <c r="L437" s="1"/>
      <c r="M437" s="1"/>
      <c r="N437" s="1"/>
      <c r="O437" s="1"/>
      <c r="P437" s="1"/>
      <c r="Q437" s="1"/>
      <c r="R437" s="1"/>
      <c r="S437" s="1"/>
    </row>
    <row r="438" spans="1:19">
      <c r="A438" s="1"/>
      <c r="B438" s="1"/>
      <c r="C438" s="1"/>
      <c r="D438" s="1"/>
      <c r="E438" s="1"/>
      <c r="F438" s="1"/>
      <c r="G438" s="1"/>
      <c r="H438" s="1"/>
      <c r="I438" s="1"/>
      <c r="J438" s="1"/>
      <c r="K438" s="1"/>
      <c r="L438" s="1"/>
      <c r="M438" s="1"/>
      <c r="N438" s="1"/>
      <c r="O438" s="1"/>
      <c r="P438" s="1"/>
      <c r="Q438" s="1"/>
      <c r="R438" s="1"/>
      <c r="S438" s="1"/>
    </row>
    <row r="439" spans="1:19">
      <c r="A439" s="1"/>
      <c r="B439" s="1"/>
      <c r="C439" s="1"/>
      <c r="D439" s="1"/>
      <c r="E439" s="1"/>
      <c r="F439" s="1"/>
      <c r="G439" s="1"/>
      <c r="H439" s="1"/>
      <c r="I439" s="1"/>
      <c r="J439" s="1"/>
      <c r="K439" s="1"/>
      <c r="L439" s="1"/>
      <c r="M439" s="1"/>
      <c r="N439" s="1"/>
      <c r="O439" s="1"/>
      <c r="P439" s="1"/>
      <c r="Q439" s="1"/>
      <c r="R439" s="1"/>
      <c r="S439" s="1"/>
    </row>
    <row r="440" spans="1:19">
      <c r="A440" s="1"/>
      <c r="B440" s="1"/>
      <c r="C440" s="1"/>
      <c r="D440" s="1"/>
      <c r="E440" s="1"/>
      <c r="F440" s="1"/>
      <c r="G440" s="1"/>
      <c r="H440" s="1"/>
      <c r="I440" s="1"/>
      <c r="J440" s="1"/>
      <c r="K440" s="1"/>
      <c r="L440" s="1"/>
      <c r="M440" s="1"/>
      <c r="N440" s="1"/>
      <c r="O440" s="1"/>
      <c r="P440" s="1"/>
      <c r="Q440" s="1"/>
      <c r="R440" s="1"/>
      <c r="S440" s="1"/>
    </row>
    <row r="441" spans="1:19">
      <c r="A441" s="1"/>
      <c r="B441" s="1"/>
      <c r="C441" s="1"/>
      <c r="D441" s="1"/>
      <c r="E441" s="1"/>
      <c r="F441" s="1"/>
      <c r="G441" s="1"/>
      <c r="H441" s="1"/>
      <c r="I441" s="1"/>
      <c r="J441" s="1"/>
      <c r="K441" s="1"/>
      <c r="L441" s="1"/>
      <c r="M441" s="1"/>
      <c r="N441" s="1"/>
      <c r="O441" s="1"/>
      <c r="P441" s="1"/>
      <c r="Q441" s="1"/>
      <c r="R441" s="1"/>
      <c r="S441" s="1"/>
    </row>
    <row r="442" spans="1:19">
      <c r="A442" s="1"/>
      <c r="B442" s="1"/>
      <c r="C442" s="1"/>
      <c r="D442" s="1"/>
      <c r="E442" s="1"/>
      <c r="F442" s="1"/>
      <c r="G442" s="1"/>
      <c r="H442" s="1"/>
      <c r="I442" s="1"/>
      <c r="J442" s="1"/>
      <c r="K442" s="1"/>
      <c r="L442" s="1"/>
      <c r="M442" s="1"/>
      <c r="N442" s="1"/>
      <c r="O442" s="1"/>
      <c r="P442" s="1"/>
      <c r="Q442" s="1"/>
      <c r="R442" s="1"/>
      <c r="S442" s="1"/>
    </row>
    <row r="443" spans="1:19">
      <c r="A443" s="1"/>
      <c r="B443" s="1"/>
      <c r="C443" s="1"/>
      <c r="D443" s="1"/>
      <c r="E443" s="1"/>
      <c r="F443" s="1"/>
      <c r="G443" s="1"/>
      <c r="H443" s="1"/>
      <c r="I443" s="1"/>
      <c r="J443" s="1"/>
      <c r="K443" s="1"/>
      <c r="L443" s="1"/>
      <c r="M443" s="1"/>
      <c r="N443" s="1"/>
      <c r="O443" s="1"/>
      <c r="P443" s="1"/>
      <c r="Q443" s="1"/>
      <c r="R443" s="1"/>
      <c r="S443" s="1"/>
    </row>
    <row r="444" spans="1:19">
      <c r="A444" s="1"/>
      <c r="B444" s="1"/>
      <c r="C444" s="1"/>
      <c r="D444" s="1"/>
      <c r="E444" s="1"/>
      <c r="F444" s="1"/>
      <c r="G444" s="1"/>
      <c r="H444" s="1"/>
      <c r="I444" s="1"/>
      <c r="J444" s="1"/>
      <c r="K444" s="1"/>
      <c r="L444" s="1"/>
      <c r="M444" s="1"/>
      <c r="N444" s="1"/>
      <c r="O444" s="1"/>
      <c r="P444" s="1"/>
      <c r="Q444" s="1"/>
      <c r="R444" s="1"/>
      <c r="S444" s="1"/>
    </row>
    <row r="445" spans="1:19">
      <c r="A445" s="1"/>
      <c r="B445" s="1"/>
      <c r="C445" s="1"/>
      <c r="D445" s="1"/>
      <c r="E445" s="1"/>
      <c r="F445" s="1"/>
      <c r="G445" s="1"/>
      <c r="H445" s="1"/>
      <c r="I445" s="1"/>
      <c r="J445" s="1"/>
      <c r="K445" s="1"/>
      <c r="L445" s="1"/>
      <c r="M445" s="1"/>
      <c r="N445" s="1"/>
      <c r="O445" s="1"/>
      <c r="P445" s="1"/>
      <c r="Q445" s="1"/>
      <c r="R445" s="1"/>
      <c r="S445" s="1"/>
    </row>
    <row r="446" spans="1:19">
      <c r="A446" s="1"/>
      <c r="B446" s="1"/>
      <c r="C446" s="1"/>
      <c r="D446" s="1"/>
      <c r="E446" s="1"/>
      <c r="F446" s="1"/>
      <c r="G446" s="1"/>
      <c r="H446" s="1"/>
      <c r="I446" s="1"/>
      <c r="J446" s="1"/>
      <c r="K446" s="1"/>
      <c r="L446" s="1"/>
      <c r="M446" s="1"/>
      <c r="N446" s="1"/>
      <c r="O446" s="1"/>
      <c r="P446" s="1"/>
      <c r="Q446" s="1"/>
      <c r="R446" s="1"/>
      <c r="S446" s="1"/>
    </row>
    <row r="447" spans="1:19">
      <c r="A447" s="1"/>
      <c r="B447" s="1"/>
      <c r="C447" s="1"/>
      <c r="D447" s="1"/>
      <c r="E447" s="1"/>
      <c r="F447" s="1"/>
      <c r="G447" s="1"/>
      <c r="H447" s="1"/>
      <c r="I447" s="1"/>
      <c r="J447" s="1"/>
      <c r="K447" s="1"/>
      <c r="L447" s="1"/>
      <c r="M447" s="1"/>
      <c r="N447" s="1"/>
      <c r="O447" s="1"/>
      <c r="P447" s="1"/>
      <c r="Q447" s="1"/>
      <c r="R447" s="1"/>
      <c r="S447" s="1"/>
    </row>
    <row r="448" spans="1:19">
      <c r="A448" s="1"/>
      <c r="B448" s="1"/>
      <c r="C448" s="1"/>
      <c r="D448" s="1"/>
      <c r="E448" s="1"/>
      <c r="F448" s="1"/>
      <c r="G448" s="1"/>
      <c r="H448" s="1"/>
      <c r="I448" s="1"/>
      <c r="J448" s="1"/>
      <c r="K448" s="1"/>
      <c r="L448" s="1"/>
      <c r="M448" s="1"/>
      <c r="N448" s="1"/>
      <c r="O448" s="1"/>
      <c r="P448" s="1"/>
      <c r="Q448" s="1"/>
      <c r="R448" s="1"/>
      <c r="S448" s="1"/>
    </row>
    <row r="449" spans="1:19">
      <c r="A449" s="1"/>
      <c r="B449" s="1"/>
      <c r="C449" s="1"/>
      <c r="D449" s="1"/>
      <c r="E449" s="1"/>
      <c r="F449" s="1"/>
      <c r="G449" s="1"/>
      <c r="H449" s="1"/>
      <c r="I449" s="1"/>
      <c r="J449" s="1"/>
      <c r="K449" s="1"/>
      <c r="L449" s="1"/>
      <c r="M449" s="1"/>
      <c r="N449" s="1"/>
      <c r="O449" s="1"/>
      <c r="P449" s="1"/>
      <c r="Q449" s="1"/>
      <c r="R449" s="1"/>
      <c r="S449" s="1"/>
    </row>
    <row r="450" spans="1:19">
      <c r="A450" s="1"/>
      <c r="B450" s="1"/>
      <c r="C450" s="1"/>
      <c r="D450" s="1"/>
      <c r="E450" s="1"/>
      <c r="F450" s="1"/>
      <c r="G450" s="1"/>
      <c r="H450" s="1"/>
      <c r="I450" s="1"/>
      <c r="J450" s="1"/>
      <c r="K450" s="1"/>
      <c r="L450" s="1"/>
      <c r="M450" s="1"/>
      <c r="N450" s="1"/>
      <c r="O450" s="1"/>
      <c r="P450" s="1"/>
      <c r="Q450" s="1"/>
      <c r="R450" s="1"/>
      <c r="S450" s="1"/>
    </row>
    <row r="451" spans="1:19">
      <c r="A451" s="1"/>
      <c r="B451" s="1"/>
      <c r="C451" s="1"/>
      <c r="D451" s="1"/>
      <c r="E451" s="1"/>
      <c r="F451" s="1"/>
      <c r="G451" s="1"/>
      <c r="H451" s="1"/>
      <c r="I451" s="1"/>
      <c r="J451" s="1"/>
      <c r="K451" s="1"/>
      <c r="L451" s="1"/>
      <c r="M451" s="1"/>
      <c r="N451" s="1"/>
      <c r="O451" s="1"/>
      <c r="P451" s="1"/>
      <c r="Q451" s="1"/>
      <c r="R451" s="1"/>
      <c r="S451" s="1"/>
    </row>
    <row r="452" spans="1:19">
      <c r="A452" s="1"/>
      <c r="B452" s="1"/>
      <c r="C452" s="1"/>
      <c r="D452" s="1"/>
      <c r="E452" s="1"/>
      <c r="F452" s="1"/>
      <c r="G452" s="1"/>
      <c r="H452" s="1"/>
      <c r="I452" s="1"/>
      <c r="J452" s="1"/>
      <c r="K452" s="1"/>
      <c r="L452" s="1"/>
      <c r="M452" s="1"/>
      <c r="N452" s="1"/>
      <c r="O452" s="1"/>
      <c r="P452" s="1"/>
      <c r="Q452" s="1"/>
      <c r="R452" s="1"/>
      <c r="S452" s="1"/>
    </row>
    <row r="453" spans="1:19">
      <c r="A453" s="1"/>
      <c r="B453" s="1"/>
      <c r="C453" s="1"/>
      <c r="D453" s="1"/>
      <c r="E453" s="1"/>
      <c r="F453" s="1"/>
      <c r="G453" s="1"/>
      <c r="H453" s="1"/>
      <c r="I453" s="1"/>
      <c r="J453" s="1"/>
      <c r="K453" s="1"/>
      <c r="L453" s="1"/>
      <c r="M453" s="1"/>
      <c r="N453" s="1"/>
      <c r="O453" s="1"/>
      <c r="P453" s="1"/>
      <c r="Q453" s="1"/>
      <c r="R453" s="1"/>
      <c r="S453" s="1"/>
    </row>
    <row r="454" spans="1:19">
      <c r="A454" s="1"/>
      <c r="B454" s="1"/>
      <c r="C454" s="1"/>
      <c r="D454" s="1"/>
      <c r="E454" s="1"/>
      <c r="F454" s="1"/>
      <c r="G454" s="1"/>
      <c r="H454" s="1"/>
      <c r="I454" s="1"/>
      <c r="J454" s="1"/>
      <c r="K454" s="1"/>
      <c r="L454" s="1"/>
      <c r="M454" s="1"/>
      <c r="N454" s="1"/>
      <c r="O454" s="1"/>
      <c r="P454" s="1"/>
      <c r="Q454" s="1"/>
      <c r="R454" s="1"/>
      <c r="S454" s="1"/>
    </row>
    <row r="455" spans="1:19">
      <c r="A455" s="1"/>
      <c r="B455" s="1"/>
      <c r="C455" s="1"/>
      <c r="D455" s="1"/>
      <c r="E455" s="1"/>
      <c r="F455" s="1"/>
      <c r="G455" s="1"/>
      <c r="H455" s="1"/>
      <c r="I455" s="1"/>
      <c r="J455" s="1"/>
      <c r="K455" s="1"/>
      <c r="L455" s="1"/>
      <c r="M455" s="1"/>
      <c r="N455" s="1"/>
      <c r="O455" s="1"/>
      <c r="P455" s="1"/>
      <c r="Q455" s="1"/>
      <c r="R455" s="1"/>
      <c r="S455" s="1"/>
    </row>
    <row r="456" spans="1:19">
      <c r="A456" s="1"/>
      <c r="B456" s="1"/>
      <c r="C456" s="1"/>
      <c r="D456" s="1"/>
      <c r="E456" s="1"/>
      <c r="F456" s="1"/>
      <c r="G456" s="1"/>
      <c r="H456" s="1"/>
      <c r="I456" s="1"/>
      <c r="J456" s="1"/>
      <c r="K456" s="1"/>
      <c r="L456" s="1"/>
      <c r="M456" s="1"/>
      <c r="N456" s="1"/>
      <c r="O456" s="1"/>
      <c r="P456" s="1"/>
      <c r="Q456" s="1"/>
      <c r="R456" s="1"/>
      <c r="S456" s="1"/>
    </row>
    <row r="457" spans="1:19">
      <c r="A457" s="1"/>
      <c r="B457" s="1"/>
      <c r="C457" s="1"/>
      <c r="D457" s="1"/>
      <c r="E457" s="1"/>
      <c r="F457" s="1"/>
      <c r="G457" s="1"/>
      <c r="H457" s="1"/>
      <c r="I457" s="1"/>
      <c r="J457" s="1"/>
      <c r="K457" s="1"/>
      <c r="L457" s="1"/>
      <c r="M457" s="1"/>
      <c r="N457" s="1"/>
      <c r="O457" s="1"/>
      <c r="P457" s="1"/>
      <c r="Q457" s="1"/>
      <c r="R457" s="1"/>
      <c r="S457" s="1"/>
    </row>
    <row r="458" spans="1:19">
      <c r="A458" s="1"/>
      <c r="B458" s="1"/>
      <c r="C458" s="1"/>
      <c r="D458" s="1"/>
      <c r="E458" s="1"/>
      <c r="F458" s="1"/>
      <c r="G458" s="1"/>
      <c r="H458" s="1"/>
      <c r="I458" s="1"/>
      <c r="J458" s="1"/>
      <c r="K458" s="1"/>
      <c r="L458" s="1"/>
      <c r="M458" s="1"/>
      <c r="N458" s="1"/>
      <c r="O458" s="1"/>
      <c r="P458" s="1"/>
      <c r="Q458" s="1"/>
      <c r="R458" s="1"/>
      <c r="S458" s="1"/>
    </row>
    <row r="459" spans="1:19">
      <c r="A459" s="1"/>
      <c r="B459" s="1"/>
      <c r="C459" s="1"/>
      <c r="D459" s="1"/>
      <c r="E459" s="1"/>
      <c r="F459" s="1"/>
      <c r="G459" s="1"/>
      <c r="H459" s="1"/>
      <c r="I459" s="1"/>
      <c r="J459" s="1"/>
      <c r="K459" s="1"/>
      <c r="L459" s="1"/>
      <c r="M459" s="1"/>
      <c r="N459" s="1"/>
      <c r="O459" s="1"/>
      <c r="P459" s="1"/>
      <c r="Q459" s="1"/>
      <c r="R459" s="1"/>
      <c r="S459" s="1"/>
    </row>
    <row r="460" spans="1:19">
      <c r="A460" s="1"/>
      <c r="B460" s="1"/>
      <c r="C460" s="1"/>
      <c r="D460" s="1"/>
      <c r="E460" s="1"/>
      <c r="F460" s="1"/>
      <c r="G460" s="1"/>
      <c r="H460" s="1"/>
      <c r="I460" s="1"/>
      <c r="J460" s="1"/>
      <c r="K460" s="1"/>
      <c r="L460" s="1"/>
      <c r="M460" s="1"/>
      <c r="N460" s="1"/>
      <c r="O460" s="1"/>
      <c r="P460" s="1"/>
      <c r="Q460" s="1"/>
      <c r="R460" s="1"/>
      <c r="S460" s="1"/>
    </row>
    <row r="461" spans="1:19">
      <c r="A461" s="1"/>
      <c r="B461" s="1"/>
      <c r="C461" s="1"/>
      <c r="D461" s="1"/>
      <c r="E461" s="1"/>
      <c r="F461" s="1"/>
      <c r="G461" s="1"/>
      <c r="H461" s="1"/>
      <c r="I461" s="1"/>
      <c r="J461" s="1"/>
      <c r="K461" s="1"/>
      <c r="L461" s="1"/>
      <c r="M461" s="1"/>
      <c r="N461" s="1"/>
      <c r="O461" s="1"/>
      <c r="P461" s="1"/>
      <c r="Q461" s="1"/>
      <c r="R461" s="1"/>
      <c r="S461" s="1"/>
    </row>
    <row r="462" spans="1:19">
      <c r="A462" s="1"/>
      <c r="B462" s="1"/>
      <c r="C462" s="1"/>
      <c r="D462" s="1"/>
      <c r="E462" s="1"/>
      <c r="F462" s="1"/>
      <c r="G462" s="1"/>
      <c r="H462" s="1"/>
      <c r="I462" s="1"/>
      <c r="J462" s="1"/>
      <c r="K462" s="1"/>
      <c r="L462" s="1"/>
      <c r="M462" s="1"/>
      <c r="N462" s="1"/>
      <c r="O462" s="1"/>
      <c r="P462" s="1"/>
      <c r="Q462" s="1"/>
      <c r="R462" s="1"/>
      <c r="S462" s="1"/>
    </row>
    <row r="463" spans="1:19">
      <c r="A463" s="1"/>
      <c r="B463" s="1"/>
      <c r="C463" s="1"/>
      <c r="D463" s="1"/>
      <c r="E463" s="1"/>
      <c r="F463" s="1"/>
      <c r="G463" s="1"/>
      <c r="H463" s="1"/>
      <c r="I463" s="1"/>
      <c r="J463" s="1"/>
      <c r="K463" s="1"/>
      <c r="L463" s="1"/>
      <c r="M463" s="1"/>
      <c r="N463" s="1"/>
      <c r="O463" s="1"/>
      <c r="P463" s="1"/>
      <c r="Q463" s="1"/>
      <c r="R463" s="1"/>
      <c r="S463" s="1"/>
    </row>
    <row r="464" spans="1:19">
      <c r="A464" s="1"/>
      <c r="B464" s="1"/>
      <c r="C464" s="1"/>
      <c r="D464" s="1"/>
      <c r="E464" s="1"/>
      <c r="F464" s="1"/>
      <c r="G464" s="1"/>
      <c r="H464" s="1"/>
      <c r="I464" s="1"/>
      <c r="J464" s="1"/>
      <c r="K464" s="1"/>
      <c r="L464" s="1"/>
      <c r="M464" s="1"/>
      <c r="N464" s="1"/>
      <c r="O464" s="1"/>
      <c r="P464" s="1"/>
      <c r="Q464" s="1"/>
      <c r="R464" s="1"/>
      <c r="S464" s="1"/>
    </row>
    <row r="465" spans="1:19">
      <c r="A465" s="1"/>
      <c r="B465" s="1"/>
      <c r="C465" s="1"/>
      <c r="D465" s="1"/>
      <c r="E465" s="1"/>
      <c r="F465" s="1"/>
      <c r="G465" s="1"/>
      <c r="H465" s="1"/>
      <c r="I465" s="1"/>
      <c r="J465" s="1"/>
      <c r="K465" s="1"/>
      <c r="L465" s="1"/>
      <c r="M465" s="1"/>
      <c r="N465" s="1"/>
      <c r="O465" s="1"/>
      <c r="P465" s="1"/>
      <c r="Q465" s="1"/>
      <c r="R465" s="1"/>
      <c r="S465" s="1"/>
    </row>
    <row r="466" spans="1:19">
      <c r="A466" s="1"/>
      <c r="B466" s="1"/>
      <c r="C466" s="1"/>
      <c r="D466" s="1"/>
      <c r="E466" s="1"/>
      <c r="F466" s="1"/>
      <c r="G466" s="1"/>
      <c r="H466" s="1"/>
      <c r="I466" s="1"/>
      <c r="J466" s="1"/>
      <c r="K466" s="1"/>
      <c r="L466" s="1"/>
      <c r="M466" s="1"/>
      <c r="N466" s="1"/>
      <c r="O466" s="1"/>
      <c r="P466" s="1"/>
      <c r="Q466" s="1"/>
      <c r="R466" s="1"/>
      <c r="S466" s="1"/>
    </row>
    <row r="467" spans="1:19">
      <c r="A467" s="1"/>
      <c r="B467" s="1"/>
      <c r="C467" s="1"/>
      <c r="D467" s="1"/>
      <c r="E467" s="1"/>
      <c r="F467" s="1"/>
      <c r="G467" s="1"/>
      <c r="H467" s="1"/>
      <c r="I467" s="1"/>
      <c r="J467" s="1"/>
      <c r="K467" s="1"/>
      <c r="L467" s="1"/>
      <c r="M467" s="1"/>
      <c r="N467" s="1"/>
      <c r="O467" s="1"/>
      <c r="P467" s="1"/>
      <c r="Q467" s="1"/>
      <c r="R467" s="1"/>
      <c r="S467" s="1"/>
    </row>
    <row r="468" spans="1:19">
      <c r="A468" s="1"/>
      <c r="B468" s="1"/>
      <c r="C468" s="1"/>
      <c r="D468" s="1"/>
      <c r="E468" s="1"/>
      <c r="F468" s="1"/>
      <c r="G468" s="1"/>
      <c r="H468" s="1"/>
      <c r="I468" s="1"/>
      <c r="J468" s="1"/>
      <c r="K468" s="1"/>
      <c r="L468" s="1"/>
      <c r="M468" s="1"/>
      <c r="N468" s="1"/>
      <c r="O468" s="1"/>
      <c r="P468" s="1"/>
      <c r="Q468" s="1"/>
      <c r="R468" s="1"/>
      <c r="S468" s="1"/>
    </row>
    <row r="469" spans="1:19">
      <c r="A469" s="1"/>
      <c r="B469" s="1"/>
      <c r="C469" s="1"/>
      <c r="D469" s="1"/>
      <c r="E469" s="1"/>
      <c r="F469" s="1"/>
      <c r="G469" s="1"/>
      <c r="H469" s="1"/>
      <c r="I469" s="1"/>
      <c r="J469" s="1"/>
      <c r="K469" s="1"/>
      <c r="L469" s="1"/>
      <c r="M469" s="1"/>
      <c r="N469" s="1"/>
      <c r="O469" s="1"/>
      <c r="P469" s="1"/>
      <c r="Q469" s="1"/>
      <c r="R469" s="1"/>
      <c r="S469" s="1"/>
    </row>
    <row r="470" spans="1:19">
      <c r="A470" s="1"/>
      <c r="B470" s="1"/>
      <c r="C470" s="1"/>
      <c r="D470" s="1"/>
      <c r="E470" s="1"/>
      <c r="F470" s="1"/>
      <c r="G470" s="1"/>
      <c r="H470" s="1"/>
      <c r="I470" s="1"/>
      <c r="J470" s="1"/>
      <c r="K470" s="1"/>
      <c r="L470" s="1"/>
      <c r="M470" s="1"/>
      <c r="N470" s="1"/>
      <c r="O470" s="1"/>
      <c r="P470" s="1"/>
      <c r="Q470" s="1"/>
      <c r="R470" s="1"/>
      <c r="S470" s="1"/>
    </row>
    <row r="471" spans="1:19">
      <c r="A471" s="1"/>
      <c r="B471" s="1"/>
      <c r="C471" s="1"/>
      <c r="D471" s="1"/>
      <c r="E471" s="1"/>
      <c r="F471" s="1"/>
      <c r="G471" s="1"/>
      <c r="H471" s="1"/>
      <c r="I471" s="1"/>
      <c r="J471" s="1"/>
      <c r="K471" s="1"/>
      <c r="L471" s="1"/>
      <c r="M471" s="1"/>
      <c r="N471" s="1"/>
      <c r="O471" s="1"/>
      <c r="P471" s="1"/>
      <c r="Q471" s="1"/>
      <c r="R471" s="1"/>
      <c r="S471" s="1"/>
    </row>
    <row r="472" spans="1:19">
      <c r="A472" s="1"/>
      <c r="B472" s="1"/>
      <c r="C472" s="1"/>
      <c r="D472" s="1"/>
      <c r="E472" s="1"/>
      <c r="F472" s="1"/>
      <c r="G472" s="1"/>
      <c r="H472" s="1"/>
      <c r="I472" s="1"/>
      <c r="J472" s="1"/>
      <c r="K472" s="1"/>
      <c r="L472" s="1"/>
      <c r="M472" s="1"/>
      <c r="N472" s="1"/>
      <c r="O472" s="1"/>
      <c r="P472" s="1"/>
      <c r="Q472" s="1"/>
      <c r="R472" s="1"/>
      <c r="S472" s="1"/>
    </row>
    <row r="473" spans="1:19">
      <c r="A473" s="1"/>
      <c r="B473" s="1"/>
      <c r="C473" s="1"/>
      <c r="D473" s="1"/>
      <c r="E473" s="1"/>
      <c r="F473" s="1"/>
      <c r="G473" s="1"/>
      <c r="H473" s="1"/>
      <c r="I473" s="1"/>
      <c r="J473" s="1"/>
      <c r="K473" s="1"/>
      <c r="L473" s="1"/>
      <c r="M473" s="1"/>
      <c r="N473" s="1"/>
      <c r="O473" s="1"/>
      <c r="P473" s="1"/>
      <c r="Q473" s="1"/>
      <c r="R473" s="1"/>
      <c r="S473" s="1"/>
    </row>
    <row r="474" spans="1:19">
      <c r="A474" s="1"/>
      <c r="B474" s="1"/>
      <c r="C474" s="1"/>
      <c r="D474" s="1"/>
      <c r="E474" s="1"/>
      <c r="F474" s="1"/>
      <c r="G474" s="1"/>
      <c r="H474" s="1"/>
      <c r="I474" s="1"/>
      <c r="J474" s="1"/>
      <c r="K474" s="1"/>
      <c r="L474" s="1"/>
      <c r="M474" s="1"/>
      <c r="N474" s="1"/>
      <c r="O474" s="1"/>
      <c r="P474" s="1"/>
      <c r="Q474" s="1"/>
      <c r="R474" s="1"/>
      <c r="S474" s="1"/>
    </row>
    <row r="475" spans="1:19">
      <c r="A475" s="1"/>
      <c r="B475" s="1"/>
      <c r="C475" s="1"/>
      <c r="D475" s="1"/>
      <c r="E475" s="1"/>
      <c r="F475" s="1"/>
      <c r="G475" s="1"/>
      <c r="H475" s="1"/>
      <c r="I475" s="1"/>
      <c r="J475" s="1"/>
      <c r="K475" s="1"/>
      <c r="L475" s="1"/>
      <c r="M475" s="1"/>
      <c r="N475" s="1"/>
      <c r="O475" s="1"/>
      <c r="P475" s="1"/>
      <c r="Q475" s="1"/>
      <c r="R475" s="1"/>
      <c r="S475" s="1"/>
    </row>
    <row r="476" spans="1:19">
      <c r="A476" s="1"/>
      <c r="B476" s="1"/>
      <c r="C476" s="1"/>
      <c r="D476" s="1"/>
      <c r="E476" s="1"/>
      <c r="F476" s="1"/>
      <c r="G476" s="1"/>
      <c r="H476" s="1"/>
      <c r="I476" s="1"/>
      <c r="J476" s="1"/>
      <c r="K476" s="1"/>
      <c r="L476" s="1"/>
      <c r="M476" s="1"/>
      <c r="N476" s="1"/>
      <c r="O476" s="1"/>
      <c r="P476" s="1"/>
      <c r="Q476" s="1"/>
      <c r="R476" s="1"/>
      <c r="S476" s="1"/>
    </row>
    <row r="477" spans="1:19">
      <c r="A477" s="1"/>
      <c r="B477" s="1"/>
      <c r="C477" s="1"/>
      <c r="D477" s="1"/>
      <c r="E477" s="1"/>
      <c r="F477" s="1"/>
      <c r="G477" s="1"/>
      <c r="H477" s="1"/>
      <c r="I477" s="1"/>
      <c r="J477" s="1"/>
      <c r="K477" s="1"/>
      <c r="L477" s="1"/>
      <c r="M477" s="1"/>
      <c r="N477" s="1"/>
      <c r="O477" s="1"/>
      <c r="P477" s="1"/>
      <c r="Q477" s="1"/>
      <c r="R477" s="1"/>
      <c r="S477" s="1"/>
    </row>
    <row r="478" spans="1:19">
      <c r="A478" s="1"/>
      <c r="B478" s="1"/>
      <c r="C478" s="1"/>
      <c r="D478" s="1"/>
      <c r="E478" s="1"/>
      <c r="F478" s="1"/>
      <c r="G478" s="1"/>
      <c r="H478" s="1"/>
      <c r="I478" s="1"/>
      <c r="J478" s="1"/>
      <c r="K478" s="1"/>
      <c r="L478" s="1"/>
      <c r="M478" s="1"/>
      <c r="N478" s="1"/>
      <c r="O478" s="1"/>
      <c r="P478" s="1"/>
      <c r="Q478" s="1"/>
      <c r="R478" s="1"/>
      <c r="S478" s="1"/>
    </row>
    <row r="479" spans="1:19">
      <c r="A479" s="1"/>
      <c r="B479" s="1"/>
      <c r="C479" s="1"/>
      <c r="D479" s="1"/>
      <c r="E479" s="1"/>
      <c r="F479" s="1"/>
      <c r="G479" s="1"/>
      <c r="H479" s="1"/>
      <c r="I479" s="1"/>
      <c r="J479" s="1"/>
      <c r="K479" s="1"/>
      <c r="L479" s="1"/>
      <c r="M479" s="1"/>
      <c r="N479" s="1"/>
      <c r="O479" s="1"/>
      <c r="P479" s="1"/>
      <c r="Q479" s="1"/>
      <c r="R479" s="1"/>
      <c r="S479" s="1"/>
    </row>
    <row r="480" spans="1:19">
      <c r="A480" s="1"/>
      <c r="B480" s="1"/>
      <c r="C480" s="1"/>
      <c r="D480" s="1"/>
      <c r="E480" s="1"/>
      <c r="F480" s="1"/>
      <c r="G480" s="1"/>
      <c r="H480" s="1"/>
      <c r="I480" s="1"/>
      <c r="J480" s="1"/>
      <c r="K480" s="1"/>
      <c r="L480" s="1"/>
      <c r="M480" s="1"/>
      <c r="N480" s="1"/>
      <c r="O480" s="1"/>
      <c r="P480" s="1"/>
      <c r="Q480" s="1"/>
      <c r="R480" s="1"/>
      <c r="S480" s="1"/>
    </row>
    <row r="481" spans="1:19">
      <c r="A481" s="1"/>
      <c r="B481" s="1"/>
      <c r="C481" s="1"/>
      <c r="D481" s="1"/>
      <c r="E481" s="1"/>
      <c r="F481" s="1"/>
      <c r="G481" s="1"/>
      <c r="H481" s="1"/>
      <c r="I481" s="1"/>
      <c r="J481" s="1"/>
      <c r="K481" s="1"/>
      <c r="L481" s="1"/>
      <c r="M481" s="1"/>
      <c r="N481" s="1"/>
      <c r="O481" s="1"/>
      <c r="P481" s="1"/>
      <c r="Q481" s="1"/>
      <c r="R481" s="1"/>
      <c r="S481" s="1"/>
    </row>
    <row r="482" spans="1:19">
      <c r="A482" s="1"/>
      <c r="B482" s="1"/>
      <c r="C482" s="1"/>
      <c r="D482" s="1"/>
      <c r="E482" s="1"/>
      <c r="F482" s="1"/>
      <c r="G482" s="1"/>
      <c r="H482" s="1"/>
      <c r="I482" s="1"/>
      <c r="J482" s="1"/>
      <c r="K482" s="1"/>
      <c r="L482" s="1"/>
      <c r="M482" s="1"/>
      <c r="N482" s="1"/>
      <c r="O482" s="1"/>
      <c r="P482" s="1"/>
      <c r="Q482" s="1"/>
      <c r="R482" s="1"/>
      <c r="S482" s="1"/>
    </row>
    <row r="483" spans="1:19">
      <c r="A483" s="1"/>
      <c r="B483" s="1"/>
      <c r="C483" s="1"/>
      <c r="D483" s="1"/>
      <c r="E483" s="1"/>
      <c r="F483" s="1"/>
      <c r="G483" s="1"/>
      <c r="H483" s="1"/>
      <c r="I483" s="1"/>
      <c r="J483" s="1"/>
      <c r="K483" s="1"/>
      <c r="L483" s="1"/>
      <c r="M483" s="1"/>
      <c r="N483" s="1"/>
      <c r="O483" s="1"/>
      <c r="P483" s="1"/>
      <c r="Q483" s="1"/>
      <c r="R483" s="1"/>
      <c r="S483" s="1"/>
    </row>
    <row r="484" spans="1:19">
      <c r="A484" s="1"/>
      <c r="B484" s="1"/>
      <c r="C484" s="1"/>
      <c r="D484" s="1"/>
      <c r="E484" s="1"/>
      <c r="F484" s="1"/>
      <c r="G484" s="1"/>
      <c r="H484" s="1"/>
      <c r="I484" s="1"/>
      <c r="J484" s="1"/>
      <c r="K484" s="1"/>
      <c r="L484" s="1"/>
      <c r="M484" s="1"/>
      <c r="N484" s="1"/>
      <c r="O484" s="1"/>
      <c r="P484" s="1"/>
      <c r="Q484" s="1"/>
      <c r="R484" s="1"/>
      <c r="S484" s="1"/>
    </row>
    <row r="485" spans="1:19">
      <c r="A485" s="1"/>
      <c r="B485" s="1"/>
      <c r="C485" s="1"/>
      <c r="D485" s="1"/>
      <c r="E485" s="1"/>
      <c r="F485" s="1"/>
      <c r="G485" s="1"/>
      <c r="H485" s="1"/>
      <c r="I485" s="1"/>
      <c r="J485" s="1"/>
      <c r="K485" s="1"/>
      <c r="L485" s="1"/>
      <c r="M485" s="1"/>
      <c r="N485" s="1"/>
      <c r="O485" s="1"/>
      <c r="P485" s="1"/>
      <c r="Q485" s="1"/>
      <c r="R485" s="1"/>
      <c r="S485" s="1"/>
    </row>
    <row r="486" spans="1:19">
      <c r="A486" s="1"/>
      <c r="B486" s="1"/>
      <c r="C486" s="1"/>
      <c r="D486" s="1"/>
      <c r="E486" s="1"/>
      <c r="F486" s="1"/>
      <c r="G486" s="1"/>
      <c r="H486" s="1"/>
      <c r="I486" s="1"/>
      <c r="J486" s="1"/>
      <c r="K486" s="1"/>
      <c r="L486" s="1"/>
      <c r="M486" s="1"/>
      <c r="N486" s="1"/>
      <c r="O486" s="1"/>
      <c r="P486" s="1"/>
      <c r="Q486" s="1"/>
      <c r="R486" s="1"/>
      <c r="S486" s="1"/>
    </row>
    <row r="487" spans="1:19">
      <c r="A487" s="1"/>
      <c r="B487" s="1"/>
      <c r="C487" s="1"/>
      <c r="D487" s="1"/>
      <c r="E487" s="1"/>
      <c r="F487" s="1"/>
      <c r="G487" s="1"/>
      <c r="H487" s="1"/>
      <c r="I487" s="1"/>
      <c r="J487" s="1"/>
      <c r="K487" s="1"/>
      <c r="L487" s="1"/>
      <c r="M487" s="1"/>
      <c r="N487" s="1"/>
      <c r="O487" s="1"/>
      <c r="P487" s="1"/>
      <c r="Q487" s="1"/>
      <c r="R487" s="1"/>
      <c r="S487" s="1"/>
    </row>
    <row r="488" spans="1:19">
      <c r="A488" s="1"/>
      <c r="B488" s="1"/>
      <c r="C488" s="1"/>
      <c r="D488" s="1"/>
      <c r="E488" s="1"/>
      <c r="F488" s="1"/>
      <c r="G488" s="1"/>
      <c r="H488" s="1"/>
      <c r="I488" s="1"/>
      <c r="J488" s="1"/>
      <c r="K488" s="1"/>
      <c r="L488" s="1"/>
      <c r="M488" s="1"/>
      <c r="N488" s="1"/>
      <c r="O488" s="1"/>
      <c r="P488" s="1"/>
      <c r="Q488" s="1"/>
      <c r="R488" s="1"/>
      <c r="S488" s="1"/>
    </row>
    <row r="489" spans="1:19">
      <c r="A489" s="1"/>
      <c r="B489" s="1"/>
      <c r="C489" s="1"/>
      <c r="D489" s="1"/>
      <c r="E489" s="1"/>
      <c r="F489" s="1"/>
      <c r="G489" s="1"/>
      <c r="H489" s="1"/>
      <c r="I489" s="1"/>
      <c r="J489" s="1"/>
      <c r="K489" s="1"/>
      <c r="L489" s="1"/>
      <c r="M489" s="1"/>
      <c r="N489" s="1"/>
      <c r="O489" s="1"/>
      <c r="P489" s="1"/>
      <c r="Q489" s="1"/>
      <c r="R489" s="1"/>
      <c r="S489" s="1"/>
    </row>
    <row r="490" spans="1:19">
      <c r="A490" s="1"/>
      <c r="B490" s="1"/>
      <c r="C490" s="1"/>
      <c r="D490" s="1"/>
      <c r="E490" s="1"/>
      <c r="F490" s="1"/>
      <c r="G490" s="1"/>
      <c r="H490" s="1"/>
      <c r="I490" s="1"/>
      <c r="J490" s="1"/>
      <c r="K490" s="1"/>
      <c r="L490" s="1"/>
      <c r="M490" s="1"/>
      <c r="N490" s="1"/>
      <c r="O490" s="1"/>
      <c r="P490" s="1"/>
      <c r="Q490" s="1"/>
      <c r="R490" s="1"/>
      <c r="S490" s="1"/>
    </row>
    <row r="491" spans="1:19">
      <c r="A491" s="1"/>
      <c r="B491" s="1"/>
      <c r="C491" s="1"/>
      <c r="D491" s="1"/>
      <c r="E491" s="1"/>
      <c r="F491" s="1"/>
      <c r="G491" s="1"/>
      <c r="H491" s="1"/>
      <c r="I491" s="1"/>
      <c r="J491" s="1"/>
      <c r="K491" s="1"/>
      <c r="L491" s="1"/>
      <c r="M491" s="1"/>
      <c r="N491" s="1"/>
      <c r="O491" s="1"/>
      <c r="P491" s="1"/>
      <c r="Q491" s="1"/>
      <c r="R491" s="1"/>
      <c r="S491" s="1"/>
    </row>
    <row r="492" spans="1:19">
      <c r="A492" s="1"/>
      <c r="B492" s="1"/>
      <c r="C492" s="1"/>
      <c r="D492" s="1"/>
      <c r="E492" s="1"/>
      <c r="F492" s="1"/>
      <c r="G492" s="1"/>
      <c r="H492" s="1"/>
      <c r="I492" s="1"/>
      <c r="J492" s="1"/>
      <c r="K492" s="1"/>
      <c r="L492" s="1"/>
      <c r="M492" s="1"/>
      <c r="N492" s="1"/>
      <c r="O492" s="1"/>
      <c r="P492" s="1"/>
      <c r="Q492" s="1"/>
      <c r="R492" s="1"/>
      <c r="S492" s="1"/>
    </row>
    <row r="493" spans="1:19">
      <c r="A493" s="1"/>
      <c r="B493" s="1"/>
      <c r="C493" s="1"/>
      <c r="D493" s="1"/>
      <c r="E493" s="1"/>
      <c r="F493" s="1"/>
      <c r="G493" s="1"/>
      <c r="H493" s="1"/>
      <c r="I493" s="1"/>
      <c r="J493" s="1"/>
      <c r="K493" s="1"/>
      <c r="L493" s="1"/>
      <c r="M493" s="1"/>
      <c r="N493" s="1"/>
      <c r="O493" s="1"/>
      <c r="P493" s="1"/>
      <c r="Q493" s="1"/>
      <c r="R493" s="1"/>
      <c r="S493" s="1"/>
    </row>
    <row r="494" spans="1:19">
      <c r="A494" s="1"/>
      <c r="B494" s="1"/>
      <c r="C494" s="1"/>
      <c r="D494" s="1"/>
      <c r="E494" s="1"/>
      <c r="F494" s="1"/>
      <c r="G494" s="1"/>
      <c r="H494" s="1"/>
      <c r="I494" s="1"/>
      <c r="J494" s="1"/>
      <c r="K494" s="1"/>
      <c r="L494" s="1"/>
      <c r="M494" s="1"/>
      <c r="N494" s="1"/>
      <c r="O494" s="1"/>
      <c r="P494" s="1"/>
      <c r="Q494" s="1"/>
      <c r="R494" s="1"/>
      <c r="S494" s="1"/>
    </row>
    <row r="495" spans="1:19">
      <c r="A495" s="1"/>
      <c r="B495" s="1"/>
      <c r="C495" s="1"/>
      <c r="D495" s="1"/>
      <c r="E495" s="1"/>
      <c r="F495" s="1"/>
      <c r="G495" s="1"/>
      <c r="H495" s="1"/>
      <c r="I495" s="1"/>
      <c r="J495" s="1"/>
      <c r="K495" s="1"/>
      <c r="L495" s="1"/>
      <c r="M495" s="1"/>
      <c r="N495" s="1"/>
      <c r="O495" s="1"/>
      <c r="P495" s="1"/>
      <c r="Q495" s="1"/>
      <c r="R495" s="1"/>
      <c r="S495" s="1"/>
    </row>
    <row r="496" spans="1:19">
      <c r="A496" s="1"/>
      <c r="B496" s="1"/>
      <c r="C496" s="1"/>
      <c r="D496" s="1"/>
      <c r="E496" s="1"/>
      <c r="F496" s="1"/>
      <c r="G496" s="1"/>
      <c r="H496" s="1"/>
      <c r="I496" s="1"/>
      <c r="J496" s="1"/>
      <c r="K496" s="1"/>
      <c r="L496" s="1"/>
      <c r="M496" s="1"/>
      <c r="N496" s="1"/>
      <c r="O496" s="1"/>
      <c r="P496" s="1"/>
      <c r="Q496" s="1"/>
      <c r="R496" s="1"/>
      <c r="S496" s="1"/>
    </row>
    <row r="497" spans="1:19">
      <c r="A497" s="1"/>
      <c r="B497" s="1"/>
      <c r="C497" s="1"/>
      <c r="D497" s="1"/>
      <c r="E497" s="1"/>
      <c r="F497" s="1"/>
      <c r="G497" s="1"/>
      <c r="H497" s="1"/>
      <c r="I497" s="1"/>
      <c r="J497" s="1"/>
      <c r="K497" s="1"/>
      <c r="L497" s="1"/>
      <c r="M497" s="1"/>
      <c r="N497" s="1"/>
      <c r="O497" s="1"/>
      <c r="P497" s="1"/>
      <c r="Q497" s="1"/>
      <c r="R497" s="1"/>
      <c r="S497" s="1"/>
    </row>
    <row r="498" spans="1:19">
      <c r="A498" s="1"/>
      <c r="B498" s="1"/>
      <c r="C498" s="1"/>
      <c r="D498" s="1"/>
      <c r="E498" s="1"/>
      <c r="F498" s="1"/>
      <c r="G498" s="1"/>
      <c r="H498" s="1"/>
      <c r="I498" s="1"/>
      <c r="J498" s="1"/>
      <c r="K498" s="1"/>
      <c r="L498" s="1"/>
      <c r="M498" s="1"/>
      <c r="N498" s="1"/>
      <c r="O498" s="1"/>
      <c r="P498" s="1"/>
      <c r="Q498" s="1"/>
      <c r="R498" s="1"/>
      <c r="S498" s="1"/>
    </row>
    <row r="499" spans="1:19">
      <c r="A499" s="1"/>
      <c r="B499" s="1"/>
      <c r="C499" s="1"/>
      <c r="D499" s="1"/>
      <c r="E499" s="1"/>
      <c r="F499" s="1"/>
      <c r="G499" s="1"/>
      <c r="H499" s="1"/>
      <c r="I499" s="1"/>
      <c r="J499" s="1"/>
      <c r="K499" s="1"/>
      <c r="L499" s="1"/>
      <c r="M499" s="1"/>
      <c r="N499" s="1"/>
      <c r="O499" s="1"/>
      <c r="P499" s="1"/>
      <c r="Q499" s="1"/>
      <c r="R499" s="1"/>
      <c r="S499" s="1"/>
    </row>
    <row r="500" spans="1:19">
      <c r="A500" s="1"/>
      <c r="B500" s="1"/>
      <c r="C500" s="1"/>
      <c r="D500" s="1"/>
      <c r="E500" s="1"/>
      <c r="F500" s="1"/>
      <c r="G500" s="1"/>
      <c r="H500" s="1"/>
      <c r="I500" s="1"/>
      <c r="J500" s="1"/>
      <c r="K500" s="1"/>
      <c r="L500" s="1"/>
      <c r="M500" s="1"/>
      <c r="N500" s="1"/>
      <c r="O500" s="1"/>
      <c r="P500" s="1"/>
      <c r="Q500" s="1"/>
      <c r="R500" s="1"/>
      <c r="S500" s="1"/>
    </row>
    <row r="501" spans="1:19">
      <c r="A501" s="1"/>
      <c r="B501" s="1"/>
      <c r="C501" s="1"/>
      <c r="D501" s="1"/>
      <c r="E501" s="1"/>
      <c r="F501" s="1"/>
      <c r="G501" s="1"/>
      <c r="H501" s="1"/>
      <c r="I501" s="1"/>
      <c r="J501" s="1"/>
      <c r="K501" s="1"/>
      <c r="L501" s="1"/>
      <c r="M501" s="1"/>
      <c r="N501" s="1"/>
      <c r="O501" s="1"/>
      <c r="P501" s="1"/>
      <c r="Q501" s="1"/>
      <c r="R501" s="1"/>
      <c r="S501" s="1"/>
    </row>
    <row r="502" spans="1:19">
      <c r="A502" s="1"/>
      <c r="B502" s="1"/>
      <c r="C502" s="1"/>
      <c r="D502" s="1"/>
      <c r="E502" s="1"/>
      <c r="F502" s="1"/>
      <c r="G502" s="1"/>
      <c r="H502" s="1"/>
      <c r="I502" s="1"/>
      <c r="J502" s="1"/>
      <c r="K502" s="1"/>
      <c r="L502" s="1"/>
      <c r="M502" s="1"/>
      <c r="N502" s="1"/>
      <c r="O502" s="1"/>
      <c r="P502" s="1"/>
      <c r="Q502" s="1"/>
      <c r="R502" s="1"/>
      <c r="S502" s="1"/>
    </row>
    <row r="503" spans="1:19">
      <c r="A503" s="1"/>
      <c r="B503" s="1"/>
      <c r="C503" s="1"/>
      <c r="D503" s="1"/>
      <c r="E503" s="1"/>
      <c r="F503" s="1"/>
      <c r="G503" s="1"/>
      <c r="H503" s="1"/>
      <c r="I503" s="1"/>
      <c r="J503" s="1"/>
      <c r="K503" s="1"/>
      <c r="L503" s="1"/>
      <c r="M503" s="1"/>
      <c r="N503" s="1"/>
      <c r="O503" s="1"/>
      <c r="P503" s="1"/>
      <c r="Q503" s="1"/>
      <c r="R503" s="1"/>
      <c r="S503" s="1"/>
    </row>
    <row r="504" spans="1:19">
      <c r="A504" s="1"/>
      <c r="B504" s="1"/>
      <c r="C504" s="1"/>
      <c r="D504" s="1"/>
      <c r="E504" s="1"/>
      <c r="F504" s="1"/>
      <c r="G504" s="1"/>
      <c r="H504" s="1"/>
      <c r="I504" s="1"/>
      <c r="J504" s="1"/>
      <c r="K504" s="1"/>
      <c r="L504" s="1"/>
      <c r="M504" s="1"/>
      <c r="N504" s="1"/>
      <c r="O504" s="1"/>
      <c r="P504" s="1"/>
      <c r="Q504" s="1"/>
      <c r="R504" s="1"/>
      <c r="S504" s="1"/>
    </row>
    <row r="505" spans="1:19">
      <c r="A505" s="1"/>
      <c r="B505" s="1"/>
      <c r="C505" s="1"/>
      <c r="D505" s="1"/>
      <c r="E505" s="1"/>
      <c r="F505" s="1"/>
      <c r="G505" s="1"/>
      <c r="H505" s="1"/>
      <c r="I505" s="1"/>
      <c r="J505" s="1"/>
      <c r="K505" s="1"/>
      <c r="L505" s="1"/>
      <c r="M505" s="1"/>
      <c r="N505" s="1"/>
      <c r="O505" s="1"/>
      <c r="P505" s="1"/>
      <c r="Q505" s="1"/>
      <c r="R505" s="1"/>
      <c r="S505" s="1"/>
    </row>
    <row r="506" spans="1:19">
      <c r="A506" s="1"/>
      <c r="B506" s="1"/>
      <c r="C506" s="1"/>
      <c r="D506" s="1"/>
      <c r="E506" s="1"/>
      <c r="F506" s="1"/>
      <c r="G506" s="1"/>
      <c r="H506" s="1"/>
      <c r="I506" s="1"/>
      <c r="J506" s="1"/>
      <c r="K506" s="1"/>
      <c r="L506" s="1"/>
      <c r="M506" s="1"/>
      <c r="N506" s="1"/>
      <c r="O506" s="1"/>
      <c r="P506" s="1"/>
      <c r="Q506" s="1"/>
      <c r="R506" s="1"/>
      <c r="S506" s="1"/>
    </row>
    <row r="507" spans="1:19">
      <c r="A507" s="1"/>
      <c r="B507" s="1"/>
      <c r="C507" s="1"/>
      <c r="D507" s="1"/>
      <c r="E507" s="1"/>
      <c r="F507" s="1"/>
      <c r="G507" s="1"/>
      <c r="H507" s="1"/>
      <c r="I507" s="1"/>
      <c r="J507" s="1"/>
      <c r="K507" s="1"/>
      <c r="L507" s="1"/>
      <c r="M507" s="1"/>
      <c r="N507" s="1"/>
      <c r="O507" s="1"/>
      <c r="P507" s="1"/>
      <c r="Q507" s="1"/>
      <c r="R507" s="1"/>
      <c r="S507" s="1"/>
    </row>
    <row r="508" spans="1:19">
      <c r="A508" s="1"/>
      <c r="B508" s="1"/>
      <c r="C508" s="1"/>
      <c r="D508" s="1"/>
      <c r="E508" s="1"/>
      <c r="F508" s="1"/>
      <c r="G508" s="1"/>
      <c r="H508" s="1"/>
      <c r="I508" s="1"/>
      <c r="J508" s="1"/>
      <c r="K508" s="1"/>
      <c r="L508" s="1"/>
      <c r="M508" s="1"/>
      <c r="N508" s="1"/>
      <c r="O508" s="1"/>
      <c r="P508" s="1"/>
      <c r="Q508" s="1"/>
      <c r="R508" s="1"/>
      <c r="S508" s="1"/>
    </row>
    <row r="509" spans="1:19">
      <c r="A509" s="1"/>
      <c r="B509" s="1"/>
      <c r="C509" s="1"/>
      <c r="D509" s="1"/>
      <c r="E509" s="1"/>
      <c r="F509" s="1"/>
      <c r="G509" s="1"/>
      <c r="H509" s="1"/>
      <c r="I509" s="1"/>
      <c r="J509" s="1"/>
      <c r="K509" s="1"/>
      <c r="L509" s="1"/>
      <c r="M509" s="1"/>
      <c r="N509" s="1"/>
      <c r="O509" s="1"/>
      <c r="P509" s="1"/>
      <c r="Q509" s="1"/>
      <c r="R509" s="1"/>
      <c r="S509" s="1"/>
    </row>
    <row r="510" spans="1:19">
      <c r="A510" s="1"/>
      <c r="B510" s="1"/>
      <c r="C510" s="1"/>
      <c r="D510" s="1"/>
      <c r="E510" s="1"/>
      <c r="F510" s="1"/>
      <c r="G510" s="1"/>
      <c r="H510" s="1"/>
      <c r="I510" s="1"/>
      <c r="J510" s="1"/>
      <c r="K510" s="1"/>
      <c r="L510" s="1"/>
      <c r="M510" s="1"/>
      <c r="N510" s="1"/>
      <c r="O510" s="1"/>
      <c r="P510" s="1"/>
      <c r="Q510" s="1"/>
      <c r="R510" s="1"/>
      <c r="S510" s="1"/>
    </row>
    <row r="511" spans="1:19">
      <c r="A511" s="1"/>
      <c r="B511" s="1"/>
      <c r="C511" s="1"/>
      <c r="D511" s="1"/>
      <c r="E511" s="1"/>
      <c r="F511" s="1"/>
      <c r="G511" s="1"/>
      <c r="H511" s="1"/>
      <c r="I511" s="1"/>
      <c r="J511" s="1"/>
      <c r="K511" s="1"/>
      <c r="L511" s="1"/>
      <c r="M511" s="1"/>
      <c r="N511" s="1"/>
      <c r="O511" s="1"/>
      <c r="P511" s="1"/>
      <c r="Q511" s="1"/>
      <c r="R511" s="1"/>
      <c r="S511" s="1"/>
    </row>
    <row r="512" spans="1:19">
      <c r="A512" s="1"/>
      <c r="B512" s="1"/>
      <c r="C512" s="1"/>
      <c r="D512" s="1"/>
      <c r="E512" s="1"/>
      <c r="F512" s="1"/>
      <c r="G512" s="1"/>
      <c r="H512" s="1"/>
      <c r="I512" s="1"/>
      <c r="J512" s="1"/>
      <c r="K512" s="1"/>
      <c r="L512" s="1"/>
      <c r="M512" s="1"/>
      <c r="N512" s="1"/>
      <c r="O512" s="1"/>
      <c r="P512" s="1"/>
      <c r="Q512" s="1"/>
      <c r="R512" s="1"/>
      <c r="S512" s="1"/>
    </row>
    <row r="513" spans="1:19">
      <c r="A513" s="1"/>
      <c r="B513" s="1"/>
      <c r="C513" s="1"/>
      <c r="D513" s="1"/>
      <c r="E513" s="1"/>
      <c r="F513" s="1"/>
      <c r="G513" s="1"/>
      <c r="H513" s="1"/>
      <c r="I513" s="1"/>
      <c r="J513" s="1"/>
      <c r="K513" s="1"/>
      <c r="L513" s="1"/>
      <c r="M513" s="1"/>
      <c r="N513" s="1"/>
      <c r="O513" s="1"/>
      <c r="P513" s="1"/>
      <c r="Q513" s="1"/>
      <c r="R513" s="1"/>
      <c r="S513" s="1"/>
    </row>
    <row r="514" spans="1:19">
      <c r="A514" s="1"/>
      <c r="B514" s="1"/>
      <c r="C514" s="1"/>
      <c r="D514" s="1"/>
      <c r="E514" s="1"/>
      <c r="F514" s="1"/>
      <c r="G514" s="1"/>
      <c r="H514" s="1"/>
      <c r="I514" s="1"/>
      <c r="J514" s="1"/>
      <c r="K514" s="1"/>
      <c r="L514" s="1"/>
      <c r="M514" s="1"/>
      <c r="N514" s="1"/>
      <c r="O514" s="1"/>
      <c r="P514" s="1"/>
      <c r="Q514" s="1"/>
      <c r="R514" s="1"/>
      <c r="S514" s="1"/>
    </row>
    <row r="515" spans="1:19">
      <c r="A515" s="1"/>
      <c r="B515" s="1"/>
      <c r="C515" s="1"/>
      <c r="D515" s="1"/>
      <c r="E515" s="1"/>
      <c r="F515" s="1"/>
      <c r="G515" s="1"/>
      <c r="H515" s="1"/>
      <c r="I515" s="1"/>
      <c r="J515" s="1"/>
      <c r="K515" s="1"/>
      <c r="L515" s="1"/>
      <c r="M515" s="1"/>
      <c r="N515" s="1"/>
      <c r="O515" s="1"/>
      <c r="P515" s="1"/>
      <c r="Q515" s="1"/>
      <c r="R515" s="1"/>
      <c r="S515" s="1"/>
    </row>
    <row r="516" spans="1:19">
      <c r="A516" s="1"/>
      <c r="B516" s="1"/>
      <c r="C516" s="1"/>
      <c r="D516" s="1"/>
      <c r="E516" s="1"/>
      <c r="F516" s="1"/>
      <c r="G516" s="1"/>
      <c r="H516" s="1"/>
      <c r="I516" s="1"/>
      <c r="J516" s="1"/>
      <c r="K516" s="1"/>
      <c r="L516" s="1"/>
      <c r="M516" s="1"/>
      <c r="N516" s="1"/>
      <c r="O516" s="1"/>
      <c r="P516" s="1"/>
      <c r="Q516" s="1"/>
      <c r="R516" s="1"/>
      <c r="S516" s="1"/>
    </row>
    <row r="517" spans="1:19">
      <c r="A517" s="1"/>
      <c r="B517" s="1"/>
      <c r="C517" s="1"/>
      <c r="D517" s="1"/>
      <c r="E517" s="1"/>
      <c r="F517" s="1"/>
      <c r="G517" s="1"/>
      <c r="H517" s="1"/>
      <c r="I517" s="1"/>
      <c r="J517" s="1"/>
      <c r="K517" s="1"/>
      <c r="L517" s="1"/>
      <c r="M517" s="1"/>
      <c r="N517" s="1"/>
      <c r="O517" s="1"/>
      <c r="P517" s="1"/>
      <c r="Q517" s="1"/>
      <c r="R517" s="1"/>
      <c r="S517" s="1"/>
    </row>
    <row r="518" spans="1:19">
      <c r="A518" s="1"/>
      <c r="B518" s="1"/>
      <c r="C518" s="1"/>
      <c r="D518" s="1"/>
      <c r="E518" s="1"/>
      <c r="F518" s="1"/>
      <c r="G518" s="1"/>
      <c r="H518" s="1"/>
      <c r="I518" s="1"/>
      <c r="J518" s="1"/>
      <c r="K518" s="1"/>
      <c r="L518" s="1"/>
      <c r="M518" s="1"/>
      <c r="N518" s="1"/>
      <c r="O518" s="1"/>
      <c r="P518" s="1"/>
      <c r="Q518" s="1"/>
      <c r="R518" s="1"/>
      <c r="S518" s="1"/>
    </row>
    <row r="519" spans="1:19">
      <c r="A519" s="1"/>
      <c r="B519" s="1"/>
      <c r="C519" s="1"/>
      <c r="D519" s="1"/>
      <c r="E519" s="1"/>
      <c r="F519" s="1"/>
      <c r="G519" s="1"/>
      <c r="H519" s="1"/>
      <c r="I519" s="1"/>
      <c r="J519" s="1"/>
      <c r="K519" s="1"/>
      <c r="L519" s="1"/>
      <c r="M519" s="1"/>
      <c r="N519" s="1"/>
      <c r="O519" s="1"/>
      <c r="P519" s="1"/>
      <c r="Q519" s="1"/>
      <c r="R519" s="1"/>
      <c r="S519" s="1"/>
    </row>
    <row r="520" spans="1:19">
      <c r="A520" s="1"/>
      <c r="B520" s="1"/>
      <c r="C520" s="1"/>
      <c r="D520" s="1"/>
      <c r="E520" s="1"/>
      <c r="F520" s="1"/>
      <c r="G520" s="1"/>
      <c r="H520" s="1"/>
      <c r="I520" s="1"/>
      <c r="J520" s="1"/>
      <c r="K520" s="1"/>
      <c r="L520" s="1"/>
      <c r="M520" s="1"/>
      <c r="N520" s="1"/>
      <c r="O520" s="1"/>
      <c r="P520" s="1"/>
      <c r="Q520" s="1"/>
      <c r="R520" s="1"/>
      <c r="S520" s="1"/>
    </row>
    <row r="521" spans="1:19">
      <c r="A521" s="1"/>
      <c r="B521" s="1"/>
      <c r="C521" s="1"/>
      <c r="D521" s="1"/>
      <c r="E521" s="1"/>
      <c r="F521" s="1"/>
      <c r="G521" s="1"/>
      <c r="H521" s="1"/>
      <c r="I521" s="1"/>
      <c r="J521" s="1"/>
      <c r="K521" s="1"/>
      <c r="L521" s="1"/>
      <c r="M521" s="1"/>
      <c r="N521" s="1"/>
      <c r="O521" s="1"/>
      <c r="P521" s="1"/>
      <c r="Q521" s="1"/>
      <c r="R521" s="1"/>
      <c r="S521" s="1"/>
    </row>
    <row r="522" spans="1:19">
      <c r="A522" s="1"/>
      <c r="B522" s="1"/>
      <c r="C522" s="1"/>
      <c r="D522" s="1"/>
      <c r="E522" s="1"/>
      <c r="F522" s="1"/>
      <c r="G522" s="1"/>
      <c r="H522" s="1"/>
      <c r="I522" s="1"/>
      <c r="J522" s="1"/>
      <c r="K522" s="1"/>
      <c r="L522" s="1"/>
      <c r="M522" s="1"/>
      <c r="N522" s="1"/>
      <c r="O522" s="1"/>
      <c r="P522" s="1"/>
      <c r="Q522" s="1"/>
      <c r="R522" s="1"/>
      <c r="S522" s="1"/>
    </row>
    <row r="523" spans="1:19">
      <c r="A523" s="1"/>
      <c r="B523" s="1"/>
      <c r="C523" s="1"/>
      <c r="D523" s="1"/>
      <c r="E523" s="1"/>
      <c r="F523" s="1"/>
      <c r="G523" s="1"/>
      <c r="H523" s="1"/>
      <c r="I523" s="1"/>
      <c r="J523" s="1"/>
      <c r="K523" s="1"/>
      <c r="L523" s="1"/>
      <c r="M523" s="1"/>
      <c r="N523" s="1"/>
      <c r="O523" s="1"/>
      <c r="P523" s="1"/>
      <c r="Q523" s="1"/>
      <c r="R523" s="1"/>
      <c r="S523" s="1"/>
    </row>
    <row r="524" spans="1:19">
      <c r="A524" s="1"/>
      <c r="B524" s="1"/>
      <c r="C524" s="1"/>
      <c r="D524" s="1"/>
      <c r="E524" s="1"/>
      <c r="F524" s="1"/>
      <c r="G524" s="1"/>
      <c r="H524" s="1"/>
      <c r="I524" s="1"/>
      <c r="J524" s="1"/>
      <c r="K524" s="1"/>
      <c r="L524" s="1"/>
      <c r="M524" s="1"/>
      <c r="N524" s="1"/>
      <c r="O524" s="1"/>
      <c r="P524" s="1"/>
      <c r="Q524" s="1"/>
      <c r="R524" s="1"/>
      <c r="S524" s="1"/>
    </row>
    <row r="525" spans="1:19">
      <c r="A525" s="1"/>
      <c r="B525" s="1"/>
      <c r="C525" s="1"/>
      <c r="D525" s="1"/>
      <c r="E525" s="1"/>
      <c r="F525" s="1"/>
      <c r="G525" s="1"/>
      <c r="H525" s="1"/>
      <c r="I525" s="1"/>
      <c r="J525" s="1"/>
      <c r="K525" s="1"/>
      <c r="L525" s="1"/>
      <c r="M525" s="1"/>
      <c r="N525" s="1"/>
      <c r="O525" s="1"/>
      <c r="P525" s="1"/>
      <c r="Q525" s="1"/>
      <c r="R525" s="1"/>
      <c r="S525" s="1"/>
    </row>
    <row r="526" spans="1:19">
      <c r="A526" s="1"/>
      <c r="B526" s="1"/>
      <c r="C526" s="1"/>
      <c r="D526" s="1"/>
      <c r="E526" s="1"/>
      <c r="F526" s="1"/>
      <c r="G526" s="1"/>
      <c r="H526" s="1"/>
      <c r="I526" s="1"/>
      <c r="J526" s="1"/>
      <c r="K526" s="1"/>
      <c r="L526" s="1"/>
      <c r="M526" s="1"/>
      <c r="N526" s="1"/>
      <c r="O526" s="1"/>
      <c r="P526" s="1"/>
      <c r="Q526" s="1"/>
      <c r="R526" s="1"/>
      <c r="S526" s="1"/>
    </row>
    <row r="527" spans="1:19">
      <c r="A527" s="1"/>
      <c r="B527" s="1"/>
      <c r="C527" s="1"/>
      <c r="D527" s="1"/>
      <c r="E527" s="1"/>
      <c r="F527" s="1"/>
      <c r="G527" s="1"/>
      <c r="H527" s="1"/>
      <c r="I527" s="1"/>
      <c r="J527" s="1"/>
      <c r="K527" s="1"/>
      <c r="L527" s="1"/>
      <c r="M527" s="1"/>
      <c r="N527" s="1"/>
      <c r="O527" s="1"/>
      <c r="P527" s="1"/>
      <c r="Q527" s="1"/>
      <c r="R527" s="1"/>
      <c r="S527" s="1"/>
    </row>
    <row r="528" spans="1:19">
      <c r="A528" s="1"/>
      <c r="B528" s="1"/>
      <c r="C528" s="1"/>
      <c r="D528" s="1"/>
      <c r="E528" s="1"/>
      <c r="F528" s="1"/>
      <c r="G528" s="1"/>
      <c r="H528" s="1"/>
      <c r="I528" s="1"/>
      <c r="J528" s="1"/>
      <c r="K528" s="1"/>
      <c r="L528" s="1"/>
      <c r="M528" s="1"/>
      <c r="N528" s="1"/>
      <c r="O528" s="1"/>
      <c r="P528" s="1"/>
      <c r="Q528" s="1"/>
      <c r="R528" s="1"/>
      <c r="S528" s="1"/>
    </row>
    <row r="529" spans="1:19">
      <c r="A529" s="1"/>
      <c r="B529" s="1"/>
      <c r="C529" s="1"/>
      <c r="D529" s="1"/>
      <c r="E529" s="1"/>
      <c r="F529" s="1"/>
      <c r="G529" s="1"/>
      <c r="H529" s="1"/>
      <c r="I529" s="1"/>
      <c r="J529" s="1"/>
      <c r="K529" s="1"/>
      <c r="L529" s="1"/>
      <c r="M529" s="1"/>
      <c r="N529" s="1"/>
      <c r="O529" s="1"/>
      <c r="P529" s="1"/>
      <c r="Q529" s="1"/>
      <c r="R529" s="1"/>
      <c r="S529" s="1"/>
    </row>
    <row r="530" spans="1:19">
      <c r="A530" s="1"/>
      <c r="B530" s="1"/>
      <c r="C530" s="1"/>
      <c r="D530" s="1"/>
      <c r="E530" s="1"/>
      <c r="F530" s="1"/>
      <c r="G530" s="1"/>
      <c r="H530" s="1"/>
      <c r="I530" s="1"/>
      <c r="J530" s="1"/>
      <c r="K530" s="1"/>
      <c r="L530" s="1"/>
      <c r="M530" s="1"/>
      <c r="N530" s="1"/>
      <c r="O530" s="1"/>
      <c r="P530" s="1"/>
      <c r="Q530" s="1"/>
      <c r="R530" s="1"/>
      <c r="S530" s="1"/>
    </row>
    <row r="531" spans="1:19">
      <c r="A531" s="1"/>
      <c r="B531" s="1"/>
      <c r="C531" s="1"/>
      <c r="D531" s="1"/>
      <c r="E531" s="1"/>
      <c r="F531" s="1"/>
      <c r="G531" s="1"/>
      <c r="H531" s="1"/>
      <c r="I531" s="1"/>
      <c r="J531" s="1"/>
      <c r="K531" s="1"/>
      <c r="L531" s="1"/>
      <c r="M531" s="1"/>
      <c r="N531" s="1"/>
      <c r="O531" s="1"/>
      <c r="P531" s="1"/>
      <c r="Q531" s="1"/>
      <c r="R531" s="1"/>
      <c r="S531" s="1"/>
    </row>
    <row r="532" spans="1:19">
      <c r="A532" s="1"/>
      <c r="B532" s="1"/>
      <c r="C532" s="1"/>
      <c r="D532" s="1"/>
      <c r="E532" s="1"/>
      <c r="F532" s="1"/>
      <c r="G532" s="1"/>
      <c r="H532" s="1"/>
      <c r="I532" s="1"/>
      <c r="J532" s="1"/>
      <c r="K532" s="1"/>
      <c r="L532" s="1"/>
      <c r="M532" s="1"/>
      <c r="N532" s="1"/>
      <c r="O532" s="1"/>
      <c r="P532" s="1"/>
      <c r="Q532" s="1"/>
      <c r="R532" s="1"/>
      <c r="S532" s="1"/>
    </row>
    <row r="533" spans="1:19">
      <c r="A533" s="1"/>
      <c r="B533" s="1"/>
      <c r="C533" s="1"/>
      <c r="D533" s="1"/>
      <c r="E533" s="1"/>
      <c r="F533" s="1"/>
      <c r="G533" s="1"/>
      <c r="H533" s="1"/>
      <c r="I533" s="1"/>
      <c r="J533" s="1"/>
      <c r="K533" s="1"/>
      <c r="L533" s="1"/>
      <c r="M533" s="1"/>
      <c r="N533" s="1"/>
      <c r="O533" s="1"/>
      <c r="P533" s="1"/>
      <c r="Q533" s="1"/>
      <c r="R533" s="1"/>
      <c r="S533" s="1"/>
    </row>
    <row r="534" spans="1:19">
      <c r="A534" s="1"/>
      <c r="B534" s="1"/>
      <c r="C534" s="1"/>
      <c r="D534" s="1"/>
      <c r="E534" s="1"/>
      <c r="F534" s="1"/>
      <c r="G534" s="1"/>
      <c r="H534" s="1"/>
      <c r="I534" s="1"/>
      <c r="J534" s="1"/>
      <c r="K534" s="1"/>
      <c r="L534" s="1"/>
      <c r="M534" s="1"/>
      <c r="N534" s="1"/>
      <c r="O534" s="1"/>
      <c r="P534" s="1"/>
      <c r="Q534" s="1"/>
      <c r="R534" s="1"/>
      <c r="S534" s="1"/>
    </row>
    <row r="535" spans="1:19">
      <c r="A535" s="1"/>
      <c r="B535" s="1"/>
      <c r="C535" s="1"/>
      <c r="D535" s="1"/>
      <c r="E535" s="1"/>
      <c r="F535" s="1"/>
      <c r="G535" s="1"/>
      <c r="H535" s="1"/>
      <c r="I535" s="1"/>
      <c r="J535" s="1"/>
      <c r="K535" s="1"/>
      <c r="L535" s="1"/>
      <c r="M535" s="1"/>
      <c r="N535" s="1"/>
      <c r="O535" s="1"/>
      <c r="P535" s="1"/>
      <c r="Q535" s="1"/>
      <c r="R535" s="1"/>
      <c r="S535" s="1"/>
    </row>
    <row r="536" spans="1:19">
      <c r="A536" s="1"/>
      <c r="B536" s="1"/>
      <c r="C536" s="1"/>
      <c r="D536" s="1"/>
      <c r="E536" s="1"/>
      <c r="F536" s="1"/>
      <c r="G536" s="1"/>
      <c r="H536" s="1"/>
      <c r="I536" s="1"/>
      <c r="J536" s="1"/>
      <c r="K536" s="1"/>
      <c r="L536" s="1"/>
      <c r="M536" s="1"/>
      <c r="N536" s="1"/>
      <c r="O536" s="1"/>
      <c r="P536" s="1"/>
      <c r="Q536" s="1"/>
      <c r="R536" s="1"/>
      <c r="S536" s="1"/>
    </row>
    <row r="537" spans="1:19">
      <c r="A537" s="1"/>
      <c r="B537" s="1"/>
      <c r="C537" s="1"/>
      <c r="D537" s="1"/>
      <c r="E537" s="1"/>
      <c r="F537" s="1"/>
      <c r="G537" s="1"/>
      <c r="H537" s="1"/>
      <c r="I537" s="1"/>
      <c r="J537" s="1"/>
      <c r="K537" s="1"/>
      <c r="L537" s="1"/>
      <c r="M537" s="1"/>
      <c r="N537" s="1"/>
      <c r="O537" s="1"/>
      <c r="P537" s="1"/>
      <c r="Q537" s="1"/>
      <c r="R537" s="1"/>
      <c r="S537" s="1"/>
    </row>
    <row r="538" spans="1:19">
      <c r="A538" s="1"/>
      <c r="B538" s="1"/>
      <c r="C538" s="1"/>
      <c r="D538" s="1"/>
      <c r="E538" s="1"/>
      <c r="F538" s="1"/>
      <c r="G538" s="1"/>
      <c r="H538" s="1"/>
      <c r="I538" s="1"/>
      <c r="J538" s="1"/>
      <c r="K538" s="1"/>
      <c r="L538" s="1"/>
      <c r="M538" s="1"/>
      <c r="N538" s="1"/>
      <c r="O538" s="1"/>
      <c r="P538" s="1"/>
      <c r="Q538" s="1"/>
      <c r="R538" s="1"/>
      <c r="S538" s="1"/>
    </row>
    <row r="539" spans="1:19">
      <c r="A539" s="1"/>
      <c r="B539" s="1"/>
      <c r="C539" s="1"/>
      <c r="D539" s="1"/>
      <c r="E539" s="1"/>
      <c r="F539" s="1"/>
      <c r="G539" s="1"/>
      <c r="H539" s="1"/>
      <c r="I539" s="1"/>
      <c r="J539" s="1"/>
      <c r="K539" s="1"/>
      <c r="L539" s="1"/>
      <c r="M539" s="1"/>
      <c r="N539" s="1"/>
      <c r="O539" s="1"/>
      <c r="P539" s="1"/>
      <c r="Q539" s="1"/>
      <c r="R539" s="1"/>
      <c r="S539" s="1"/>
    </row>
    <row r="540" spans="1:19">
      <c r="A540" s="1"/>
      <c r="B540" s="1"/>
      <c r="C540" s="1"/>
      <c r="D540" s="1"/>
      <c r="E540" s="1"/>
      <c r="F540" s="1"/>
      <c r="G540" s="1"/>
      <c r="H540" s="1"/>
      <c r="I540" s="1"/>
      <c r="J540" s="1"/>
      <c r="K540" s="1"/>
      <c r="L540" s="1"/>
      <c r="M540" s="1"/>
      <c r="N540" s="1"/>
      <c r="O540" s="1"/>
      <c r="P540" s="1"/>
      <c r="Q540" s="1"/>
      <c r="R540" s="1"/>
      <c r="S540" s="1"/>
    </row>
    <row r="541" spans="1:19">
      <c r="A541" s="1"/>
      <c r="B541" s="1"/>
      <c r="C541" s="1"/>
      <c r="D541" s="1"/>
      <c r="E541" s="1"/>
      <c r="F541" s="1"/>
      <c r="G541" s="1"/>
      <c r="H541" s="1"/>
      <c r="I541" s="1"/>
      <c r="J541" s="1"/>
      <c r="K541" s="1"/>
      <c r="L541" s="1"/>
      <c r="M541" s="1"/>
      <c r="N541" s="1"/>
      <c r="O541" s="1"/>
      <c r="P541" s="1"/>
      <c r="Q541" s="1"/>
      <c r="R541" s="1"/>
      <c r="S541" s="1"/>
    </row>
    <row r="542" spans="1:19">
      <c r="A542" s="1"/>
      <c r="B542" s="1"/>
      <c r="C542" s="1"/>
      <c r="D542" s="1"/>
      <c r="E542" s="1"/>
      <c r="F542" s="1"/>
      <c r="G542" s="1"/>
      <c r="H542" s="1"/>
      <c r="I542" s="1"/>
      <c r="J542" s="1"/>
      <c r="K542" s="1"/>
      <c r="L542" s="1"/>
      <c r="M542" s="1"/>
      <c r="N542" s="1"/>
      <c r="O542" s="1"/>
      <c r="P542" s="1"/>
      <c r="Q542" s="1"/>
      <c r="R542" s="1"/>
      <c r="S542" s="1"/>
    </row>
    <row r="543" spans="1:19">
      <c r="A543" s="1"/>
      <c r="B543" s="1"/>
      <c r="C543" s="1"/>
      <c r="D543" s="1"/>
      <c r="E543" s="1"/>
      <c r="F543" s="1"/>
      <c r="G543" s="1"/>
      <c r="H543" s="1"/>
      <c r="I543" s="1"/>
      <c r="J543" s="1"/>
      <c r="K543" s="1"/>
      <c r="L543" s="1"/>
      <c r="M543" s="1"/>
      <c r="N543" s="1"/>
      <c r="O543" s="1"/>
      <c r="P543" s="1"/>
      <c r="Q543" s="1"/>
      <c r="R543" s="1"/>
      <c r="S543" s="1"/>
    </row>
    <row r="544" spans="1:19">
      <c r="A544" s="1"/>
      <c r="B544" s="1"/>
      <c r="C544" s="1"/>
      <c r="D544" s="1"/>
      <c r="E544" s="1"/>
      <c r="F544" s="1"/>
      <c r="G544" s="1"/>
      <c r="H544" s="1"/>
      <c r="I544" s="1"/>
      <c r="J544" s="1"/>
      <c r="K544" s="1"/>
      <c r="L544" s="1"/>
      <c r="M544" s="1"/>
      <c r="N544" s="1"/>
      <c r="O544" s="1"/>
      <c r="P544" s="1"/>
      <c r="Q544" s="1"/>
      <c r="R544" s="1"/>
      <c r="S544" s="1"/>
    </row>
    <row r="545" spans="1:19">
      <c r="A545" s="1"/>
      <c r="B545" s="1"/>
      <c r="C545" s="1"/>
      <c r="D545" s="1"/>
      <c r="E545" s="1"/>
      <c r="F545" s="1"/>
      <c r="G545" s="1"/>
      <c r="H545" s="1"/>
      <c r="I545" s="1"/>
      <c r="J545" s="1"/>
      <c r="K545" s="1"/>
      <c r="L545" s="1"/>
      <c r="M545" s="1"/>
      <c r="N545" s="1"/>
      <c r="O545" s="1"/>
      <c r="P545" s="1"/>
      <c r="Q545" s="1"/>
      <c r="R545" s="1"/>
      <c r="S545" s="1"/>
    </row>
    <row r="546" spans="1:19">
      <c r="A546" s="1"/>
      <c r="B546" s="1"/>
      <c r="C546" s="1"/>
      <c r="D546" s="1"/>
      <c r="E546" s="1"/>
      <c r="F546" s="1"/>
      <c r="G546" s="1"/>
      <c r="H546" s="1"/>
      <c r="I546" s="1"/>
      <c r="J546" s="1"/>
      <c r="K546" s="1"/>
      <c r="L546" s="1"/>
      <c r="M546" s="1"/>
      <c r="N546" s="1"/>
      <c r="O546" s="1"/>
      <c r="P546" s="1"/>
      <c r="Q546" s="1"/>
      <c r="R546" s="1"/>
      <c r="S546" s="1"/>
    </row>
    <row r="547" spans="1:19">
      <c r="A547" s="1"/>
      <c r="B547" s="1"/>
      <c r="C547" s="1"/>
      <c r="D547" s="1"/>
      <c r="E547" s="1"/>
      <c r="F547" s="1"/>
      <c r="G547" s="1"/>
      <c r="H547" s="1"/>
      <c r="I547" s="1"/>
      <c r="J547" s="1"/>
      <c r="K547" s="1"/>
      <c r="L547" s="1"/>
      <c r="M547" s="1"/>
      <c r="N547" s="1"/>
      <c r="O547" s="1"/>
      <c r="P547" s="1"/>
      <c r="Q547" s="1"/>
      <c r="R547" s="1"/>
      <c r="S547" s="1"/>
    </row>
    <row r="548" spans="1:19">
      <c r="A548" s="1"/>
      <c r="B548" s="1"/>
      <c r="C548" s="1"/>
      <c r="D548" s="1"/>
      <c r="E548" s="1"/>
      <c r="F548" s="1"/>
      <c r="G548" s="1"/>
      <c r="H548" s="1"/>
      <c r="I548" s="1"/>
      <c r="J548" s="1"/>
      <c r="K548" s="1"/>
      <c r="L548" s="1"/>
      <c r="M548" s="1"/>
      <c r="N548" s="1"/>
      <c r="O548" s="1"/>
      <c r="P548" s="1"/>
      <c r="Q548" s="1"/>
      <c r="R548" s="1"/>
      <c r="S548" s="1"/>
    </row>
    <row r="549" spans="1:19">
      <c r="A549" s="1"/>
      <c r="B549" s="1"/>
      <c r="C549" s="1"/>
      <c r="D549" s="1"/>
      <c r="E549" s="1"/>
      <c r="F549" s="1"/>
      <c r="G549" s="1"/>
      <c r="H549" s="1"/>
      <c r="I549" s="1"/>
      <c r="J549" s="1"/>
      <c r="K549" s="1"/>
      <c r="L549" s="1"/>
      <c r="M549" s="1"/>
      <c r="N549" s="1"/>
      <c r="O549" s="1"/>
      <c r="P549" s="1"/>
      <c r="Q549" s="1"/>
      <c r="R549" s="1"/>
      <c r="S549" s="1"/>
    </row>
    <row r="550" spans="1:19">
      <c r="A550" s="1"/>
      <c r="B550" s="1"/>
      <c r="C550" s="1"/>
      <c r="D550" s="1"/>
      <c r="E550" s="1"/>
      <c r="F550" s="1"/>
      <c r="G550" s="1"/>
      <c r="H550" s="1"/>
      <c r="I550" s="1"/>
      <c r="J550" s="1"/>
      <c r="K550" s="1"/>
      <c r="L550" s="1"/>
      <c r="M550" s="1"/>
      <c r="N550" s="1"/>
      <c r="O550" s="1"/>
      <c r="P550" s="1"/>
      <c r="Q550" s="1"/>
      <c r="R550" s="1"/>
      <c r="S550" s="1"/>
    </row>
    <row r="551" spans="1:19">
      <c r="A551" s="1"/>
      <c r="B551" s="1"/>
      <c r="C551" s="1"/>
      <c r="D551" s="1"/>
      <c r="E551" s="1"/>
      <c r="F551" s="1"/>
      <c r="G551" s="1"/>
      <c r="H551" s="1"/>
      <c r="I551" s="1"/>
      <c r="J551" s="1"/>
      <c r="K551" s="1"/>
      <c r="L551" s="1"/>
      <c r="M551" s="1"/>
      <c r="N551" s="1"/>
      <c r="O551" s="1"/>
      <c r="P551" s="1"/>
      <c r="Q551" s="1"/>
      <c r="R551" s="1"/>
      <c r="S551" s="1"/>
    </row>
    <row r="552" spans="1:19">
      <c r="A552" s="1"/>
      <c r="B552" s="1"/>
      <c r="C552" s="1"/>
      <c r="D552" s="1"/>
      <c r="E552" s="1"/>
      <c r="F552" s="1"/>
      <c r="G552" s="1"/>
      <c r="H552" s="1"/>
      <c r="I552" s="1"/>
      <c r="J552" s="1"/>
      <c r="K552" s="1"/>
      <c r="L552" s="1"/>
      <c r="M552" s="1"/>
      <c r="N552" s="1"/>
      <c r="O552" s="1"/>
      <c r="P552" s="1"/>
      <c r="Q552" s="1"/>
      <c r="R552" s="1"/>
      <c r="S552" s="1"/>
    </row>
    <row r="553" spans="1:19">
      <c r="A553" s="1"/>
      <c r="B553" s="1"/>
      <c r="C553" s="1"/>
      <c r="D553" s="1"/>
      <c r="E553" s="1"/>
      <c r="F553" s="1"/>
      <c r="G553" s="1"/>
      <c r="H553" s="1"/>
      <c r="I553" s="1"/>
      <c r="J553" s="1"/>
      <c r="K553" s="1"/>
      <c r="L553" s="1"/>
      <c r="M553" s="1"/>
      <c r="N553" s="1"/>
      <c r="O553" s="1"/>
      <c r="P553" s="1"/>
      <c r="Q553" s="1"/>
      <c r="R553" s="1"/>
      <c r="S553" s="1"/>
    </row>
    <row r="554" spans="1:19">
      <c r="A554" s="1"/>
      <c r="B554" s="1"/>
      <c r="C554" s="1"/>
      <c r="D554" s="1"/>
      <c r="E554" s="1"/>
      <c r="F554" s="1"/>
      <c r="G554" s="1"/>
      <c r="H554" s="1"/>
      <c r="I554" s="1"/>
      <c r="J554" s="1"/>
      <c r="K554" s="1"/>
      <c r="L554" s="1"/>
      <c r="M554" s="1"/>
      <c r="N554" s="1"/>
      <c r="O554" s="1"/>
      <c r="P554" s="1"/>
      <c r="Q554" s="1"/>
      <c r="R554" s="1"/>
      <c r="S554" s="1"/>
    </row>
    <row r="555" spans="1:19">
      <c r="A555" s="1"/>
      <c r="B555" s="1"/>
      <c r="C555" s="1"/>
      <c r="D555" s="1"/>
      <c r="E555" s="1"/>
      <c r="F555" s="1"/>
      <c r="G555" s="1"/>
      <c r="H555" s="1"/>
      <c r="I555" s="1"/>
      <c r="J555" s="1"/>
      <c r="K555" s="1"/>
      <c r="L555" s="1"/>
      <c r="M555" s="1"/>
      <c r="N555" s="1"/>
      <c r="O555" s="1"/>
      <c r="P555" s="1"/>
      <c r="Q555" s="1"/>
      <c r="R555" s="1"/>
      <c r="S555" s="1"/>
    </row>
    <row r="556" spans="1:19">
      <c r="A556" s="1"/>
      <c r="B556" s="1"/>
      <c r="C556" s="1"/>
      <c r="D556" s="1"/>
      <c r="E556" s="1"/>
      <c r="F556" s="1"/>
      <c r="G556" s="1"/>
      <c r="H556" s="1"/>
      <c r="I556" s="1"/>
      <c r="J556" s="1"/>
      <c r="K556" s="1"/>
      <c r="L556" s="1"/>
      <c r="M556" s="1"/>
      <c r="N556" s="1"/>
      <c r="O556" s="1"/>
      <c r="P556" s="1"/>
      <c r="Q556" s="1"/>
      <c r="R556" s="1"/>
      <c r="S556" s="1"/>
    </row>
    <row r="557" spans="1:19">
      <c r="A557" s="1"/>
      <c r="B557" s="1"/>
      <c r="C557" s="1"/>
      <c r="D557" s="1"/>
      <c r="E557" s="1"/>
      <c r="F557" s="1"/>
      <c r="G557" s="1"/>
      <c r="H557" s="1"/>
      <c r="I557" s="1"/>
      <c r="J557" s="1"/>
      <c r="K557" s="1"/>
      <c r="L557" s="1"/>
      <c r="M557" s="1"/>
      <c r="N557" s="1"/>
      <c r="O557" s="1"/>
      <c r="P557" s="1"/>
      <c r="Q557" s="1"/>
      <c r="R557" s="1"/>
      <c r="S557" s="1"/>
    </row>
    <row r="558" spans="1:19">
      <c r="A558" s="1"/>
      <c r="B558" s="1"/>
      <c r="C558" s="1"/>
      <c r="D558" s="1"/>
      <c r="E558" s="1"/>
      <c r="F558" s="1"/>
      <c r="G558" s="1"/>
      <c r="H558" s="1"/>
      <c r="I558" s="1"/>
      <c r="J558" s="1"/>
      <c r="K558" s="1"/>
      <c r="L558" s="1"/>
      <c r="M558" s="1"/>
      <c r="N558" s="1"/>
      <c r="O558" s="1"/>
      <c r="P558" s="1"/>
      <c r="Q558" s="1"/>
      <c r="R558" s="1"/>
      <c r="S558" s="1"/>
    </row>
    <row r="559" spans="1:19">
      <c r="A559" s="1"/>
      <c r="B559" s="1"/>
      <c r="C559" s="1"/>
      <c r="D559" s="1"/>
      <c r="E559" s="1"/>
      <c r="F559" s="1"/>
      <c r="G559" s="1"/>
      <c r="H559" s="1"/>
      <c r="I559" s="1"/>
      <c r="J559" s="1"/>
      <c r="K559" s="1"/>
      <c r="L559" s="1"/>
      <c r="M559" s="1"/>
      <c r="N559" s="1"/>
      <c r="O559" s="1"/>
      <c r="P559" s="1"/>
      <c r="Q559" s="1"/>
      <c r="R559" s="1"/>
      <c r="S559" s="1"/>
    </row>
    <row r="560" spans="1:19">
      <c r="A560" s="1"/>
      <c r="B560" s="1"/>
      <c r="C560" s="1"/>
      <c r="D560" s="1"/>
      <c r="E560" s="1"/>
      <c r="F560" s="1"/>
      <c r="G560" s="1"/>
      <c r="H560" s="1"/>
      <c r="I560" s="1"/>
      <c r="J560" s="1"/>
      <c r="K560" s="1"/>
      <c r="L560" s="1"/>
      <c r="M560" s="1"/>
      <c r="N560" s="1"/>
      <c r="O560" s="1"/>
      <c r="P560" s="1"/>
      <c r="Q560" s="1"/>
      <c r="R560" s="1"/>
      <c r="S560" s="1"/>
    </row>
    <row r="561" spans="1:19">
      <c r="A561" s="1"/>
      <c r="B561" s="1"/>
      <c r="C561" s="1"/>
      <c r="D561" s="1"/>
      <c r="E561" s="1"/>
      <c r="F561" s="1"/>
      <c r="G561" s="1"/>
      <c r="H561" s="1"/>
      <c r="I561" s="1"/>
      <c r="J561" s="1"/>
      <c r="K561" s="1"/>
      <c r="L561" s="1"/>
      <c r="M561" s="1"/>
      <c r="N561" s="1"/>
      <c r="O561" s="1"/>
      <c r="P561" s="1"/>
      <c r="Q561" s="1"/>
      <c r="R561" s="1"/>
      <c r="S561" s="1"/>
    </row>
    <row r="562" spans="1:19">
      <c r="A562" s="1"/>
      <c r="B562" s="1"/>
      <c r="C562" s="1"/>
      <c r="D562" s="1"/>
      <c r="E562" s="1"/>
      <c r="F562" s="1"/>
      <c r="G562" s="1"/>
      <c r="H562" s="1"/>
      <c r="I562" s="1"/>
      <c r="J562" s="1"/>
      <c r="K562" s="1"/>
      <c r="L562" s="1"/>
      <c r="M562" s="1"/>
      <c r="N562" s="1"/>
      <c r="O562" s="1"/>
      <c r="P562" s="1"/>
      <c r="Q562" s="1"/>
      <c r="R562" s="1"/>
      <c r="S562" s="1"/>
    </row>
    <row r="563" spans="1:19">
      <c r="A563" s="1"/>
      <c r="B563" s="1"/>
      <c r="C563" s="1"/>
      <c r="D563" s="1"/>
      <c r="E563" s="1"/>
      <c r="F563" s="1"/>
      <c r="G563" s="1"/>
      <c r="H563" s="1"/>
      <c r="I563" s="1"/>
      <c r="J563" s="1"/>
      <c r="K563" s="1"/>
      <c r="L563" s="1"/>
      <c r="M563" s="1"/>
      <c r="N563" s="1"/>
      <c r="O563" s="1"/>
      <c r="P563" s="1"/>
      <c r="Q563" s="1"/>
      <c r="R563" s="1"/>
      <c r="S563" s="1"/>
    </row>
    <row r="564" spans="1:19">
      <c r="A564" s="1"/>
      <c r="B564" s="1"/>
      <c r="C564" s="1"/>
      <c r="D564" s="1"/>
      <c r="E564" s="1"/>
      <c r="F564" s="1"/>
      <c r="G564" s="1"/>
      <c r="H564" s="1"/>
      <c r="I564" s="1"/>
      <c r="J564" s="1"/>
      <c r="K564" s="1"/>
      <c r="L564" s="1"/>
      <c r="M564" s="1"/>
      <c r="N564" s="1"/>
      <c r="O564" s="1"/>
      <c r="P564" s="1"/>
      <c r="Q564" s="1"/>
      <c r="R564" s="1"/>
      <c r="S564" s="1"/>
    </row>
    <row r="565" spans="1:19">
      <c r="A565" s="1"/>
      <c r="B565" s="1"/>
      <c r="C565" s="1"/>
      <c r="D565" s="1"/>
      <c r="E565" s="1"/>
      <c r="F565" s="1"/>
      <c r="G565" s="1"/>
      <c r="H565" s="1"/>
      <c r="I565" s="1"/>
      <c r="J565" s="1"/>
      <c r="K565" s="1"/>
      <c r="L565" s="1"/>
      <c r="M565" s="1"/>
      <c r="N565" s="1"/>
      <c r="O565" s="1"/>
      <c r="P565" s="1"/>
      <c r="Q565" s="1"/>
      <c r="R565" s="1"/>
      <c r="S565" s="1"/>
    </row>
    <row r="566" spans="1:19">
      <c r="A566" s="1"/>
      <c r="B566" s="1"/>
      <c r="C566" s="1"/>
      <c r="D566" s="1"/>
      <c r="E566" s="1"/>
      <c r="F566" s="1"/>
      <c r="G566" s="1"/>
      <c r="H566" s="1"/>
      <c r="I566" s="1"/>
      <c r="J566" s="1"/>
      <c r="K566" s="1"/>
      <c r="L566" s="1"/>
      <c r="M566" s="1"/>
      <c r="N566" s="1"/>
      <c r="O566" s="1"/>
      <c r="P566" s="1"/>
      <c r="Q566" s="1"/>
      <c r="R566" s="1"/>
      <c r="S566" s="1"/>
    </row>
    <row r="567" spans="1:19">
      <c r="A567" s="1"/>
      <c r="B567" s="1"/>
      <c r="C567" s="1"/>
      <c r="D567" s="1"/>
      <c r="E567" s="1"/>
      <c r="F567" s="1"/>
      <c r="G567" s="1"/>
      <c r="H567" s="1"/>
      <c r="I567" s="1"/>
      <c r="J567" s="1"/>
      <c r="K567" s="1"/>
      <c r="L567" s="1"/>
      <c r="M567" s="1"/>
      <c r="N567" s="1"/>
      <c r="O567" s="1"/>
      <c r="P567" s="1"/>
      <c r="Q567" s="1"/>
      <c r="R567" s="1"/>
      <c r="S567" s="1"/>
    </row>
    <row r="568" spans="1:19">
      <c r="A568" s="1"/>
      <c r="B568" s="1"/>
      <c r="C568" s="1"/>
      <c r="D568" s="1"/>
      <c r="E568" s="1"/>
      <c r="F568" s="1"/>
      <c r="G568" s="1"/>
      <c r="H568" s="1"/>
      <c r="I568" s="1"/>
      <c r="J568" s="1"/>
      <c r="K568" s="1"/>
      <c r="L568" s="1"/>
      <c r="M568" s="1"/>
      <c r="N568" s="1"/>
      <c r="O568" s="1"/>
      <c r="P568" s="1"/>
      <c r="Q568" s="1"/>
      <c r="R568" s="1"/>
      <c r="S568" s="1"/>
    </row>
    <row r="569" spans="1:19">
      <c r="A569" s="1"/>
      <c r="B569" s="1"/>
      <c r="C569" s="1"/>
      <c r="D569" s="1"/>
      <c r="E569" s="1"/>
      <c r="F569" s="1"/>
      <c r="G569" s="1"/>
      <c r="H569" s="1"/>
      <c r="I569" s="1"/>
      <c r="J569" s="1"/>
      <c r="K569" s="1"/>
      <c r="L569" s="1"/>
      <c r="M569" s="1"/>
      <c r="N569" s="1"/>
      <c r="O569" s="1"/>
      <c r="P569" s="1"/>
      <c r="Q569" s="1"/>
      <c r="R569" s="1"/>
      <c r="S569" s="1"/>
    </row>
    <row r="570" spans="1:19">
      <c r="A570" s="1"/>
      <c r="B570" s="1"/>
      <c r="C570" s="1"/>
      <c r="D570" s="1"/>
      <c r="E570" s="1"/>
      <c r="F570" s="1"/>
      <c r="G570" s="1"/>
      <c r="H570" s="1"/>
      <c r="I570" s="1"/>
      <c r="J570" s="1"/>
      <c r="K570" s="1"/>
      <c r="L570" s="1"/>
      <c r="M570" s="1"/>
      <c r="N570" s="1"/>
      <c r="O570" s="1"/>
      <c r="P570" s="1"/>
      <c r="Q570" s="1"/>
      <c r="R570" s="1"/>
      <c r="S570" s="1"/>
    </row>
    <row r="571" spans="1:19">
      <c r="A571" s="1"/>
      <c r="B571" s="1"/>
      <c r="C571" s="1"/>
      <c r="D571" s="1"/>
      <c r="E571" s="1"/>
      <c r="F571" s="1"/>
      <c r="G571" s="1"/>
      <c r="H571" s="1"/>
      <c r="I571" s="1"/>
      <c r="J571" s="1"/>
      <c r="K571" s="1"/>
      <c r="L571" s="1"/>
      <c r="M571" s="1"/>
      <c r="N571" s="1"/>
      <c r="O571" s="1"/>
      <c r="P571" s="1"/>
      <c r="Q571" s="1"/>
      <c r="R571" s="1"/>
      <c r="S571" s="1"/>
    </row>
    <row r="572" spans="1:19">
      <c r="A572" s="1"/>
      <c r="B572" s="1"/>
      <c r="C572" s="1"/>
      <c r="D572" s="1"/>
      <c r="E572" s="1"/>
      <c r="F572" s="1"/>
      <c r="G572" s="1"/>
      <c r="H572" s="1"/>
      <c r="I572" s="1"/>
      <c r="J572" s="1"/>
      <c r="K572" s="1"/>
      <c r="L572" s="1"/>
      <c r="M572" s="1"/>
      <c r="N572" s="1"/>
      <c r="O572" s="1"/>
      <c r="P572" s="1"/>
      <c r="Q572" s="1"/>
      <c r="R572" s="1"/>
      <c r="S572" s="1"/>
    </row>
    <row r="573" spans="1:19">
      <c r="A573" s="1"/>
      <c r="B573" s="1"/>
      <c r="C573" s="1"/>
      <c r="D573" s="1"/>
      <c r="E573" s="1"/>
      <c r="F573" s="1"/>
      <c r="G573" s="1"/>
      <c r="H573" s="1"/>
      <c r="I573" s="1"/>
      <c r="J573" s="1"/>
      <c r="K573" s="1"/>
      <c r="L573" s="1"/>
      <c r="M573" s="1"/>
      <c r="N573" s="1"/>
      <c r="O573" s="1"/>
      <c r="P573" s="1"/>
      <c r="Q573" s="1"/>
      <c r="R573" s="1"/>
      <c r="S573" s="1"/>
    </row>
    <row r="574" spans="1:19">
      <c r="A574" s="1"/>
      <c r="B574" s="1"/>
      <c r="C574" s="1"/>
      <c r="D574" s="1"/>
      <c r="E574" s="1"/>
      <c r="F574" s="1"/>
      <c r="G574" s="1"/>
      <c r="H574" s="1"/>
      <c r="I574" s="1"/>
      <c r="J574" s="1"/>
      <c r="K574" s="1"/>
      <c r="L574" s="1"/>
      <c r="M574" s="1"/>
      <c r="N574" s="1"/>
      <c r="O574" s="1"/>
      <c r="P574" s="1"/>
      <c r="Q574" s="1"/>
      <c r="R574" s="1"/>
      <c r="S574" s="1"/>
    </row>
    <row r="575" spans="1:19">
      <c r="A575" s="1"/>
      <c r="B575" s="1"/>
      <c r="C575" s="1"/>
      <c r="D575" s="1"/>
      <c r="E575" s="1"/>
      <c r="F575" s="1"/>
      <c r="G575" s="1"/>
      <c r="H575" s="1"/>
      <c r="I575" s="1"/>
      <c r="J575" s="1"/>
      <c r="K575" s="1"/>
      <c r="L575" s="1"/>
      <c r="M575" s="1"/>
      <c r="N575" s="1"/>
      <c r="O575" s="1"/>
      <c r="P575" s="1"/>
      <c r="Q575" s="1"/>
      <c r="R575" s="1"/>
      <c r="S575" s="1"/>
    </row>
    <row r="576" spans="1:19">
      <c r="A576" s="1"/>
      <c r="B576" s="1"/>
      <c r="C576" s="1"/>
      <c r="D576" s="1"/>
      <c r="E576" s="1"/>
      <c r="F576" s="1"/>
      <c r="G576" s="1"/>
      <c r="H576" s="1"/>
      <c r="I576" s="1"/>
      <c r="J576" s="1"/>
      <c r="K576" s="1"/>
      <c r="L576" s="1"/>
      <c r="M576" s="1"/>
      <c r="N576" s="1"/>
      <c r="O576" s="1"/>
      <c r="P576" s="1"/>
      <c r="Q576" s="1"/>
      <c r="R576" s="1"/>
      <c r="S576" s="1"/>
    </row>
    <row r="577" spans="1:19">
      <c r="A577" s="1"/>
      <c r="B577" s="1"/>
      <c r="C577" s="1"/>
      <c r="D577" s="1"/>
      <c r="E577" s="1"/>
      <c r="F577" s="1"/>
      <c r="G577" s="1"/>
      <c r="H577" s="1"/>
      <c r="I577" s="1"/>
      <c r="J577" s="1"/>
      <c r="K577" s="1"/>
      <c r="L577" s="1"/>
      <c r="M577" s="1"/>
      <c r="N577" s="1"/>
      <c r="O577" s="1"/>
      <c r="P577" s="1"/>
      <c r="Q577" s="1"/>
      <c r="R577" s="1"/>
      <c r="S577" s="1"/>
    </row>
    <row r="578" spans="1:19">
      <c r="A578" s="1"/>
      <c r="B578" s="1"/>
      <c r="C578" s="1"/>
      <c r="D578" s="1"/>
      <c r="E578" s="1"/>
      <c r="F578" s="1"/>
      <c r="G578" s="1"/>
      <c r="H578" s="1"/>
      <c r="I578" s="1"/>
      <c r="J578" s="1"/>
      <c r="K578" s="1"/>
      <c r="L578" s="1"/>
      <c r="M578" s="1"/>
      <c r="N578" s="1"/>
      <c r="O578" s="1"/>
      <c r="P578" s="1"/>
      <c r="Q578" s="1"/>
      <c r="R578" s="1"/>
      <c r="S578" s="1"/>
    </row>
    <row r="579" spans="1:19">
      <c r="A579" s="1"/>
      <c r="B579" s="1"/>
      <c r="C579" s="1"/>
      <c r="D579" s="1"/>
      <c r="E579" s="1"/>
      <c r="F579" s="1"/>
      <c r="G579" s="1"/>
      <c r="H579" s="1"/>
      <c r="I579" s="1"/>
      <c r="J579" s="1"/>
      <c r="K579" s="1"/>
      <c r="L579" s="1"/>
      <c r="M579" s="1"/>
      <c r="N579" s="1"/>
      <c r="O579" s="1"/>
      <c r="P579" s="1"/>
      <c r="Q579" s="1"/>
      <c r="R579" s="1"/>
      <c r="S579" s="1"/>
    </row>
    <row r="580" spans="1:19">
      <c r="A580" s="1"/>
      <c r="B580" s="1"/>
      <c r="C580" s="1"/>
      <c r="D580" s="1"/>
      <c r="E580" s="1"/>
      <c r="F580" s="1"/>
      <c r="G580" s="1"/>
      <c r="H580" s="1"/>
      <c r="I580" s="1"/>
      <c r="J580" s="1"/>
      <c r="K580" s="1"/>
      <c r="L580" s="1"/>
      <c r="M580" s="1"/>
      <c r="N580" s="1"/>
      <c r="O580" s="1"/>
      <c r="P580" s="1"/>
      <c r="Q580" s="1"/>
      <c r="R580" s="1"/>
      <c r="S580" s="1"/>
    </row>
    <row r="581" spans="1:19">
      <c r="A581" s="1"/>
      <c r="B581" s="1"/>
      <c r="C581" s="1"/>
      <c r="D581" s="1"/>
      <c r="E581" s="1"/>
      <c r="F581" s="1"/>
      <c r="G581" s="1"/>
      <c r="H581" s="1"/>
      <c r="I581" s="1"/>
      <c r="J581" s="1"/>
      <c r="K581" s="1"/>
      <c r="L581" s="1"/>
      <c r="M581" s="1"/>
      <c r="N581" s="1"/>
      <c r="O581" s="1"/>
      <c r="P581" s="1"/>
      <c r="Q581" s="1"/>
      <c r="R581" s="1"/>
      <c r="S581" s="1"/>
    </row>
    <row r="582" spans="1:19">
      <c r="A582" s="1"/>
      <c r="B582" s="1"/>
      <c r="C582" s="1"/>
      <c r="D582" s="1"/>
      <c r="E582" s="1"/>
      <c r="F582" s="1"/>
      <c r="G582" s="1"/>
      <c r="H582" s="1"/>
      <c r="I582" s="1"/>
      <c r="J582" s="1"/>
      <c r="K582" s="1"/>
      <c r="L582" s="1"/>
      <c r="M582" s="1"/>
      <c r="N582" s="1"/>
      <c r="O582" s="1"/>
      <c r="P582" s="1"/>
      <c r="Q582" s="1"/>
      <c r="R582" s="1"/>
      <c r="S582" s="1"/>
    </row>
    <row r="583" spans="1:19">
      <c r="A583" s="1"/>
      <c r="B583" s="1"/>
      <c r="C583" s="1"/>
      <c r="D583" s="1"/>
      <c r="E583" s="1"/>
      <c r="F583" s="1"/>
      <c r="G583" s="1"/>
      <c r="H583" s="1"/>
      <c r="I583" s="1"/>
      <c r="J583" s="1"/>
      <c r="K583" s="1"/>
      <c r="L583" s="1"/>
      <c r="M583" s="1"/>
      <c r="N583" s="1"/>
      <c r="O583" s="1"/>
      <c r="P583" s="1"/>
      <c r="Q583" s="1"/>
      <c r="R583" s="1"/>
      <c r="S583" s="1"/>
    </row>
    <row r="584" spans="1:19">
      <c r="A584" s="1"/>
      <c r="B584" s="1"/>
      <c r="C584" s="1"/>
      <c r="D584" s="1"/>
      <c r="E584" s="1"/>
      <c r="F584" s="1"/>
      <c r="G584" s="1"/>
      <c r="H584" s="1"/>
      <c r="I584" s="1"/>
      <c r="J584" s="1"/>
      <c r="K584" s="1"/>
      <c r="L584" s="1"/>
      <c r="M584" s="1"/>
      <c r="N584" s="1"/>
      <c r="O584" s="1"/>
      <c r="P584" s="1"/>
      <c r="Q584" s="1"/>
      <c r="R584" s="1"/>
      <c r="S584" s="1"/>
    </row>
    <row r="585" spans="1:19">
      <c r="A585" s="1"/>
      <c r="B585" s="1"/>
      <c r="C585" s="1"/>
      <c r="D585" s="1"/>
      <c r="E585" s="1"/>
      <c r="F585" s="1"/>
      <c r="G585" s="1"/>
      <c r="H585" s="1"/>
      <c r="I585" s="1"/>
      <c r="J585" s="1"/>
      <c r="K585" s="1"/>
      <c r="L585" s="1"/>
      <c r="M585" s="1"/>
      <c r="N585" s="1"/>
      <c r="O585" s="1"/>
      <c r="P585" s="1"/>
      <c r="Q585" s="1"/>
      <c r="R585" s="1"/>
      <c r="S585" s="1"/>
    </row>
    <row r="586" spans="1:19">
      <c r="A586" s="1"/>
      <c r="B586" s="1"/>
      <c r="C586" s="1"/>
      <c r="D586" s="1"/>
      <c r="E586" s="1"/>
      <c r="F586" s="1"/>
      <c r="G586" s="1"/>
      <c r="H586" s="1"/>
      <c r="I586" s="1"/>
      <c r="J586" s="1"/>
      <c r="K586" s="1"/>
      <c r="L586" s="1"/>
      <c r="M586" s="1"/>
      <c r="N586" s="1"/>
      <c r="O586" s="1"/>
      <c r="P586" s="1"/>
      <c r="Q586" s="1"/>
      <c r="R586" s="1"/>
      <c r="S586" s="1"/>
    </row>
    <row r="587" spans="1:19">
      <c r="A587" s="1"/>
      <c r="B587" s="1"/>
      <c r="C587" s="1"/>
      <c r="D587" s="1"/>
      <c r="E587" s="1"/>
      <c r="F587" s="1"/>
      <c r="G587" s="1"/>
      <c r="H587" s="1"/>
      <c r="I587" s="1"/>
      <c r="J587" s="1"/>
      <c r="K587" s="1"/>
      <c r="L587" s="1"/>
      <c r="M587" s="1"/>
      <c r="N587" s="1"/>
      <c r="O587" s="1"/>
      <c r="P587" s="1"/>
      <c r="Q587" s="1"/>
      <c r="R587" s="1"/>
      <c r="S587" s="1"/>
    </row>
    <row r="588" spans="1:19">
      <c r="A588" s="1"/>
      <c r="B588" s="1"/>
      <c r="C588" s="1"/>
      <c r="D588" s="1"/>
      <c r="E588" s="1"/>
      <c r="F588" s="1"/>
      <c r="G588" s="1"/>
      <c r="H588" s="1"/>
      <c r="I588" s="1"/>
      <c r="J588" s="1"/>
      <c r="K588" s="1"/>
      <c r="L588" s="1"/>
      <c r="M588" s="1"/>
      <c r="N588" s="1"/>
      <c r="O588" s="1"/>
      <c r="P588" s="1"/>
      <c r="Q588" s="1"/>
      <c r="R588" s="1"/>
      <c r="S588" s="1"/>
    </row>
    <row r="589" spans="1:19">
      <c r="A589" s="1"/>
      <c r="B589" s="1"/>
      <c r="C589" s="1"/>
      <c r="D589" s="1"/>
      <c r="E589" s="1"/>
      <c r="F589" s="1"/>
      <c r="G589" s="1"/>
      <c r="H589" s="1"/>
      <c r="I589" s="1"/>
      <c r="J589" s="1"/>
      <c r="K589" s="1"/>
      <c r="L589" s="1"/>
      <c r="M589" s="1"/>
      <c r="N589" s="1"/>
      <c r="O589" s="1"/>
      <c r="P589" s="1"/>
      <c r="Q589" s="1"/>
      <c r="R589" s="1"/>
      <c r="S589" s="1"/>
    </row>
    <row r="590" spans="1:19">
      <c r="A590" s="1"/>
      <c r="B590" s="1"/>
      <c r="C590" s="1"/>
      <c r="D590" s="1"/>
      <c r="E590" s="1"/>
      <c r="F590" s="1"/>
      <c r="G590" s="1"/>
      <c r="H590" s="1"/>
      <c r="I590" s="1"/>
      <c r="J590" s="1"/>
      <c r="K590" s="1"/>
      <c r="L590" s="1"/>
      <c r="M590" s="1"/>
      <c r="N590" s="1"/>
      <c r="O590" s="1"/>
      <c r="P590" s="1"/>
      <c r="Q590" s="1"/>
      <c r="R590" s="1"/>
      <c r="S590" s="1"/>
    </row>
    <row r="591" spans="1:19">
      <c r="A591" s="1"/>
      <c r="B591" s="1"/>
      <c r="C591" s="1"/>
      <c r="D591" s="1"/>
      <c r="E591" s="1"/>
      <c r="F591" s="1"/>
      <c r="G591" s="1"/>
      <c r="H591" s="1"/>
      <c r="I591" s="1"/>
      <c r="J591" s="1"/>
      <c r="K591" s="1"/>
      <c r="L591" s="1"/>
      <c r="M591" s="1"/>
      <c r="N591" s="1"/>
      <c r="O591" s="1"/>
      <c r="P591" s="1"/>
      <c r="Q591" s="1"/>
      <c r="R591" s="1"/>
      <c r="S591" s="1"/>
    </row>
    <row r="592" spans="1:19">
      <c r="A592" s="1"/>
      <c r="B592" s="1"/>
      <c r="C592" s="1"/>
      <c r="D592" s="1"/>
      <c r="E592" s="1"/>
      <c r="F592" s="1"/>
      <c r="G592" s="1"/>
      <c r="H592" s="1"/>
      <c r="I592" s="1"/>
      <c r="J592" s="1"/>
      <c r="K592" s="1"/>
      <c r="L592" s="1"/>
      <c r="M592" s="1"/>
      <c r="N592" s="1"/>
      <c r="O592" s="1"/>
      <c r="P592" s="1"/>
      <c r="Q592" s="1"/>
      <c r="R592" s="1"/>
      <c r="S592" s="1"/>
    </row>
    <row r="593" spans="1:19">
      <c r="A593" s="1"/>
      <c r="B593" s="1"/>
      <c r="C593" s="1"/>
      <c r="D593" s="1"/>
      <c r="E593" s="1"/>
      <c r="F593" s="1"/>
      <c r="G593" s="1"/>
      <c r="H593" s="1"/>
      <c r="I593" s="1"/>
      <c r="J593" s="1"/>
      <c r="K593" s="1"/>
      <c r="L593" s="1"/>
      <c r="M593" s="1"/>
      <c r="N593" s="1"/>
      <c r="O593" s="1"/>
      <c r="P593" s="1"/>
      <c r="Q593" s="1"/>
      <c r="R593" s="1"/>
      <c r="S593" s="1"/>
    </row>
    <row r="594" spans="1:19">
      <c r="A594" s="1"/>
      <c r="B594" s="1"/>
      <c r="C594" s="1"/>
      <c r="D594" s="1"/>
      <c r="E594" s="1"/>
      <c r="F594" s="1"/>
      <c r="G594" s="1"/>
      <c r="H594" s="1"/>
      <c r="I594" s="1"/>
      <c r="J594" s="1"/>
      <c r="K594" s="1"/>
      <c r="L594" s="1"/>
      <c r="M594" s="1"/>
      <c r="N594" s="1"/>
      <c r="O594" s="1"/>
      <c r="P594" s="1"/>
      <c r="Q594" s="1"/>
      <c r="R594" s="1"/>
      <c r="S594" s="1"/>
    </row>
    <row r="595" spans="1:19">
      <c r="A595" s="1"/>
      <c r="B595" s="1"/>
      <c r="C595" s="1"/>
      <c r="D595" s="1"/>
      <c r="E595" s="1"/>
      <c r="F595" s="1"/>
      <c r="G595" s="1"/>
      <c r="H595" s="1"/>
      <c r="I595" s="1"/>
      <c r="J595" s="1"/>
      <c r="K595" s="1"/>
      <c r="L595" s="1"/>
      <c r="M595" s="1"/>
      <c r="N595" s="1"/>
      <c r="O595" s="1"/>
      <c r="P595" s="1"/>
      <c r="Q595" s="1"/>
      <c r="R595" s="1"/>
      <c r="S595" s="1"/>
    </row>
    <row r="596" spans="1:19">
      <c r="A596" s="1"/>
      <c r="B596" s="1"/>
      <c r="C596" s="1"/>
      <c r="D596" s="1"/>
      <c r="E596" s="1"/>
      <c r="F596" s="1"/>
      <c r="G596" s="1"/>
      <c r="H596" s="1"/>
      <c r="I596" s="1"/>
      <c r="J596" s="1"/>
      <c r="K596" s="1"/>
      <c r="L596" s="1"/>
      <c r="M596" s="1"/>
      <c r="N596" s="1"/>
      <c r="O596" s="1"/>
      <c r="P596" s="1"/>
      <c r="Q596" s="1"/>
      <c r="R596" s="1"/>
      <c r="S596" s="1"/>
    </row>
    <row r="597" spans="1:19">
      <c r="A597" s="1"/>
      <c r="B597" s="1"/>
      <c r="C597" s="1"/>
      <c r="D597" s="1"/>
      <c r="E597" s="1"/>
      <c r="F597" s="1"/>
      <c r="G597" s="1"/>
      <c r="H597" s="1"/>
      <c r="I597" s="1"/>
      <c r="J597" s="1"/>
      <c r="K597" s="1"/>
      <c r="L597" s="1"/>
      <c r="M597" s="1"/>
      <c r="N597" s="1"/>
      <c r="O597" s="1"/>
      <c r="P597" s="1"/>
      <c r="Q597" s="1"/>
      <c r="R597" s="1"/>
      <c r="S597" s="1"/>
    </row>
    <row r="598" spans="1:19">
      <c r="A598" s="1"/>
      <c r="B598" s="1"/>
      <c r="C598" s="1"/>
      <c r="D598" s="1"/>
      <c r="E598" s="1"/>
      <c r="F598" s="1"/>
      <c r="G598" s="1"/>
      <c r="H598" s="1"/>
      <c r="I598" s="1"/>
      <c r="J598" s="1"/>
      <c r="K598" s="1"/>
      <c r="L598" s="1"/>
      <c r="M598" s="1"/>
      <c r="N598" s="1"/>
      <c r="O598" s="1"/>
      <c r="P598" s="1"/>
      <c r="Q598" s="1"/>
      <c r="R598" s="1"/>
      <c r="S598" s="1"/>
    </row>
    <row r="599" spans="1:19">
      <c r="A599" s="1"/>
      <c r="B599" s="1"/>
      <c r="C599" s="1"/>
      <c r="D599" s="1"/>
      <c r="E599" s="1"/>
      <c r="F599" s="1"/>
      <c r="G599" s="1"/>
      <c r="H599" s="1"/>
      <c r="I599" s="1"/>
      <c r="J599" s="1"/>
      <c r="K599" s="1"/>
      <c r="L599" s="1"/>
      <c r="M599" s="1"/>
      <c r="N599" s="1"/>
      <c r="O599" s="1"/>
      <c r="P599" s="1"/>
      <c r="Q599" s="1"/>
      <c r="R599" s="1"/>
      <c r="S599" s="1"/>
    </row>
    <row r="600" spans="1:19">
      <c r="A600" s="1"/>
      <c r="B600" s="1"/>
      <c r="C600" s="1"/>
      <c r="D600" s="1"/>
      <c r="E600" s="1"/>
      <c r="F600" s="1"/>
      <c r="G600" s="1"/>
      <c r="H600" s="1"/>
      <c r="I600" s="1"/>
      <c r="J600" s="1"/>
      <c r="K600" s="1"/>
      <c r="L600" s="1"/>
      <c r="M600" s="1"/>
      <c r="N600" s="1"/>
      <c r="O600" s="1"/>
      <c r="P600" s="1"/>
      <c r="Q600" s="1"/>
      <c r="R600" s="1"/>
      <c r="S600" s="1"/>
    </row>
    <row r="601" spans="1:19">
      <c r="A601" s="1"/>
      <c r="B601" s="1"/>
      <c r="C601" s="1"/>
      <c r="D601" s="1"/>
      <c r="E601" s="1"/>
      <c r="F601" s="1"/>
      <c r="G601" s="1"/>
      <c r="H601" s="1"/>
      <c r="I601" s="1"/>
      <c r="J601" s="1"/>
      <c r="K601" s="1"/>
      <c r="L601" s="1"/>
      <c r="M601" s="1"/>
      <c r="N601" s="1"/>
      <c r="O601" s="1"/>
      <c r="P601" s="1"/>
      <c r="Q601" s="1"/>
      <c r="R601" s="1"/>
      <c r="S601" s="1"/>
    </row>
    <row r="602" spans="1:19">
      <c r="A602" s="1"/>
      <c r="B602" s="1"/>
      <c r="C602" s="1"/>
      <c r="D602" s="1"/>
      <c r="E602" s="1"/>
      <c r="F602" s="1"/>
      <c r="G602" s="1"/>
      <c r="H602" s="1"/>
      <c r="I602" s="1"/>
      <c r="J602" s="1"/>
      <c r="K602" s="1"/>
      <c r="L602" s="1"/>
      <c r="M602" s="1"/>
      <c r="N602" s="1"/>
      <c r="O602" s="1"/>
      <c r="P602" s="1"/>
      <c r="Q602" s="1"/>
      <c r="R602" s="1"/>
      <c r="S602" s="1"/>
    </row>
    <row r="603" spans="1:19">
      <c r="A603" s="1"/>
      <c r="B603" s="1"/>
      <c r="C603" s="1"/>
      <c r="D603" s="1"/>
      <c r="E603" s="1"/>
      <c r="F603" s="1"/>
      <c r="G603" s="1"/>
      <c r="H603" s="1"/>
      <c r="I603" s="1"/>
      <c r="J603" s="1"/>
      <c r="K603" s="1"/>
      <c r="L603" s="1"/>
      <c r="M603" s="1"/>
      <c r="N603" s="1"/>
      <c r="O603" s="1"/>
      <c r="P603" s="1"/>
      <c r="Q603" s="1"/>
      <c r="R603" s="1"/>
      <c r="S603" s="1"/>
    </row>
    <row r="604" spans="1:19">
      <c r="A604" s="1"/>
      <c r="B604" s="1"/>
      <c r="C604" s="1"/>
      <c r="D604" s="1"/>
      <c r="E604" s="1"/>
      <c r="F604" s="1"/>
      <c r="G604" s="1"/>
      <c r="H604" s="1"/>
      <c r="I604" s="1"/>
      <c r="J604" s="1"/>
      <c r="K604" s="1"/>
      <c r="L604" s="1"/>
      <c r="M604" s="1"/>
      <c r="N604" s="1"/>
      <c r="O604" s="1"/>
      <c r="P604" s="1"/>
      <c r="Q604" s="1"/>
      <c r="R604" s="1"/>
      <c r="S604" s="1"/>
    </row>
    <row r="605" spans="1:19">
      <c r="A605" s="1"/>
      <c r="B605" s="1"/>
      <c r="C605" s="1"/>
      <c r="D605" s="1"/>
      <c r="E605" s="1"/>
      <c r="F605" s="1"/>
      <c r="G605" s="1"/>
      <c r="H605" s="1"/>
      <c r="I605" s="1"/>
      <c r="J605" s="1"/>
      <c r="K605" s="1"/>
      <c r="L605" s="1"/>
      <c r="M605" s="1"/>
      <c r="N605" s="1"/>
      <c r="O605" s="1"/>
      <c r="P605" s="1"/>
      <c r="Q605" s="1"/>
      <c r="R605" s="1"/>
      <c r="S605" s="1"/>
    </row>
    <row r="606" spans="1:19">
      <c r="A606" s="1"/>
      <c r="B606" s="1"/>
      <c r="C606" s="1"/>
      <c r="D606" s="1"/>
      <c r="E606" s="1"/>
      <c r="F606" s="1"/>
      <c r="G606" s="1"/>
      <c r="H606" s="1"/>
      <c r="I606" s="1"/>
      <c r="J606" s="1"/>
      <c r="K606" s="1"/>
      <c r="L606" s="1"/>
      <c r="M606" s="1"/>
      <c r="N606" s="1"/>
      <c r="O606" s="1"/>
      <c r="P606" s="1"/>
      <c r="Q606" s="1"/>
      <c r="R606" s="1"/>
      <c r="S606" s="1"/>
    </row>
    <row r="607" spans="1:19">
      <c r="A607" s="1"/>
      <c r="B607" s="1"/>
      <c r="C607" s="1"/>
      <c r="D607" s="1"/>
      <c r="E607" s="1"/>
      <c r="F607" s="1"/>
      <c r="G607" s="1"/>
      <c r="H607" s="1"/>
      <c r="I607" s="1"/>
      <c r="J607" s="1"/>
      <c r="K607" s="1"/>
      <c r="L607" s="1"/>
      <c r="M607" s="1"/>
      <c r="N607" s="1"/>
      <c r="O607" s="1"/>
      <c r="P607" s="1"/>
      <c r="Q607" s="1"/>
      <c r="R607" s="1"/>
      <c r="S607" s="1"/>
    </row>
    <row r="608" spans="1:19">
      <c r="A608" s="1"/>
      <c r="B608" s="1"/>
      <c r="C608" s="1"/>
      <c r="D608" s="1"/>
      <c r="E608" s="1"/>
      <c r="F608" s="1"/>
      <c r="G608" s="1"/>
      <c r="H608" s="1"/>
      <c r="I608" s="1"/>
      <c r="J608" s="1"/>
      <c r="K608" s="1"/>
      <c r="L608" s="1"/>
      <c r="M608" s="1"/>
      <c r="N608" s="1"/>
      <c r="O608" s="1"/>
      <c r="P608" s="1"/>
      <c r="Q608" s="1"/>
      <c r="R608" s="1"/>
      <c r="S608" s="1"/>
    </row>
    <row r="609" spans="1:19">
      <c r="A609" s="1"/>
      <c r="B609" s="1"/>
      <c r="C609" s="1"/>
      <c r="D609" s="1"/>
      <c r="E609" s="1"/>
      <c r="F609" s="1"/>
      <c r="G609" s="1"/>
      <c r="H609" s="1"/>
      <c r="I609" s="1"/>
      <c r="J609" s="1"/>
      <c r="K609" s="1"/>
      <c r="L609" s="1"/>
      <c r="M609" s="1"/>
      <c r="N609" s="1"/>
      <c r="O609" s="1"/>
      <c r="P609" s="1"/>
      <c r="Q609" s="1"/>
      <c r="R609" s="1"/>
      <c r="S609" s="1"/>
    </row>
    <row r="610" spans="1:19">
      <c r="A610" s="1"/>
      <c r="B610" s="1"/>
      <c r="C610" s="1"/>
      <c r="D610" s="1"/>
      <c r="E610" s="1"/>
      <c r="F610" s="1"/>
      <c r="G610" s="1"/>
      <c r="H610" s="1"/>
      <c r="I610" s="1"/>
      <c r="J610" s="1"/>
      <c r="K610" s="1"/>
      <c r="L610" s="1"/>
      <c r="M610" s="1"/>
      <c r="N610" s="1"/>
      <c r="O610" s="1"/>
      <c r="P610" s="1"/>
      <c r="Q610" s="1"/>
      <c r="R610" s="1"/>
      <c r="S610" s="1"/>
    </row>
    <row r="611" spans="1:19">
      <c r="A611" s="1"/>
      <c r="B611" s="1"/>
      <c r="C611" s="1"/>
      <c r="D611" s="1"/>
      <c r="E611" s="1"/>
      <c r="F611" s="1"/>
      <c r="G611" s="1"/>
      <c r="H611" s="1"/>
      <c r="I611" s="1"/>
      <c r="J611" s="1"/>
      <c r="K611" s="1"/>
      <c r="L611" s="1"/>
      <c r="M611" s="1"/>
      <c r="N611" s="1"/>
      <c r="O611" s="1"/>
      <c r="P611" s="1"/>
      <c r="Q611" s="1"/>
      <c r="R611" s="1"/>
      <c r="S611" s="1"/>
    </row>
    <row r="612" spans="1:19">
      <c r="A612" s="1"/>
      <c r="B612" s="1"/>
      <c r="C612" s="1"/>
      <c r="D612" s="1"/>
      <c r="E612" s="1"/>
      <c r="F612" s="1"/>
      <c r="G612" s="1"/>
      <c r="H612" s="1"/>
      <c r="I612" s="1"/>
      <c r="J612" s="1"/>
      <c r="K612" s="1"/>
      <c r="L612" s="1"/>
      <c r="M612" s="1"/>
      <c r="N612" s="1"/>
      <c r="O612" s="1"/>
      <c r="P612" s="1"/>
      <c r="Q612" s="1"/>
      <c r="R612" s="1"/>
      <c r="S612" s="1"/>
    </row>
    <row r="613" spans="1:19">
      <c r="A613" s="1"/>
      <c r="B613" s="1"/>
      <c r="C613" s="1"/>
      <c r="D613" s="1"/>
      <c r="E613" s="1"/>
      <c r="F613" s="1"/>
      <c r="G613" s="1"/>
      <c r="H613" s="1"/>
      <c r="I613" s="1"/>
      <c r="J613" s="1"/>
      <c r="K613" s="1"/>
      <c r="L613" s="1"/>
      <c r="M613" s="1"/>
      <c r="N613" s="1"/>
      <c r="O613" s="1"/>
      <c r="P613" s="1"/>
      <c r="Q613" s="1"/>
      <c r="R613" s="1"/>
      <c r="S613" s="1"/>
    </row>
    <row r="614" spans="1:19">
      <c r="A614" s="1"/>
      <c r="B614" s="1"/>
      <c r="C614" s="1"/>
      <c r="D614" s="1"/>
      <c r="E614" s="1"/>
      <c r="F614" s="1"/>
      <c r="G614" s="1"/>
      <c r="H614" s="1"/>
      <c r="I614" s="1"/>
      <c r="J614" s="1"/>
      <c r="K614" s="1"/>
      <c r="L614" s="1"/>
      <c r="M614" s="1"/>
      <c r="N614" s="1"/>
      <c r="O614" s="1"/>
      <c r="P614" s="1"/>
      <c r="Q614" s="1"/>
      <c r="R614" s="1"/>
      <c r="S614" s="1"/>
    </row>
    <row r="615" spans="1:19">
      <c r="A615" s="1"/>
      <c r="B615" s="1"/>
      <c r="C615" s="1"/>
      <c r="D615" s="1"/>
      <c r="E615" s="1"/>
      <c r="F615" s="1"/>
      <c r="G615" s="1"/>
      <c r="H615" s="1"/>
      <c r="I615" s="1"/>
      <c r="J615" s="1"/>
      <c r="K615" s="1"/>
      <c r="L615" s="1"/>
      <c r="M615" s="1"/>
      <c r="N615" s="1"/>
      <c r="O615" s="1"/>
      <c r="P615" s="1"/>
      <c r="Q615" s="1"/>
      <c r="R615" s="1"/>
      <c r="S615" s="1"/>
    </row>
    <row r="616" spans="1:19">
      <c r="A616" s="1"/>
      <c r="B616" s="1"/>
      <c r="C616" s="1"/>
      <c r="D616" s="1"/>
      <c r="E616" s="1"/>
      <c r="F616" s="1"/>
      <c r="G616" s="1"/>
      <c r="H616" s="1"/>
      <c r="I616" s="1"/>
      <c r="J616" s="1"/>
      <c r="K616" s="1"/>
      <c r="L616" s="1"/>
      <c r="M616" s="1"/>
      <c r="N616" s="1"/>
      <c r="O616" s="1"/>
      <c r="P616" s="1"/>
      <c r="Q616" s="1"/>
      <c r="R616" s="1"/>
      <c r="S616" s="1"/>
    </row>
    <row r="617" spans="1:19">
      <c r="A617" s="1"/>
      <c r="B617" s="1"/>
      <c r="C617" s="1"/>
      <c r="D617" s="1"/>
      <c r="E617" s="1"/>
      <c r="F617" s="1"/>
      <c r="G617" s="1"/>
      <c r="H617" s="1"/>
      <c r="I617" s="1"/>
      <c r="J617" s="1"/>
      <c r="K617" s="1"/>
      <c r="L617" s="1"/>
      <c r="M617" s="1"/>
      <c r="N617" s="1"/>
      <c r="O617" s="1"/>
      <c r="P617" s="1"/>
      <c r="Q617" s="1"/>
      <c r="R617" s="1"/>
      <c r="S617" s="1"/>
    </row>
    <row r="618" spans="1:19">
      <c r="A618" s="1"/>
      <c r="B618" s="1"/>
      <c r="C618" s="1"/>
      <c r="D618" s="1"/>
      <c r="E618" s="1"/>
      <c r="F618" s="1"/>
      <c r="G618" s="1"/>
      <c r="H618" s="1"/>
      <c r="I618" s="1"/>
      <c r="J618" s="1"/>
      <c r="K618" s="1"/>
      <c r="L618" s="1"/>
      <c r="M618" s="1"/>
      <c r="N618" s="1"/>
      <c r="O618" s="1"/>
      <c r="P618" s="1"/>
      <c r="Q618" s="1"/>
      <c r="R618" s="1"/>
      <c r="S618" s="1"/>
    </row>
    <row r="619" spans="1:19">
      <c r="A619" s="1"/>
      <c r="B619" s="1"/>
      <c r="C619" s="1"/>
      <c r="D619" s="1"/>
      <c r="E619" s="1"/>
      <c r="F619" s="1"/>
      <c r="G619" s="1"/>
      <c r="H619" s="1"/>
      <c r="I619" s="1"/>
      <c r="J619" s="1"/>
      <c r="K619" s="1"/>
      <c r="L619" s="1"/>
      <c r="M619" s="1"/>
      <c r="N619" s="1"/>
      <c r="O619" s="1"/>
      <c r="P619" s="1"/>
      <c r="Q619" s="1"/>
      <c r="R619" s="1"/>
      <c r="S619" s="1"/>
    </row>
    <row r="620" spans="1:19">
      <c r="A620" s="1"/>
      <c r="B620" s="1"/>
      <c r="C620" s="1"/>
      <c r="D620" s="1"/>
      <c r="E620" s="1"/>
      <c r="F620" s="1"/>
      <c r="G620" s="1"/>
      <c r="H620" s="1"/>
      <c r="I620" s="1"/>
      <c r="J620" s="1"/>
      <c r="K620" s="1"/>
      <c r="L620" s="1"/>
      <c r="M620" s="1"/>
      <c r="N620" s="1"/>
      <c r="O620" s="1"/>
      <c r="P620" s="1"/>
      <c r="Q620" s="1"/>
      <c r="R620" s="1"/>
      <c r="S620" s="1"/>
    </row>
    <row r="621" spans="1:19">
      <c r="A621" s="1"/>
      <c r="B621" s="1"/>
      <c r="C621" s="1"/>
      <c r="D621" s="1"/>
      <c r="E621" s="1"/>
      <c r="F621" s="1"/>
      <c r="G621" s="1"/>
      <c r="H621" s="1"/>
      <c r="I621" s="1"/>
      <c r="J621" s="1"/>
      <c r="K621" s="1"/>
      <c r="L621" s="1"/>
      <c r="M621" s="1"/>
      <c r="N621" s="1"/>
      <c r="O621" s="1"/>
      <c r="P621" s="1"/>
      <c r="Q621" s="1"/>
      <c r="R621" s="1"/>
      <c r="S621" s="1"/>
    </row>
    <row r="622" spans="1:19">
      <c r="A622" s="1"/>
      <c r="B622" s="1"/>
      <c r="C622" s="1"/>
      <c r="D622" s="1"/>
      <c r="E622" s="1"/>
      <c r="F622" s="1"/>
      <c r="G622" s="1"/>
      <c r="H622" s="1"/>
      <c r="I622" s="1"/>
      <c r="J622" s="1"/>
      <c r="K622" s="1"/>
      <c r="L622" s="1"/>
      <c r="M622" s="1"/>
      <c r="N622" s="1"/>
      <c r="O622" s="1"/>
      <c r="P622" s="1"/>
      <c r="Q622" s="1"/>
      <c r="R622" s="1"/>
      <c r="S622" s="1"/>
    </row>
    <row r="623" spans="1:19">
      <c r="A623" s="1"/>
      <c r="B623" s="1"/>
      <c r="C623" s="1"/>
      <c r="D623" s="1"/>
      <c r="E623" s="1"/>
      <c r="F623" s="1"/>
      <c r="G623" s="1"/>
      <c r="H623" s="1"/>
      <c r="I623" s="1"/>
      <c r="J623" s="1"/>
      <c r="K623" s="1"/>
      <c r="L623" s="1"/>
      <c r="M623" s="1"/>
      <c r="N623" s="1"/>
      <c r="O623" s="1"/>
      <c r="P623" s="1"/>
      <c r="Q623" s="1"/>
      <c r="R623" s="1"/>
      <c r="S623" s="1"/>
    </row>
    <row r="624" spans="1:19">
      <c r="A624" s="1"/>
      <c r="B624" s="1"/>
      <c r="C624" s="1"/>
      <c r="D624" s="1"/>
      <c r="E624" s="1"/>
      <c r="F624" s="1"/>
      <c r="G624" s="1"/>
      <c r="H624" s="1"/>
      <c r="I624" s="1"/>
      <c r="J624" s="1"/>
      <c r="K624" s="1"/>
      <c r="L624" s="1"/>
      <c r="M624" s="1"/>
      <c r="N624" s="1"/>
      <c r="O624" s="1"/>
      <c r="P624" s="1"/>
      <c r="Q624" s="1"/>
      <c r="R624" s="1"/>
      <c r="S624" s="1"/>
    </row>
    <row r="625" spans="1:19">
      <c r="A625" s="1"/>
      <c r="B625" s="1"/>
      <c r="C625" s="1"/>
      <c r="D625" s="1"/>
      <c r="E625" s="1"/>
      <c r="F625" s="1"/>
      <c r="G625" s="1"/>
      <c r="H625" s="1"/>
      <c r="I625" s="1"/>
      <c r="J625" s="1"/>
      <c r="K625" s="1"/>
      <c r="L625" s="1"/>
      <c r="M625" s="1"/>
      <c r="N625" s="1"/>
      <c r="O625" s="1"/>
      <c r="P625" s="1"/>
      <c r="Q625" s="1"/>
      <c r="R625" s="1"/>
      <c r="S625" s="1"/>
    </row>
    <row r="626" spans="1:19">
      <c r="A626" s="1"/>
      <c r="B626" s="1"/>
      <c r="C626" s="1"/>
      <c r="D626" s="1"/>
      <c r="E626" s="1"/>
      <c r="F626" s="1"/>
      <c r="G626" s="1"/>
      <c r="H626" s="1"/>
      <c r="I626" s="1"/>
      <c r="J626" s="1"/>
      <c r="K626" s="1"/>
      <c r="L626" s="1"/>
      <c r="M626" s="1"/>
      <c r="N626" s="1"/>
      <c r="O626" s="1"/>
      <c r="P626" s="1"/>
      <c r="Q626" s="1"/>
      <c r="R626" s="1"/>
      <c r="S626" s="1"/>
    </row>
    <row r="627" spans="1:19">
      <c r="A627" s="1"/>
      <c r="B627" s="1"/>
      <c r="C627" s="1"/>
      <c r="D627" s="1"/>
      <c r="E627" s="1"/>
      <c r="F627" s="1"/>
      <c r="G627" s="1"/>
      <c r="H627" s="1"/>
      <c r="I627" s="1"/>
      <c r="J627" s="1"/>
      <c r="K627" s="1"/>
      <c r="L627" s="1"/>
      <c r="M627" s="1"/>
      <c r="N627" s="1"/>
      <c r="O627" s="1"/>
      <c r="P627" s="1"/>
      <c r="Q627" s="1"/>
      <c r="R627" s="1"/>
      <c r="S627" s="1"/>
    </row>
    <row r="628" spans="1:19">
      <c r="A628" s="1"/>
      <c r="B628" s="1"/>
      <c r="C628" s="1"/>
      <c r="D628" s="1"/>
      <c r="E628" s="1"/>
      <c r="F628" s="1"/>
      <c r="G628" s="1"/>
      <c r="H628" s="1"/>
      <c r="I628" s="1"/>
      <c r="J628" s="1"/>
      <c r="K628" s="1"/>
      <c r="L628" s="1"/>
      <c r="M628" s="1"/>
      <c r="N628" s="1"/>
      <c r="O628" s="1"/>
      <c r="P628" s="1"/>
      <c r="Q628" s="1"/>
      <c r="R628" s="1"/>
      <c r="S628" s="1"/>
    </row>
    <row r="629" spans="1:19">
      <c r="A629" s="1"/>
      <c r="B629" s="1"/>
      <c r="C629" s="1"/>
      <c r="D629" s="1"/>
      <c r="E629" s="1"/>
      <c r="F629" s="1"/>
      <c r="G629" s="1"/>
      <c r="H629" s="1"/>
      <c r="I629" s="1"/>
      <c r="J629" s="1"/>
      <c r="K629" s="1"/>
      <c r="L629" s="1"/>
      <c r="M629" s="1"/>
      <c r="N629" s="1"/>
      <c r="O629" s="1"/>
      <c r="P629" s="1"/>
      <c r="Q629" s="1"/>
      <c r="R629" s="1"/>
      <c r="S629" s="1"/>
    </row>
    <row r="630" spans="1:19">
      <c r="A630" s="1"/>
      <c r="B630" s="1"/>
      <c r="C630" s="1"/>
      <c r="D630" s="1"/>
      <c r="E630" s="1"/>
      <c r="F630" s="1"/>
      <c r="G630" s="1"/>
      <c r="H630" s="1"/>
      <c r="I630" s="1"/>
      <c r="J630" s="1"/>
      <c r="K630" s="1"/>
      <c r="L630" s="1"/>
      <c r="M630" s="1"/>
      <c r="N630" s="1"/>
      <c r="O630" s="1"/>
      <c r="P630" s="1"/>
      <c r="Q630" s="1"/>
      <c r="R630" s="1"/>
      <c r="S630" s="1"/>
    </row>
    <row r="631" spans="1:19">
      <c r="A631" s="1"/>
      <c r="B631" s="1"/>
      <c r="C631" s="1"/>
      <c r="D631" s="1"/>
      <c r="E631" s="1"/>
      <c r="F631" s="1"/>
      <c r="G631" s="1"/>
      <c r="H631" s="1"/>
      <c r="I631" s="1"/>
      <c r="J631" s="1"/>
      <c r="K631" s="1"/>
      <c r="L631" s="1"/>
      <c r="M631" s="1"/>
      <c r="N631" s="1"/>
      <c r="O631" s="1"/>
      <c r="P631" s="1"/>
      <c r="Q631" s="1"/>
      <c r="R631" s="1"/>
      <c r="S631" s="1"/>
    </row>
    <row r="632" spans="1:19">
      <c r="A632" s="1"/>
      <c r="B632" s="1"/>
      <c r="C632" s="1"/>
      <c r="D632" s="1"/>
      <c r="E632" s="1"/>
      <c r="F632" s="1"/>
      <c r="G632" s="1"/>
      <c r="H632" s="1"/>
      <c r="I632" s="1"/>
      <c r="J632" s="1"/>
      <c r="K632" s="1"/>
      <c r="L632" s="1"/>
      <c r="M632" s="1"/>
      <c r="N632" s="1"/>
      <c r="O632" s="1"/>
      <c r="P632" s="1"/>
      <c r="Q632" s="1"/>
      <c r="R632" s="1"/>
      <c r="S632" s="1"/>
    </row>
    <row r="633" spans="1:19">
      <c r="A633" s="1"/>
      <c r="B633" s="1"/>
      <c r="C633" s="1"/>
      <c r="D633" s="1"/>
      <c r="E633" s="1"/>
      <c r="F633" s="1"/>
      <c r="G633" s="1"/>
      <c r="H633" s="1"/>
      <c r="I633" s="1"/>
      <c r="J633" s="1"/>
      <c r="K633" s="1"/>
      <c r="L633" s="1"/>
      <c r="M633" s="1"/>
      <c r="N633" s="1"/>
      <c r="O633" s="1"/>
      <c r="P633" s="1"/>
      <c r="Q633" s="1"/>
      <c r="R633" s="1"/>
      <c r="S633" s="1"/>
    </row>
    <row r="634" spans="1:19">
      <c r="A634" s="1"/>
      <c r="B634" s="1"/>
      <c r="C634" s="1"/>
      <c r="D634" s="1"/>
      <c r="E634" s="1"/>
      <c r="F634" s="1"/>
      <c r="G634" s="1"/>
      <c r="H634" s="1"/>
      <c r="I634" s="1"/>
      <c r="J634" s="1"/>
      <c r="K634" s="1"/>
      <c r="L634" s="1"/>
      <c r="M634" s="1"/>
      <c r="N634" s="1"/>
      <c r="O634" s="1"/>
      <c r="P634" s="1"/>
      <c r="Q634" s="1"/>
      <c r="R634" s="1"/>
      <c r="S634" s="1"/>
    </row>
    <row r="635" spans="1:19">
      <c r="A635" s="1"/>
      <c r="B635" s="1"/>
      <c r="C635" s="1"/>
      <c r="D635" s="1"/>
      <c r="E635" s="1"/>
      <c r="F635" s="1"/>
      <c r="G635" s="1"/>
      <c r="H635" s="1"/>
      <c r="I635" s="1"/>
      <c r="J635" s="1"/>
      <c r="K635" s="1"/>
      <c r="L635" s="1"/>
      <c r="M635" s="1"/>
      <c r="N635" s="1"/>
      <c r="O635" s="1"/>
      <c r="P635" s="1"/>
      <c r="Q635" s="1"/>
      <c r="R635" s="1"/>
      <c r="S635" s="1"/>
    </row>
    <row r="636" spans="1:19">
      <c r="A636" s="1"/>
      <c r="B636" s="1"/>
      <c r="C636" s="1"/>
      <c r="D636" s="1"/>
      <c r="E636" s="1"/>
      <c r="F636" s="1"/>
      <c r="G636" s="1"/>
      <c r="H636" s="1"/>
      <c r="I636" s="1"/>
      <c r="J636" s="1"/>
      <c r="K636" s="1"/>
      <c r="L636" s="1"/>
      <c r="M636" s="1"/>
      <c r="N636" s="1"/>
      <c r="O636" s="1"/>
      <c r="P636" s="1"/>
      <c r="Q636" s="1"/>
      <c r="R636" s="1"/>
      <c r="S636" s="1"/>
    </row>
    <row r="637" spans="1:19">
      <c r="A637" s="1"/>
      <c r="B637" s="1"/>
      <c r="C637" s="1"/>
      <c r="D637" s="1"/>
      <c r="E637" s="1"/>
      <c r="F637" s="1"/>
      <c r="G637" s="1"/>
      <c r="H637" s="1"/>
      <c r="I637" s="1"/>
      <c r="J637" s="1"/>
      <c r="K637" s="1"/>
      <c r="L637" s="1"/>
      <c r="M637" s="1"/>
      <c r="N637" s="1"/>
      <c r="O637" s="1"/>
      <c r="P637" s="1"/>
      <c r="Q637" s="1"/>
      <c r="R637" s="1"/>
      <c r="S637" s="1"/>
    </row>
    <row r="638" spans="1:19">
      <c r="A638" s="1"/>
      <c r="B638" s="1"/>
      <c r="C638" s="1"/>
      <c r="D638" s="1"/>
      <c r="E638" s="1"/>
      <c r="F638" s="1"/>
      <c r="G638" s="1"/>
      <c r="H638" s="1"/>
      <c r="I638" s="1"/>
      <c r="J638" s="1"/>
      <c r="K638" s="1"/>
      <c r="L638" s="1"/>
      <c r="M638" s="1"/>
      <c r="N638" s="1"/>
      <c r="O638" s="1"/>
      <c r="P638" s="1"/>
      <c r="Q638" s="1"/>
      <c r="R638" s="1"/>
      <c r="S638" s="1"/>
    </row>
    <row r="639" spans="1:19">
      <c r="A639" s="1"/>
      <c r="B639" s="1"/>
      <c r="C639" s="1"/>
      <c r="D639" s="1"/>
      <c r="E639" s="1"/>
      <c r="F639" s="1"/>
      <c r="G639" s="1"/>
      <c r="H639" s="1"/>
      <c r="I639" s="1"/>
      <c r="J639" s="1"/>
      <c r="K639" s="1"/>
      <c r="L639" s="1"/>
      <c r="M639" s="1"/>
      <c r="N639" s="1"/>
      <c r="O639" s="1"/>
      <c r="P639" s="1"/>
      <c r="Q639" s="1"/>
      <c r="R639" s="1"/>
      <c r="S639" s="1"/>
    </row>
    <row r="640" spans="1:19">
      <c r="A640" s="1"/>
      <c r="B640" s="1"/>
      <c r="C640" s="1"/>
      <c r="D640" s="1"/>
      <c r="E640" s="1"/>
      <c r="F640" s="1"/>
      <c r="G640" s="1"/>
      <c r="H640" s="1"/>
      <c r="I640" s="1"/>
      <c r="J640" s="1"/>
      <c r="K640" s="1"/>
      <c r="L640" s="1"/>
      <c r="M640" s="1"/>
      <c r="N640" s="1"/>
      <c r="O640" s="1"/>
      <c r="P640" s="1"/>
      <c r="Q640" s="1"/>
      <c r="R640" s="1"/>
      <c r="S640" s="1"/>
    </row>
    <row r="641" spans="1:19">
      <c r="A641" s="1"/>
      <c r="B641" s="1"/>
      <c r="C641" s="1"/>
      <c r="D641" s="1"/>
      <c r="E641" s="1"/>
      <c r="F641" s="1"/>
      <c r="G641" s="1"/>
      <c r="H641" s="1"/>
      <c r="I641" s="1"/>
      <c r="J641" s="1"/>
      <c r="K641" s="1"/>
      <c r="L641" s="1"/>
      <c r="M641" s="1"/>
      <c r="N641" s="1"/>
      <c r="O641" s="1"/>
      <c r="P641" s="1"/>
      <c r="Q641" s="1"/>
      <c r="R641" s="1"/>
      <c r="S641" s="1"/>
    </row>
    <row r="642" spans="1:19">
      <c r="A642" s="1"/>
      <c r="B642" s="1"/>
      <c r="C642" s="1"/>
      <c r="D642" s="1"/>
      <c r="E642" s="1"/>
      <c r="F642" s="1"/>
      <c r="G642" s="1"/>
      <c r="H642" s="1"/>
      <c r="I642" s="1"/>
      <c r="J642" s="1"/>
      <c r="K642" s="1"/>
      <c r="L642" s="1"/>
      <c r="M642" s="1"/>
      <c r="N642" s="1"/>
      <c r="O642" s="1"/>
      <c r="P642" s="1"/>
      <c r="Q642" s="1"/>
      <c r="R642" s="1"/>
      <c r="S642" s="1"/>
    </row>
    <row r="643" spans="1:19">
      <c r="A643" s="1"/>
      <c r="B643" s="1"/>
      <c r="C643" s="1"/>
      <c r="D643" s="1"/>
      <c r="E643" s="1"/>
      <c r="F643" s="1"/>
      <c r="G643" s="1"/>
      <c r="H643" s="1"/>
      <c r="I643" s="1"/>
      <c r="J643" s="1"/>
      <c r="K643" s="1"/>
      <c r="L643" s="1"/>
      <c r="M643" s="1"/>
      <c r="N643" s="1"/>
      <c r="O643" s="1"/>
      <c r="P643" s="1"/>
      <c r="Q643" s="1"/>
      <c r="R643" s="1"/>
      <c r="S643" s="1"/>
    </row>
    <row r="644" spans="1:19">
      <c r="A644" s="1"/>
      <c r="B644" s="1"/>
      <c r="C644" s="1"/>
      <c r="D644" s="1"/>
      <c r="E644" s="1"/>
      <c r="F644" s="1"/>
      <c r="G644" s="1"/>
      <c r="H644" s="1"/>
      <c r="I644" s="1"/>
      <c r="J644" s="1"/>
      <c r="K644" s="1"/>
      <c r="L644" s="1"/>
      <c r="M644" s="1"/>
      <c r="N644" s="1"/>
      <c r="O644" s="1"/>
      <c r="P644" s="1"/>
      <c r="Q644" s="1"/>
      <c r="R644" s="1"/>
      <c r="S644" s="1"/>
    </row>
    <row r="645" spans="1:19">
      <c r="A645" s="1"/>
      <c r="B645" s="1"/>
      <c r="C645" s="1"/>
      <c r="D645" s="1"/>
      <c r="E645" s="1"/>
      <c r="F645" s="1"/>
      <c r="G645" s="1"/>
      <c r="H645" s="1"/>
      <c r="I645" s="1"/>
      <c r="J645" s="1"/>
      <c r="K645" s="1"/>
      <c r="L645" s="1"/>
      <c r="M645" s="1"/>
      <c r="N645" s="1"/>
      <c r="O645" s="1"/>
      <c r="P645" s="1"/>
      <c r="Q645" s="1"/>
      <c r="R645" s="1"/>
      <c r="S645" s="1"/>
    </row>
    <row r="646" spans="1:19">
      <c r="A646" s="1"/>
      <c r="B646" s="1"/>
      <c r="C646" s="1"/>
      <c r="D646" s="1"/>
      <c r="E646" s="1"/>
      <c r="F646" s="1"/>
      <c r="G646" s="1"/>
      <c r="H646" s="1"/>
      <c r="I646" s="1"/>
      <c r="J646" s="1"/>
      <c r="K646" s="1"/>
      <c r="L646" s="1"/>
      <c r="M646" s="1"/>
      <c r="N646" s="1"/>
      <c r="O646" s="1"/>
      <c r="P646" s="1"/>
      <c r="Q646" s="1"/>
      <c r="R646" s="1"/>
      <c r="S646" s="1"/>
    </row>
    <row r="647" spans="1:19">
      <c r="A647" s="1"/>
      <c r="B647" s="1"/>
      <c r="C647" s="1"/>
      <c r="D647" s="1"/>
      <c r="E647" s="1"/>
      <c r="F647" s="1"/>
      <c r="G647" s="1"/>
      <c r="H647" s="1"/>
      <c r="I647" s="1"/>
      <c r="J647" s="1"/>
      <c r="K647" s="1"/>
      <c r="L647" s="1"/>
      <c r="M647" s="1"/>
      <c r="N647" s="1"/>
      <c r="O647" s="1"/>
      <c r="P647" s="1"/>
      <c r="Q647" s="1"/>
      <c r="R647" s="1"/>
      <c r="S647" s="1"/>
    </row>
    <row r="648" spans="1:19">
      <c r="A648" s="1"/>
      <c r="B648" s="1"/>
      <c r="C648" s="1"/>
      <c r="D648" s="1"/>
      <c r="E648" s="1"/>
      <c r="F648" s="1"/>
      <c r="G648" s="1"/>
      <c r="H648" s="1"/>
      <c r="I648" s="1"/>
      <c r="J648" s="1"/>
      <c r="K648" s="1"/>
      <c r="L648" s="1"/>
      <c r="M648" s="1"/>
      <c r="N648" s="1"/>
      <c r="O648" s="1"/>
      <c r="P648" s="1"/>
      <c r="Q648" s="1"/>
      <c r="R648" s="1"/>
      <c r="S648" s="1"/>
    </row>
    <row r="649" spans="1:19">
      <c r="A649" s="1"/>
      <c r="B649" s="1"/>
      <c r="C649" s="1"/>
      <c r="D649" s="1"/>
      <c r="E649" s="1"/>
      <c r="F649" s="1"/>
      <c r="G649" s="1"/>
      <c r="H649" s="1"/>
      <c r="I649" s="1"/>
      <c r="J649" s="1"/>
      <c r="K649" s="1"/>
      <c r="L649" s="1"/>
      <c r="M649" s="1"/>
      <c r="N649" s="1"/>
      <c r="O649" s="1"/>
      <c r="P649" s="1"/>
      <c r="Q649" s="1"/>
      <c r="R649" s="1"/>
      <c r="S649" s="1"/>
    </row>
    <row r="650" spans="1:19">
      <c r="A650" s="1"/>
      <c r="B650" s="1"/>
      <c r="C650" s="1"/>
      <c r="D650" s="1"/>
      <c r="E650" s="1"/>
      <c r="F650" s="1"/>
      <c r="G650" s="1"/>
      <c r="H650" s="1"/>
      <c r="I650" s="1"/>
      <c r="J650" s="1"/>
      <c r="K650" s="1"/>
      <c r="L650" s="1"/>
      <c r="M650" s="1"/>
      <c r="N650" s="1"/>
      <c r="O650" s="1"/>
      <c r="P650" s="1"/>
      <c r="Q650" s="1"/>
      <c r="R650" s="1"/>
      <c r="S650" s="1"/>
    </row>
    <row r="651" spans="1:19">
      <c r="A651" s="1"/>
      <c r="B651" s="1"/>
      <c r="C651" s="1"/>
      <c r="D651" s="1"/>
      <c r="E651" s="1"/>
      <c r="F651" s="1"/>
      <c r="G651" s="1"/>
      <c r="H651" s="1"/>
      <c r="I651" s="1"/>
      <c r="J651" s="1"/>
      <c r="K651" s="1"/>
      <c r="L651" s="1"/>
      <c r="M651" s="1"/>
      <c r="N651" s="1"/>
      <c r="O651" s="1"/>
      <c r="P651" s="1"/>
      <c r="Q651" s="1"/>
      <c r="R651" s="1"/>
      <c r="S651" s="1"/>
    </row>
    <row r="652" spans="1:19">
      <c r="A652" s="1"/>
      <c r="B652" s="1"/>
      <c r="C652" s="1"/>
      <c r="D652" s="1"/>
      <c r="E652" s="1"/>
      <c r="F652" s="1"/>
      <c r="G652" s="1"/>
      <c r="H652" s="1"/>
      <c r="I652" s="1"/>
      <c r="J652" s="1"/>
      <c r="K652" s="1"/>
      <c r="L652" s="1"/>
      <c r="M652" s="1"/>
      <c r="N652" s="1"/>
      <c r="O652" s="1"/>
      <c r="P652" s="1"/>
      <c r="Q652" s="1"/>
      <c r="R652" s="1"/>
      <c r="S652" s="1"/>
    </row>
    <row r="653" spans="1:19">
      <c r="A653" s="1"/>
      <c r="B653" s="1"/>
      <c r="C653" s="1"/>
      <c r="D653" s="1"/>
      <c r="E653" s="1"/>
      <c r="F653" s="1"/>
      <c r="G653" s="1"/>
      <c r="H653" s="1"/>
      <c r="I653" s="1"/>
      <c r="J653" s="1"/>
      <c r="K653" s="1"/>
      <c r="L653" s="1"/>
      <c r="M653" s="1"/>
      <c r="N653" s="1"/>
      <c r="O653" s="1"/>
      <c r="P653" s="1"/>
      <c r="Q653" s="1"/>
      <c r="R653" s="1"/>
      <c r="S653" s="1"/>
    </row>
    <row r="654" spans="1:19">
      <c r="A654" s="1"/>
      <c r="B654" s="1"/>
      <c r="C654" s="1"/>
      <c r="D654" s="1"/>
      <c r="E654" s="1"/>
      <c r="F654" s="1"/>
      <c r="G654" s="1"/>
      <c r="H654" s="1"/>
      <c r="I654" s="1"/>
      <c r="J654" s="1"/>
      <c r="K654" s="1"/>
      <c r="L654" s="1"/>
      <c r="M654" s="1"/>
      <c r="N654" s="1"/>
      <c r="O654" s="1"/>
      <c r="P654" s="1"/>
      <c r="Q654" s="1"/>
      <c r="R654" s="1"/>
      <c r="S654" s="1"/>
    </row>
    <row r="655" spans="1:19">
      <c r="A655" s="1"/>
      <c r="B655" s="1"/>
      <c r="C655" s="1"/>
      <c r="D655" s="1"/>
      <c r="E655" s="1"/>
      <c r="F655" s="1"/>
      <c r="G655" s="1"/>
      <c r="H655" s="1"/>
      <c r="I655" s="1"/>
      <c r="J655" s="1"/>
      <c r="K655" s="1"/>
      <c r="L655" s="1"/>
      <c r="M655" s="1"/>
      <c r="N655" s="1"/>
      <c r="O655" s="1"/>
      <c r="P655" s="1"/>
      <c r="Q655" s="1"/>
      <c r="R655" s="1"/>
      <c r="S655" s="1"/>
    </row>
    <row r="656" spans="1:19">
      <c r="A656" s="1"/>
      <c r="B656" s="1"/>
      <c r="C656" s="1"/>
      <c r="D656" s="1"/>
      <c r="E656" s="1"/>
      <c r="F656" s="1"/>
      <c r="G656" s="1"/>
      <c r="H656" s="1"/>
      <c r="I656" s="1"/>
      <c r="J656" s="1"/>
      <c r="K656" s="1"/>
      <c r="L656" s="1"/>
      <c r="M656" s="1"/>
      <c r="N656" s="1"/>
      <c r="O656" s="1"/>
      <c r="P656" s="1"/>
      <c r="Q656" s="1"/>
      <c r="R656" s="1"/>
      <c r="S656" s="1"/>
    </row>
    <row r="657" spans="1:19">
      <c r="A657" s="1"/>
      <c r="B657" s="1"/>
      <c r="C657" s="1"/>
      <c r="D657" s="1"/>
      <c r="E657" s="1"/>
      <c r="F657" s="1"/>
      <c r="G657" s="1"/>
      <c r="H657" s="1"/>
      <c r="I657" s="1"/>
      <c r="J657" s="1"/>
      <c r="K657" s="1"/>
      <c r="L657" s="1"/>
      <c r="M657" s="1"/>
      <c r="N657" s="1"/>
      <c r="O657" s="1"/>
      <c r="P657" s="1"/>
      <c r="Q657" s="1"/>
      <c r="R657" s="1"/>
      <c r="S657" s="1"/>
    </row>
    <row r="658" spans="1:19">
      <c r="A658" s="1"/>
      <c r="B658" s="1"/>
      <c r="C658" s="1"/>
      <c r="D658" s="1"/>
      <c r="E658" s="1"/>
      <c r="F658" s="1"/>
      <c r="G658" s="1"/>
      <c r="H658" s="1"/>
      <c r="I658" s="1"/>
      <c r="J658" s="1"/>
      <c r="K658" s="1"/>
      <c r="L658" s="1"/>
      <c r="M658" s="1"/>
      <c r="N658" s="1"/>
      <c r="O658" s="1"/>
      <c r="P658" s="1"/>
      <c r="Q658" s="1"/>
      <c r="R658" s="1"/>
      <c r="S658" s="1"/>
    </row>
    <row r="659" spans="1:19">
      <c r="A659" s="1"/>
      <c r="B659" s="1"/>
      <c r="C659" s="1"/>
      <c r="D659" s="1"/>
      <c r="E659" s="1"/>
      <c r="F659" s="1"/>
      <c r="G659" s="1"/>
      <c r="H659" s="1"/>
      <c r="I659" s="1"/>
      <c r="J659" s="1"/>
      <c r="K659" s="1"/>
      <c r="L659" s="1"/>
      <c r="M659" s="1"/>
      <c r="N659" s="1"/>
      <c r="O659" s="1"/>
      <c r="P659" s="1"/>
      <c r="Q659" s="1"/>
      <c r="R659" s="1"/>
      <c r="S659" s="1"/>
    </row>
    <row r="660" spans="1:19">
      <c r="A660" s="1"/>
      <c r="B660" s="1"/>
      <c r="C660" s="1"/>
      <c r="D660" s="1"/>
      <c r="E660" s="1"/>
      <c r="F660" s="1"/>
      <c r="G660" s="1"/>
      <c r="H660" s="1"/>
      <c r="I660" s="1"/>
      <c r="J660" s="1"/>
      <c r="K660" s="1"/>
      <c r="L660" s="1"/>
      <c r="M660" s="1"/>
      <c r="N660" s="1"/>
      <c r="O660" s="1"/>
      <c r="P660" s="1"/>
      <c r="Q660" s="1"/>
      <c r="R660" s="1"/>
      <c r="S660" s="1"/>
    </row>
    <row r="661" spans="1:19">
      <c r="A661" s="1"/>
      <c r="B661" s="1"/>
      <c r="C661" s="1"/>
      <c r="D661" s="1"/>
      <c r="E661" s="1"/>
      <c r="F661" s="1"/>
      <c r="G661" s="1"/>
      <c r="H661" s="1"/>
      <c r="I661" s="1"/>
      <c r="J661" s="1"/>
      <c r="K661" s="1"/>
      <c r="L661" s="1"/>
      <c r="M661" s="1"/>
      <c r="N661" s="1"/>
      <c r="O661" s="1"/>
      <c r="P661" s="1"/>
      <c r="Q661" s="1"/>
      <c r="R661" s="1"/>
      <c r="S661" s="1"/>
    </row>
    <row r="662" spans="1:19">
      <c r="A662" s="1"/>
      <c r="B662" s="1"/>
      <c r="C662" s="1"/>
      <c r="D662" s="1"/>
      <c r="E662" s="1"/>
      <c r="F662" s="1"/>
      <c r="G662" s="1"/>
      <c r="H662" s="1"/>
      <c r="I662" s="1"/>
      <c r="J662" s="1"/>
      <c r="K662" s="1"/>
      <c r="L662" s="1"/>
      <c r="M662" s="1"/>
      <c r="N662" s="1"/>
      <c r="O662" s="1"/>
      <c r="P662" s="1"/>
      <c r="Q662" s="1"/>
      <c r="R662" s="1"/>
      <c r="S662" s="1"/>
    </row>
    <row r="663" spans="1:19">
      <c r="A663" s="1"/>
      <c r="B663" s="1"/>
      <c r="C663" s="1"/>
      <c r="D663" s="1"/>
      <c r="E663" s="1"/>
      <c r="F663" s="1"/>
      <c r="G663" s="1"/>
      <c r="H663" s="1"/>
      <c r="I663" s="1"/>
      <c r="J663" s="1"/>
      <c r="K663" s="1"/>
      <c r="L663" s="1"/>
      <c r="M663" s="1"/>
      <c r="N663" s="1"/>
      <c r="O663" s="1"/>
      <c r="P663" s="1"/>
      <c r="Q663" s="1"/>
      <c r="R663" s="1"/>
      <c r="S663" s="1"/>
    </row>
    <row r="664" spans="1:19">
      <c r="A664" s="1"/>
      <c r="B664" s="1"/>
      <c r="C664" s="1"/>
      <c r="D664" s="1"/>
      <c r="E664" s="1"/>
      <c r="F664" s="1"/>
      <c r="G664" s="1"/>
      <c r="H664" s="1"/>
      <c r="I664" s="1"/>
      <c r="J664" s="1"/>
      <c r="K664" s="1"/>
      <c r="L664" s="1"/>
      <c r="M664" s="1"/>
      <c r="N664" s="1"/>
      <c r="O664" s="1"/>
      <c r="P664" s="1"/>
      <c r="Q664" s="1"/>
      <c r="R664" s="1"/>
      <c r="S664" s="1"/>
    </row>
    <row r="665" spans="1:19">
      <c r="A665" s="1"/>
      <c r="B665" s="1"/>
      <c r="C665" s="1"/>
      <c r="D665" s="1"/>
      <c r="E665" s="1"/>
      <c r="F665" s="1"/>
      <c r="G665" s="1"/>
      <c r="H665" s="1"/>
      <c r="I665" s="1"/>
      <c r="J665" s="1"/>
      <c r="K665" s="1"/>
      <c r="L665" s="1"/>
      <c r="M665" s="1"/>
      <c r="N665" s="1"/>
      <c r="O665" s="1"/>
      <c r="P665" s="1"/>
      <c r="Q665" s="1"/>
      <c r="R665" s="1"/>
      <c r="S665" s="1"/>
    </row>
    <row r="666" spans="1:19">
      <c r="A666" s="1"/>
      <c r="B666" s="1"/>
      <c r="C666" s="1"/>
      <c r="D666" s="1"/>
      <c r="E666" s="1"/>
      <c r="F666" s="1"/>
      <c r="G666" s="1"/>
      <c r="H666" s="1"/>
      <c r="I666" s="1"/>
      <c r="J666" s="1"/>
      <c r="K666" s="1"/>
      <c r="L666" s="1"/>
      <c r="M666" s="1"/>
      <c r="N666" s="1"/>
      <c r="O666" s="1"/>
      <c r="P666" s="1"/>
      <c r="Q666" s="1"/>
      <c r="R666" s="1"/>
      <c r="S666" s="1"/>
    </row>
    <row r="667" spans="1:19">
      <c r="A667" s="1"/>
      <c r="B667" s="1"/>
      <c r="C667" s="1"/>
      <c r="D667" s="1"/>
      <c r="E667" s="1"/>
      <c r="F667" s="1"/>
      <c r="G667" s="1"/>
      <c r="H667" s="1"/>
      <c r="I667" s="1"/>
      <c r="J667" s="1"/>
      <c r="K667" s="1"/>
      <c r="L667" s="1"/>
      <c r="M667" s="1"/>
      <c r="N667" s="1"/>
      <c r="O667" s="1"/>
      <c r="P667" s="1"/>
      <c r="Q667" s="1"/>
      <c r="R667" s="1"/>
      <c r="S667" s="1"/>
    </row>
    <row r="668" spans="1:19">
      <c r="A668" s="1"/>
      <c r="B668" s="1"/>
      <c r="C668" s="1"/>
      <c r="D668" s="1"/>
      <c r="E668" s="1"/>
      <c r="F668" s="1"/>
      <c r="G668" s="1"/>
      <c r="H668" s="1"/>
      <c r="I668" s="1"/>
      <c r="J668" s="1"/>
      <c r="K668" s="1"/>
      <c r="L668" s="1"/>
      <c r="M668" s="1"/>
      <c r="N668" s="1"/>
      <c r="O668" s="1"/>
      <c r="P668" s="1"/>
      <c r="Q668" s="1"/>
      <c r="R668" s="1"/>
      <c r="S668" s="1"/>
    </row>
    <row r="669" spans="1:19">
      <c r="A669" s="1"/>
      <c r="B669" s="1"/>
      <c r="C669" s="1"/>
      <c r="D669" s="1"/>
      <c r="E669" s="1"/>
      <c r="F669" s="1"/>
      <c r="G669" s="1"/>
      <c r="H669" s="1"/>
      <c r="I669" s="1"/>
      <c r="J669" s="1"/>
      <c r="K669" s="1"/>
      <c r="L669" s="1"/>
      <c r="M669" s="1"/>
      <c r="N669" s="1"/>
      <c r="O669" s="1"/>
      <c r="P669" s="1"/>
      <c r="Q669" s="1"/>
      <c r="R669" s="1"/>
      <c r="S669" s="1"/>
    </row>
    <row r="670" spans="1:19">
      <c r="A670" s="1"/>
      <c r="B670" s="1"/>
      <c r="C670" s="1"/>
      <c r="D670" s="1"/>
      <c r="E670" s="1"/>
      <c r="F670" s="1"/>
      <c r="G670" s="1"/>
      <c r="H670" s="1"/>
      <c r="I670" s="1"/>
      <c r="J670" s="1"/>
      <c r="K670" s="1"/>
      <c r="L670" s="1"/>
      <c r="M670" s="1"/>
      <c r="N670" s="1"/>
      <c r="O670" s="1"/>
      <c r="P670" s="1"/>
      <c r="Q670" s="1"/>
      <c r="R670" s="1"/>
      <c r="S670" s="1"/>
    </row>
    <row r="671" spans="1:19">
      <c r="A671" s="1"/>
      <c r="B671" s="1"/>
      <c r="C671" s="1"/>
      <c r="D671" s="1"/>
      <c r="E671" s="1"/>
      <c r="F671" s="1"/>
      <c r="G671" s="1"/>
      <c r="H671" s="1"/>
      <c r="I671" s="1"/>
      <c r="J671" s="1"/>
      <c r="K671" s="1"/>
      <c r="L671" s="1"/>
      <c r="M671" s="1"/>
      <c r="N671" s="1"/>
      <c r="O671" s="1"/>
      <c r="P671" s="1"/>
      <c r="Q671" s="1"/>
      <c r="R671" s="1"/>
      <c r="S671" s="1"/>
    </row>
    <row r="672" spans="1:19">
      <c r="A672" s="1"/>
      <c r="B672" s="1"/>
      <c r="C672" s="1"/>
      <c r="D672" s="1"/>
      <c r="E672" s="1"/>
      <c r="F672" s="1"/>
      <c r="G672" s="1"/>
      <c r="H672" s="1"/>
      <c r="I672" s="1"/>
      <c r="J672" s="1"/>
      <c r="K672" s="1"/>
      <c r="L672" s="1"/>
      <c r="M672" s="1"/>
      <c r="N672" s="1"/>
      <c r="O672" s="1"/>
      <c r="P672" s="1"/>
      <c r="Q672" s="1"/>
      <c r="R672" s="1"/>
      <c r="S672" s="1"/>
    </row>
    <row r="673" spans="1:19">
      <c r="A673" s="1"/>
      <c r="B673" s="1"/>
      <c r="C673" s="1"/>
      <c r="D673" s="1"/>
      <c r="E673" s="1"/>
      <c r="F673" s="1"/>
      <c r="G673" s="1"/>
      <c r="H673" s="1"/>
      <c r="I673" s="1"/>
      <c r="J673" s="1"/>
      <c r="K673" s="1"/>
      <c r="L673" s="1"/>
      <c r="M673" s="1"/>
      <c r="N673" s="1"/>
      <c r="O673" s="1"/>
      <c r="P673" s="1"/>
      <c r="Q673" s="1"/>
      <c r="R673" s="1"/>
      <c r="S673" s="1"/>
    </row>
    <row r="674" spans="1:19">
      <c r="A674" s="1"/>
      <c r="B674" s="1"/>
      <c r="C674" s="1"/>
      <c r="D674" s="1"/>
      <c r="E674" s="1"/>
      <c r="F674" s="1"/>
      <c r="G674" s="1"/>
      <c r="H674" s="1"/>
      <c r="I674" s="1"/>
      <c r="J674" s="1"/>
      <c r="K674" s="1"/>
      <c r="L674" s="1"/>
      <c r="M674" s="1"/>
      <c r="N674" s="1"/>
      <c r="O674" s="1"/>
      <c r="P674" s="1"/>
      <c r="Q674" s="1"/>
      <c r="R674" s="1"/>
      <c r="S674" s="1"/>
    </row>
    <row r="675" spans="1:19">
      <c r="A675" s="1"/>
      <c r="B675" s="1"/>
      <c r="C675" s="1"/>
      <c r="D675" s="1"/>
      <c r="E675" s="1"/>
      <c r="F675" s="1"/>
      <c r="G675" s="1"/>
      <c r="H675" s="1"/>
      <c r="I675" s="1"/>
      <c r="J675" s="1"/>
      <c r="K675" s="1"/>
      <c r="L675" s="1"/>
      <c r="M675" s="1"/>
      <c r="N675" s="1"/>
      <c r="O675" s="1"/>
      <c r="P675" s="1"/>
      <c r="Q675" s="1"/>
      <c r="R675" s="1"/>
      <c r="S675" s="1"/>
    </row>
    <row r="676" spans="1:19">
      <c r="A676" s="1"/>
      <c r="B676" s="1"/>
      <c r="C676" s="1"/>
      <c r="D676" s="1"/>
      <c r="E676" s="1"/>
      <c r="F676" s="1"/>
      <c r="G676" s="1"/>
      <c r="H676" s="1"/>
      <c r="I676" s="1"/>
      <c r="J676" s="1"/>
      <c r="K676" s="1"/>
      <c r="L676" s="1"/>
      <c r="M676" s="1"/>
      <c r="N676" s="1"/>
      <c r="O676" s="1"/>
      <c r="P676" s="1"/>
      <c r="Q676" s="1"/>
      <c r="R676" s="1"/>
      <c r="S676" s="1"/>
    </row>
    <row r="677" spans="1:19">
      <c r="A677" s="1"/>
      <c r="B677" s="1"/>
      <c r="C677" s="1"/>
      <c r="D677" s="1"/>
      <c r="E677" s="1"/>
      <c r="F677" s="1"/>
      <c r="G677" s="1"/>
      <c r="H677" s="1"/>
      <c r="I677" s="1"/>
      <c r="J677" s="1"/>
      <c r="K677" s="1"/>
      <c r="L677" s="1"/>
      <c r="M677" s="1"/>
      <c r="N677" s="1"/>
      <c r="O677" s="1"/>
      <c r="P677" s="1"/>
      <c r="Q677" s="1"/>
      <c r="R677" s="1"/>
      <c r="S677" s="1"/>
    </row>
    <row r="678" spans="1:19">
      <c r="A678" s="1"/>
      <c r="B678" s="1"/>
      <c r="C678" s="1"/>
      <c r="D678" s="1"/>
      <c r="E678" s="1"/>
      <c r="F678" s="1"/>
      <c r="G678" s="1"/>
      <c r="H678" s="1"/>
      <c r="I678" s="1"/>
      <c r="J678" s="1"/>
      <c r="K678" s="1"/>
      <c r="L678" s="1"/>
      <c r="M678" s="1"/>
      <c r="N678" s="1"/>
      <c r="O678" s="1"/>
      <c r="P678" s="1"/>
      <c r="Q678" s="1"/>
      <c r="R678" s="1"/>
      <c r="S678" s="1"/>
    </row>
    <row r="679" spans="1:19">
      <c r="A679" s="1"/>
      <c r="B679" s="1"/>
      <c r="C679" s="1"/>
      <c r="D679" s="1"/>
      <c r="E679" s="1"/>
      <c r="F679" s="1"/>
      <c r="G679" s="1"/>
      <c r="H679" s="1"/>
      <c r="I679" s="1"/>
      <c r="J679" s="1"/>
      <c r="K679" s="1"/>
      <c r="L679" s="1"/>
      <c r="M679" s="1"/>
      <c r="N679" s="1"/>
      <c r="O679" s="1"/>
      <c r="P679" s="1"/>
      <c r="Q679" s="1"/>
      <c r="R679" s="1"/>
      <c r="S679" s="1"/>
    </row>
    <row r="680" spans="1:19">
      <c r="A680" s="1"/>
      <c r="B680" s="1"/>
      <c r="C680" s="1"/>
      <c r="D680" s="1"/>
      <c r="E680" s="1"/>
      <c r="F680" s="1"/>
      <c r="G680" s="1"/>
      <c r="H680" s="1"/>
      <c r="I680" s="1"/>
      <c r="J680" s="1"/>
      <c r="K680" s="1"/>
      <c r="L680" s="1"/>
      <c r="M680" s="1"/>
      <c r="N680" s="1"/>
      <c r="O680" s="1"/>
      <c r="P680" s="1"/>
      <c r="Q680" s="1"/>
      <c r="R680" s="1"/>
      <c r="S680" s="1"/>
    </row>
    <row r="681" spans="1:19">
      <c r="A681" s="1"/>
      <c r="B681" s="1"/>
      <c r="C681" s="1"/>
      <c r="D681" s="1"/>
      <c r="E681" s="1"/>
      <c r="F681" s="1"/>
      <c r="G681" s="1"/>
      <c r="H681" s="1"/>
      <c r="I681" s="1"/>
      <c r="J681" s="1"/>
      <c r="K681" s="1"/>
      <c r="L681" s="1"/>
      <c r="M681" s="1"/>
      <c r="N681" s="1"/>
      <c r="O681" s="1"/>
      <c r="P681" s="1"/>
      <c r="Q681" s="1"/>
      <c r="R681" s="1"/>
      <c r="S681" s="1"/>
    </row>
    <row r="682" spans="1:19">
      <c r="A682" s="1"/>
      <c r="B682" s="1"/>
      <c r="C682" s="1"/>
      <c r="D682" s="1"/>
      <c r="E682" s="1"/>
      <c r="F682" s="1"/>
      <c r="G682" s="1"/>
      <c r="H682" s="1"/>
      <c r="I682" s="1"/>
      <c r="J682" s="1"/>
      <c r="K682" s="1"/>
      <c r="L682" s="1"/>
      <c r="M682" s="1"/>
      <c r="N682" s="1"/>
      <c r="O682" s="1"/>
      <c r="P682" s="1"/>
      <c r="Q682" s="1"/>
      <c r="R682" s="1"/>
      <c r="S682" s="1"/>
    </row>
    <row r="683" spans="1:19">
      <c r="A683" s="1"/>
      <c r="B683" s="1"/>
      <c r="C683" s="1"/>
      <c r="D683" s="1"/>
      <c r="E683" s="1"/>
      <c r="F683" s="1"/>
      <c r="G683" s="1"/>
      <c r="H683" s="1"/>
      <c r="I683" s="1"/>
      <c r="J683" s="1"/>
      <c r="K683" s="1"/>
      <c r="L683" s="1"/>
      <c r="M683" s="1"/>
      <c r="N683" s="1"/>
      <c r="O683" s="1"/>
      <c r="P683" s="1"/>
      <c r="Q683" s="1"/>
      <c r="R683" s="1"/>
      <c r="S683" s="1"/>
    </row>
    <row r="684" spans="1:19">
      <c r="A684" s="1"/>
      <c r="B684" s="1"/>
      <c r="C684" s="1"/>
      <c r="D684" s="1"/>
      <c r="E684" s="1"/>
      <c r="F684" s="1"/>
      <c r="G684" s="1"/>
      <c r="H684" s="1"/>
      <c r="I684" s="1"/>
      <c r="J684" s="1"/>
      <c r="K684" s="1"/>
      <c r="L684" s="1"/>
      <c r="M684" s="1"/>
      <c r="N684" s="1"/>
      <c r="O684" s="1"/>
      <c r="P684" s="1"/>
      <c r="Q684" s="1"/>
      <c r="R684" s="1"/>
      <c r="S684" s="1"/>
    </row>
    <row r="685" spans="1:19">
      <c r="A685" s="1"/>
      <c r="B685" s="1"/>
      <c r="C685" s="1"/>
      <c r="D685" s="1"/>
      <c r="E685" s="1"/>
      <c r="F685" s="1"/>
      <c r="G685" s="1"/>
      <c r="H685" s="1"/>
      <c r="I685" s="1"/>
      <c r="J685" s="1"/>
      <c r="K685" s="1"/>
      <c r="L685" s="1"/>
      <c r="M685" s="1"/>
      <c r="N685" s="1"/>
      <c r="O685" s="1"/>
      <c r="P685" s="1"/>
      <c r="Q685" s="1"/>
      <c r="R685" s="1"/>
      <c r="S685" s="1"/>
    </row>
    <row r="686" spans="1:19">
      <c r="A686" s="1"/>
      <c r="B686" s="1"/>
      <c r="C686" s="1"/>
      <c r="D686" s="1"/>
      <c r="E686" s="1"/>
      <c r="F686" s="1"/>
      <c r="G686" s="1"/>
      <c r="H686" s="1"/>
      <c r="I686" s="1"/>
      <c r="J686" s="1"/>
      <c r="K686" s="1"/>
      <c r="L686" s="1"/>
      <c r="M686" s="1"/>
      <c r="N686" s="1"/>
      <c r="O686" s="1"/>
      <c r="P686" s="1"/>
      <c r="Q686" s="1"/>
      <c r="R686" s="1"/>
      <c r="S686" s="1"/>
    </row>
    <row r="687" spans="1:19">
      <c r="A687" s="1"/>
      <c r="B687" s="1"/>
      <c r="C687" s="1"/>
      <c r="D687" s="1"/>
      <c r="E687" s="1"/>
      <c r="F687" s="1"/>
      <c r="G687" s="1"/>
      <c r="H687" s="1"/>
      <c r="I687" s="1"/>
      <c r="J687" s="1"/>
      <c r="K687" s="1"/>
      <c r="L687" s="1"/>
      <c r="M687" s="1"/>
      <c r="N687" s="1"/>
      <c r="O687" s="1"/>
      <c r="P687" s="1"/>
      <c r="Q687" s="1"/>
      <c r="R687" s="1"/>
      <c r="S687" s="1"/>
    </row>
    <row r="688" spans="1:19">
      <c r="A688" s="1"/>
      <c r="B688" s="1"/>
      <c r="C688" s="1"/>
      <c r="D688" s="1"/>
      <c r="E688" s="1"/>
      <c r="F688" s="1"/>
      <c r="G688" s="1"/>
      <c r="H688" s="1"/>
      <c r="I688" s="1"/>
      <c r="J688" s="1"/>
      <c r="K688" s="1"/>
      <c r="L688" s="1"/>
      <c r="M688" s="1"/>
      <c r="N688" s="1"/>
      <c r="O688" s="1"/>
      <c r="P688" s="1"/>
      <c r="Q688" s="1"/>
      <c r="R688" s="1"/>
      <c r="S688" s="1"/>
    </row>
    <row r="689" spans="1:19">
      <c r="A689" s="1"/>
      <c r="B689" s="1"/>
      <c r="C689" s="1"/>
      <c r="D689" s="1"/>
      <c r="E689" s="1"/>
      <c r="F689" s="1"/>
      <c r="G689" s="1"/>
      <c r="H689" s="1"/>
      <c r="I689" s="1"/>
      <c r="J689" s="1"/>
      <c r="K689" s="1"/>
      <c r="L689" s="1"/>
      <c r="M689" s="1"/>
      <c r="N689" s="1"/>
      <c r="O689" s="1"/>
      <c r="P689" s="1"/>
      <c r="Q689" s="1"/>
      <c r="R689" s="1"/>
      <c r="S689" s="1"/>
    </row>
    <row r="690" spans="1:19">
      <c r="A690" s="1"/>
      <c r="B690" s="1"/>
      <c r="C690" s="1"/>
      <c r="D690" s="1"/>
      <c r="E690" s="1"/>
      <c r="F690" s="1"/>
      <c r="G690" s="1"/>
      <c r="H690" s="1"/>
      <c r="I690" s="1"/>
      <c r="J690" s="1"/>
      <c r="K690" s="1"/>
      <c r="L690" s="1"/>
      <c r="M690" s="1"/>
      <c r="N690" s="1"/>
      <c r="O690" s="1"/>
      <c r="P690" s="1"/>
      <c r="Q690" s="1"/>
      <c r="R690" s="1"/>
      <c r="S690" s="1"/>
    </row>
    <row r="691" spans="1:19">
      <c r="A691" s="1"/>
      <c r="B691" s="1"/>
      <c r="C691" s="1"/>
      <c r="D691" s="1"/>
      <c r="E691" s="1"/>
      <c r="F691" s="1"/>
      <c r="G691" s="1"/>
      <c r="H691" s="1"/>
      <c r="I691" s="1"/>
      <c r="J691" s="1"/>
      <c r="K691" s="1"/>
      <c r="L691" s="1"/>
      <c r="M691" s="1"/>
      <c r="N691" s="1"/>
      <c r="O691" s="1"/>
      <c r="P691" s="1"/>
      <c r="Q691" s="1"/>
      <c r="R691" s="1"/>
      <c r="S691" s="1"/>
    </row>
    <row r="692" spans="1:19">
      <c r="A692" s="1"/>
      <c r="B692" s="1"/>
      <c r="C692" s="1"/>
      <c r="D692" s="1"/>
      <c r="E692" s="1"/>
      <c r="F692" s="1"/>
      <c r="G692" s="1"/>
      <c r="H692" s="1"/>
      <c r="I692" s="1"/>
      <c r="J692" s="1"/>
      <c r="K692" s="1"/>
      <c r="L692" s="1"/>
      <c r="M692" s="1"/>
      <c r="N692" s="1"/>
      <c r="O692" s="1"/>
      <c r="P692" s="1"/>
      <c r="Q692" s="1"/>
      <c r="R692" s="1"/>
      <c r="S692" s="1"/>
    </row>
    <row r="693" spans="1:19">
      <c r="A693" s="1"/>
      <c r="B693" s="1"/>
      <c r="C693" s="1"/>
      <c r="D693" s="1"/>
      <c r="E693" s="1"/>
      <c r="F693" s="1"/>
      <c r="G693" s="1"/>
      <c r="H693" s="1"/>
      <c r="I693" s="1"/>
      <c r="J693" s="1"/>
      <c r="K693" s="1"/>
      <c r="L693" s="1"/>
      <c r="M693" s="1"/>
      <c r="N693" s="1"/>
      <c r="O693" s="1"/>
      <c r="P693" s="1"/>
      <c r="Q693" s="1"/>
      <c r="R693" s="1"/>
      <c r="S693" s="1"/>
    </row>
    <row r="694" spans="1:19">
      <c r="A694" s="1"/>
      <c r="B694" s="1"/>
      <c r="C694" s="1"/>
      <c r="D694" s="1"/>
      <c r="E694" s="1"/>
      <c r="F694" s="1"/>
      <c r="G694" s="1"/>
      <c r="H694" s="1"/>
      <c r="I694" s="1"/>
      <c r="J694" s="1"/>
      <c r="K694" s="1"/>
      <c r="L694" s="1"/>
      <c r="M694" s="1"/>
      <c r="N694" s="1"/>
      <c r="O694" s="1"/>
      <c r="P694" s="1"/>
      <c r="Q694" s="1"/>
      <c r="R694" s="1"/>
      <c r="S694" s="1"/>
    </row>
    <row r="695" spans="1:19">
      <c r="A695" s="1"/>
      <c r="B695" s="1"/>
      <c r="C695" s="1"/>
      <c r="D695" s="1"/>
      <c r="E695" s="1"/>
      <c r="F695" s="1"/>
      <c r="G695" s="1"/>
      <c r="H695" s="1"/>
      <c r="I695" s="1"/>
      <c r="J695" s="1"/>
      <c r="K695" s="1"/>
      <c r="L695" s="1"/>
      <c r="M695" s="1"/>
      <c r="N695" s="1"/>
      <c r="O695" s="1"/>
      <c r="P695" s="1"/>
      <c r="Q695" s="1"/>
      <c r="R695" s="1"/>
      <c r="S695" s="1"/>
    </row>
    <row r="696" spans="1:19">
      <c r="A696" s="1"/>
      <c r="B696" s="1"/>
      <c r="C696" s="1"/>
      <c r="D696" s="1"/>
      <c r="E696" s="1"/>
      <c r="F696" s="1"/>
      <c r="G696" s="1"/>
      <c r="H696" s="1"/>
      <c r="I696" s="1"/>
      <c r="J696" s="1"/>
      <c r="K696" s="1"/>
      <c r="L696" s="1"/>
      <c r="M696" s="1"/>
      <c r="N696" s="1"/>
      <c r="O696" s="1"/>
      <c r="P696" s="1"/>
      <c r="Q696" s="1"/>
      <c r="R696" s="1"/>
      <c r="S696" s="1"/>
    </row>
    <row r="697" spans="1:19">
      <c r="A697" s="1"/>
      <c r="B697" s="1"/>
      <c r="C697" s="1"/>
      <c r="D697" s="1"/>
      <c r="E697" s="1"/>
      <c r="F697" s="1"/>
      <c r="G697" s="1"/>
      <c r="H697" s="1"/>
      <c r="I697" s="1"/>
      <c r="J697" s="1"/>
      <c r="K697" s="1"/>
      <c r="L697" s="1"/>
      <c r="M697" s="1"/>
      <c r="N697" s="1"/>
      <c r="O697" s="1"/>
      <c r="P697" s="1"/>
      <c r="Q697" s="1"/>
      <c r="R697" s="1"/>
      <c r="S697" s="1"/>
    </row>
    <row r="698" spans="1:19">
      <c r="A698" s="1"/>
      <c r="B698" s="1"/>
      <c r="C698" s="1"/>
      <c r="D698" s="1"/>
      <c r="E698" s="1"/>
      <c r="F698" s="1"/>
      <c r="G698" s="1"/>
      <c r="H698" s="1"/>
      <c r="I698" s="1"/>
      <c r="J698" s="1"/>
      <c r="K698" s="1"/>
      <c r="L698" s="1"/>
      <c r="M698" s="1"/>
      <c r="N698" s="1"/>
      <c r="O698" s="1"/>
      <c r="P698" s="1"/>
      <c r="Q698" s="1"/>
      <c r="R698" s="1"/>
      <c r="S698" s="1"/>
    </row>
    <row r="699" spans="1:19">
      <c r="A699" s="1"/>
      <c r="B699" s="1"/>
      <c r="C699" s="1"/>
      <c r="D699" s="1"/>
      <c r="E699" s="1"/>
      <c r="F699" s="1"/>
      <c r="G699" s="1"/>
      <c r="H699" s="1"/>
      <c r="I699" s="1"/>
      <c r="J699" s="1"/>
      <c r="K699" s="1"/>
      <c r="L699" s="1"/>
      <c r="M699" s="1"/>
      <c r="N699" s="1"/>
      <c r="O699" s="1"/>
      <c r="P699" s="1"/>
      <c r="Q699" s="1"/>
      <c r="R699" s="1"/>
      <c r="S699" s="1"/>
    </row>
    <row r="700" spans="1:19">
      <c r="A700" s="1"/>
      <c r="B700" s="1"/>
      <c r="C700" s="1"/>
      <c r="D700" s="1"/>
      <c r="E700" s="1"/>
      <c r="F700" s="1"/>
      <c r="G700" s="1"/>
      <c r="H700" s="1"/>
      <c r="I700" s="1"/>
      <c r="J700" s="1"/>
      <c r="K700" s="1"/>
      <c r="L700" s="1"/>
      <c r="M700" s="1"/>
      <c r="N700" s="1"/>
      <c r="O700" s="1"/>
      <c r="P700" s="1"/>
      <c r="Q700" s="1"/>
      <c r="R700" s="1"/>
      <c r="S700" s="1"/>
    </row>
    <row r="701" spans="1:19">
      <c r="A701" s="1"/>
      <c r="B701" s="1"/>
      <c r="C701" s="1"/>
      <c r="D701" s="1"/>
      <c r="E701" s="1"/>
      <c r="F701" s="1"/>
      <c r="G701" s="1"/>
      <c r="H701" s="1"/>
      <c r="I701" s="1"/>
      <c r="J701" s="1"/>
      <c r="K701" s="1"/>
      <c r="L701" s="1"/>
      <c r="M701" s="1"/>
      <c r="N701" s="1"/>
      <c r="O701" s="1"/>
      <c r="P701" s="1"/>
      <c r="Q701" s="1"/>
      <c r="R701" s="1"/>
      <c r="S701" s="1"/>
    </row>
    <row r="702" spans="1:19">
      <c r="A702" s="1"/>
      <c r="B702" s="1"/>
      <c r="C702" s="1"/>
      <c r="D702" s="1"/>
      <c r="E702" s="1"/>
      <c r="F702" s="1"/>
      <c r="G702" s="1"/>
      <c r="H702" s="1"/>
      <c r="I702" s="1"/>
      <c r="J702" s="1"/>
      <c r="K702" s="1"/>
      <c r="L702" s="1"/>
      <c r="M702" s="1"/>
      <c r="N702" s="1"/>
      <c r="O702" s="1"/>
      <c r="P702" s="1"/>
      <c r="Q702" s="1"/>
      <c r="R702" s="1"/>
      <c r="S702" s="1"/>
    </row>
    <row r="703" spans="1:19">
      <c r="A703" s="1"/>
      <c r="B703" s="1"/>
      <c r="C703" s="1"/>
      <c r="D703" s="1"/>
      <c r="E703" s="1"/>
      <c r="F703" s="1"/>
      <c r="G703" s="1"/>
      <c r="H703" s="1"/>
      <c r="I703" s="1"/>
      <c r="J703" s="1"/>
      <c r="K703" s="1"/>
      <c r="L703" s="1"/>
      <c r="M703" s="1"/>
      <c r="N703" s="1"/>
      <c r="O703" s="1"/>
      <c r="P703" s="1"/>
      <c r="Q703" s="1"/>
      <c r="R703" s="1"/>
      <c r="S703" s="1"/>
    </row>
    <row r="704" spans="1:19">
      <c r="A704" s="1"/>
      <c r="B704" s="1"/>
      <c r="C704" s="1"/>
      <c r="D704" s="1"/>
      <c r="E704" s="1"/>
      <c r="F704" s="1"/>
      <c r="G704" s="1"/>
      <c r="H704" s="1"/>
      <c r="I704" s="1"/>
      <c r="J704" s="1"/>
      <c r="K704" s="1"/>
      <c r="L704" s="1"/>
      <c r="M704" s="1"/>
      <c r="N704" s="1"/>
      <c r="O704" s="1"/>
      <c r="P704" s="1"/>
      <c r="Q704" s="1"/>
      <c r="R704" s="1"/>
      <c r="S704" s="1"/>
    </row>
    <row r="705" spans="1:19">
      <c r="A705" s="1"/>
      <c r="B705" s="1"/>
      <c r="C705" s="1"/>
      <c r="D705" s="1"/>
      <c r="E705" s="1"/>
      <c r="F705" s="1"/>
      <c r="G705" s="1"/>
      <c r="H705" s="1"/>
      <c r="I705" s="1"/>
      <c r="J705" s="1"/>
      <c r="K705" s="1"/>
      <c r="L705" s="1"/>
      <c r="M705" s="1"/>
      <c r="N705" s="1"/>
      <c r="O705" s="1"/>
      <c r="P705" s="1"/>
      <c r="Q705" s="1"/>
      <c r="R705" s="1"/>
      <c r="S705" s="1"/>
    </row>
    <row r="706" spans="1:19">
      <c r="A706" s="1"/>
      <c r="B706" s="1"/>
      <c r="C706" s="1"/>
      <c r="D706" s="1"/>
      <c r="E706" s="1"/>
      <c r="F706" s="1"/>
      <c r="G706" s="1"/>
      <c r="H706" s="1"/>
      <c r="I706" s="1"/>
      <c r="J706" s="1"/>
      <c r="K706" s="1"/>
      <c r="L706" s="1"/>
      <c r="M706" s="1"/>
      <c r="N706" s="1"/>
      <c r="O706" s="1"/>
      <c r="P706" s="1"/>
      <c r="Q706" s="1"/>
      <c r="R706" s="1"/>
      <c r="S706" s="1"/>
    </row>
    <row r="707" spans="1:19">
      <c r="A707" s="1"/>
      <c r="B707" s="1"/>
      <c r="C707" s="1"/>
      <c r="D707" s="1"/>
      <c r="E707" s="1"/>
      <c r="F707" s="1"/>
      <c r="G707" s="1"/>
      <c r="H707" s="1"/>
      <c r="I707" s="1"/>
      <c r="J707" s="1"/>
      <c r="K707" s="1"/>
      <c r="L707" s="1"/>
      <c r="M707" s="1"/>
      <c r="N707" s="1"/>
      <c r="O707" s="1"/>
      <c r="P707" s="1"/>
      <c r="Q707" s="1"/>
      <c r="R707" s="1"/>
      <c r="S707" s="1"/>
    </row>
    <row r="708" spans="1:19">
      <c r="A708" s="1"/>
      <c r="B708" s="1"/>
      <c r="C708" s="1"/>
      <c r="D708" s="1"/>
      <c r="E708" s="1"/>
      <c r="F708" s="1"/>
      <c r="G708" s="1"/>
      <c r="H708" s="1"/>
      <c r="I708" s="1"/>
      <c r="J708" s="1"/>
      <c r="K708" s="1"/>
      <c r="L708" s="1"/>
      <c r="M708" s="1"/>
      <c r="N708" s="1"/>
      <c r="O708" s="1"/>
      <c r="P708" s="1"/>
      <c r="Q708" s="1"/>
      <c r="R708" s="1"/>
      <c r="S708" s="1"/>
    </row>
    <row r="709" spans="1:19">
      <c r="A709" s="1"/>
      <c r="B709" s="1"/>
      <c r="C709" s="1"/>
      <c r="D709" s="1"/>
      <c r="E709" s="1"/>
      <c r="F709" s="1"/>
      <c r="G709" s="1"/>
      <c r="H709" s="1"/>
      <c r="I709" s="1"/>
      <c r="J709" s="1"/>
      <c r="K709" s="1"/>
      <c r="L709" s="1"/>
      <c r="M709" s="1"/>
      <c r="N709" s="1"/>
      <c r="O709" s="1"/>
      <c r="P709" s="1"/>
      <c r="Q709" s="1"/>
      <c r="R709" s="1"/>
      <c r="S709" s="1"/>
    </row>
    <row r="710" spans="1:19">
      <c r="A710" s="1"/>
      <c r="B710" s="1"/>
      <c r="C710" s="1"/>
      <c r="D710" s="1"/>
      <c r="E710" s="1"/>
      <c r="F710" s="1"/>
      <c r="G710" s="1"/>
      <c r="H710" s="1"/>
      <c r="I710" s="1"/>
      <c r="J710" s="1"/>
      <c r="K710" s="1"/>
      <c r="L710" s="1"/>
      <c r="M710" s="1"/>
      <c r="N710" s="1"/>
      <c r="O710" s="1"/>
      <c r="P710" s="1"/>
      <c r="Q710" s="1"/>
      <c r="R710" s="1"/>
      <c r="S710" s="1"/>
    </row>
    <row r="711" spans="1:19">
      <c r="A711" s="1"/>
      <c r="B711" s="1"/>
      <c r="C711" s="1"/>
      <c r="D711" s="1"/>
      <c r="E711" s="1"/>
      <c r="F711" s="1"/>
      <c r="G711" s="1"/>
      <c r="H711" s="1"/>
      <c r="I711" s="1"/>
      <c r="J711" s="1"/>
      <c r="K711" s="1"/>
      <c r="L711" s="1"/>
      <c r="M711" s="1"/>
      <c r="N711" s="1"/>
      <c r="O711" s="1"/>
      <c r="P711" s="1"/>
      <c r="Q711" s="1"/>
      <c r="R711" s="1"/>
      <c r="S711" s="1"/>
    </row>
    <row r="712" spans="1:19">
      <c r="A712" s="1"/>
      <c r="B712" s="1"/>
      <c r="C712" s="1"/>
      <c r="D712" s="1"/>
      <c r="E712" s="1"/>
      <c r="F712" s="1"/>
      <c r="G712" s="1"/>
      <c r="H712" s="1"/>
      <c r="I712" s="1"/>
      <c r="J712" s="1"/>
      <c r="K712" s="1"/>
      <c r="L712" s="1"/>
      <c r="M712" s="1"/>
      <c r="N712" s="1"/>
      <c r="O712" s="1"/>
      <c r="P712" s="1"/>
      <c r="Q712" s="1"/>
      <c r="R712" s="1"/>
      <c r="S712" s="1"/>
    </row>
    <row r="713" spans="1:19">
      <c r="A713" s="1"/>
      <c r="B713" s="1"/>
      <c r="C713" s="1"/>
      <c r="D713" s="1"/>
      <c r="E713" s="1"/>
      <c r="F713" s="1"/>
      <c r="G713" s="1"/>
      <c r="H713" s="1"/>
      <c r="I713" s="1"/>
      <c r="J713" s="1"/>
      <c r="K713" s="1"/>
      <c r="L713" s="1"/>
      <c r="M713" s="1"/>
      <c r="N713" s="1"/>
      <c r="O713" s="1"/>
      <c r="P713" s="1"/>
      <c r="Q713" s="1"/>
      <c r="R713" s="1"/>
      <c r="S713" s="1"/>
    </row>
    <row r="714" spans="1:19">
      <c r="A714" s="1"/>
      <c r="B714" s="1"/>
      <c r="C714" s="1"/>
      <c r="D714" s="1"/>
      <c r="E714" s="1"/>
      <c r="F714" s="1"/>
      <c r="G714" s="1"/>
      <c r="H714" s="1"/>
      <c r="I714" s="1"/>
      <c r="J714" s="1"/>
      <c r="K714" s="1"/>
      <c r="L714" s="1"/>
      <c r="M714" s="1"/>
      <c r="N714" s="1"/>
      <c r="O714" s="1"/>
      <c r="P714" s="1"/>
      <c r="Q714" s="1"/>
      <c r="R714" s="1"/>
      <c r="S714" s="1"/>
    </row>
    <row r="715" spans="1:19">
      <c r="A715" s="1"/>
      <c r="B715" s="1"/>
      <c r="C715" s="1"/>
      <c r="D715" s="1"/>
      <c r="E715" s="1"/>
      <c r="F715" s="1"/>
      <c r="G715" s="1"/>
      <c r="H715" s="1"/>
      <c r="I715" s="1"/>
      <c r="J715" s="1"/>
      <c r="K715" s="1"/>
      <c r="L715" s="1"/>
      <c r="M715" s="1"/>
      <c r="N715" s="1"/>
      <c r="O715" s="1"/>
      <c r="P715" s="1"/>
      <c r="Q715" s="1"/>
      <c r="R715" s="1"/>
      <c r="S715" s="1"/>
    </row>
    <row r="716" spans="1:19">
      <c r="A716" s="1"/>
      <c r="B716" s="1"/>
      <c r="C716" s="1"/>
      <c r="D716" s="1"/>
      <c r="E716" s="1"/>
      <c r="F716" s="1"/>
      <c r="G716" s="1"/>
      <c r="H716" s="1"/>
      <c r="I716" s="1"/>
      <c r="J716" s="1"/>
      <c r="K716" s="1"/>
      <c r="L716" s="1"/>
      <c r="M716" s="1"/>
      <c r="N716" s="1"/>
      <c r="O716" s="1"/>
      <c r="P716" s="1"/>
      <c r="Q716" s="1"/>
      <c r="R716" s="1"/>
      <c r="S716" s="1"/>
    </row>
    <row r="717" spans="1:19">
      <c r="A717" s="1"/>
      <c r="B717" s="1"/>
      <c r="C717" s="1"/>
      <c r="D717" s="1"/>
      <c r="E717" s="1"/>
      <c r="F717" s="1"/>
      <c r="G717" s="1"/>
      <c r="H717" s="1"/>
      <c r="I717" s="1"/>
      <c r="J717" s="1"/>
      <c r="K717" s="1"/>
      <c r="L717" s="1"/>
      <c r="M717" s="1"/>
      <c r="N717" s="1"/>
      <c r="O717" s="1"/>
      <c r="P717" s="1"/>
      <c r="Q717" s="1"/>
      <c r="R717" s="1"/>
      <c r="S717" s="1"/>
    </row>
    <row r="718" spans="1:19">
      <c r="A718" s="1"/>
      <c r="B718" s="1"/>
      <c r="C718" s="1"/>
      <c r="D718" s="1"/>
      <c r="E718" s="1"/>
      <c r="F718" s="1"/>
      <c r="G718" s="1"/>
      <c r="H718" s="1"/>
      <c r="I718" s="1"/>
      <c r="J718" s="1"/>
      <c r="K718" s="1"/>
      <c r="L718" s="1"/>
      <c r="M718" s="1"/>
      <c r="N718" s="1"/>
      <c r="O718" s="1"/>
      <c r="P718" s="1"/>
      <c r="Q718" s="1"/>
      <c r="R718" s="1"/>
      <c r="S718" s="1"/>
    </row>
    <row r="719" spans="1:19">
      <c r="A719" s="1"/>
      <c r="B719" s="1"/>
      <c r="C719" s="1"/>
      <c r="D719" s="1"/>
      <c r="E719" s="1"/>
      <c r="F719" s="1"/>
      <c r="G719" s="1"/>
      <c r="H719" s="1"/>
      <c r="I719" s="1"/>
      <c r="J719" s="1"/>
      <c r="K719" s="1"/>
      <c r="L719" s="1"/>
      <c r="M719" s="1"/>
      <c r="N719" s="1"/>
      <c r="O719" s="1"/>
      <c r="P719" s="1"/>
      <c r="Q719" s="1"/>
      <c r="R719" s="1"/>
      <c r="S719" s="1"/>
    </row>
    <row r="720" spans="1:19">
      <c r="A720" s="1"/>
      <c r="B720" s="1"/>
      <c r="C720" s="1"/>
      <c r="D720" s="1"/>
      <c r="E720" s="1"/>
      <c r="F720" s="1"/>
      <c r="G720" s="1"/>
      <c r="H720" s="1"/>
      <c r="I720" s="1"/>
      <c r="J720" s="1"/>
      <c r="K720" s="1"/>
      <c r="L720" s="1"/>
      <c r="M720" s="1"/>
      <c r="N720" s="1"/>
      <c r="O720" s="1"/>
      <c r="P720" s="1"/>
      <c r="Q720" s="1"/>
      <c r="R720" s="1"/>
      <c r="S720" s="1"/>
    </row>
    <row r="721" spans="1:19">
      <c r="A721" s="1"/>
      <c r="B721" s="1"/>
      <c r="C721" s="1"/>
      <c r="D721" s="1"/>
      <c r="E721" s="1"/>
      <c r="F721" s="1"/>
      <c r="G721" s="1"/>
      <c r="H721" s="1"/>
      <c r="I721" s="1"/>
      <c r="J721" s="1"/>
      <c r="K721" s="1"/>
      <c r="L721" s="1"/>
      <c r="M721" s="1"/>
      <c r="N721" s="1"/>
      <c r="O721" s="1"/>
      <c r="P721" s="1"/>
      <c r="Q721" s="1"/>
      <c r="R721" s="1"/>
      <c r="S721" s="1"/>
    </row>
    <row r="722" spans="1:19">
      <c r="A722" s="1"/>
      <c r="B722" s="1"/>
      <c r="C722" s="1"/>
      <c r="D722" s="1"/>
      <c r="E722" s="1"/>
      <c r="F722" s="1"/>
      <c r="G722" s="1"/>
      <c r="H722" s="1"/>
      <c r="I722" s="1"/>
      <c r="J722" s="1"/>
      <c r="K722" s="1"/>
      <c r="L722" s="1"/>
      <c r="M722" s="1"/>
      <c r="N722" s="1"/>
      <c r="O722" s="1"/>
      <c r="P722" s="1"/>
      <c r="Q722" s="1"/>
      <c r="R722" s="1"/>
      <c r="S722" s="1"/>
    </row>
    <row r="723" spans="1:19">
      <c r="A723" s="1"/>
      <c r="B723" s="1"/>
      <c r="C723" s="1"/>
      <c r="D723" s="1"/>
      <c r="E723" s="1"/>
      <c r="F723" s="1"/>
      <c r="G723" s="1"/>
      <c r="H723" s="1"/>
      <c r="I723" s="1"/>
      <c r="J723" s="1"/>
      <c r="K723" s="1"/>
      <c r="L723" s="1"/>
      <c r="M723" s="1"/>
      <c r="N723" s="1"/>
      <c r="O723" s="1"/>
      <c r="P723" s="1"/>
      <c r="Q723" s="1"/>
      <c r="R723" s="1"/>
      <c r="S723" s="1"/>
    </row>
    <row r="724" spans="1:19">
      <c r="A724" s="1"/>
      <c r="B724" s="1"/>
      <c r="C724" s="1"/>
      <c r="D724" s="1"/>
      <c r="E724" s="1"/>
      <c r="F724" s="1"/>
      <c r="G724" s="1"/>
      <c r="H724" s="1"/>
      <c r="I724" s="1"/>
      <c r="J724" s="1"/>
      <c r="K724" s="1"/>
      <c r="L724" s="1"/>
      <c r="M724" s="1"/>
      <c r="N724" s="1"/>
      <c r="O724" s="1"/>
      <c r="P724" s="1"/>
      <c r="Q724" s="1"/>
      <c r="R724" s="1"/>
      <c r="S724" s="1"/>
    </row>
    <row r="725" spans="1:19">
      <c r="A725" s="1"/>
      <c r="B725" s="1"/>
      <c r="C725" s="1"/>
      <c r="D725" s="1"/>
      <c r="E725" s="1"/>
      <c r="F725" s="1"/>
      <c r="G725" s="1"/>
      <c r="H725" s="1"/>
      <c r="I725" s="1"/>
      <c r="J725" s="1"/>
      <c r="K725" s="1"/>
      <c r="L725" s="1"/>
      <c r="M725" s="1"/>
      <c r="N725" s="1"/>
      <c r="O725" s="1"/>
      <c r="P725" s="1"/>
      <c r="Q725" s="1"/>
      <c r="R725" s="1"/>
      <c r="S725" s="1"/>
    </row>
    <row r="726" spans="1:19">
      <c r="A726" s="1"/>
      <c r="B726" s="1"/>
      <c r="C726" s="1"/>
      <c r="D726" s="1"/>
      <c r="E726" s="1"/>
      <c r="F726" s="1"/>
      <c r="G726" s="1"/>
      <c r="H726" s="1"/>
      <c r="I726" s="1"/>
      <c r="J726" s="1"/>
      <c r="K726" s="1"/>
      <c r="L726" s="1"/>
      <c r="M726" s="1"/>
      <c r="N726" s="1"/>
      <c r="O726" s="1"/>
      <c r="P726" s="1"/>
      <c r="Q726" s="1"/>
      <c r="R726" s="1"/>
      <c r="S726" s="1"/>
    </row>
    <row r="727" spans="1:19">
      <c r="A727" s="1"/>
      <c r="B727" s="1"/>
      <c r="C727" s="1"/>
      <c r="D727" s="1"/>
      <c r="E727" s="1"/>
      <c r="F727" s="1"/>
      <c r="G727" s="1"/>
      <c r="H727" s="1"/>
      <c r="I727" s="1"/>
      <c r="J727" s="1"/>
      <c r="K727" s="1"/>
      <c r="L727" s="1"/>
      <c r="M727" s="1"/>
      <c r="N727" s="1"/>
      <c r="O727" s="1"/>
      <c r="P727" s="1"/>
      <c r="Q727" s="1"/>
      <c r="R727" s="1"/>
      <c r="S727" s="1"/>
    </row>
    <row r="728" spans="1:19">
      <c r="A728" s="1"/>
      <c r="B728" s="1"/>
      <c r="C728" s="1"/>
      <c r="D728" s="1"/>
      <c r="E728" s="1"/>
      <c r="F728" s="1"/>
      <c r="G728" s="1"/>
      <c r="H728" s="1"/>
      <c r="I728" s="1"/>
      <c r="J728" s="1"/>
      <c r="K728" s="1"/>
      <c r="L728" s="1"/>
      <c r="M728" s="1"/>
      <c r="N728" s="1"/>
      <c r="O728" s="1"/>
      <c r="P728" s="1"/>
      <c r="Q728" s="1"/>
      <c r="R728" s="1"/>
      <c r="S728" s="1"/>
    </row>
    <row r="729" spans="1:19">
      <c r="A729" s="1"/>
      <c r="B729" s="1"/>
      <c r="C729" s="1"/>
      <c r="D729" s="1"/>
      <c r="E729" s="1"/>
      <c r="F729" s="1"/>
      <c r="G729" s="1"/>
      <c r="H729" s="1"/>
      <c r="I729" s="1"/>
      <c r="J729" s="1"/>
      <c r="K729" s="1"/>
      <c r="L729" s="1"/>
      <c r="M729" s="1"/>
      <c r="N729" s="1"/>
      <c r="O729" s="1"/>
      <c r="P729" s="1"/>
      <c r="Q729" s="1"/>
      <c r="R729" s="1"/>
      <c r="S729" s="1"/>
    </row>
    <row r="730" spans="1:19">
      <c r="A730" s="1"/>
      <c r="B730" s="1"/>
      <c r="C730" s="1"/>
      <c r="D730" s="1"/>
      <c r="E730" s="1"/>
      <c r="F730" s="1"/>
      <c r="G730" s="1"/>
      <c r="H730" s="1"/>
      <c r="I730" s="1"/>
      <c r="J730" s="1"/>
      <c r="K730" s="1"/>
      <c r="L730" s="1"/>
      <c r="M730" s="1"/>
      <c r="N730" s="1"/>
      <c r="O730" s="1"/>
      <c r="P730" s="1"/>
      <c r="Q730" s="1"/>
      <c r="R730" s="1"/>
      <c r="S730" s="1"/>
    </row>
    <row r="731" spans="1:19">
      <c r="A731" s="1"/>
      <c r="B731" s="1"/>
      <c r="C731" s="1"/>
      <c r="D731" s="1"/>
      <c r="E731" s="1"/>
      <c r="F731" s="1"/>
      <c r="G731" s="1"/>
      <c r="H731" s="1"/>
      <c r="I731" s="1"/>
      <c r="J731" s="1"/>
      <c r="K731" s="1"/>
      <c r="L731" s="1"/>
      <c r="M731" s="1"/>
      <c r="N731" s="1"/>
      <c r="O731" s="1"/>
      <c r="P731" s="1"/>
      <c r="Q731" s="1"/>
      <c r="R731" s="1"/>
      <c r="S731" s="1"/>
    </row>
    <row r="732" spans="1:19">
      <c r="A732" s="1"/>
      <c r="B732" s="1"/>
      <c r="C732" s="1"/>
      <c r="D732" s="1"/>
      <c r="E732" s="1"/>
      <c r="F732" s="1"/>
      <c r="G732" s="1"/>
      <c r="H732" s="1"/>
      <c r="I732" s="1"/>
      <c r="J732" s="1"/>
      <c r="K732" s="1"/>
      <c r="L732" s="1"/>
      <c r="M732" s="1"/>
      <c r="N732" s="1"/>
      <c r="O732" s="1"/>
      <c r="P732" s="1"/>
      <c r="Q732" s="1"/>
      <c r="R732" s="1"/>
      <c r="S732" s="1"/>
    </row>
    <row r="733" spans="1:19">
      <c r="A733" s="1"/>
      <c r="B733" s="1"/>
      <c r="C733" s="1"/>
      <c r="D733" s="1"/>
      <c r="E733" s="1"/>
      <c r="F733" s="1"/>
      <c r="G733" s="1"/>
      <c r="H733" s="1"/>
      <c r="I733" s="1"/>
      <c r="J733" s="1"/>
      <c r="K733" s="1"/>
      <c r="L733" s="1"/>
      <c r="M733" s="1"/>
      <c r="N733" s="1"/>
      <c r="O733" s="1"/>
      <c r="P733" s="1"/>
      <c r="Q733" s="1"/>
      <c r="R733" s="1"/>
      <c r="S733" s="1"/>
    </row>
    <row r="734" spans="1:19">
      <c r="A734" s="1"/>
      <c r="B734" s="1"/>
      <c r="C734" s="1"/>
      <c r="D734" s="1"/>
      <c r="E734" s="1"/>
      <c r="F734" s="1"/>
      <c r="G734" s="1"/>
      <c r="H734" s="1"/>
      <c r="I734" s="1"/>
      <c r="J734" s="1"/>
      <c r="K734" s="1"/>
      <c r="L734" s="1"/>
      <c r="M734" s="1"/>
      <c r="N734" s="1"/>
      <c r="O734" s="1"/>
      <c r="P734" s="1"/>
      <c r="Q734" s="1"/>
      <c r="R734" s="1"/>
      <c r="S734" s="1"/>
    </row>
    <row r="735" spans="1:19">
      <c r="A735" s="1"/>
      <c r="B735" s="1"/>
      <c r="C735" s="1"/>
      <c r="D735" s="1"/>
      <c r="E735" s="1"/>
      <c r="F735" s="1"/>
      <c r="G735" s="1"/>
      <c r="H735" s="1"/>
      <c r="I735" s="1"/>
      <c r="J735" s="1"/>
      <c r="K735" s="1"/>
      <c r="L735" s="1"/>
      <c r="M735" s="1"/>
      <c r="N735" s="1"/>
      <c r="O735" s="1"/>
      <c r="P735" s="1"/>
      <c r="Q735" s="1"/>
      <c r="R735" s="1"/>
      <c r="S735" s="1"/>
    </row>
    <row r="736" spans="1:19">
      <c r="A736" s="1"/>
      <c r="B736" s="1"/>
      <c r="C736" s="1"/>
      <c r="D736" s="1"/>
      <c r="E736" s="1"/>
      <c r="F736" s="1"/>
      <c r="G736" s="1"/>
      <c r="H736" s="1"/>
      <c r="I736" s="1"/>
      <c r="J736" s="1"/>
      <c r="K736" s="1"/>
      <c r="L736" s="1"/>
      <c r="M736" s="1"/>
      <c r="N736" s="1"/>
      <c r="O736" s="1"/>
      <c r="P736" s="1"/>
      <c r="Q736" s="1"/>
      <c r="R736" s="1"/>
      <c r="S736" s="1"/>
    </row>
    <row r="737" spans="1:19">
      <c r="A737" s="1"/>
      <c r="B737" s="1"/>
      <c r="C737" s="1"/>
      <c r="D737" s="1"/>
      <c r="E737" s="1"/>
      <c r="F737" s="1"/>
      <c r="G737" s="1"/>
      <c r="H737" s="1"/>
      <c r="I737" s="1"/>
      <c r="J737" s="1"/>
      <c r="K737" s="1"/>
      <c r="L737" s="1"/>
      <c r="M737" s="1"/>
      <c r="N737" s="1"/>
      <c r="O737" s="1"/>
      <c r="P737" s="1"/>
      <c r="Q737" s="1"/>
      <c r="R737" s="1"/>
      <c r="S737" s="1"/>
    </row>
    <row r="738" spans="1:19">
      <c r="A738" s="1"/>
      <c r="B738" s="1"/>
      <c r="C738" s="1"/>
      <c r="D738" s="1"/>
      <c r="E738" s="1"/>
      <c r="F738" s="1"/>
      <c r="G738" s="1"/>
      <c r="H738" s="1"/>
      <c r="I738" s="1"/>
      <c r="J738" s="1"/>
      <c r="K738" s="1"/>
      <c r="L738" s="1"/>
      <c r="M738" s="1"/>
      <c r="N738" s="1"/>
      <c r="O738" s="1"/>
      <c r="P738" s="1"/>
      <c r="Q738" s="1"/>
      <c r="R738" s="1"/>
      <c r="S738" s="1"/>
    </row>
    <row r="739" spans="1:19">
      <c r="A739" s="1"/>
      <c r="B739" s="1"/>
      <c r="C739" s="1"/>
      <c r="D739" s="1"/>
      <c r="E739" s="1"/>
      <c r="F739" s="1"/>
      <c r="G739" s="1"/>
      <c r="H739" s="1"/>
      <c r="I739" s="1"/>
      <c r="J739" s="1"/>
      <c r="K739" s="1"/>
      <c r="L739" s="1"/>
      <c r="M739" s="1"/>
      <c r="N739" s="1"/>
      <c r="O739" s="1"/>
      <c r="P739" s="1"/>
      <c r="Q739" s="1"/>
      <c r="R739" s="1"/>
      <c r="S739" s="1"/>
    </row>
    <row r="740" spans="1:19">
      <c r="A740" s="1"/>
      <c r="B740" s="1"/>
      <c r="C740" s="1"/>
      <c r="D740" s="1"/>
      <c r="E740" s="1"/>
      <c r="F740" s="1"/>
      <c r="G740" s="1"/>
      <c r="H740" s="1"/>
      <c r="I740" s="1"/>
      <c r="J740" s="1"/>
      <c r="K740" s="1"/>
      <c r="L740" s="1"/>
      <c r="M740" s="1"/>
      <c r="N740" s="1"/>
      <c r="O740" s="1"/>
      <c r="P740" s="1"/>
      <c r="Q740" s="1"/>
      <c r="R740" s="1"/>
      <c r="S740" s="1"/>
    </row>
    <row r="741" spans="1:19">
      <c r="A741" s="1"/>
      <c r="B741" s="1"/>
      <c r="C741" s="1"/>
      <c r="D741" s="1"/>
      <c r="E741" s="1"/>
      <c r="F741" s="1"/>
      <c r="G741" s="1"/>
      <c r="H741" s="1"/>
      <c r="I741" s="1"/>
      <c r="J741" s="1"/>
      <c r="K741" s="1"/>
      <c r="L741" s="1"/>
      <c r="M741" s="1"/>
      <c r="N741" s="1"/>
      <c r="O741" s="1"/>
      <c r="P741" s="1"/>
      <c r="Q741" s="1"/>
      <c r="R741" s="1"/>
      <c r="S741" s="1"/>
    </row>
    <row r="742" spans="1:19">
      <c r="A742" s="1"/>
      <c r="B742" s="1"/>
      <c r="C742" s="1"/>
      <c r="D742" s="1"/>
      <c r="E742" s="1"/>
      <c r="F742" s="1"/>
      <c r="G742" s="1"/>
      <c r="H742" s="1"/>
      <c r="I742" s="1"/>
      <c r="J742" s="1"/>
      <c r="K742" s="1"/>
      <c r="L742" s="1"/>
      <c r="M742" s="1"/>
      <c r="N742" s="1"/>
      <c r="O742" s="1"/>
      <c r="P742" s="1"/>
      <c r="Q742" s="1"/>
      <c r="R742" s="1"/>
      <c r="S742" s="1"/>
    </row>
    <row r="743" spans="1:19">
      <c r="A743" s="1"/>
      <c r="B743" s="1"/>
      <c r="C743" s="1"/>
      <c r="D743" s="1"/>
      <c r="E743" s="1"/>
      <c r="F743" s="1"/>
      <c r="G743" s="1"/>
      <c r="H743" s="1"/>
      <c r="I743" s="1"/>
      <c r="J743" s="1"/>
      <c r="K743" s="1"/>
      <c r="L743" s="1"/>
      <c r="M743" s="1"/>
      <c r="N743" s="1"/>
      <c r="O743" s="1"/>
      <c r="P743" s="1"/>
      <c r="Q743" s="1"/>
      <c r="R743" s="1"/>
      <c r="S743" s="1"/>
    </row>
    <row r="744" spans="1:19">
      <c r="A744" s="1"/>
      <c r="B744" s="1"/>
      <c r="C744" s="1"/>
      <c r="D744" s="1"/>
      <c r="E744" s="1"/>
      <c r="F744" s="1"/>
      <c r="G744" s="1"/>
      <c r="H744" s="1"/>
      <c r="I744" s="1"/>
      <c r="J744" s="1"/>
      <c r="K744" s="1"/>
      <c r="L744" s="1"/>
      <c r="M744" s="1"/>
      <c r="N744" s="1"/>
      <c r="O744" s="1"/>
      <c r="P744" s="1"/>
      <c r="Q744" s="1"/>
      <c r="R744" s="1"/>
      <c r="S744" s="1"/>
    </row>
    <row r="745" spans="1:19">
      <c r="A745" s="1"/>
      <c r="B745" s="1"/>
      <c r="C745" s="1"/>
      <c r="D745" s="1"/>
      <c r="E745" s="1"/>
      <c r="F745" s="1"/>
      <c r="G745" s="1"/>
      <c r="H745" s="1"/>
      <c r="I745" s="1"/>
      <c r="J745" s="1"/>
      <c r="K745" s="1"/>
      <c r="L745" s="1"/>
      <c r="M745" s="1"/>
      <c r="N745" s="1"/>
      <c r="O745" s="1"/>
      <c r="P745" s="1"/>
      <c r="Q745" s="1"/>
      <c r="R745" s="1"/>
      <c r="S745" s="1"/>
    </row>
    <row r="746" spans="1:19">
      <c r="A746" s="1"/>
      <c r="B746" s="1"/>
      <c r="C746" s="1"/>
      <c r="D746" s="1"/>
      <c r="E746" s="1"/>
      <c r="F746" s="1"/>
      <c r="G746" s="1"/>
      <c r="H746" s="1"/>
      <c r="I746" s="1"/>
      <c r="J746" s="1"/>
      <c r="K746" s="1"/>
      <c r="L746" s="1"/>
      <c r="M746" s="1"/>
      <c r="N746" s="1"/>
      <c r="O746" s="1"/>
      <c r="P746" s="1"/>
      <c r="Q746" s="1"/>
      <c r="R746" s="1"/>
      <c r="S746" s="1"/>
    </row>
    <row r="747" spans="1:19">
      <c r="A747" s="1"/>
      <c r="B747" s="1"/>
      <c r="C747" s="1"/>
      <c r="D747" s="1"/>
      <c r="E747" s="1"/>
      <c r="F747" s="1"/>
      <c r="G747" s="1"/>
      <c r="H747" s="1"/>
      <c r="I747" s="1"/>
      <c r="J747" s="1"/>
      <c r="K747" s="1"/>
      <c r="L747" s="1"/>
      <c r="M747" s="1"/>
      <c r="N747" s="1"/>
      <c r="O747" s="1"/>
      <c r="P747" s="1"/>
      <c r="Q747" s="1"/>
      <c r="R747" s="1"/>
      <c r="S747" s="1"/>
    </row>
    <row r="748" spans="1:19">
      <c r="A748" s="1"/>
      <c r="B748" s="1"/>
      <c r="C748" s="1"/>
      <c r="D748" s="1"/>
      <c r="E748" s="1"/>
      <c r="F748" s="1"/>
      <c r="G748" s="1"/>
      <c r="H748" s="1"/>
      <c r="I748" s="1"/>
      <c r="J748" s="1"/>
      <c r="K748" s="1"/>
      <c r="L748" s="1"/>
      <c r="M748" s="1"/>
      <c r="N748" s="1"/>
      <c r="O748" s="1"/>
      <c r="P748" s="1"/>
      <c r="Q748" s="1"/>
      <c r="R748" s="1"/>
      <c r="S748" s="1"/>
    </row>
    <row r="749" spans="1:19">
      <c r="A749" s="1"/>
      <c r="B749" s="1"/>
      <c r="C749" s="1"/>
      <c r="D749" s="1"/>
      <c r="E749" s="1"/>
      <c r="F749" s="1"/>
      <c r="G749" s="1"/>
      <c r="H749" s="1"/>
      <c r="I749" s="1"/>
      <c r="J749" s="1"/>
      <c r="K749" s="1"/>
      <c r="L749" s="1"/>
      <c r="M749" s="1"/>
      <c r="N749" s="1"/>
      <c r="O749" s="1"/>
      <c r="P749" s="1"/>
      <c r="Q749" s="1"/>
      <c r="R749" s="1"/>
      <c r="S749" s="1"/>
    </row>
    <row r="750" spans="1:19">
      <c r="A750" s="1"/>
      <c r="B750" s="1"/>
      <c r="C750" s="1"/>
      <c r="D750" s="1"/>
      <c r="E750" s="1"/>
      <c r="F750" s="1"/>
      <c r="G750" s="1"/>
      <c r="H750" s="1"/>
      <c r="I750" s="1"/>
      <c r="J750" s="1"/>
      <c r="K750" s="1"/>
      <c r="L750" s="1"/>
      <c r="M750" s="1"/>
      <c r="N750" s="1"/>
      <c r="O750" s="1"/>
      <c r="P750" s="1"/>
      <c r="Q750" s="1"/>
      <c r="R750" s="1"/>
      <c r="S750" s="1"/>
    </row>
    <row r="751" spans="1:19">
      <c r="A751" s="1"/>
      <c r="B751" s="1"/>
      <c r="C751" s="1"/>
      <c r="D751" s="1"/>
      <c r="E751" s="1"/>
      <c r="F751" s="1"/>
      <c r="G751" s="1"/>
      <c r="H751" s="1"/>
      <c r="I751" s="1"/>
      <c r="J751" s="1"/>
      <c r="K751" s="1"/>
      <c r="L751" s="1"/>
      <c r="M751" s="1"/>
      <c r="N751" s="1"/>
      <c r="O751" s="1"/>
      <c r="P751" s="1"/>
      <c r="Q751" s="1"/>
      <c r="R751" s="1"/>
      <c r="S751" s="1"/>
    </row>
    <row r="752" spans="1:19">
      <c r="A752" s="1"/>
      <c r="B752" s="1"/>
      <c r="C752" s="1"/>
      <c r="D752" s="1"/>
      <c r="E752" s="1"/>
      <c r="F752" s="1"/>
      <c r="G752" s="1"/>
      <c r="H752" s="1"/>
      <c r="I752" s="1"/>
      <c r="J752" s="1"/>
      <c r="K752" s="1"/>
      <c r="L752" s="1"/>
      <c r="M752" s="1"/>
      <c r="N752" s="1"/>
      <c r="O752" s="1"/>
      <c r="P752" s="1"/>
      <c r="Q752" s="1"/>
      <c r="R752" s="1"/>
      <c r="S752" s="1"/>
    </row>
    <row r="753" spans="1:19">
      <c r="A753" s="1"/>
      <c r="B753" s="1"/>
      <c r="C753" s="1"/>
      <c r="D753" s="1"/>
      <c r="E753" s="1"/>
      <c r="F753" s="1"/>
      <c r="G753" s="1"/>
      <c r="H753" s="1"/>
      <c r="I753" s="1"/>
      <c r="J753" s="1"/>
      <c r="K753" s="1"/>
      <c r="L753" s="1"/>
      <c r="M753" s="1"/>
      <c r="N753" s="1"/>
      <c r="O753" s="1"/>
      <c r="P753" s="1"/>
      <c r="Q753" s="1"/>
      <c r="R753" s="1"/>
      <c r="S753" s="1"/>
    </row>
    <row r="754" spans="1:19">
      <c r="A754" s="1"/>
      <c r="B754" s="1"/>
      <c r="C754" s="1"/>
      <c r="D754" s="1"/>
      <c r="E754" s="1"/>
      <c r="F754" s="1"/>
      <c r="G754" s="1"/>
      <c r="H754" s="1"/>
      <c r="I754" s="1"/>
      <c r="J754" s="1"/>
      <c r="K754" s="1"/>
      <c r="L754" s="1"/>
      <c r="M754" s="1"/>
      <c r="N754" s="1"/>
      <c r="O754" s="1"/>
      <c r="P754" s="1"/>
      <c r="Q754" s="1"/>
      <c r="R754" s="1"/>
      <c r="S754" s="1"/>
    </row>
    <row r="755" spans="1:19">
      <c r="A755" s="1"/>
      <c r="B755" s="1"/>
      <c r="C755" s="1"/>
      <c r="D755" s="1"/>
      <c r="E755" s="1"/>
      <c r="F755" s="1"/>
      <c r="G755" s="1"/>
      <c r="H755" s="1"/>
      <c r="I755" s="1"/>
      <c r="J755" s="1"/>
      <c r="K755" s="1"/>
      <c r="L755" s="1"/>
      <c r="M755" s="1"/>
      <c r="N755" s="1"/>
      <c r="O755" s="1"/>
      <c r="P755" s="1"/>
      <c r="Q755" s="1"/>
      <c r="R755" s="1"/>
      <c r="S755" s="1"/>
    </row>
    <row r="756" spans="1:19">
      <c r="A756" s="1"/>
      <c r="B756" s="1"/>
      <c r="C756" s="1"/>
      <c r="D756" s="1"/>
      <c r="E756" s="1"/>
      <c r="F756" s="1"/>
      <c r="G756" s="1"/>
      <c r="H756" s="1"/>
      <c r="I756" s="1"/>
      <c r="J756" s="1"/>
      <c r="K756" s="1"/>
      <c r="L756" s="1"/>
      <c r="M756" s="1"/>
      <c r="N756" s="1"/>
      <c r="O756" s="1"/>
      <c r="P756" s="1"/>
      <c r="Q756" s="1"/>
      <c r="R756" s="1"/>
      <c r="S756" s="1"/>
    </row>
    <row r="757" spans="1:19">
      <c r="A757" s="1"/>
      <c r="B757" s="1"/>
      <c r="C757" s="1"/>
      <c r="D757" s="1"/>
      <c r="E757" s="1"/>
      <c r="F757" s="1"/>
      <c r="G757" s="1"/>
      <c r="H757" s="1"/>
      <c r="I757" s="1"/>
      <c r="J757" s="1"/>
      <c r="K757" s="1"/>
      <c r="L757" s="1"/>
      <c r="M757" s="1"/>
      <c r="N757" s="1"/>
      <c r="O757" s="1"/>
      <c r="P757" s="1"/>
      <c r="Q757" s="1"/>
      <c r="R757" s="1"/>
      <c r="S757" s="1"/>
    </row>
    <row r="758" spans="1:19">
      <c r="A758" s="1"/>
      <c r="B758" s="1"/>
      <c r="C758" s="1"/>
      <c r="D758" s="1"/>
      <c r="E758" s="1"/>
      <c r="F758" s="1"/>
      <c r="G758" s="1"/>
      <c r="H758" s="1"/>
      <c r="I758" s="1"/>
      <c r="J758" s="1"/>
      <c r="K758" s="1"/>
      <c r="L758" s="1"/>
      <c r="M758" s="1"/>
      <c r="N758" s="1"/>
      <c r="O758" s="1"/>
      <c r="P758" s="1"/>
      <c r="Q758" s="1"/>
      <c r="R758" s="1"/>
      <c r="S758" s="1"/>
    </row>
    <row r="759" spans="1:19">
      <c r="A759" s="1"/>
      <c r="B759" s="1"/>
      <c r="C759" s="1"/>
      <c r="D759" s="1"/>
      <c r="E759" s="1"/>
      <c r="F759" s="1"/>
      <c r="G759" s="1"/>
      <c r="H759" s="1"/>
      <c r="I759" s="1"/>
      <c r="J759" s="1"/>
      <c r="K759" s="1"/>
      <c r="L759" s="1"/>
      <c r="M759" s="1"/>
      <c r="N759" s="1"/>
      <c r="O759" s="1"/>
      <c r="P759" s="1"/>
      <c r="Q759" s="1"/>
      <c r="R759" s="1"/>
      <c r="S759" s="1"/>
    </row>
    <row r="760" spans="1:19">
      <c r="A760" s="1"/>
      <c r="B760" s="1"/>
      <c r="C760" s="1"/>
      <c r="D760" s="1"/>
      <c r="E760" s="1"/>
      <c r="F760" s="1"/>
      <c r="G760" s="1"/>
      <c r="H760" s="1"/>
      <c r="I760" s="1"/>
      <c r="J760" s="1"/>
      <c r="K760" s="1"/>
      <c r="L760" s="1"/>
      <c r="M760" s="1"/>
      <c r="N760" s="1"/>
      <c r="O760" s="1"/>
      <c r="P760" s="1"/>
      <c r="Q760" s="1"/>
      <c r="R760" s="1"/>
      <c r="S760" s="1"/>
    </row>
    <row r="761" spans="1:19">
      <c r="A761" s="1"/>
      <c r="B761" s="1"/>
      <c r="C761" s="1"/>
      <c r="D761" s="1"/>
      <c r="E761" s="1"/>
      <c r="F761" s="1"/>
      <c r="G761" s="1"/>
      <c r="H761" s="1"/>
      <c r="I761" s="1"/>
      <c r="J761" s="1"/>
      <c r="K761" s="1"/>
      <c r="L761" s="1"/>
      <c r="M761" s="1"/>
      <c r="N761" s="1"/>
      <c r="O761" s="1"/>
      <c r="P761" s="1"/>
      <c r="Q761" s="1"/>
      <c r="R761" s="1"/>
      <c r="S761" s="1"/>
    </row>
    <row r="762" spans="1:19">
      <c r="A762" s="1"/>
      <c r="B762" s="1"/>
      <c r="C762" s="1"/>
      <c r="D762" s="1"/>
      <c r="E762" s="1"/>
      <c r="F762" s="1"/>
      <c r="G762" s="1"/>
      <c r="H762" s="1"/>
      <c r="I762" s="1"/>
      <c r="J762" s="1"/>
      <c r="K762" s="1"/>
      <c r="L762" s="1"/>
      <c r="M762" s="1"/>
      <c r="N762" s="1"/>
      <c r="O762" s="1"/>
      <c r="P762" s="1"/>
      <c r="Q762" s="1"/>
      <c r="R762" s="1"/>
      <c r="S762" s="1"/>
    </row>
    <row r="763" spans="1:19">
      <c r="A763" s="1"/>
      <c r="B763" s="1"/>
      <c r="C763" s="1"/>
      <c r="D763" s="1"/>
      <c r="E763" s="1"/>
      <c r="F763" s="1"/>
      <c r="G763" s="1"/>
      <c r="H763" s="1"/>
      <c r="I763" s="1"/>
      <c r="J763" s="1"/>
      <c r="K763" s="1"/>
      <c r="L763" s="1"/>
      <c r="M763" s="1"/>
      <c r="N763" s="1"/>
      <c r="O763" s="1"/>
      <c r="P763" s="1"/>
      <c r="Q763" s="1"/>
      <c r="R763" s="1"/>
      <c r="S763" s="1"/>
    </row>
    <row r="764" spans="1:19">
      <c r="A764" s="1"/>
      <c r="B764" s="1"/>
      <c r="C764" s="1"/>
      <c r="D764" s="1"/>
      <c r="E764" s="1"/>
      <c r="F764" s="1"/>
      <c r="G764" s="1"/>
      <c r="H764" s="1"/>
      <c r="I764" s="1"/>
      <c r="J764" s="1"/>
      <c r="K764" s="1"/>
      <c r="L764" s="1"/>
      <c r="M764" s="1"/>
      <c r="N764" s="1"/>
      <c r="O764" s="1"/>
      <c r="P764" s="1"/>
      <c r="Q764" s="1"/>
      <c r="R764" s="1"/>
      <c r="S764" s="1"/>
    </row>
    <row r="765" spans="1:19">
      <c r="A765" s="1"/>
      <c r="B765" s="1"/>
      <c r="C765" s="1"/>
      <c r="D765" s="1"/>
      <c r="E765" s="1"/>
      <c r="F765" s="1"/>
      <c r="G765" s="1"/>
      <c r="H765" s="1"/>
      <c r="I765" s="1"/>
      <c r="J765" s="1"/>
      <c r="K765" s="1"/>
      <c r="L765" s="1"/>
      <c r="M765" s="1"/>
      <c r="N765" s="1"/>
      <c r="O765" s="1"/>
      <c r="P765" s="1"/>
      <c r="Q765" s="1"/>
      <c r="R765" s="1"/>
      <c r="S765" s="1"/>
    </row>
    <row r="766" spans="1:19">
      <c r="A766" s="1"/>
      <c r="B766" s="1"/>
      <c r="C766" s="1"/>
      <c r="D766" s="1"/>
      <c r="E766" s="1"/>
      <c r="F766" s="1"/>
      <c r="G766" s="1"/>
      <c r="H766" s="1"/>
      <c r="I766" s="1"/>
      <c r="J766" s="1"/>
      <c r="K766" s="1"/>
      <c r="L766" s="1"/>
      <c r="M766" s="1"/>
      <c r="N766" s="1"/>
      <c r="O766" s="1"/>
      <c r="P766" s="1"/>
      <c r="Q766" s="1"/>
      <c r="R766" s="1"/>
      <c r="S766" s="1"/>
    </row>
    <row r="767" spans="1:19">
      <c r="A767" s="1"/>
      <c r="B767" s="1"/>
      <c r="C767" s="1"/>
      <c r="D767" s="1"/>
      <c r="E767" s="1"/>
      <c r="F767" s="1"/>
      <c r="G767" s="1"/>
      <c r="H767" s="1"/>
      <c r="I767" s="1"/>
      <c r="J767" s="1"/>
      <c r="K767" s="1"/>
      <c r="L767" s="1"/>
      <c r="M767" s="1"/>
      <c r="N767" s="1"/>
      <c r="O767" s="1"/>
      <c r="P767" s="1"/>
      <c r="Q767" s="1"/>
      <c r="R767" s="1"/>
      <c r="S767" s="1"/>
    </row>
    <row r="768" spans="1:19">
      <c r="A768" s="1"/>
      <c r="B768" s="1"/>
      <c r="C768" s="1"/>
      <c r="D768" s="1"/>
      <c r="E768" s="1"/>
      <c r="F768" s="1"/>
      <c r="G768" s="1"/>
      <c r="H768" s="1"/>
      <c r="I768" s="1"/>
      <c r="J768" s="1"/>
      <c r="K768" s="1"/>
      <c r="L768" s="1"/>
      <c r="M768" s="1"/>
      <c r="N768" s="1"/>
      <c r="O768" s="1"/>
      <c r="P768" s="1"/>
      <c r="Q768" s="1"/>
      <c r="R768" s="1"/>
      <c r="S768" s="1"/>
    </row>
    <row r="769" spans="1:19">
      <c r="A769" s="1"/>
      <c r="B769" s="1"/>
      <c r="C769" s="1"/>
      <c r="D769" s="1"/>
      <c r="E769" s="1"/>
      <c r="F769" s="1"/>
      <c r="G769" s="1"/>
      <c r="H769" s="1"/>
      <c r="I769" s="1"/>
      <c r="J769" s="1"/>
      <c r="K769" s="1"/>
      <c r="L769" s="1"/>
      <c r="M769" s="1"/>
      <c r="N769" s="1"/>
      <c r="O769" s="1"/>
      <c r="P769" s="1"/>
      <c r="Q769" s="1"/>
      <c r="R769" s="1"/>
      <c r="S769" s="1"/>
    </row>
    <row r="770" spans="1:19">
      <c r="A770" s="1"/>
      <c r="B770" s="1"/>
      <c r="C770" s="1"/>
      <c r="D770" s="1"/>
      <c r="E770" s="1"/>
      <c r="F770" s="1"/>
      <c r="G770" s="1"/>
      <c r="H770" s="1"/>
      <c r="I770" s="1"/>
      <c r="J770" s="1"/>
      <c r="K770" s="1"/>
      <c r="L770" s="1"/>
      <c r="M770" s="1"/>
      <c r="N770" s="1"/>
      <c r="O770" s="1"/>
      <c r="P770" s="1"/>
      <c r="Q770" s="1"/>
      <c r="R770" s="1"/>
      <c r="S770" s="1"/>
    </row>
    <row r="771" spans="1:19">
      <c r="A771" s="1"/>
      <c r="B771" s="1"/>
      <c r="C771" s="1"/>
      <c r="D771" s="1"/>
      <c r="E771" s="1"/>
      <c r="F771" s="1"/>
      <c r="G771" s="1"/>
      <c r="H771" s="1"/>
      <c r="I771" s="1"/>
      <c r="J771" s="1"/>
      <c r="K771" s="1"/>
      <c r="L771" s="1"/>
      <c r="M771" s="1"/>
      <c r="N771" s="1"/>
      <c r="O771" s="1"/>
      <c r="P771" s="1"/>
      <c r="Q771" s="1"/>
      <c r="R771" s="1"/>
      <c r="S771" s="1"/>
    </row>
    <row r="772" spans="1:19">
      <c r="A772" s="1"/>
      <c r="B772" s="1"/>
      <c r="C772" s="1"/>
      <c r="D772" s="1"/>
      <c r="E772" s="1"/>
      <c r="F772" s="1"/>
      <c r="G772" s="1"/>
      <c r="H772" s="1"/>
      <c r="I772" s="1"/>
      <c r="J772" s="1"/>
      <c r="K772" s="1"/>
      <c r="L772" s="1"/>
      <c r="M772" s="1"/>
      <c r="N772" s="1"/>
      <c r="O772" s="1"/>
      <c r="P772" s="1"/>
      <c r="Q772" s="1"/>
      <c r="R772" s="1"/>
      <c r="S772" s="1"/>
    </row>
    <row r="773" spans="1:19">
      <c r="A773" s="1"/>
      <c r="B773" s="1"/>
      <c r="C773" s="1"/>
      <c r="D773" s="1"/>
      <c r="E773" s="1"/>
      <c r="F773" s="1"/>
      <c r="G773" s="1"/>
      <c r="H773" s="1"/>
      <c r="I773" s="1"/>
      <c r="J773" s="1"/>
      <c r="K773" s="1"/>
      <c r="L773" s="1"/>
      <c r="M773" s="1"/>
      <c r="N773" s="1"/>
      <c r="O773" s="1"/>
      <c r="P773" s="1"/>
      <c r="Q773" s="1"/>
      <c r="R773" s="1"/>
      <c r="S773" s="1"/>
    </row>
    <row r="774" spans="1:19">
      <c r="A774" s="1"/>
      <c r="B774" s="1"/>
      <c r="C774" s="1"/>
      <c r="D774" s="1"/>
      <c r="E774" s="1"/>
      <c r="F774" s="1"/>
      <c r="G774" s="1"/>
      <c r="H774" s="1"/>
      <c r="I774" s="1"/>
      <c r="J774" s="1"/>
      <c r="K774" s="1"/>
      <c r="L774" s="1"/>
      <c r="M774" s="1"/>
      <c r="N774" s="1"/>
      <c r="O774" s="1"/>
      <c r="P774" s="1"/>
      <c r="Q774" s="1"/>
      <c r="R774" s="1"/>
      <c r="S774" s="1"/>
    </row>
    <row r="775" spans="1:19">
      <c r="A775" s="1"/>
      <c r="B775" s="1"/>
      <c r="C775" s="1"/>
      <c r="D775" s="1"/>
      <c r="E775" s="1"/>
      <c r="F775" s="1"/>
      <c r="G775" s="1"/>
      <c r="H775" s="1"/>
      <c r="I775" s="1"/>
      <c r="J775" s="1"/>
      <c r="K775" s="1"/>
      <c r="L775" s="1"/>
      <c r="M775" s="1"/>
      <c r="N775" s="1"/>
      <c r="O775" s="1"/>
      <c r="P775" s="1"/>
      <c r="Q775" s="1"/>
      <c r="R775" s="1"/>
      <c r="S775" s="1"/>
    </row>
    <row r="776" spans="1:19">
      <c r="A776" s="1"/>
      <c r="B776" s="1"/>
      <c r="C776" s="1"/>
      <c r="D776" s="1"/>
      <c r="E776" s="1"/>
      <c r="F776" s="1"/>
      <c r="G776" s="1"/>
      <c r="H776" s="1"/>
      <c r="I776" s="1"/>
      <c r="J776" s="1"/>
      <c r="K776" s="1"/>
      <c r="L776" s="1"/>
      <c r="M776" s="1"/>
      <c r="N776" s="1"/>
      <c r="O776" s="1"/>
      <c r="P776" s="1"/>
      <c r="Q776" s="1"/>
      <c r="R776" s="1"/>
      <c r="S776" s="1"/>
    </row>
    <row r="777" spans="1:19">
      <c r="A777" s="1"/>
      <c r="B777" s="1"/>
      <c r="C777" s="1"/>
      <c r="D777" s="1"/>
      <c r="E777" s="1"/>
      <c r="F777" s="1"/>
      <c r="G777" s="1"/>
      <c r="H777" s="1"/>
      <c r="I777" s="1"/>
      <c r="J777" s="1"/>
      <c r="K777" s="1"/>
      <c r="L777" s="1"/>
      <c r="M777" s="1"/>
      <c r="N777" s="1"/>
      <c r="O777" s="1"/>
      <c r="P777" s="1"/>
      <c r="Q777" s="1"/>
      <c r="R777" s="1"/>
      <c r="S777" s="1"/>
    </row>
    <row r="778" spans="1:19">
      <c r="A778" s="1"/>
      <c r="B778" s="1"/>
      <c r="C778" s="1"/>
      <c r="D778" s="1"/>
      <c r="E778" s="1"/>
      <c r="F778" s="1"/>
      <c r="G778" s="1"/>
      <c r="H778" s="1"/>
      <c r="I778" s="1"/>
      <c r="J778" s="1"/>
      <c r="K778" s="1"/>
      <c r="L778" s="1"/>
      <c r="M778" s="1"/>
      <c r="N778" s="1"/>
      <c r="O778" s="1"/>
      <c r="P778" s="1"/>
      <c r="Q778" s="1"/>
      <c r="R778" s="1"/>
      <c r="S778" s="1"/>
    </row>
    <row r="779" spans="1:19">
      <c r="A779" s="1"/>
      <c r="B779" s="1"/>
      <c r="C779" s="1"/>
      <c r="D779" s="1"/>
      <c r="E779" s="1"/>
      <c r="F779" s="1"/>
      <c r="G779" s="1"/>
      <c r="H779" s="1"/>
      <c r="I779" s="1"/>
      <c r="J779" s="1"/>
      <c r="K779" s="1"/>
      <c r="L779" s="1"/>
      <c r="M779" s="1"/>
      <c r="N779" s="1"/>
      <c r="O779" s="1"/>
      <c r="P779" s="1"/>
      <c r="Q779" s="1"/>
      <c r="R779" s="1"/>
      <c r="S779" s="1"/>
    </row>
    <row r="780" spans="1:19">
      <c r="A780" s="1"/>
      <c r="B780" s="1"/>
      <c r="C780" s="1"/>
      <c r="D780" s="1"/>
      <c r="E780" s="1"/>
      <c r="F780" s="1"/>
      <c r="G780" s="1"/>
      <c r="H780" s="1"/>
      <c r="I780" s="1"/>
      <c r="J780" s="1"/>
      <c r="K780" s="1"/>
      <c r="L780" s="1"/>
      <c r="M780" s="1"/>
      <c r="N780" s="1"/>
      <c r="O780" s="1"/>
      <c r="P780" s="1"/>
      <c r="Q780" s="1"/>
      <c r="R780" s="1"/>
      <c r="S780" s="1"/>
    </row>
    <row r="781" spans="1:19">
      <c r="A781" s="1"/>
      <c r="B781" s="1"/>
      <c r="C781" s="1"/>
      <c r="D781" s="1"/>
      <c r="E781" s="1"/>
      <c r="F781" s="1"/>
      <c r="G781" s="1"/>
      <c r="H781" s="1"/>
      <c r="I781" s="1"/>
      <c r="J781" s="1"/>
      <c r="K781" s="1"/>
      <c r="L781" s="1"/>
      <c r="M781" s="1"/>
      <c r="N781" s="1"/>
      <c r="O781" s="1"/>
      <c r="P781" s="1"/>
      <c r="Q781" s="1"/>
      <c r="R781" s="1"/>
      <c r="S781" s="1"/>
    </row>
    <row r="782" spans="1:19">
      <c r="A782" s="1"/>
      <c r="B782" s="1"/>
      <c r="C782" s="1"/>
      <c r="D782" s="1"/>
      <c r="E782" s="1"/>
      <c r="F782" s="1"/>
      <c r="G782" s="1"/>
      <c r="H782" s="1"/>
      <c r="I782" s="1"/>
      <c r="J782" s="1"/>
      <c r="K782" s="1"/>
      <c r="L782" s="1"/>
      <c r="M782" s="1"/>
      <c r="N782" s="1"/>
      <c r="O782" s="1"/>
      <c r="P782" s="1"/>
      <c r="Q782" s="1"/>
      <c r="R782" s="1"/>
      <c r="S782" s="1"/>
    </row>
    <row r="783" spans="1:19">
      <c r="A783" s="1"/>
      <c r="B783" s="1"/>
      <c r="C783" s="1"/>
      <c r="D783" s="1"/>
      <c r="E783" s="1"/>
      <c r="F783" s="1"/>
      <c r="G783" s="1"/>
      <c r="H783" s="1"/>
      <c r="I783" s="1"/>
      <c r="J783" s="1"/>
      <c r="K783" s="1"/>
      <c r="L783" s="1"/>
      <c r="M783" s="1"/>
      <c r="N783" s="1"/>
      <c r="O783" s="1"/>
      <c r="P783" s="1"/>
      <c r="Q783" s="1"/>
      <c r="R783" s="1"/>
      <c r="S783" s="1"/>
    </row>
    <row r="784" spans="1:19">
      <c r="A784" s="1"/>
      <c r="B784" s="1"/>
      <c r="C784" s="1"/>
      <c r="D784" s="1"/>
      <c r="E784" s="1"/>
      <c r="F784" s="1"/>
      <c r="G784" s="1"/>
      <c r="H784" s="1"/>
      <c r="I784" s="1"/>
      <c r="J784" s="1"/>
      <c r="K784" s="1"/>
      <c r="L784" s="1"/>
      <c r="M784" s="1"/>
      <c r="N784" s="1"/>
      <c r="O784" s="1"/>
      <c r="P784" s="1"/>
      <c r="Q784" s="1"/>
      <c r="R784" s="1"/>
      <c r="S784" s="1"/>
    </row>
    <row r="785" spans="1:19">
      <c r="A785" s="1"/>
      <c r="B785" s="1"/>
      <c r="C785" s="1"/>
      <c r="D785" s="1"/>
      <c r="E785" s="1"/>
      <c r="F785" s="1"/>
      <c r="G785" s="1"/>
      <c r="H785" s="1"/>
      <c r="I785" s="1"/>
      <c r="J785" s="1"/>
      <c r="K785" s="1"/>
      <c r="L785" s="1"/>
      <c r="M785" s="1"/>
      <c r="N785" s="1"/>
      <c r="O785" s="1"/>
      <c r="P785" s="1"/>
      <c r="Q785" s="1"/>
      <c r="R785" s="1"/>
      <c r="S785" s="1"/>
    </row>
    <row r="786" spans="1:19">
      <c r="A786" s="1"/>
      <c r="B786" s="1"/>
      <c r="C786" s="1"/>
      <c r="D786" s="1"/>
      <c r="E786" s="1"/>
      <c r="F786" s="1"/>
      <c r="G786" s="1"/>
      <c r="H786" s="1"/>
      <c r="I786" s="1"/>
      <c r="J786" s="1"/>
      <c r="K786" s="1"/>
      <c r="L786" s="1"/>
      <c r="M786" s="1"/>
      <c r="N786" s="1"/>
      <c r="O786" s="1"/>
      <c r="P786" s="1"/>
      <c r="Q786" s="1"/>
      <c r="R786" s="1"/>
      <c r="S786" s="1"/>
    </row>
    <row r="787" spans="1:19">
      <c r="A787" s="1"/>
      <c r="B787" s="1"/>
      <c r="C787" s="1"/>
      <c r="D787" s="1"/>
      <c r="E787" s="1"/>
      <c r="F787" s="1"/>
      <c r="G787" s="1"/>
      <c r="H787" s="1"/>
      <c r="I787" s="1"/>
      <c r="J787" s="1"/>
      <c r="K787" s="1"/>
      <c r="L787" s="1"/>
      <c r="M787" s="1"/>
      <c r="N787" s="1"/>
      <c r="O787" s="1"/>
      <c r="P787" s="1"/>
      <c r="Q787" s="1"/>
      <c r="R787" s="1"/>
      <c r="S787" s="1"/>
    </row>
    <row r="788" spans="1:19">
      <c r="A788" s="1"/>
      <c r="B788" s="1"/>
      <c r="C788" s="1"/>
      <c r="D788" s="1"/>
      <c r="E788" s="1"/>
      <c r="F788" s="1"/>
      <c r="G788" s="1"/>
      <c r="H788" s="1"/>
      <c r="I788" s="1"/>
      <c r="J788" s="1"/>
      <c r="K788" s="1"/>
      <c r="L788" s="1"/>
      <c r="M788" s="1"/>
      <c r="N788" s="1"/>
      <c r="O788" s="1"/>
      <c r="P788" s="1"/>
      <c r="Q788" s="1"/>
      <c r="R788" s="1"/>
      <c r="S788" s="1"/>
    </row>
    <row r="789" spans="1:19">
      <c r="A789" s="1"/>
      <c r="B789" s="1"/>
      <c r="C789" s="1"/>
      <c r="D789" s="1"/>
      <c r="E789" s="1"/>
      <c r="F789" s="1"/>
      <c r="G789" s="1"/>
      <c r="H789" s="1"/>
      <c r="I789" s="1"/>
      <c r="J789" s="1"/>
      <c r="K789" s="1"/>
      <c r="L789" s="1"/>
      <c r="M789" s="1"/>
      <c r="N789" s="1"/>
      <c r="O789" s="1"/>
      <c r="P789" s="1"/>
      <c r="Q789" s="1"/>
      <c r="R789" s="1"/>
      <c r="S789" s="1"/>
    </row>
    <row r="790" spans="1:19">
      <c r="A790" s="1"/>
      <c r="B790" s="1"/>
      <c r="C790" s="1"/>
      <c r="D790" s="1"/>
      <c r="E790" s="1"/>
      <c r="F790" s="1"/>
      <c r="G790" s="1"/>
      <c r="H790" s="1"/>
      <c r="I790" s="1"/>
      <c r="J790" s="1"/>
      <c r="K790" s="1"/>
      <c r="L790" s="1"/>
      <c r="M790" s="1"/>
      <c r="N790" s="1"/>
      <c r="O790" s="1"/>
      <c r="P790" s="1"/>
      <c r="Q790" s="1"/>
      <c r="R790" s="1"/>
      <c r="S790" s="1"/>
    </row>
    <row r="791" spans="1:19">
      <c r="A791" s="1"/>
      <c r="B791" s="1"/>
      <c r="C791" s="1"/>
      <c r="D791" s="1"/>
      <c r="E791" s="1"/>
      <c r="F791" s="1"/>
      <c r="G791" s="1"/>
      <c r="H791" s="1"/>
      <c r="I791" s="1"/>
      <c r="J791" s="1"/>
      <c r="K791" s="1"/>
      <c r="L791" s="1"/>
      <c r="M791" s="1"/>
      <c r="N791" s="1"/>
      <c r="O791" s="1"/>
      <c r="P791" s="1"/>
      <c r="Q791" s="1"/>
      <c r="R791" s="1"/>
      <c r="S791" s="1"/>
    </row>
    <row r="792" spans="1:19">
      <c r="A792" s="1"/>
      <c r="B792" s="1"/>
      <c r="C792" s="1"/>
      <c r="D792" s="1"/>
      <c r="E792" s="1"/>
      <c r="F792" s="1"/>
      <c r="G792" s="1"/>
      <c r="H792" s="1"/>
      <c r="I792" s="1"/>
      <c r="J792" s="1"/>
      <c r="K792" s="1"/>
      <c r="L792" s="1"/>
      <c r="M792" s="1"/>
      <c r="N792" s="1"/>
      <c r="O792" s="1"/>
      <c r="P792" s="1"/>
      <c r="Q792" s="1"/>
      <c r="R792" s="1"/>
      <c r="S792" s="1"/>
    </row>
    <row r="793" spans="1:19">
      <c r="A793" s="1"/>
      <c r="B793" s="1"/>
      <c r="C793" s="1"/>
      <c r="D793" s="1"/>
      <c r="E793" s="1"/>
      <c r="F793" s="1"/>
      <c r="G793" s="1"/>
      <c r="H793" s="1"/>
      <c r="I793" s="1"/>
      <c r="J793" s="1"/>
      <c r="K793" s="1"/>
      <c r="L793" s="1"/>
      <c r="M793" s="1"/>
      <c r="N793" s="1"/>
      <c r="O793" s="1"/>
      <c r="P793" s="1"/>
      <c r="Q793" s="1"/>
      <c r="R793" s="1"/>
      <c r="S793" s="1"/>
    </row>
    <row r="794" spans="1:19">
      <c r="A794" s="1"/>
      <c r="B794" s="1"/>
      <c r="C794" s="1"/>
      <c r="D794" s="1"/>
      <c r="E794" s="1"/>
      <c r="F794" s="1"/>
      <c r="G794" s="1"/>
      <c r="H794" s="1"/>
      <c r="I794" s="1"/>
      <c r="J794" s="1"/>
      <c r="K794" s="1"/>
      <c r="L794" s="1"/>
      <c r="M794" s="1"/>
      <c r="N794" s="1"/>
      <c r="O794" s="1"/>
      <c r="P794" s="1"/>
      <c r="Q794" s="1"/>
      <c r="R794" s="1"/>
      <c r="S794" s="1"/>
    </row>
    <row r="795" spans="1:19">
      <c r="A795" s="1"/>
      <c r="B795" s="1"/>
      <c r="C795" s="1"/>
      <c r="D795" s="1"/>
      <c r="E795" s="1"/>
      <c r="F795" s="1"/>
      <c r="G795" s="1"/>
      <c r="H795" s="1"/>
      <c r="I795" s="1"/>
      <c r="J795" s="1"/>
      <c r="K795" s="1"/>
      <c r="L795" s="1"/>
      <c r="M795" s="1"/>
      <c r="N795" s="1"/>
      <c r="O795" s="1"/>
      <c r="P795" s="1"/>
      <c r="Q795" s="1"/>
      <c r="R795" s="1"/>
      <c r="S795" s="1"/>
    </row>
    <row r="796" spans="1:19">
      <c r="A796" s="1"/>
      <c r="B796" s="1"/>
      <c r="C796" s="1"/>
      <c r="D796" s="1"/>
      <c r="E796" s="1"/>
      <c r="F796" s="1"/>
      <c r="G796" s="1"/>
      <c r="H796" s="1"/>
      <c r="I796" s="1"/>
      <c r="J796" s="1"/>
      <c r="K796" s="1"/>
      <c r="L796" s="1"/>
      <c r="M796" s="1"/>
      <c r="N796" s="1"/>
      <c r="O796" s="1"/>
      <c r="P796" s="1"/>
      <c r="Q796" s="1"/>
      <c r="R796" s="1"/>
      <c r="S796" s="1"/>
    </row>
    <row r="797" spans="1:19">
      <c r="A797" s="1"/>
      <c r="B797" s="1"/>
      <c r="C797" s="1"/>
      <c r="D797" s="1"/>
      <c r="E797" s="1"/>
      <c r="F797" s="1"/>
      <c r="G797" s="1"/>
      <c r="H797" s="1"/>
      <c r="I797" s="1"/>
      <c r="J797" s="1"/>
      <c r="K797" s="1"/>
      <c r="L797" s="1"/>
      <c r="M797" s="1"/>
      <c r="N797" s="1"/>
      <c r="O797" s="1"/>
      <c r="P797" s="1"/>
      <c r="Q797" s="1"/>
      <c r="R797" s="1"/>
      <c r="S797" s="1"/>
    </row>
    <row r="798" spans="1:19">
      <c r="A798" s="1"/>
      <c r="B798" s="1"/>
      <c r="C798" s="1"/>
      <c r="D798" s="1"/>
      <c r="E798" s="1"/>
      <c r="F798" s="1"/>
      <c r="G798" s="1"/>
      <c r="H798" s="1"/>
      <c r="I798" s="1"/>
      <c r="J798" s="1"/>
      <c r="K798" s="1"/>
      <c r="L798" s="1"/>
      <c r="M798" s="1"/>
      <c r="N798" s="1"/>
      <c r="O798" s="1"/>
      <c r="P798" s="1"/>
      <c r="Q798" s="1"/>
      <c r="R798" s="1"/>
      <c r="S798" s="1"/>
    </row>
    <row r="799" spans="1:19">
      <c r="A799" s="1"/>
      <c r="B799" s="1"/>
      <c r="C799" s="1"/>
      <c r="D799" s="1"/>
      <c r="E799" s="1"/>
      <c r="F799" s="1"/>
      <c r="G799" s="1"/>
      <c r="H799" s="1"/>
      <c r="I799" s="1"/>
      <c r="J799" s="1"/>
      <c r="K799" s="1"/>
      <c r="L799" s="1"/>
      <c r="M799" s="1"/>
      <c r="N799" s="1"/>
      <c r="O799" s="1"/>
      <c r="P799" s="1"/>
      <c r="Q799" s="1"/>
      <c r="R799" s="1"/>
      <c r="S799" s="1"/>
    </row>
    <row r="800" spans="1:19">
      <c r="A800" s="1"/>
      <c r="B800" s="1"/>
      <c r="C800" s="1"/>
      <c r="D800" s="1"/>
      <c r="E800" s="1"/>
      <c r="F800" s="1"/>
      <c r="G800" s="1"/>
      <c r="H800" s="1"/>
      <c r="I800" s="1"/>
      <c r="J800" s="1"/>
      <c r="K800" s="1"/>
      <c r="L800" s="1"/>
      <c r="M800" s="1"/>
      <c r="N800" s="1"/>
      <c r="O800" s="1"/>
      <c r="P800" s="1"/>
      <c r="Q800" s="1"/>
      <c r="R800" s="1"/>
      <c r="S800" s="1"/>
    </row>
    <row r="801" spans="1:19">
      <c r="A801" s="1"/>
      <c r="B801" s="1"/>
      <c r="C801" s="1"/>
      <c r="D801" s="1"/>
      <c r="E801" s="1"/>
      <c r="F801" s="1"/>
      <c r="G801" s="1"/>
      <c r="H801" s="1"/>
      <c r="I801" s="1"/>
      <c r="J801" s="1"/>
      <c r="K801" s="1"/>
      <c r="L801" s="1"/>
      <c r="M801" s="1"/>
      <c r="N801" s="1"/>
      <c r="O801" s="1"/>
      <c r="P801" s="1"/>
      <c r="Q801" s="1"/>
      <c r="R801" s="1"/>
      <c r="S801" s="1"/>
    </row>
    <row r="802" spans="1:19">
      <c r="A802" s="1"/>
      <c r="B802" s="1"/>
      <c r="C802" s="1"/>
      <c r="D802" s="1"/>
      <c r="E802" s="1"/>
      <c r="F802" s="1"/>
      <c r="G802" s="1"/>
      <c r="H802" s="1"/>
      <c r="I802" s="1"/>
      <c r="J802" s="1"/>
      <c r="K802" s="1"/>
      <c r="L802" s="1"/>
      <c r="M802" s="1"/>
      <c r="N802" s="1"/>
      <c r="O802" s="1"/>
      <c r="P802" s="1"/>
      <c r="Q802" s="1"/>
      <c r="R802" s="1"/>
      <c r="S802" s="1"/>
    </row>
    <row r="803" spans="1:19">
      <c r="A803" s="1"/>
      <c r="B803" s="1"/>
      <c r="C803" s="1"/>
      <c r="D803" s="1"/>
      <c r="E803" s="1"/>
      <c r="F803" s="1"/>
      <c r="G803" s="1"/>
      <c r="H803" s="1"/>
      <c r="I803" s="1"/>
      <c r="J803" s="1"/>
      <c r="K803" s="1"/>
      <c r="L803" s="1"/>
      <c r="M803" s="1"/>
      <c r="N803" s="1"/>
      <c r="O803" s="1"/>
      <c r="P803" s="1"/>
      <c r="Q803" s="1"/>
      <c r="R803" s="1"/>
      <c r="S803" s="1"/>
    </row>
    <row r="804" spans="1:19">
      <c r="A804" s="1"/>
      <c r="B804" s="1"/>
      <c r="C804" s="1"/>
      <c r="D804" s="1"/>
      <c r="E804" s="1"/>
      <c r="F804" s="1"/>
      <c r="G804" s="1"/>
      <c r="H804" s="1"/>
      <c r="I804" s="1"/>
      <c r="J804" s="1"/>
      <c r="K804" s="1"/>
      <c r="L804" s="1"/>
      <c r="M804" s="1"/>
      <c r="N804" s="1"/>
      <c r="O804" s="1"/>
      <c r="P804" s="1"/>
      <c r="Q804" s="1"/>
      <c r="R804" s="1"/>
      <c r="S804" s="1"/>
    </row>
    <row r="805" spans="1:19">
      <c r="A805" s="1"/>
      <c r="B805" s="1"/>
      <c r="C805" s="1"/>
      <c r="D805" s="1"/>
      <c r="E805" s="1"/>
      <c r="F805" s="1"/>
      <c r="G805" s="1"/>
      <c r="H805" s="1"/>
      <c r="I805" s="1"/>
      <c r="J805" s="1"/>
      <c r="K805" s="1"/>
      <c r="L805" s="1"/>
      <c r="M805" s="1"/>
      <c r="N805" s="1"/>
      <c r="O805" s="1"/>
      <c r="P805" s="1"/>
      <c r="Q805" s="1"/>
      <c r="R805" s="1"/>
      <c r="S805" s="1"/>
    </row>
    <row r="806" spans="1:19">
      <c r="A806" s="1"/>
      <c r="B806" s="1"/>
      <c r="C806" s="1"/>
      <c r="D806" s="1"/>
      <c r="E806" s="1"/>
      <c r="F806" s="1"/>
      <c r="G806" s="1"/>
      <c r="H806" s="1"/>
      <c r="I806" s="1"/>
      <c r="J806" s="1"/>
      <c r="K806" s="1"/>
      <c r="L806" s="1"/>
      <c r="M806" s="1"/>
      <c r="N806" s="1"/>
      <c r="O806" s="1"/>
      <c r="P806" s="1"/>
      <c r="Q806" s="1"/>
      <c r="R806" s="1"/>
      <c r="S806" s="1"/>
    </row>
    <row r="807" spans="1:19">
      <c r="A807" s="1"/>
      <c r="B807" s="1"/>
      <c r="C807" s="1"/>
      <c r="D807" s="1"/>
      <c r="E807" s="1"/>
      <c r="F807" s="1"/>
      <c r="G807" s="1"/>
      <c r="H807" s="1"/>
      <c r="I807" s="1"/>
      <c r="J807" s="1"/>
      <c r="K807" s="1"/>
      <c r="L807" s="1"/>
      <c r="M807" s="1"/>
      <c r="N807" s="1"/>
      <c r="O807" s="1"/>
      <c r="P807" s="1"/>
      <c r="Q807" s="1"/>
      <c r="R807" s="1"/>
      <c r="S807" s="1"/>
    </row>
    <row r="808" spans="1:19">
      <c r="A808" s="1"/>
      <c r="B808" s="1"/>
      <c r="C808" s="1"/>
      <c r="D808" s="1"/>
      <c r="E808" s="1"/>
      <c r="F808" s="1"/>
      <c r="G808" s="1"/>
      <c r="H808" s="1"/>
      <c r="I808" s="1"/>
      <c r="J808" s="1"/>
      <c r="K808" s="1"/>
      <c r="L808" s="1"/>
      <c r="M808" s="1"/>
      <c r="N808" s="1"/>
      <c r="O808" s="1"/>
      <c r="P808" s="1"/>
      <c r="Q808" s="1"/>
      <c r="R808" s="1"/>
      <c r="S808" s="1"/>
    </row>
    <row r="809" spans="1:19">
      <c r="A809" s="1"/>
      <c r="B809" s="1"/>
      <c r="C809" s="1"/>
      <c r="D809" s="1"/>
      <c r="E809" s="1"/>
      <c r="F809" s="1"/>
      <c r="G809" s="1"/>
      <c r="H809" s="1"/>
      <c r="I809" s="1"/>
      <c r="J809" s="1"/>
      <c r="K809" s="1"/>
      <c r="L809" s="1"/>
      <c r="M809" s="1"/>
      <c r="N809" s="1"/>
      <c r="O809" s="1"/>
      <c r="P809" s="1"/>
      <c r="Q809" s="1"/>
      <c r="R809" s="1"/>
      <c r="S809" s="1"/>
    </row>
    <row r="810" spans="1:19">
      <c r="A810" s="1"/>
      <c r="B810" s="1"/>
      <c r="C810" s="1"/>
      <c r="D810" s="1"/>
      <c r="E810" s="1"/>
      <c r="F810" s="1"/>
      <c r="G810" s="1"/>
      <c r="H810" s="1"/>
      <c r="I810" s="1"/>
      <c r="J810" s="1"/>
      <c r="K810" s="1"/>
      <c r="L810" s="1"/>
      <c r="M810" s="1"/>
      <c r="N810" s="1"/>
      <c r="O810" s="1"/>
      <c r="P810" s="1"/>
      <c r="Q810" s="1"/>
      <c r="R810" s="1"/>
      <c r="S810" s="1"/>
    </row>
    <row r="811" spans="1:19">
      <c r="A811" s="1"/>
      <c r="B811" s="1"/>
      <c r="C811" s="1"/>
      <c r="D811" s="1"/>
      <c r="E811" s="1"/>
      <c r="F811" s="1"/>
      <c r="G811" s="1"/>
      <c r="H811" s="1"/>
      <c r="I811" s="1"/>
      <c r="J811" s="1"/>
      <c r="K811" s="1"/>
      <c r="L811" s="1"/>
      <c r="M811" s="1"/>
      <c r="N811" s="1"/>
      <c r="O811" s="1"/>
      <c r="P811" s="1"/>
      <c r="Q811" s="1"/>
      <c r="R811" s="1"/>
      <c r="S811" s="1"/>
    </row>
    <row r="812" spans="1:19">
      <c r="A812" s="1"/>
      <c r="B812" s="1"/>
      <c r="C812" s="1"/>
      <c r="D812" s="1"/>
      <c r="E812" s="1"/>
      <c r="F812" s="1"/>
      <c r="G812" s="1"/>
      <c r="H812" s="1"/>
      <c r="I812" s="1"/>
      <c r="J812" s="1"/>
      <c r="K812" s="1"/>
      <c r="L812" s="1"/>
      <c r="M812" s="1"/>
      <c r="N812" s="1"/>
      <c r="O812" s="1"/>
      <c r="P812" s="1"/>
      <c r="Q812" s="1"/>
      <c r="R812" s="1"/>
      <c r="S812" s="1"/>
    </row>
    <row r="813" spans="1:19">
      <c r="A813" s="1"/>
      <c r="B813" s="1"/>
      <c r="C813" s="1"/>
      <c r="D813" s="1"/>
      <c r="E813" s="1"/>
      <c r="F813" s="1"/>
      <c r="G813" s="1"/>
      <c r="H813" s="1"/>
      <c r="I813" s="1"/>
      <c r="J813" s="1"/>
      <c r="K813" s="1"/>
      <c r="L813" s="1"/>
      <c r="M813" s="1"/>
      <c r="N813" s="1"/>
      <c r="O813" s="1"/>
      <c r="P813" s="1"/>
      <c r="Q813" s="1"/>
      <c r="R813" s="1"/>
      <c r="S813" s="1"/>
    </row>
    <row r="814" spans="1:19">
      <c r="A814" s="1"/>
      <c r="B814" s="1"/>
      <c r="C814" s="1"/>
      <c r="D814" s="1"/>
      <c r="E814" s="1"/>
      <c r="F814" s="1"/>
      <c r="G814" s="1"/>
      <c r="H814" s="1"/>
      <c r="I814" s="1"/>
      <c r="J814" s="1"/>
      <c r="K814" s="1"/>
      <c r="L814" s="1"/>
      <c r="M814" s="1"/>
      <c r="N814" s="1"/>
      <c r="O814" s="1"/>
      <c r="P814" s="1"/>
      <c r="Q814" s="1"/>
      <c r="R814" s="1"/>
      <c r="S814" s="1"/>
    </row>
    <row r="815" spans="1:19">
      <c r="A815" s="1"/>
      <c r="B815" s="1"/>
      <c r="C815" s="1"/>
      <c r="D815" s="1"/>
      <c r="E815" s="1"/>
      <c r="F815" s="1"/>
      <c r="G815" s="1"/>
      <c r="H815" s="1"/>
      <c r="I815" s="1"/>
      <c r="J815" s="1"/>
      <c r="K815" s="1"/>
      <c r="L815" s="1"/>
      <c r="M815" s="1"/>
      <c r="N815" s="1"/>
      <c r="O815" s="1"/>
      <c r="P815" s="1"/>
      <c r="Q815" s="1"/>
      <c r="R815" s="1"/>
      <c r="S815" s="1"/>
    </row>
    <row r="816" spans="1:19">
      <c r="A816" s="1"/>
      <c r="B816" s="1"/>
      <c r="C816" s="1"/>
      <c r="D816" s="1"/>
      <c r="E816" s="1"/>
      <c r="F816" s="1"/>
      <c r="G816" s="1"/>
      <c r="H816" s="1"/>
      <c r="I816" s="1"/>
      <c r="J816" s="1"/>
      <c r="K816" s="1"/>
      <c r="L816" s="1"/>
      <c r="M816" s="1"/>
      <c r="N816" s="1"/>
      <c r="O816" s="1"/>
      <c r="P816" s="1"/>
      <c r="Q816" s="1"/>
      <c r="R816" s="1"/>
      <c r="S816" s="1"/>
    </row>
    <row r="817" spans="1:19">
      <c r="A817" s="1"/>
      <c r="B817" s="1"/>
      <c r="C817" s="1"/>
      <c r="D817" s="1"/>
      <c r="E817" s="1"/>
      <c r="F817" s="1"/>
      <c r="G817" s="1"/>
      <c r="H817" s="1"/>
      <c r="I817" s="1"/>
      <c r="J817" s="1"/>
      <c r="K817" s="1"/>
      <c r="L817" s="1"/>
      <c r="M817" s="1"/>
      <c r="N817" s="1"/>
      <c r="O817" s="1"/>
      <c r="P817" s="1"/>
      <c r="Q817" s="1"/>
      <c r="R817" s="1"/>
      <c r="S817" s="1"/>
    </row>
    <row r="818" spans="1:19">
      <c r="A818" s="1"/>
      <c r="B818" s="1"/>
      <c r="C818" s="1"/>
      <c r="D818" s="1"/>
      <c r="E818" s="1"/>
      <c r="F818" s="1"/>
      <c r="G818" s="1"/>
      <c r="H818" s="1"/>
      <c r="I818" s="1"/>
      <c r="J818" s="1"/>
      <c r="K818" s="1"/>
      <c r="L818" s="1"/>
      <c r="M818" s="1"/>
      <c r="N818" s="1"/>
      <c r="O818" s="1"/>
      <c r="P818" s="1"/>
      <c r="Q818" s="1"/>
      <c r="R818" s="1"/>
      <c r="S818" s="1"/>
    </row>
    <row r="819" spans="1:19">
      <c r="A819" s="1"/>
      <c r="B819" s="1"/>
      <c r="C819" s="1"/>
      <c r="D819" s="1"/>
      <c r="E819" s="1"/>
      <c r="F819" s="1"/>
      <c r="G819" s="1"/>
      <c r="H819" s="1"/>
      <c r="I819" s="1"/>
      <c r="J819" s="1"/>
      <c r="K819" s="1"/>
      <c r="L819" s="1"/>
      <c r="M819" s="1"/>
      <c r="N819" s="1"/>
      <c r="O819" s="1"/>
      <c r="P819" s="1"/>
      <c r="Q819" s="1"/>
      <c r="R819" s="1"/>
      <c r="S819" s="1"/>
    </row>
    <row r="820" spans="1:19">
      <c r="A820" s="1"/>
      <c r="B820" s="1"/>
      <c r="C820" s="1"/>
      <c r="D820" s="1"/>
      <c r="E820" s="1"/>
      <c r="F820" s="1"/>
      <c r="G820" s="1"/>
      <c r="H820" s="1"/>
      <c r="I820" s="1"/>
      <c r="J820" s="1"/>
      <c r="K820" s="1"/>
      <c r="L820" s="1"/>
      <c r="M820" s="1"/>
      <c r="N820" s="1"/>
      <c r="O820" s="1"/>
      <c r="P820" s="1"/>
      <c r="Q820" s="1"/>
      <c r="R820" s="1"/>
      <c r="S820" s="1"/>
    </row>
    <row r="821" spans="1:19">
      <c r="A821" s="1"/>
      <c r="B821" s="1"/>
      <c r="C821" s="1"/>
      <c r="D821" s="1"/>
      <c r="E821" s="1"/>
      <c r="F821" s="1"/>
      <c r="G821" s="1"/>
      <c r="H821" s="1"/>
      <c r="I821" s="1"/>
      <c r="J821" s="1"/>
      <c r="K821" s="1"/>
      <c r="L821" s="1"/>
      <c r="M821" s="1"/>
      <c r="N821" s="1"/>
      <c r="O821" s="1"/>
      <c r="P821" s="1"/>
      <c r="Q821" s="1"/>
      <c r="R821" s="1"/>
      <c r="S821" s="1"/>
    </row>
    <row r="822" spans="1:19">
      <c r="A822" s="1"/>
      <c r="B822" s="1"/>
      <c r="C822" s="1"/>
      <c r="D822" s="1"/>
      <c r="E822" s="1"/>
      <c r="F822" s="1"/>
      <c r="G822" s="1"/>
      <c r="H822" s="1"/>
      <c r="I822" s="1"/>
      <c r="J822" s="1"/>
      <c r="K822" s="1"/>
      <c r="L822" s="1"/>
      <c r="M822" s="1"/>
      <c r="N822" s="1"/>
      <c r="O822" s="1"/>
      <c r="P822" s="1"/>
      <c r="Q822" s="1"/>
      <c r="R822" s="1"/>
      <c r="S822" s="1"/>
    </row>
    <row r="823" spans="1:19">
      <c r="A823" s="1"/>
      <c r="B823" s="1"/>
      <c r="C823" s="1"/>
      <c r="D823" s="1"/>
      <c r="E823" s="1"/>
      <c r="F823" s="1"/>
      <c r="G823" s="1"/>
      <c r="H823" s="1"/>
      <c r="I823" s="1"/>
      <c r="J823" s="1"/>
      <c r="K823" s="1"/>
      <c r="L823" s="1"/>
      <c r="M823" s="1"/>
      <c r="N823" s="1"/>
      <c r="O823" s="1"/>
      <c r="P823" s="1"/>
      <c r="Q823" s="1"/>
      <c r="R823" s="1"/>
      <c r="S823" s="1"/>
    </row>
    <row r="824" spans="1:19">
      <c r="A824" s="1"/>
      <c r="B824" s="1"/>
      <c r="C824" s="1"/>
      <c r="D824" s="1"/>
      <c r="E824" s="1"/>
      <c r="F824" s="1"/>
      <c r="G824" s="1"/>
      <c r="H824" s="1"/>
      <c r="I824" s="1"/>
      <c r="J824" s="1"/>
      <c r="K824" s="1"/>
      <c r="L824" s="1"/>
      <c r="M824" s="1"/>
      <c r="N824" s="1"/>
      <c r="O824" s="1"/>
      <c r="P824" s="1"/>
      <c r="Q824" s="1"/>
      <c r="R824" s="1"/>
      <c r="S824" s="1"/>
    </row>
    <row r="825" spans="1:19">
      <c r="A825" s="1"/>
      <c r="B825" s="1"/>
      <c r="C825" s="1"/>
      <c r="D825" s="1"/>
      <c r="E825" s="1"/>
      <c r="F825" s="1"/>
      <c r="G825" s="1"/>
      <c r="H825" s="1"/>
      <c r="I825" s="1"/>
      <c r="J825" s="1"/>
      <c r="K825" s="1"/>
      <c r="L825" s="1"/>
      <c r="M825" s="1"/>
      <c r="N825" s="1"/>
      <c r="O825" s="1"/>
      <c r="P825" s="1"/>
      <c r="Q825" s="1"/>
      <c r="R825" s="1"/>
      <c r="S825" s="1"/>
    </row>
    <row r="826" spans="1:19">
      <c r="A826" s="1"/>
      <c r="B826" s="1"/>
      <c r="C826" s="1"/>
      <c r="D826" s="1"/>
      <c r="E826" s="1"/>
      <c r="F826" s="1"/>
      <c r="G826" s="1"/>
      <c r="H826" s="1"/>
      <c r="I826" s="1"/>
      <c r="J826" s="1"/>
      <c r="K826" s="1"/>
      <c r="L826" s="1"/>
      <c r="M826" s="1"/>
      <c r="N826" s="1"/>
      <c r="O826" s="1"/>
      <c r="P826" s="1"/>
      <c r="Q826" s="1"/>
      <c r="R826" s="1"/>
      <c r="S826" s="1"/>
    </row>
    <row r="827" spans="1:19">
      <c r="A827" s="1"/>
      <c r="B827" s="1"/>
      <c r="C827" s="1"/>
      <c r="D827" s="1"/>
      <c r="E827" s="1"/>
      <c r="F827" s="1"/>
      <c r="G827" s="1"/>
      <c r="H827" s="1"/>
      <c r="I827" s="1"/>
      <c r="J827" s="1"/>
      <c r="K827" s="1"/>
      <c r="L827" s="1"/>
      <c r="M827" s="1"/>
      <c r="N827" s="1"/>
      <c r="O827" s="1"/>
      <c r="P827" s="1"/>
      <c r="Q827" s="1"/>
      <c r="R827" s="1"/>
      <c r="S827" s="1"/>
    </row>
    <row r="828" spans="1:19">
      <c r="A828" s="1"/>
      <c r="B828" s="1"/>
      <c r="C828" s="1"/>
      <c r="D828" s="1"/>
      <c r="E828" s="1"/>
      <c r="F828" s="1"/>
      <c r="G828" s="1"/>
      <c r="H828" s="1"/>
      <c r="I828" s="1"/>
      <c r="J828" s="1"/>
      <c r="K828" s="1"/>
      <c r="L828" s="1"/>
      <c r="M828" s="1"/>
      <c r="N828" s="1"/>
      <c r="O828" s="1"/>
      <c r="P828" s="1"/>
      <c r="Q828" s="1"/>
      <c r="R828" s="1"/>
      <c r="S828" s="1"/>
    </row>
    <row r="829" spans="1:19">
      <c r="A829" s="1"/>
      <c r="B829" s="1"/>
      <c r="C829" s="1"/>
      <c r="D829" s="1"/>
      <c r="E829" s="1"/>
      <c r="F829" s="1"/>
      <c r="G829" s="1"/>
      <c r="H829" s="1"/>
      <c r="I829" s="1"/>
      <c r="J829" s="1"/>
      <c r="K829" s="1"/>
      <c r="L829" s="1"/>
      <c r="M829" s="1"/>
      <c r="N829" s="1"/>
      <c r="O829" s="1"/>
      <c r="P829" s="1"/>
      <c r="Q829" s="1"/>
      <c r="R829" s="1"/>
      <c r="S829" s="1"/>
    </row>
    <row r="830" spans="1:19">
      <c r="A830" s="1"/>
      <c r="B830" s="1"/>
      <c r="C830" s="1"/>
      <c r="D830" s="1"/>
      <c r="E830" s="1"/>
      <c r="F830" s="1"/>
      <c r="G830" s="1"/>
      <c r="H830" s="1"/>
      <c r="I830" s="1"/>
      <c r="J830" s="1"/>
      <c r="K830" s="1"/>
      <c r="L830" s="1"/>
      <c r="M830" s="1"/>
      <c r="N830" s="1"/>
      <c r="O830" s="1"/>
      <c r="P830" s="1"/>
      <c r="Q830" s="1"/>
      <c r="R830" s="1"/>
      <c r="S830" s="1"/>
    </row>
    <row r="831" spans="1:19">
      <c r="A831" s="1"/>
      <c r="B831" s="1"/>
      <c r="C831" s="1"/>
      <c r="D831" s="1"/>
      <c r="E831" s="1"/>
      <c r="F831" s="1"/>
      <c r="G831" s="1"/>
      <c r="H831" s="1"/>
      <c r="I831" s="1"/>
      <c r="J831" s="1"/>
      <c r="K831" s="1"/>
      <c r="L831" s="1"/>
      <c r="M831" s="1"/>
      <c r="N831" s="1"/>
      <c r="O831" s="1"/>
      <c r="P831" s="1"/>
      <c r="Q831" s="1"/>
      <c r="R831" s="1"/>
      <c r="S831" s="1"/>
    </row>
    <row r="832" spans="1:19">
      <c r="A832" s="1"/>
      <c r="B832" s="1"/>
      <c r="C832" s="1"/>
      <c r="D832" s="1"/>
      <c r="E832" s="1"/>
      <c r="F832" s="1"/>
      <c r="G832" s="1"/>
      <c r="H832" s="1"/>
      <c r="I832" s="1"/>
      <c r="J832" s="1"/>
      <c r="K832" s="1"/>
      <c r="L832" s="1"/>
      <c r="M832" s="1"/>
      <c r="N832" s="1"/>
      <c r="O832" s="1"/>
      <c r="P832" s="1"/>
      <c r="Q832" s="1"/>
      <c r="R832" s="1"/>
      <c r="S832" s="1"/>
    </row>
    <row r="833" spans="1:19">
      <c r="A833" s="1"/>
      <c r="B833" s="1"/>
      <c r="C833" s="1"/>
      <c r="D833" s="1"/>
      <c r="E833" s="1"/>
      <c r="F833" s="1"/>
      <c r="G833" s="1"/>
      <c r="H833" s="1"/>
      <c r="I833" s="1"/>
      <c r="J833" s="1"/>
      <c r="K833" s="1"/>
      <c r="L833" s="1"/>
      <c r="M833" s="1"/>
      <c r="N833" s="1"/>
      <c r="O833" s="1"/>
      <c r="P833" s="1"/>
      <c r="Q833" s="1"/>
      <c r="R833" s="1"/>
      <c r="S833" s="1"/>
    </row>
    <row r="834" spans="1:19">
      <c r="A834" s="1"/>
      <c r="B834" s="1"/>
      <c r="C834" s="1"/>
      <c r="D834" s="1"/>
      <c r="E834" s="1"/>
      <c r="F834" s="1"/>
      <c r="G834" s="1"/>
      <c r="H834" s="1"/>
      <c r="I834" s="1"/>
      <c r="J834" s="1"/>
      <c r="K834" s="1"/>
      <c r="L834" s="1"/>
      <c r="M834" s="1"/>
      <c r="N834" s="1"/>
      <c r="O834" s="1"/>
      <c r="P834" s="1"/>
      <c r="Q834" s="1"/>
      <c r="R834" s="1"/>
      <c r="S834" s="1"/>
    </row>
    <row r="835" spans="1:19">
      <c r="A835" s="1"/>
      <c r="B835" s="1"/>
      <c r="C835" s="1"/>
      <c r="D835" s="1"/>
      <c r="E835" s="1"/>
      <c r="F835" s="1"/>
      <c r="G835" s="1"/>
      <c r="H835" s="1"/>
      <c r="I835" s="1"/>
      <c r="J835" s="1"/>
      <c r="K835" s="1"/>
      <c r="L835" s="1"/>
      <c r="M835" s="1"/>
      <c r="N835" s="1"/>
      <c r="O835" s="1"/>
      <c r="P835" s="1"/>
      <c r="Q835" s="1"/>
      <c r="R835" s="1"/>
      <c r="S835" s="1"/>
    </row>
    <row r="836" spans="1:19">
      <c r="A836" s="1"/>
      <c r="B836" s="1"/>
      <c r="C836" s="1"/>
      <c r="D836" s="1"/>
      <c r="E836" s="1"/>
      <c r="F836" s="1"/>
      <c r="G836" s="1"/>
      <c r="H836" s="1"/>
      <c r="I836" s="1"/>
      <c r="J836" s="1"/>
      <c r="K836" s="1"/>
      <c r="L836" s="1"/>
      <c r="M836" s="1"/>
      <c r="N836" s="1"/>
      <c r="O836" s="1"/>
      <c r="P836" s="1"/>
      <c r="Q836" s="1"/>
      <c r="R836" s="1"/>
      <c r="S836" s="1"/>
    </row>
    <row r="837" spans="1:19">
      <c r="A837" s="1"/>
      <c r="B837" s="1"/>
      <c r="C837" s="1"/>
      <c r="D837" s="1"/>
      <c r="E837" s="1"/>
      <c r="F837" s="1"/>
      <c r="G837" s="1"/>
      <c r="H837" s="1"/>
      <c r="I837" s="1"/>
      <c r="J837" s="1"/>
      <c r="K837" s="1"/>
      <c r="L837" s="1"/>
      <c r="M837" s="1"/>
      <c r="N837" s="1"/>
      <c r="O837" s="1"/>
      <c r="P837" s="1"/>
      <c r="Q837" s="1"/>
      <c r="R837" s="1"/>
      <c r="S837" s="1"/>
    </row>
    <row r="838" spans="1:19">
      <c r="A838" s="1"/>
      <c r="B838" s="1"/>
      <c r="C838" s="1"/>
      <c r="D838" s="1"/>
      <c r="E838" s="1"/>
      <c r="F838" s="1"/>
      <c r="G838" s="1"/>
      <c r="H838" s="1"/>
      <c r="I838" s="1"/>
      <c r="J838" s="1"/>
      <c r="K838" s="1"/>
      <c r="L838" s="1"/>
      <c r="M838" s="1"/>
      <c r="N838" s="1"/>
      <c r="O838" s="1"/>
      <c r="P838" s="1"/>
      <c r="Q838" s="1"/>
      <c r="R838" s="1"/>
      <c r="S838" s="1"/>
    </row>
    <row r="839" spans="1:19">
      <c r="A839" s="1"/>
      <c r="B839" s="1"/>
      <c r="C839" s="1"/>
      <c r="D839" s="1"/>
      <c r="E839" s="1"/>
      <c r="F839" s="1"/>
      <c r="G839" s="1"/>
      <c r="H839" s="1"/>
      <c r="I839" s="1"/>
      <c r="J839" s="1"/>
      <c r="K839" s="1"/>
      <c r="L839" s="1"/>
      <c r="M839" s="1"/>
      <c r="N839" s="1"/>
      <c r="O839" s="1"/>
      <c r="P839" s="1"/>
      <c r="Q839" s="1"/>
      <c r="R839" s="1"/>
      <c r="S839" s="1"/>
    </row>
    <row r="840" spans="1:19">
      <c r="A840" s="1"/>
      <c r="B840" s="1"/>
      <c r="C840" s="1"/>
      <c r="D840" s="1"/>
      <c r="E840" s="1"/>
      <c r="F840" s="1"/>
      <c r="G840" s="1"/>
      <c r="H840" s="1"/>
      <c r="I840" s="1"/>
      <c r="J840" s="1"/>
      <c r="K840" s="1"/>
      <c r="L840" s="1"/>
      <c r="M840" s="1"/>
      <c r="N840" s="1"/>
      <c r="O840" s="1"/>
      <c r="P840" s="1"/>
      <c r="Q840" s="1"/>
      <c r="R840" s="1"/>
      <c r="S840" s="1"/>
    </row>
    <row r="841" spans="1:19">
      <c r="A841" s="1"/>
      <c r="B841" s="1"/>
      <c r="C841" s="1"/>
      <c r="D841" s="1"/>
      <c r="E841" s="1"/>
      <c r="F841" s="1"/>
      <c r="G841" s="1"/>
      <c r="H841" s="1"/>
      <c r="I841" s="1"/>
      <c r="J841" s="1"/>
      <c r="K841" s="1"/>
      <c r="L841" s="1"/>
      <c r="M841" s="1"/>
      <c r="N841" s="1"/>
      <c r="O841" s="1"/>
      <c r="P841" s="1"/>
      <c r="Q841" s="1"/>
      <c r="R841" s="1"/>
      <c r="S841" s="1"/>
    </row>
    <row r="842" spans="1:19">
      <c r="A842" s="1"/>
      <c r="B842" s="1"/>
      <c r="C842" s="1"/>
      <c r="D842" s="1"/>
      <c r="E842" s="1"/>
      <c r="F842" s="1"/>
      <c r="G842" s="1"/>
      <c r="H842" s="1"/>
      <c r="I842" s="1"/>
      <c r="J842" s="1"/>
      <c r="K842" s="1"/>
      <c r="L842" s="1"/>
      <c r="M842" s="1"/>
      <c r="N842" s="1"/>
      <c r="O842" s="1"/>
      <c r="P842" s="1"/>
      <c r="Q842" s="1"/>
      <c r="R842" s="1"/>
      <c r="S842" s="1"/>
    </row>
    <row r="843" spans="1:19">
      <c r="A843" s="1"/>
      <c r="B843" s="1"/>
      <c r="C843" s="1"/>
      <c r="D843" s="1"/>
      <c r="E843" s="1"/>
      <c r="F843" s="1"/>
      <c r="G843" s="1"/>
      <c r="H843" s="1"/>
      <c r="I843" s="1"/>
      <c r="J843" s="1"/>
      <c r="K843" s="1"/>
      <c r="L843" s="1"/>
      <c r="M843" s="1"/>
      <c r="N843" s="1"/>
      <c r="O843" s="1"/>
      <c r="P843" s="1"/>
      <c r="Q843" s="1"/>
      <c r="R843" s="1"/>
      <c r="S843" s="1"/>
    </row>
    <row r="844" spans="1:19">
      <c r="A844" s="1"/>
      <c r="B844" s="1"/>
      <c r="C844" s="1"/>
      <c r="D844" s="1"/>
      <c r="E844" s="1"/>
      <c r="F844" s="1"/>
      <c r="G844" s="1"/>
      <c r="H844" s="1"/>
      <c r="I844" s="1"/>
      <c r="J844" s="1"/>
      <c r="K844" s="1"/>
      <c r="L844" s="1"/>
      <c r="M844" s="1"/>
      <c r="N844" s="1"/>
      <c r="O844" s="1"/>
      <c r="P844" s="1"/>
      <c r="Q844" s="1"/>
      <c r="R844" s="1"/>
      <c r="S844" s="1"/>
    </row>
    <row r="845" spans="1:19">
      <c r="A845" s="1"/>
      <c r="B845" s="1"/>
      <c r="C845" s="1"/>
      <c r="D845" s="1"/>
      <c r="E845" s="1"/>
      <c r="F845" s="1"/>
      <c r="G845" s="1"/>
      <c r="H845" s="1"/>
      <c r="I845" s="1"/>
      <c r="J845" s="1"/>
      <c r="K845" s="1"/>
      <c r="L845" s="1"/>
      <c r="M845" s="1"/>
      <c r="N845" s="1"/>
      <c r="O845" s="1"/>
      <c r="P845" s="1"/>
      <c r="Q845" s="1"/>
      <c r="R845" s="1"/>
      <c r="S845" s="1"/>
    </row>
    <row r="846" spans="1:19">
      <c r="A846" s="1"/>
      <c r="B846" s="1"/>
      <c r="C846" s="1"/>
      <c r="D846" s="1"/>
      <c r="E846" s="1"/>
      <c r="F846" s="1"/>
      <c r="G846" s="1"/>
      <c r="H846" s="1"/>
      <c r="I846" s="1"/>
      <c r="J846" s="1"/>
      <c r="K846" s="1"/>
      <c r="L846" s="1"/>
      <c r="M846" s="1"/>
      <c r="N846" s="1"/>
      <c r="O846" s="1"/>
      <c r="P846" s="1"/>
      <c r="Q846" s="1"/>
      <c r="R846" s="1"/>
      <c r="S846" s="1"/>
    </row>
    <row r="847" spans="1:19">
      <c r="A847" s="1"/>
      <c r="B847" s="1"/>
      <c r="C847" s="1"/>
      <c r="D847" s="1"/>
      <c r="E847" s="1"/>
      <c r="F847" s="1"/>
      <c r="G847" s="1"/>
      <c r="H847" s="1"/>
      <c r="I847" s="1"/>
      <c r="J847" s="1"/>
      <c r="K847" s="1"/>
      <c r="L847" s="1"/>
      <c r="M847" s="1"/>
      <c r="N847" s="1"/>
      <c r="O847" s="1"/>
      <c r="P847" s="1"/>
      <c r="Q847" s="1"/>
      <c r="R847" s="1"/>
      <c r="S847" s="1"/>
    </row>
    <row r="848" spans="1:19">
      <c r="A848" s="1"/>
      <c r="B848" s="1"/>
      <c r="C848" s="1"/>
      <c r="D848" s="1"/>
      <c r="E848" s="1"/>
      <c r="F848" s="1"/>
      <c r="G848" s="1"/>
      <c r="H848" s="1"/>
      <c r="I848" s="1"/>
      <c r="J848" s="1"/>
      <c r="K848" s="1"/>
      <c r="L848" s="1"/>
      <c r="M848" s="1"/>
      <c r="N848" s="1"/>
      <c r="O848" s="1"/>
      <c r="P848" s="1"/>
      <c r="Q848" s="1"/>
      <c r="R848" s="1"/>
      <c r="S848" s="1"/>
    </row>
    <row r="849" spans="1:19">
      <c r="A849" s="1"/>
      <c r="B849" s="1"/>
      <c r="C849" s="1"/>
      <c r="D849" s="1"/>
      <c r="E849" s="1"/>
      <c r="F849" s="1"/>
      <c r="G849" s="1"/>
      <c r="H849" s="1"/>
      <c r="I849" s="1"/>
      <c r="J849" s="1"/>
      <c r="K849" s="1"/>
      <c r="L849" s="1"/>
      <c r="M849" s="1"/>
      <c r="N849" s="1"/>
      <c r="O849" s="1"/>
      <c r="P849" s="1"/>
      <c r="Q849" s="1"/>
      <c r="R849" s="1"/>
      <c r="S849" s="1"/>
    </row>
    <row r="850" spans="1:19">
      <c r="A850" s="1"/>
      <c r="B850" s="1"/>
      <c r="C850" s="1"/>
      <c r="D850" s="1"/>
      <c r="E850" s="1"/>
      <c r="F850" s="1"/>
      <c r="G850" s="1"/>
      <c r="H850" s="1"/>
      <c r="I850" s="1"/>
      <c r="J850" s="1"/>
      <c r="K850" s="1"/>
      <c r="L850" s="1"/>
      <c r="M850" s="1"/>
      <c r="N850" s="1"/>
      <c r="O850" s="1"/>
      <c r="P850" s="1"/>
      <c r="Q850" s="1"/>
      <c r="R850" s="1"/>
      <c r="S850" s="1"/>
    </row>
    <row r="851" spans="1:19">
      <c r="A851" s="1"/>
      <c r="B851" s="1"/>
      <c r="C851" s="1"/>
      <c r="D851" s="1"/>
      <c r="E851" s="1"/>
      <c r="F851" s="1"/>
      <c r="G851" s="1"/>
      <c r="H851" s="1"/>
      <c r="I851" s="1"/>
      <c r="J851" s="1"/>
      <c r="K851" s="1"/>
      <c r="L851" s="1"/>
      <c r="M851" s="1"/>
      <c r="N851" s="1"/>
      <c r="O851" s="1"/>
      <c r="P851" s="1"/>
      <c r="Q851" s="1"/>
      <c r="R851" s="1"/>
      <c r="S851" s="1"/>
    </row>
    <row r="852" spans="1:19">
      <c r="A852" s="1"/>
      <c r="B852" s="1"/>
      <c r="C852" s="1"/>
      <c r="D852" s="1"/>
      <c r="E852" s="1"/>
      <c r="F852" s="1"/>
      <c r="G852" s="1"/>
      <c r="H852" s="1"/>
      <c r="I852" s="1"/>
      <c r="J852" s="1"/>
      <c r="K852" s="1"/>
      <c r="L852" s="1"/>
      <c r="M852" s="1"/>
      <c r="N852" s="1"/>
      <c r="O852" s="1"/>
      <c r="P852" s="1"/>
      <c r="Q852" s="1"/>
      <c r="R852" s="1"/>
      <c r="S852" s="1"/>
    </row>
    <row r="853" spans="1:19">
      <c r="A853" s="1"/>
      <c r="B853" s="1"/>
      <c r="C853" s="1"/>
      <c r="D853" s="1"/>
      <c r="E853" s="1"/>
      <c r="F853" s="1"/>
      <c r="G853" s="1"/>
      <c r="H853" s="1"/>
      <c r="I853" s="1"/>
      <c r="J853" s="1"/>
      <c r="K853" s="1"/>
      <c r="L853" s="1"/>
      <c r="M853" s="1"/>
      <c r="N853" s="1"/>
      <c r="O853" s="1"/>
      <c r="P853" s="1"/>
      <c r="Q853" s="1"/>
      <c r="R853" s="1"/>
      <c r="S853" s="1"/>
    </row>
    <row r="854" spans="1:19">
      <c r="A854" s="1"/>
      <c r="B854" s="1"/>
      <c r="C854" s="1"/>
      <c r="D854" s="1"/>
      <c r="E854" s="1"/>
      <c r="F854" s="1"/>
      <c r="G854" s="1"/>
      <c r="H854" s="1"/>
      <c r="I854" s="1"/>
      <c r="J854" s="1"/>
      <c r="K854" s="1"/>
      <c r="L854" s="1"/>
      <c r="M854" s="1"/>
      <c r="N854" s="1"/>
      <c r="O854" s="1"/>
      <c r="P854" s="1"/>
      <c r="Q854" s="1"/>
      <c r="R854" s="1"/>
      <c r="S854" s="1"/>
    </row>
    <row r="855" spans="1:19">
      <c r="A855" s="1"/>
      <c r="B855" s="1"/>
      <c r="C855" s="1"/>
      <c r="D855" s="1"/>
      <c r="E855" s="1"/>
      <c r="F855" s="1"/>
      <c r="G855" s="1"/>
      <c r="H855" s="1"/>
      <c r="I855" s="1"/>
      <c r="J855" s="1"/>
      <c r="K855" s="1"/>
      <c r="L855" s="1"/>
      <c r="M855" s="1"/>
      <c r="N855" s="1"/>
      <c r="O855" s="1"/>
      <c r="P855" s="1"/>
      <c r="Q855" s="1"/>
      <c r="R855" s="1"/>
      <c r="S855" s="1"/>
    </row>
    <row r="856" spans="1:19">
      <c r="A856" s="1"/>
      <c r="B856" s="1"/>
      <c r="C856" s="1"/>
      <c r="D856" s="1"/>
      <c r="E856" s="1"/>
      <c r="F856" s="1"/>
      <c r="G856" s="1"/>
      <c r="H856" s="1"/>
      <c r="I856" s="1"/>
      <c r="J856" s="1"/>
      <c r="K856" s="1"/>
      <c r="L856" s="1"/>
      <c r="M856" s="1"/>
      <c r="N856" s="1"/>
      <c r="O856" s="1"/>
      <c r="P856" s="1"/>
      <c r="Q856" s="1"/>
      <c r="R856" s="1"/>
      <c r="S856" s="1"/>
    </row>
    <row r="857" spans="1:19">
      <c r="A857" s="1"/>
      <c r="B857" s="1"/>
      <c r="C857" s="1"/>
      <c r="D857" s="1"/>
      <c r="E857" s="1"/>
      <c r="F857" s="1"/>
      <c r="G857" s="1"/>
      <c r="H857" s="1"/>
      <c r="I857" s="1"/>
      <c r="J857" s="1"/>
      <c r="K857" s="1"/>
      <c r="L857" s="1"/>
      <c r="M857" s="1"/>
      <c r="N857" s="1"/>
      <c r="O857" s="1"/>
      <c r="P857" s="1"/>
      <c r="Q857" s="1"/>
      <c r="R857" s="1"/>
      <c r="S857" s="1"/>
    </row>
    <row r="858" spans="1:19">
      <c r="A858" s="1"/>
      <c r="B858" s="1"/>
      <c r="C858" s="1"/>
      <c r="D858" s="1"/>
      <c r="E858" s="1"/>
      <c r="F858" s="1"/>
      <c r="G858" s="1"/>
      <c r="H858" s="1"/>
      <c r="I858" s="1"/>
      <c r="J858" s="1"/>
      <c r="K858" s="1"/>
      <c r="L858" s="1"/>
      <c r="M858" s="1"/>
      <c r="N858" s="1"/>
      <c r="O858" s="1"/>
      <c r="P858" s="1"/>
      <c r="Q858" s="1"/>
      <c r="R858" s="1"/>
      <c r="S858" s="1"/>
    </row>
    <row r="859" spans="1:19">
      <c r="A859" s="1"/>
      <c r="B859" s="1"/>
      <c r="C859" s="1"/>
      <c r="D859" s="1"/>
      <c r="E859" s="1"/>
      <c r="F859" s="1"/>
      <c r="G859" s="1"/>
      <c r="H859" s="1"/>
      <c r="I859" s="1"/>
      <c r="J859" s="1"/>
      <c r="K859" s="1"/>
      <c r="L859" s="1"/>
      <c r="M859" s="1"/>
      <c r="N859" s="1"/>
      <c r="O859" s="1"/>
      <c r="P859" s="1"/>
      <c r="Q859" s="1"/>
      <c r="R859" s="1"/>
      <c r="S859" s="1"/>
    </row>
    <row r="860" spans="1:19">
      <c r="A860" s="1"/>
      <c r="B860" s="1"/>
      <c r="C860" s="1"/>
      <c r="D860" s="1"/>
      <c r="E860" s="1"/>
      <c r="F860" s="1"/>
      <c r="G860" s="1"/>
      <c r="H860" s="1"/>
      <c r="I860" s="1"/>
      <c r="J860" s="1"/>
      <c r="K860" s="1"/>
      <c r="L860" s="1"/>
      <c r="M860" s="1"/>
      <c r="N860" s="1"/>
      <c r="O860" s="1"/>
      <c r="P860" s="1"/>
      <c r="Q860" s="1"/>
      <c r="R860" s="1"/>
      <c r="S860" s="1"/>
    </row>
    <row r="861" spans="1:19">
      <c r="A861" s="1"/>
      <c r="B861" s="1"/>
      <c r="C861" s="1"/>
      <c r="D861" s="1"/>
      <c r="E861" s="1"/>
      <c r="F861" s="1"/>
      <c r="G861" s="1"/>
      <c r="H861" s="1"/>
      <c r="I861" s="1"/>
      <c r="J861" s="1"/>
      <c r="K861" s="1"/>
      <c r="L861" s="1"/>
      <c r="M861" s="1"/>
      <c r="N861" s="1"/>
      <c r="O861" s="1"/>
      <c r="P861" s="1"/>
      <c r="Q861" s="1"/>
      <c r="R861" s="1"/>
      <c r="S861" s="1"/>
    </row>
    <row r="862" spans="1:19">
      <c r="A862" s="1"/>
      <c r="B862" s="1"/>
      <c r="C862" s="1"/>
      <c r="D862" s="1"/>
      <c r="E862" s="1"/>
      <c r="F862" s="1"/>
      <c r="G862" s="1"/>
      <c r="H862" s="1"/>
      <c r="I862" s="1"/>
      <c r="J862" s="1"/>
      <c r="K862" s="1"/>
      <c r="L862" s="1"/>
      <c r="M862" s="1"/>
      <c r="N862" s="1"/>
      <c r="O862" s="1"/>
      <c r="P862" s="1"/>
      <c r="Q862" s="1"/>
      <c r="R862" s="1"/>
      <c r="S862" s="1"/>
    </row>
    <row r="863" spans="1:19">
      <c r="A863" s="1"/>
      <c r="B863" s="1"/>
      <c r="C863" s="1"/>
      <c r="D863" s="1"/>
      <c r="E863" s="1"/>
      <c r="F863" s="1"/>
      <c r="G863" s="1"/>
      <c r="H863" s="1"/>
      <c r="I863" s="1"/>
      <c r="J863" s="1"/>
      <c r="K863" s="1"/>
      <c r="L863" s="1"/>
      <c r="M863" s="1"/>
      <c r="N863" s="1"/>
      <c r="O863" s="1"/>
      <c r="P863" s="1"/>
      <c r="Q863" s="1"/>
      <c r="R863" s="1"/>
      <c r="S863" s="1"/>
    </row>
    <row r="864" spans="1:19">
      <c r="A864" s="1"/>
      <c r="B864" s="1"/>
      <c r="C864" s="1"/>
      <c r="D864" s="1"/>
      <c r="E864" s="1"/>
      <c r="F864" s="1"/>
      <c r="G864" s="1"/>
      <c r="H864" s="1"/>
      <c r="I864" s="1"/>
      <c r="J864" s="1"/>
      <c r="K864" s="1"/>
      <c r="L864" s="1"/>
      <c r="M864" s="1"/>
      <c r="N864" s="1"/>
      <c r="O864" s="1"/>
      <c r="P864" s="1"/>
      <c r="Q864" s="1"/>
      <c r="R864" s="1"/>
      <c r="S864" s="1"/>
    </row>
    <row r="865" spans="1:19">
      <c r="A865" s="1"/>
      <c r="B865" s="1"/>
      <c r="C865" s="1"/>
      <c r="D865" s="1"/>
      <c r="E865" s="1"/>
      <c r="F865" s="1"/>
      <c r="G865" s="1"/>
      <c r="H865" s="1"/>
      <c r="I865" s="1"/>
      <c r="J865" s="1"/>
      <c r="K865" s="1"/>
      <c r="L865" s="1"/>
      <c r="M865" s="1"/>
      <c r="N865" s="1"/>
      <c r="O865" s="1"/>
      <c r="P865" s="1"/>
      <c r="Q865" s="1"/>
      <c r="R865" s="1"/>
      <c r="S865" s="1"/>
    </row>
    <row r="866" spans="1:19">
      <c r="A866" s="1"/>
      <c r="B866" s="1"/>
      <c r="C866" s="1"/>
      <c r="D866" s="1"/>
      <c r="E866" s="1"/>
      <c r="F866" s="1"/>
      <c r="G866" s="1"/>
      <c r="H866" s="1"/>
      <c r="I866" s="1"/>
      <c r="J866" s="1"/>
      <c r="K866" s="1"/>
      <c r="L866" s="1"/>
      <c r="M866" s="1"/>
      <c r="N866" s="1"/>
      <c r="O866" s="1"/>
      <c r="P866" s="1"/>
      <c r="Q866" s="1"/>
      <c r="R866" s="1"/>
      <c r="S866" s="1"/>
    </row>
    <row r="867" spans="1:19">
      <c r="A867" s="1"/>
      <c r="B867" s="1"/>
      <c r="C867" s="1"/>
      <c r="D867" s="1"/>
      <c r="E867" s="1"/>
      <c r="F867" s="1"/>
      <c r="G867" s="1"/>
      <c r="H867" s="1"/>
      <c r="I867" s="1"/>
      <c r="J867" s="1"/>
      <c r="K867" s="1"/>
      <c r="L867" s="1"/>
      <c r="M867" s="1"/>
      <c r="N867" s="1"/>
      <c r="O867" s="1"/>
      <c r="P867" s="1"/>
      <c r="Q867" s="1"/>
      <c r="R867" s="1"/>
      <c r="S867" s="1"/>
    </row>
    <row r="868" spans="1:19">
      <c r="A868" s="1"/>
      <c r="B868" s="1"/>
      <c r="C868" s="1"/>
      <c r="D868" s="1"/>
      <c r="E868" s="1"/>
      <c r="F868" s="1"/>
      <c r="G868" s="1"/>
      <c r="H868" s="1"/>
      <c r="I868" s="1"/>
      <c r="J868" s="1"/>
      <c r="K868" s="1"/>
      <c r="L868" s="1"/>
      <c r="M868" s="1"/>
      <c r="N868" s="1"/>
      <c r="O868" s="1"/>
      <c r="P868" s="1"/>
      <c r="Q868" s="1"/>
      <c r="R868" s="1"/>
      <c r="S868" s="1"/>
    </row>
    <row r="869" spans="1:19">
      <c r="A869" s="1"/>
      <c r="B869" s="1"/>
      <c r="C869" s="1"/>
      <c r="D869" s="1"/>
      <c r="E869" s="1"/>
      <c r="F869" s="1"/>
      <c r="G869" s="1"/>
      <c r="H869" s="1"/>
      <c r="I869" s="1"/>
      <c r="J869" s="1"/>
      <c r="K869" s="1"/>
      <c r="L869" s="1"/>
      <c r="M869" s="1"/>
      <c r="N869" s="1"/>
      <c r="O869" s="1"/>
      <c r="P869" s="1"/>
      <c r="Q869" s="1"/>
      <c r="R869" s="1"/>
      <c r="S869" s="1"/>
    </row>
    <row r="870" spans="1:19">
      <c r="A870" s="1"/>
      <c r="B870" s="1"/>
      <c r="C870" s="1"/>
      <c r="D870" s="1"/>
      <c r="E870" s="1"/>
      <c r="F870" s="1"/>
      <c r="G870" s="1"/>
      <c r="H870" s="1"/>
      <c r="I870" s="1"/>
      <c r="J870" s="1"/>
      <c r="K870" s="1"/>
      <c r="L870" s="1"/>
      <c r="M870" s="1"/>
      <c r="N870" s="1"/>
      <c r="O870" s="1"/>
      <c r="P870" s="1"/>
      <c r="Q870" s="1"/>
      <c r="R870" s="1"/>
      <c r="S870" s="1"/>
    </row>
    <row r="871" spans="1:19">
      <c r="A871" s="1"/>
      <c r="B871" s="1"/>
      <c r="C871" s="1"/>
      <c r="D871" s="1"/>
      <c r="E871" s="1"/>
      <c r="F871" s="1"/>
      <c r="G871" s="1"/>
      <c r="H871" s="1"/>
      <c r="I871" s="1"/>
      <c r="J871" s="1"/>
      <c r="K871" s="1"/>
      <c r="L871" s="1"/>
      <c r="M871" s="1"/>
      <c r="N871" s="1"/>
      <c r="O871" s="1"/>
      <c r="P871" s="1"/>
      <c r="Q871" s="1"/>
      <c r="R871" s="1"/>
      <c r="S871" s="1"/>
    </row>
    <row r="872" spans="1:19">
      <c r="A872" s="1"/>
      <c r="B872" s="1"/>
      <c r="C872" s="1"/>
      <c r="D872" s="1"/>
      <c r="E872" s="1"/>
      <c r="F872" s="1"/>
      <c r="G872" s="1"/>
      <c r="H872" s="1"/>
      <c r="I872" s="1"/>
      <c r="J872" s="1"/>
      <c r="K872" s="1"/>
      <c r="L872" s="1"/>
      <c r="M872" s="1"/>
      <c r="N872" s="1"/>
      <c r="O872" s="1"/>
      <c r="P872" s="1"/>
      <c r="Q872" s="1"/>
      <c r="R872" s="1"/>
      <c r="S872" s="1"/>
    </row>
    <row r="873" spans="1:19">
      <c r="A873" s="1"/>
      <c r="B873" s="1"/>
      <c r="C873" s="1"/>
      <c r="D873" s="1"/>
      <c r="E873" s="1"/>
      <c r="F873" s="1"/>
      <c r="G873" s="1"/>
      <c r="H873" s="1"/>
      <c r="I873" s="1"/>
      <c r="J873" s="1"/>
      <c r="K873" s="1"/>
      <c r="L873" s="1"/>
      <c r="M873" s="1"/>
      <c r="N873" s="1"/>
      <c r="O873" s="1"/>
      <c r="P873" s="1"/>
      <c r="Q873" s="1"/>
      <c r="R873" s="1"/>
      <c r="S873" s="1"/>
    </row>
    <row r="874" spans="1:19">
      <c r="A874" s="1"/>
      <c r="B874" s="1"/>
      <c r="C874" s="1"/>
      <c r="D874" s="1"/>
      <c r="E874" s="1"/>
      <c r="F874" s="1"/>
      <c r="G874" s="1"/>
      <c r="H874" s="1"/>
      <c r="I874" s="1"/>
      <c r="J874" s="1"/>
      <c r="K874" s="1"/>
      <c r="L874" s="1"/>
      <c r="M874" s="1"/>
      <c r="N874" s="1"/>
      <c r="O874" s="1"/>
      <c r="P874" s="1"/>
      <c r="Q874" s="1"/>
      <c r="R874" s="1"/>
      <c r="S874" s="1"/>
    </row>
    <row r="875" spans="1:19">
      <c r="A875" s="1"/>
      <c r="B875" s="1"/>
      <c r="C875" s="1"/>
      <c r="D875" s="1"/>
      <c r="E875" s="1"/>
      <c r="F875" s="1"/>
      <c r="G875" s="1"/>
      <c r="H875" s="1"/>
      <c r="I875" s="1"/>
      <c r="J875" s="1"/>
      <c r="K875" s="1"/>
      <c r="L875" s="1"/>
      <c r="M875" s="1"/>
      <c r="N875" s="1"/>
      <c r="O875" s="1"/>
      <c r="P875" s="1"/>
      <c r="Q875" s="1"/>
      <c r="R875" s="1"/>
      <c r="S875" s="1"/>
    </row>
    <row r="876" spans="1:19">
      <c r="A876" s="1"/>
      <c r="B876" s="1"/>
      <c r="C876" s="1"/>
      <c r="D876" s="1"/>
      <c r="E876" s="1"/>
      <c r="F876" s="1"/>
      <c r="G876" s="1"/>
      <c r="H876" s="1"/>
      <c r="I876" s="1"/>
      <c r="J876" s="1"/>
      <c r="K876" s="1"/>
      <c r="L876" s="1"/>
      <c r="M876" s="1"/>
      <c r="N876" s="1"/>
      <c r="O876" s="1"/>
      <c r="P876" s="1"/>
      <c r="Q876" s="1"/>
      <c r="R876" s="1"/>
      <c r="S876" s="1"/>
    </row>
    <row r="877" spans="1:19">
      <c r="A877" s="1"/>
      <c r="B877" s="1"/>
      <c r="C877" s="1"/>
      <c r="D877" s="1"/>
      <c r="E877" s="1"/>
      <c r="F877" s="1"/>
      <c r="G877" s="1"/>
      <c r="H877" s="1"/>
      <c r="I877" s="1"/>
      <c r="J877" s="1"/>
      <c r="K877" s="1"/>
      <c r="L877" s="1"/>
      <c r="M877" s="1"/>
      <c r="N877" s="1"/>
      <c r="O877" s="1"/>
      <c r="P877" s="1"/>
      <c r="Q877" s="1"/>
      <c r="R877" s="1"/>
      <c r="S877" s="1"/>
    </row>
    <row r="878" spans="1:19">
      <c r="A878" s="1"/>
      <c r="B878" s="1"/>
      <c r="C878" s="1"/>
      <c r="D878" s="1"/>
      <c r="E878" s="1"/>
      <c r="F878" s="1"/>
      <c r="G878" s="1"/>
      <c r="H878" s="1"/>
      <c r="I878" s="1"/>
      <c r="J878" s="1"/>
      <c r="K878" s="1"/>
      <c r="L878" s="1"/>
      <c r="M878" s="1"/>
      <c r="N878" s="1"/>
      <c r="O878" s="1"/>
      <c r="P878" s="1"/>
      <c r="Q878" s="1"/>
      <c r="R878" s="1"/>
      <c r="S878" s="1"/>
    </row>
    <row r="879" spans="1:19">
      <c r="A879" s="1"/>
      <c r="B879" s="1"/>
      <c r="C879" s="1"/>
      <c r="D879" s="1"/>
      <c r="E879" s="1"/>
      <c r="F879" s="1"/>
      <c r="G879" s="1"/>
      <c r="H879" s="1"/>
      <c r="I879" s="1"/>
      <c r="J879" s="1"/>
      <c r="K879" s="1"/>
      <c r="L879" s="1"/>
      <c r="M879" s="1"/>
      <c r="N879" s="1"/>
      <c r="O879" s="1"/>
      <c r="P879" s="1"/>
      <c r="Q879" s="1"/>
      <c r="R879" s="1"/>
      <c r="S879" s="1"/>
    </row>
    <row r="880" spans="1:19">
      <c r="A880" s="1"/>
      <c r="B880" s="1"/>
      <c r="C880" s="1"/>
      <c r="D880" s="1"/>
      <c r="E880" s="1"/>
      <c r="F880" s="1"/>
      <c r="G880" s="1"/>
      <c r="H880" s="1"/>
      <c r="I880" s="1"/>
      <c r="J880" s="1"/>
      <c r="K880" s="1"/>
      <c r="L880" s="1"/>
      <c r="M880" s="1"/>
      <c r="N880" s="1"/>
      <c r="O880" s="1"/>
      <c r="P880" s="1"/>
      <c r="Q880" s="1"/>
      <c r="R880" s="1"/>
      <c r="S880" s="1"/>
    </row>
    <row r="881" spans="1:19">
      <c r="A881" s="1"/>
      <c r="B881" s="1"/>
      <c r="C881" s="1"/>
      <c r="D881" s="1"/>
      <c r="E881" s="1"/>
      <c r="F881" s="1"/>
      <c r="G881" s="1"/>
      <c r="H881" s="1"/>
      <c r="I881" s="1"/>
      <c r="J881" s="1"/>
      <c r="K881" s="1"/>
      <c r="L881" s="1"/>
      <c r="M881" s="1"/>
      <c r="N881" s="1"/>
      <c r="O881" s="1"/>
      <c r="P881" s="1"/>
      <c r="Q881" s="1"/>
      <c r="R881" s="1"/>
      <c r="S881" s="1"/>
    </row>
    <row r="882" spans="1:19">
      <c r="A882" s="1"/>
      <c r="B882" s="1"/>
      <c r="C882" s="1"/>
      <c r="D882" s="1"/>
      <c r="E882" s="1"/>
      <c r="F882" s="1"/>
      <c r="G882" s="1"/>
      <c r="H882" s="1"/>
      <c r="I882" s="1"/>
      <c r="J882" s="1"/>
      <c r="K882" s="1"/>
      <c r="L882" s="1"/>
      <c r="M882" s="1"/>
      <c r="N882" s="1"/>
      <c r="O882" s="1"/>
      <c r="P882" s="1"/>
      <c r="Q882" s="1"/>
      <c r="R882" s="1"/>
      <c r="S882" s="1"/>
    </row>
    <row r="883" spans="1:19">
      <c r="A883" s="1"/>
      <c r="B883" s="1"/>
      <c r="C883" s="1"/>
      <c r="D883" s="1"/>
      <c r="E883" s="1"/>
      <c r="F883" s="1"/>
      <c r="G883" s="1"/>
      <c r="H883" s="1"/>
      <c r="I883" s="1"/>
      <c r="J883" s="1"/>
      <c r="K883" s="1"/>
      <c r="L883" s="1"/>
      <c r="M883" s="1"/>
      <c r="N883" s="1"/>
      <c r="O883" s="1"/>
      <c r="P883" s="1"/>
      <c r="Q883" s="1"/>
      <c r="R883" s="1"/>
      <c r="S883" s="1"/>
    </row>
    <row r="884" spans="1:19">
      <c r="A884" s="1"/>
      <c r="B884" s="1"/>
      <c r="C884" s="1"/>
      <c r="D884" s="1"/>
      <c r="E884" s="1"/>
      <c r="F884" s="1"/>
      <c r="G884" s="1"/>
      <c r="H884" s="1"/>
      <c r="I884" s="1"/>
      <c r="J884" s="1"/>
      <c r="K884" s="1"/>
      <c r="L884" s="1"/>
      <c r="M884" s="1"/>
      <c r="N884" s="1"/>
      <c r="O884" s="1"/>
      <c r="P884" s="1"/>
      <c r="Q884" s="1"/>
      <c r="R884" s="1"/>
      <c r="S884" s="1"/>
    </row>
    <row r="885" spans="1:19">
      <c r="A885" s="1"/>
      <c r="B885" s="1"/>
      <c r="C885" s="1"/>
      <c r="D885" s="1"/>
      <c r="E885" s="1"/>
      <c r="F885" s="1"/>
      <c r="G885" s="1"/>
      <c r="H885" s="1"/>
      <c r="I885" s="1"/>
      <c r="J885" s="1"/>
      <c r="K885" s="1"/>
      <c r="L885" s="1"/>
      <c r="M885" s="1"/>
      <c r="N885" s="1"/>
      <c r="O885" s="1"/>
      <c r="P885" s="1"/>
      <c r="Q885" s="1"/>
      <c r="R885" s="1"/>
      <c r="S885" s="1"/>
    </row>
    <row r="886" spans="1:19">
      <c r="A886" s="1"/>
      <c r="B886" s="1"/>
      <c r="C886" s="1"/>
      <c r="D886" s="1"/>
      <c r="E886" s="1"/>
      <c r="F886" s="1"/>
      <c r="G886" s="1"/>
      <c r="H886" s="1"/>
      <c r="I886" s="1"/>
      <c r="J886" s="1"/>
      <c r="K886" s="1"/>
      <c r="L886" s="1"/>
      <c r="M886" s="1"/>
      <c r="N886" s="1"/>
      <c r="O886" s="1"/>
      <c r="P886" s="1"/>
      <c r="Q886" s="1"/>
      <c r="R886" s="1"/>
      <c r="S886" s="1"/>
    </row>
    <row r="887" spans="1:19">
      <c r="A887" s="1"/>
      <c r="B887" s="1"/>
      <c r="C887" s="1"/>
      <c r="D887" s="1"/>
      <c r="E887" s="1"/>
      <c r="F887" s="1"/>
      <c r="G887" s="1"/>
      <c r="H887" s="1"/>
      <c r="I887" s="1"/>
      <c r="J887" s="1"/>
      <c r="K887" s="1"/>
      <c r="L887" s="1"/>
      <c r="M887" s="1"/>
      <c r="N887" s="1"/>
      <c r="O887" s="1"/>
      <c r="P887" s="1"/>
      <c r="Q887" s="1"/>
      <c r="R887" s="1"/>
      <c r="S887" s="1"/>
    </row>
    <row r="888" spans="1:19">
      <c r="A888" s="1"/>
      <c r="B888" s="1"/>
      <c r="C888" s="1"/>
      <c r="D888" s="1"/>
      <c r="E888" s="1"/>
      <c r="F888" s="1"/>
      <c r="G888" s="1"/>
      <c r="H888" s="1"/>
      <c r="I888" s="1"/>
      <c r="J888" s="1"/>
      <c r="K888" s="1"/>
      <c r="L888" s="1"/>
      <c r="M888" s="1"/>
      <c r="N888" s="1"/>
      <c r="O888" s="1"/>
      <c r="P888" s="1"/>
      <c r="Q888" s="1"/>
      <c r="R888" s="1"/>
      <c r="S888" s="1"/>
    </row>
    <row r="889" spans="1:19">
      <c r="A889" s="1"/>
      <c r="B889" s="1"/>
      <c r="C889" s="1"/>
      <c r="D889" s="1"/>
      <c r="E889" s="1"/>
      <c r="F889" s="1"/>
      <c r="G889" s="1"/>
      <c r="H889" s="1"/>
      <c r="I889" s="1"/>
      <c r="J889" s="1"/>
      <c r="K889" s="1"/>
      <c r="L889" s="1"/>
      <c r="M889" s="1"/>
      <c r="N889" s="1"/>
      <c r="O889" s="1"/>
      <c r="P889" s="1"/>
      <c r="Q889" s="1"/>
      <c r="R889" s="1"/>
      <c r="S889" s="1"/>
    </row>
    <row r="890" spans="1:19">
      <c r="A890" s="1"/>
      <c r="B890" s="1"/>
      <c r="C890" s="1"/>
      <c r="D890" s="1"/>
      <c r="E890" s="1"/>
      <c r="F890" s="1"/>
      <c r="G890" s="1"/>
      <c r="H890" s="1"/>
      <c r="I890" s="1"/>
      <c r="J890" s="1"/>
      <c r="K890" s="1"/>
      <c r="L890" s="1"/>
      <c r="M890" s="1"/>
      <c r="N890" s="1"/>
      <c r="O890" s="1"/>
      <c r="P890" s="1"/>
      <c r="Q890" s="1"/>
      <c r="R890" s="1"/>
      <c r="S890" s="1"/>
    </row>
    <row r="891" spans="1:19">
      <c r="A891" s="1"/>
      <c r="B891" s="1"/>
      <c r="C891" s="1"/>
      <c r="D891" s="1"/>
      <c r="E891" s="1"/>
      <c r="F891" s="1"/>
      <c r="G891" s="1"/>
      <c r="H891" s="1"/>
      <c r="I891" s="1"/>
      <c r="J891" s="1"/>
      <c r="K891" s="1"/>
      <c r="L891" s="1"/>
      <c r="M891" s="1"/>
      <c r="N891" s="1"/>
      <c r="O891" s="1"/>
      <c r="P891" s="1"/>
      <c r="Q891" s="1"/>
      <c r="R891" s="1"/>
      <c r="S891" s="1"/>
    </row>
    <row r="892" spans="1:19">
      <c r="A892" s="1"/>
      <c r="B892" s="1"/>
      <c r="C892" s="1"/>
      <c r="D892" s="1"/>
      <c r="E892" s="1"/>
      <c r="F892" s="1"/>
      <c r="G892" s="1"/>
      <c r="H892" s="1"/>
      <c r="I892" s="1"/>
      <c r="J892" s="1"/>
      <c r="K892" s="1"/>
      <c r="L892" s="1"/>
      <c r="M892" s="1"/>
      <c r="N892" s="1"/>
      <c r="O892" s="1"/>
      <c r="P892" s="1"/>
      <c r="Q892" s="1"/>
      <c r="R892" s="1"/>
      <c r="S892" s="1"/>
    </row>
    <row r="893" spans="1:19">
      <c r="A893" s="1"/>
      <c r="B893" s="1"/>
      <c r="C893" s="1"/>
      <c r="D893" s="1"/>
      <c r="E893" s="1"/>
      <c r="F893" s="1"/>
      <c r="G893" s="1"/>
      <c r="H893" s="1"/>
      <c r="I893" s="1"/>
      <c r="J893" s="1"/>
      <c r="K893" s="1"/>
      <c r="L893" s="1"/>
      <c r="M893" s="1"/>
      <c r="N893" s="1"/>
      <c r="O893" s="1"/>
      <c r="P893" s="1"/>
      <c r="Q893" s="1"/>
      <c r="R893" s="1"/>
      <c r="S893" s="1"/>
    </row>
    <row r="894" spans="1:19">
      <c r="A894" s="1"/>
      <c r="B894" s="1"/>
      <c r="C894" s="1"/>
      <c r="D894" s="1"/>
      <c r="E894" s="1"/>
      <c r="F894" s="1"/>
      <c r="G894" s="1"/>
      <c r="H894" s="1"/>
      <c r="I894" s="1"/>
      <c r="J894" s="1"/>
      <c r="K894" s="1"/>
      <c r="L894" s="1"/>
      <c r="M894" s="1"/>
      <c r="N894" s="1"/>
      <c r="O894" s="1"/>
      <c r="P894" s="1"/>
      <c r="Q894" s="1"/>
      <c r="R894" s="1"/>
      <c r="S894" s="1"/>
    </row>
    <row r="895" spans="1:19">
      <c r="A895" s="1"/>
      <c r="B895" s="1"/>
      <c r="C895" s="1"/>
      <c r="D895" s="1"/>
      <c r="E895" s="1"/>
      <c r="F895" s="1"/>
      <c r="G895" s="1"/>
      <c r="H895" s="1"/>
      <c r="I895" s="1"/>
      <c r="J895" s="1"/>
      <c r="K895" s="1"/>
      <c r="L895" s="1"/>
      <c r="M895" s="1"/>
      <c r="N895" s="1"/>
      <c r="O895" s="1"/>
      <c r="P895" s="1"/>
      <c r="Q895" s="1"/>
      <c r="R895" s="1"/>
      <c r="S895" s="1"/>
    </row>
    <row r="896" spans="1:19">
      <c r="A896" s="1"/>
      <c r="B896" s="1"/>
      <c r="C896" s="1"/>
      <c r="D896" s="1"/>
      <c r="E896" s="1"/>
      <c r="F896" s="1"/>
      <c r="G896" s="1"/>
      <c r="H896" s="1"/>
      <c r="I896" s="1"/>
      <c r="J896" s="1"/>
      <c r="K896" s="1"/>
      <c r="L896" s="1"/>
      <c r="M896" s="1"/>
      <c r="N896" s="1"/>
      <c r="O896" s="1"/>
      <c r="P896" s="1"/>
      <c r="Q896" s="1"/>
      <c r="R896" s="1"/>
      <c r="S896" s="1"/>
    </row>
    <row r="897" spans="1:19">
      <c r="A897" s="1"/>
      <c r="B897" s="1"/>
      <c r="C897" s="1"/>
      <c r="D897" s="1"/>
      <c r="E897" s="1"/>
      <c r="F897" s="1"/>
      <c r="G897" s="1"/>
      <c r="H897" s="1"/>
      <c r="I897" s="1"/>
      <c r="J897" s="1"/>
      <c r="K897" s="1"/>
      <c r="L897" s="1"/>
      <c r="M897" s="1"/>
      <c r="N897" s="1"/>
      <c r="O897" s="1"/>
      <c r="P897" s="1"/>
      <c r="Q897" s="1"/>
      <c r="R897" s="1"/>
      <c r="S897" s="1"/>
    </row>
    <row r="898" spans="1:19">
      <c r="A898" s="1"/>
      <c r="B898" s="1"/>
      <c r="C898" s="1"/>
      <c r="D898" s="1"/>
      <c r="E898" s="1"/>
      <c r="F898" s="1"/>
      <c r="G898" s="1"/>
      <c r="H898" s="1"/>
      <c r="I898" s="1"/>
      <c r="J898" s="1"/>
      <c r="K898" s="1"/>
      <c r="L898" s="1"/>
      <c r="M898" s="1"/>
      <c r="N898" s="1"/>
      <c r="O898" s="1"/>
      <c r="P898" s="1"/>
      <c r="Q898" s="1"/>
      <c r="R898" s="1"/>
      <c r="S898" s="1"/>
    </row>
    <row r="899" spans="1:19">
      <c r="A899" s="1"/>
      <c r="B899" s="1"/>
      <c r="C899" s="1"/>
      <c r="D899" s="1"/>
      <c r="E899" s="1"/>
      <c r="F899" s="1"/>
      <c r="G899" s="1"/>
      <c r="H899" s="1"/>
      <c r="I899" s="1"/>
      <c r="J899" s="1"/>
      <c r="K899" s="1"/>
      <c r="L899" s="1"/>
      <c r="M899" s="1"/>
      <c r="N899" s="1"/>
      <c r="O899" s="1"/>
      <c r="P899" s="1"/>
      <c r="Q899" s="1"/>
      <c r="R899" s="1"/>
      <c r="S899" s="1"/>
    </row>
    <row r="900" spans="1:19">
      <c r="A900" s="1"/>
      <c r="B900" s="1"/>
      <c r="C900" s="1"/>
      <c r="D900" s="1"/>
      <c r="E900" s="1"/>
      <c r="F900" s="1"/>
      <c r="G900" s="1"/>
      <c r="H900" s="1"/>
      <c r="I900" s="1"/>
      <c r="J900" s="1"/>
      <c r="K900" s="1"/>
      <c r="L900" s="1"/>
      <c r="M900" s="1"/>
      <c r="N900" s="1"/>
      <c r="O900" s="1"/>
      <c r="P900" s="1"/>
      <c r="Q900" s="1"/>
      <c r="R900" s="1"/>
      <c r="S900" s="1"/>
    </row>
    <row r="901" spans="1:19">
      <c r="A901" s="1"/>
      <c r="B901" s="1"/>
      <c r="C901" s="1"/>
      <c r="D901" s="1"/>
      <c r="E901" s="1"/>
      <c r="F901" s="1"/>
      <c r="G901" s="1"/>
      <c r="H901" s="1"/>
      <c r="I901" s="1"/>
      <c r="J901" s="1"/>
      <c r="K901" s="1"/>
      <c r="L901" s="1"/>
      <c r="M901" s="1"/>
      <c r="N901" s="1"/>
      <c r="O901" s="1"/>
      <c r="P901" s="1"/>
      <c r="Q901" s="1"/>
      <c r="R901" s="1"/>
      <c r="S901" s="1"/>
    </row>
    <row r="902" spans="1:19">
      <c r="A902" s="1"/>
      <c r="B902" s="1"/>
      <c r="C902" s="1"/>
      <c r="D902" s="1"/>
      <c r="E902" s="1"/>
      <c r="F902" s="1"/>
      <c r="G902" s="1"/>
      <c r="H902" s="1"/>
      <c r="I902" s="1"/>
      <c r="J902" s="1"/>
      <c r="K902" s="1"/>
      <c r="L902" s="1"/>
      <c r="M902" s="1"/>
      <c r="N902" s="1"/>
      <c r="O902" s="1"/>
      <c r="P902" s="1"/>
      <c r="Q902" s="1"/>
      <c r="R902" s="1"/>
      <c r="S902" s="1"/>
    </row>
    <row r="903" spans="1:19">
      <c r="A903" s="1"/>
      <c r="B903" s="1"/>
      <c r="C903" s="1"/>
      <c r="D903" s="1"/>
      <c r="E903" s="1"/>
      <c r="F903" s="1"/>
      <c r="G903" s="1"/>
      <c r="H903" s="1"/>
      <c r="I903" s="1"/>
      <c r="J903" s="1"/>
      <c r="K903" s="1"/>
      <c r="L903" s="1"/>
      <c r="M903" s="1"/>
      <c r="N903" s="1"/>
      <c r="O903" s="1"/>
      <c r="P903" s="1"/>
      <c r="Q903" s="1"/>
      <c r="R903" s="1"/>
      <c r="S903" s="1"/>
    </row>
    <row r="904" spans="1:19">
      <c r="A904" s="1"/>
      <c r="B904" s="1"/>
      <c r="C904" s="1"/>
      <c r="D904" s="1"/>
      <c r="E904" s="1"/>
      <c r="F904" s="1"/>
      <c r="G904" s="1"/>
      <c r="H904" s="1"/>
      <c r="I904" s="1"/>
      <c r="J904" s="1"/>
      <c r="K904" s="1"/>
      <c r="L904" s="1"/>
      <c r="M904" s="1"/>
      <c r="N904" s="1"/>
      <c r="O904" s="1"/>
      <c r="P904" s="1"/>
      <c r="Q904" s="1"/>
      <c r="R904" s="1"/>
      <c r="S904" s="1"/>
    </row>
    <row r="905" spans="1:19">
      <c r="A905" s="1"/>
      <c r="B905" s="1"/>
      <c r="C905" s="1"/>
      <c r="D905" s="1"/>
      <c r="E905" s="1"/>
      <c r="F905" s="1"/>
      <c r="G905" s="1"/>
      <c r="H905" s="1"/>
      <c r="I905" s="1"/>
      <c r="J905" s="1"/>
      <c r="K905" s="1"/>
      <c r="L905" s="1"/>
      <c r="M905" s="1"/>
      <c r="N905" s="1"/>
      <c r="O905" s="1"/>
      <c r="P905" s="1"/>
      <c r="Q905" s="1"/>
      <c r="R905" s="1"/>
      <c r="S905" s="1"/>
    </row>
    <row r="906" spans="1:19">
      <c r="A906" s="1"/>
      <c r="B906" s="1"/>
      <c r="C906" s="1"/>
      <c r="D906" s="1"/>
      <c r="E906" s="1"/>
      <c r="F906" s="1"/>
      <c r="G906" s="1"/>
      <c r="H906" s="1"/>
      <c r="I906" s="1"/>
      <c r="J906" s="1"/>
      <c r="K906" s="1"/>
      <c r="L906" s="1"/>
      <c r="M906" s="1"/>
      <c r="N906" s="1"/>
      <c r="O906" s="1"/>
      <c r="P906" s="1"/>
      <c r="Q906" s="1"/>
      <c r="R906" s="1"/>
      <c r="S906" s="1"/>
    </row>
    <row r="907" spans="1:19">
      <c r="A907" s="1"/>
      <c r="B907" s="1"/>
      <c r="C907" s="1"/>
      <c r="D907" s="1"/>
      <c r="E907" s="1"/>
      <c r="F907" s="1"/>
      <c r="G907" s="1"/>
      <c r="H907" s="1"/>
      <c r="I907" s="1"/>
      <c r="J907" s="1"/>
      <c r="K907" s="1"/>
      <c r="L907" s="1"/>
      <c r="M907" s="1"/>
      <c r="N907" s="1"/>
      <c r="O907" s="1"/>
      <c r="P907" s="1"/>
      <c r="Q907" s="1"/>
      <c r="R907" s="1"/>
      <c r="S907" s="1"/>
    </row>
    <row r="908" spans="1:19">
      <c r="A908" s="1"/>
      <c r="B908" s="1"/>
      <c r="C908" s="1"/>
      <c r="D908" s="1"/>
      <c r="E908" s="1"/>
      <c r="F908" s="1"/>
      <c r="G908" s="1"/>
      <c r="H908" s="1"/>
      <c r="I908" s="1"/>
      <c r="J908" s="1"/>
      <c r="K908" s="1"/>
      <c r="L908" s="1"/>
      <c r="M908" s="1"/>
      <c r="N908" s="1"/>
      <c r="O908" s="1"/>
      <c r="P908" s="1"/>
      <c r="Q908" s="1"/>
      <c r="R908" s="1"/>
      <c r="S908" s="1"/>
    </row>
    <row r="909" spans="1:19">
      <c r="A909" s="1"/>
      <c r="B909" s="1"/>
      <c r="C909" s="1"/>
      <c r="D909" s="1"/>
      <c r="E909" s="1"/>
      <c r="F909" s="1"/>
      <c r="G909" s="1"/>
      <c r="H909" s="1"/>
      <c r="I909" s="1"/>
      <c r="J909" s="1"/>
      <c r="K909" s="1"/>
      <c r="L909" s="1"/>
      <c r="M909" s="1"/>
      <c r="N909" s="1"/>
      <c r="O909" s="1"/>
      <c r="P909" s="1"/>
      <c r="Q909" s="1"/>
      <c r="R909" s="1"/>
      <c r="S909" s="1"/>
    </row>
    <row r="910" spans="1:19">
      <c r="A910" s="1"/>
      <c r="B910" s="1"/>
      <c r="C910" s="1"/>
      <c r="D910" s="1"/>
      <c r="E910" s="1"/>
      <c r="F910" s="1"/>
      <c r="G910" s="1"/>
      <c r="H910" s="1"/>
      <c r="I910" s="1"/>
      <c r="J910" s="1"/>
      <c r="K910" s="1"/>
      <c r="L910" s="1"/>
      <c r="M910" s="1"/>
      <c r="N910" s="1"/>
      <c r="O910" s="1"/>
      <c r="P910" s="1"/>
      <c r="Q910" s="1"/>
      <c r="R910" s="1"/>
      <c r="S910" s="1"/>
    </row>
    <row r="911" spans="1:19">
      <c r="A911" s="1"/>
      <c r="B911" s="1"/>
      <c r="C911" s="1"/>
      <c r="D911" s="1"/>
      <c r="E911" s="1"/>
      <c r="F911" s="1"/>
      <c r="G911" s="1"/>
      <c r="H911" s="1"/>
      <c r="I911" s="1"/>
      <c r="J911" s="1"/>
      <c r="K911" s="1"/>
      <c r="L911" s="1"/>
      <c r="M911" s="1"/>
      <c r="N911" s="1"/>
      <c r="O911" s="1"/>
      <c r="P911" s="1"/>
      <c r="Q911" s="1"/>
      <c r="R911" s="1"/>
      <c r="S911" s="1"/>
    </row>
    <row r="912" spans="1:19">
      <c r="A912" s="1"/>
      <c r="B912" s="1"/>
      <c r="C912" s="1"/>
      <c r="D912" s="1"/>
      <c r="E912" s="1"/>
      <c r="F912" s="1"/>
      <c r="G912" s="1"/>
      <c r="H912" s="1"/>
      <c r="I912" s="1"/>
      <c r="J912" s="1"/>
      <c r="K912" s="1"/>
      <c r="L912" s="1"/>
      <c r="M912" s="1"/>
      <c r="N912" s="1"/>
      <c r="O912" s="1"/>
      <c r="P912" s="1"/>
      <c r="Q912" s="1"/>
      <c r="R912" s="1"/>
      <c r="S912" s="1"/>
    </row>
    <row r="913" spans="1:19">
      <c r="A913" s="1"/>
      <c r="B913" s="1"/>
      <c r="C913" s="1"/>
      <c r="D913" s="1"/>
      <c r="E913" s="1"/>
      <c r="F913" s="1"/>
      <c r="G913" s="1"/>
      <c r="H913" s="1"/>
      <c r="I913" s="1"/>
      <c r="J913" s="1"/>
      <c r="K913" s="1"/>
      <c r="L913" s="1"/>
      <c r="M913" s="1"/>
      <c r="N913" s="1"/>
      <c r="O913" s="1"/>
      <c r="P913" s="1"/>
      <c r="Q913" s="1"/>
      <c r="R913" s="1"/>
      <c r="S913" s="1"/>
    </row>
    <row r="914" spans="1:19">
      <c r="A914" s="1"/>
      <c r="B914" s="1"/>
      <c r="C914" s="1"/>
      <c r="D914" s="1"/>
      <c r="E914" s="1"/>
      <c r="F914" s="1"/>
      <c r="G914" s="1"/>
      <c r="H914" s="1"/>
      <c r="I914" s="1"/>
      <c r="J914" s="1"/>
      <c r="K914" s="1"/>
      <c r="L914" s="1"/>
      <c r="M914" s="1"/>
      <c r="N914" s="1"/>
      <c r="O914" s="1"/>
      <c r="P914" s="1"/>
      <c r="Q914" s="1"/>
      <c r="R914" s="1"/>
      <c r="S914" s="1"/>
    </row>
    <row r="915" spans="1:19">
      <c r="A915" s="1"/>
      <c r="B915" s="1"/>
      <c r="C915" s="1"/>
      <c r="D915" s="1"/>
      <c r="E915" s="1"/>
      <c r="F915" s="1"/>
      <c r="G915" s="1"/>
      <c r="H915" s="1"/>
      <c r="I915" s="1"/>
      <c r="J915" s="1"/>
      <c r="K915" s="1"/>
      <c r="L915" s="1"/>
      <c r="M915" s="1"/>
      <c r="N915" s="1"/>
      <c r="O915" s="1"/>
      <c r="P915" s="1"/>
      <c r="Q915" s="1"/>
      <c r="R915" s="1"/>
      <c r="S915" s="1"/>
    </row>
    <row r="916" spans="1:19">
      <c r="A916" s="1"/>
      <c r="B916" s="1"/>
      <c r="C916" s="1"/>
      <c r="D916" s="1"/>
      <c r="E916" s="1"/>
      <c r="F916" s="1"/>
      <c r="G916" s="1"/>
      <c r="H916" s="1"/>
      <c r="I916" s="1"/>
      <c r="J916" s="1"/>
      <c r="K916" s="1"/>
      <c r="L916" s="1"/>
      <c r="M916" s="1"/>
      <c r="N916" s="1"/>
      <c r="O916" s="1"/>
      <c r="P916" s="1"/>
      <c r="Q916" s="1"/>
      <c r="R916" s="1"/>
      <c r="S916" s="1"/>
    </row>
    <row r="917" spans="1:19">
      <c r="A917" s="1"/>
      <c r="B917" s="1"/>
      <c r="C917" s="1"/>
      <c r="D917" s="1"/>
      <c r="E917" s="1"/>
      <c r="F917" s="1"/>
      <c r="G917" s="1"/>
      <c r="H917" s="1"/>
      <c r="I917" s="1"/>
      <c r="J917" s="1"/>
      <c r="K917" s="1"/>
      <c r="L917" s="1"/>
      <c r="M917" s="1"/>
      <c r="N917" s="1"/>
      <c r="O917" s="1"/>
      <c r="P917" s="1"/>
      <c r="Q917" s="1"/>
      <c r="R917" s="1"/>
      <c r="S917" s="1"/>
    </row>
    <row r="918" spans="1:19">
      <c r="A918" s="1"/>
      <c r="B918" s="1"/>
      <c r="C918" s="1"/>
      <c r="D918" s="1"/>
      <c r="E918" s="1"/>
      <c r="F918" s="1"/>
      <c r="G918" s="1"/>
      <c r="H918" s="1"/>
      <c r="I918" s="1"/>
      <c r="J918" s="1"/>
      <c r="K918" s="1"/>
      <c r="L918" s="1"/>
      <c r="M918" s="1"/>
      <c r="N918" s="1"/>
      <c r="O918" s="1"/>
      <c r="P918" s="1"/>
      <c r="Q918" s="1"/>
      <c r="R918" s="1"/>
      <c r="S918" s="1"/>
    </row>
    <row r="919" spans="1:19">
      <c r="A919" s="1"/>
      <c r="B919" s="1"/>
      <c r="C919" s="1"/>
      <c r="D919" s="1"/>
      <c r="E919" s="1"/>
      <c r="F919" s="1"/>
      <c r="G919" s="1"/>
      <c r="H919" s="1"/>
      <c r="I919" s="1"/>
      <c r="J919" s="1"/>
      <c r="K919" s="1"/>
      <c r="L919" s="1"/>
      <c r="M919" s="1"/>
      <c r="N919" s="1"/>
      <c r="O919" s="1"/>
      <c r="P919" s="1"/>
      <c r="Q919" s="1"/>
      <c r="R919" s="1"/>
      <c r="S919" s="1"/>
    </row>
    <row r="920" spans="1:19">
      <c r="A920" s="1"/>
      <c r="B920" s="1"/>
      <c r="C920" s="1"/>
      <c r="D920" s="1"/>
      <c r="E920" s="1"/>
      <c r="F920" s="1"/>
      <c r="G920" s="1"/>
      <c r="H920" s="1"/>
      <c r="I920" s="1"/>
      <c r="J920" s="1"/>
      <c r="K920" s="1"/>
      <c r="L920" s="1"/>
      <c r="M920" s="1"/>
      <c r="N920" s="1"/>
      <c r="O920" s="1"/>
      <c r="P920" s="1"/>
      <c r="Q920" s="1"/>
      <c r="R920" s="1"/>
      <c r="S920" s="1"/>
    </row>
    <row r="921" spans="1:19">
      <c r="A921" s="1"/>
      <c r="B921" s="1"/>
      <c r="C921" s="1"/>
      <c r="D921" s="1"/>
      <c r="E921" s="1"/>
      <c r="F921" s="1"/>
      <c r="G921" s="1"/>
      <c r="H921" s="1"/>
      <c r="I921" s="1"/>
      <c r="J921" s="1"/>
      <c r="K921" s="1"/>
      <c r="L921" s="1"/>
      <c r="M921" s="1"/>
      <c r="N921" s="1"/>
      <c r="O921" s="1"/>
      <c r="P921" s="1"/>
      <c r="Q921" s="1"/>
      <c r="R921" s="1"/>
      <c r="S921" s="1"/>
    </row>
    <row r="922" spans="1:19">
      <c r="A922" s="1"/>
      <c r="B922" s="1"/>
      <c r="C922" s="1"/>
      <c r="D922" s="1"/>
      <c r="E922" s="1"/>
      <c r="F922" s="1"/>
      <c r="G922" s="1"/>
      <c r="H922" s="1"/>
      <c r="I922" s="1"/>
      <c r="J922" s="1"/>
      <c r="K922" s="1"/>
      <c r="L922" s="1"/>
      <c r="M922" s="1"/>
      <c r="N922" s="1"/>
      <c r="O922" s="1"/>
      <c r="P922" s="1"/>
      <c r="Q922" s="1"/>
      <c r="R922" s="1"/>
      <c r="S922" s="1"/>
    </row>
    <row r="923" spans="1:19">
      <c r="A923" s="1"/>
      <c r="B923" s="1"/>
      <c r="C923" s="1"/>
      <c r="D923" s="1"/>
      <c r="E923" s="1"/>
      <c r="F923" s="1"/>
      <c r="G923" s="1"/>
      <c r="H923" s="1"/>
      <c r="I923" s="1"/>
      <c r="J923" s="1"/>
      <c r="K923" s="1"/>
      <c r="L923" s="1"/>
      <c r="M923" s="1"/>
      <c r="N923" s="1"/>
      <c r="O923" s="1"/>
      <c r="P923" s="1"/>
      <c r="Q923" s="1"/>
      <c r="R923" s="1"/>
      <c r="S923" s="1"/>
    </row>
    <row r="924" spans="1:19">
      <c r="A924" s="1"/>
      <c r="B924" s="1"/>
      <c r="C924" s="1"/>
      <c r="D924" s="1"/>
      <c r="E924" s="1"/>
      <c r="F924" s="1"/>
      <c r="G924" s="1"/>
      <c r="H924" s="1"/>
      <c r="I924" s="1"/>
      <c r="J924" s="1"/>
      <c r="K924" s="1"/>
      <c r="L924" s="1"/>
      <c r="M924" s="1"/>
      <c r="N924" s="1"/>
      <c r="O924" s="1"/>
      <c r="P924" s="1"/>
      <c r="Q924" s="1"/>
      <c r="R924" s="1"/>
      <c r="S924" s="1"/>
    </row>
    <row r="925" spans="1:19">
      <c r="A925" s="1"/>
      <c r="B925" s="1"/>
      <c r="C925" s="1"/>
      <c r="D925" s="1"/>
      <c r="E925" s="1"/>
      <c r="F925" s="1"/>
      <c r="G925" s="1"/>
      <c r="H925" s="1"/>
      <c r="I925" s="1"/>
      <c r="J925" s="1"/>
      <c r="K925" s="1"/>
      <c r="L925" s="1"/>
      <c r="M925" s="1"/>
      <c r="N925" s="1"/>
      <c r="O925" s="1"/>
      <c r="P925" s="1"/>
      <c r="Q925" s="1"/>
      <c r="R925" s="1"/>
      <c r="S925" s="1"/>
    </row>
    <row r="926" spans="1:19">
      <c r="A926" s="1"/>
      <c r="B926" s="1"/>
      <c r="C926" s="1"/>
      <c r="D926" s="1"/>
      <c r="E926" s="1"/>
      <c r="F926" s="1"/>
      <c r="G926" s="1"/>
      <c r="H926" s="1"/>
      <c r="I926" s="1"/>
      <c r="J926" s="1"/>
      <c r="K926" s="1"/>
      <c r="L926" s="1"/>
      <c r="M926" s="1"/>
      <c r="N926" s="1"/>
      <c r="O926" s="1"/>
      <c r="P926" s="1"/>
      <c r="Q926" s="1"/>
      <c r="R926" s="1"/>
      <c r="S926" s="1"/>
    </row>
    <row r="927" spans="1:19">
      <c r="A927" s="1"/>
      <c r="B927" s="1"/>
      <c r="C927" s="1"/>
      <c r="D927" s="1"/>
      <c r="E927" s="1"/>
      <c r="F927" s="1"/>
      <c r="G927" s="1"/>
      <c r="H927" s="1"/>
      <c r="I927" s="1"/>
      <c r="J927" s="1"/>
      <c r="K927" s="1"/>
      <c r="L927" s="1"/>
      <c r="M927" s="1"/>
      <c r="N927" s="1"/>
      <c r="O927" s="1"/>
      <c r="P927" s="1"/>
      <c r="Q927" s="1"/>
      <c r="R927" s="1"/>
      <c r="S927" s="1"/>
    </row>
    <row r="928" spans="1:19">
      <c r="A928" s="1"/>
      <c r="B928" s="1"/>
      <c r="C928" s="1"/>
      <c r="D928" s="1"/>
      <c r="E928" s="1"/>
      <c r="F928" s="1"/>
      <c r="G928" s="1"/>
      <c r="H928" s="1"/>
      <c r="I928" s="1"/>
      <c r="J928" s="1"/>
      <c r="K928" s="1"/>
      <c r="L928" s="1"/>
      <c r="M928" s="1"/>
      <c r="N928" s="1"/>
      <c r="O928" s="1"/>
      <c r="P928" s="1"/>
      <c r="Q928" s="1"/>
      <c r="R928" s="1"/>
      <c r="S928" s="1"/>
    </row>
    <row r="929" spans="1:19">
      <c r="A929" s="1"/>
      <c r="B929" s="1"/>
      <c r="C929" s="1"/>
      <c r="D929" s="1"/>
      <c r="E929" s="1"/>
      <c r="F929" s="1"/>
      <c r="G929" s="1"/>
      <c r="H929" s="1"/>
      <c r="I929" s="1"/>
      <c r="J929" s="1"/>
      <c r="K929" s="1"/>
      <c r="L929" s="1"/>
      <c r="M929" s="1"/>
      <c r="N929" s="1"/>
      <c r="O929" s="1"/>
      <c r="P929" s="1"/>
      <c r="Q929" s="1"/>
      <c r="R929" s="1"/>
      <c r="S929" s="1"/>
    </row>
    <row r="930" spans="1:19">
      <c r="A930" s="1"/>
      <c r="B930" s="1"/>
      <c r="C930" s="1"/>
      <c r="D930" s="1"/>
      <c r="E930" s="1"/>
      <c r="F930" s="1"/>
      <c r="G930" s="1"/>
      <c r="H930" s="1"/>
      <c r="I930" s="1"/>
      <c r="J930" s="1"/>
      <c r="K930" s="1"/>
      <c r="L930" s="1"/>
      <c r="M930" s="1"/>
      <c r="N930" s="1"/>
      <c r="O930" s="1"/>
      <c r="P930" s="1"/>
      <c r="Q930" s="1"/>
      <c r="R930" s="1"/>
      <c r="S930" s="1"/>
    </row>
    <row r="931" spans="1:19">
      <c r="A931" s="1"/>
      <c r="B931" s="1"/>
      <c r="C931" s="1"/>
      <c r="D931" s="1"/>
      <c r="E931" s="1"/>
      <c r="F931" s="1"/>
      <c r="G931" s="1"/>
      <c r="H931" s="1"/>
      <c r="I931" s="1"/>
      <c r="J931" s="1"/>
      <c r="K931" s="1"/>
      <c r="L931" s="1"/>
      <c r="M931" s="1"/>
      <c r="N931" s="1"/>
      <c r="O931" s="1"/>
      <c r="P931" s="1"/>
      <c r="Q931" s="1"/>
      <c r="R931" s="1"/>
      <c r="S931" s="1"/>
    </row>
    <row r="932" spans="1:19">
      <c r="A932" s="1"/>
      <c r="B932" s="1"/>
      <c r="C932" s="1"/>
      <c r="D932" s="1"/>
      <c r="E932" s="1"/>
      <c r="F932" s="1"/>
      <c r="G932" s="1"/>
      <c r="H932" s="1"/>
      <c r="I932" s="1"/>
      <c r="J932" s="1"/>
      <c r="K932" s="1"/>
      <c r="L932" s="1"/>
      <c r="M932" s="1"/>
      <c r="N932" s="1"/>
      <c r="O932" s="1"/>
      <c r="P932" s="1"/>
      <c r="Q932" s="1"/>
      <c r="R932" s="1"/>
      <c r="S932" s="1"/>
    </row>
    <row r="933" spans="1:19">
      <c r="A933" s="1"/>
      <c r="B933" s="1"/>
      <c r="C933" s="1"/>
      <c r="D933" s="1"/>
      <c r="E933" s="1"/>
      <c r="F933" s="1"/>
      <c r="G933" s="1"/>
      <c r="H933" s="1"/>
      <c r="I933" s="1"/>
      <c r="J933" s="1"/>
      <c r="K933" s="1"/>
      <c r="L933" s="1"/>
      <c r="M933" s="1"/>
      <c r="N933" s="1"/>
      <c r="O933" s="1"/>
      <c r="P933" s="1"/>
      <c r="Q933" s="1"/>
      <c r="R933" s="1"/>
      <c r="S933" s="1"/>
    </row>
    <row r="934" spans="1:19">
      <c r="A934" s="1"/>
      <c r="B934" s="1"/>
      <c r="C934" s="1"/>
      <c r="D934" s="1"/>
      <c r="E934" s="1"/>
      <c r="F934" s="1"/>
      <c r="G934" s="1"/>
      <c r="H934" s="1"/>
      <c r="I934" s="1"/>
      <c r="J934" s="1"/>
      <c r="K934" s="1"/>
      <c r="L934" s="1"/>
      <c r="M934" s="1"/>
      <c r="N934" s="1"/>
      <c r="O934" s="1"/>
      <c r="P934" s="1"/>
      <c r="Q934" s="1"/>
      <c r="R934" s="1"/>
      <c r="S934" s="1"/>
    </row>
    <row r="935" spans="1:19">
      <c r="A935" s="1"/>
      <c r="B935" s="1"/>
      <c r="C935" s="1"/>
      <c r="D935" s="1"/>
      <c r="E935" s="1"/>
      <c r="F935" s="1"/>
      <c r="G935" s="1"/>
      <c r="H935" s="1"/>
      <c r="I935" s="1"/>
      <c r="J935" s="1"/>
      <c r="K935" s="1"/>
      <c r="L935" s="1"/>
      <c r="M935" s="1"/>
      <c r="N935" s="1"/>
      <c r="O935" s="1"/>
      <c r="P935" s="1"/>
      <c r="Q935" s="1"/>
      <c r="R935" s="1"/>
      <c r="S935" s="1"/>
    </row>
    <row r="936" spans="1:19">
      <c r="A936" s="1"/>
      <c r="B936" s="1"/>
      <c r="C936" s="1"/>
      <c r="D936" s="1"/>
      <c r="E936" s="1"/>
      <c r="F936" s="1"/>
      <c r="G936" s="1"/>
      <c r="H936" s="1"/>
      <c r="I936" s="1"/>
      <c r="J936" s="1"/>
      <c r="K936" s="1"/>
      <c r="L936" s="1"/>
      <c r="M936" s="1"/>
      <c r="N936" s="1"/>
      <c r="O936" s="1"/>
      <c r="P936" s="1"/>
      <c r="Q936" s="1"/>
      <c r="R936" s="1"/>
      <c r="S936" s="1"/>
    </row>
    <row r="937" spans="1:19">
      <c r="A937" s="1"/>
      <c r="B937" s="1"/>
      <c r="C937" s="1"/>
      <c r="D937" s="1"/>
      <c r="E937" s="1"/>
      <c r="F937" s="1"/>
      <c r="G937" s="1"/>
      <c r="H937" s="1"/>
      <c r="I937" s="1"/>
      <c r="J937" s="1"/>
      <c r="K937" s="1"/>
      <c r="L937" s="1"/>
      <c r="M937" s="1"/>
      <c r="N937" s="1"/>
      <c r="O937" s="1"/>
      <c r="P937" s="1"/>
      <c r="Q937" s="1"/>
      <c r="R937" s="1"/>
      <c r="S937" s="1"/>
    </row>
    <row r="938" spans="1:19">
      <c r="A938" s="1"/>
      <c r="B938" s="1"/>
      <c r="C938" s="1"/>
      <c r="D938" s="1"/>
      <c r="E938" s="1"/>
      <c r="F938" s="1"/>
      <c r="G938" s="1"/>
      <c r="H938" s="1"/>
      <c r="I938" s="1"/>
      <c r="J938" s="1"/>
      <c r="K938" s="1"/>
      <c r="L938" s="1"/>
      <c r="M938" s="1"/>
      <c r="N938" s="1"/>
      <c r="O938" s="1"/>
      <c r="P938" s="1"/>
      <c r="Q938" s="1"/>
      <c r="R938" s="1"/>
      <c r="S938" s="1"/>
    </row>
    <row r="939" spans="1:19">
      <c r="A939" s="1"/>
      <c r="B939" s="1"/>
      <c r="C939" s="1"/>
      <c r="D939" s="1"/>
      <c r="E939" s="1"/>
      <c r="F939" s="1"/>
      <c r="G939" s="1"/>
      <c r="H939" s="1"/>
      <c r="I939" s="1"/>
      <c r="J939" s="1"/>
      <c r="K939" s="1"/>
      <c r="L939" s="1"/>
      <c r="M939" s="1"/>
      <c r="N939" s="1"/>
      <c r="O939" s="1"/>
      <c r="P939" s="1"/>
      <c r="Q939" s="1"/>
      <c r="R939" s="1"/>
      <c r="S939" s="1"/>
    </row>
    <row r="940" spans="1:19">
      <c r="A940" s="1"/>
      <c r="B940" s="1"/>
      <c r="C940" s="1"/>
      <c r="D940" s="1"/>
      <c r="E940" s="1"/>
      <c r="F940" s="1"/>
      <c r="G940" s="1"/>
      <c r="H940" s="1"/>
      <c r="I940" s="1"/>
      <c r="J940" s="1"/>
      <c r="K940" s="1"/>
      <c r="L940" s="1"/>
      <c r="M940" s="1"/>
      <c r="N940" s="1"/>
      <c r="O940" s="1"/>
      <c r="P940" s="1"/>
      <c r="Q940" s="1"/>
      <c r="R940" s="1"/>
      <c r="S940" s="1"/>
    </row>
    <row r="941" spans="1:19">
      <c r="A941" s="1"/>
      <c r="B941" s="1"/>
      <c r="C941" s="1"/>
      <c r="D941" s="1"/>
      <c r="E941" s="1"/>
      <c r="F941" s="1"/>
      <c r="G941" s="1"/>
      <c r="H941" s="1"/>
      <c r="I941" s="1"/>
      <c r="J941" s="1"/>
      <c r="K941" s="1"/>
      <c r="L941" s="1"/>
      <c r="M941" s="1"/>
      <c r="N941" s="1"/>
      <c r="O941" s="1"/>
      <c r="P941" s="1"/>
      <c r="Q941" s="1"/>
      <c r="R941" s="1"/>
      <c r="S941" s="1"/>
    </row>
    <row r="942" spans="1:19">
      <c r="A942" s="1"/>
      <c r="B942" s="1"/>
      <c r="C942" s="1"/>
      <c r="D942" s="1"/>
      <c r="E942" s="1"/>
      <c r="F942" s="1"/>
      <c r="G942" s="1"/>
      <c r="H942" s="1"/>
      <c r="I942" s="1"/>
      <c r="J942" s="1"/>
      <c r="K942" s="1"/>
      <c r="L942" s="1"/>
      <c r="M942" s="1"/>
      <c r="N942" s="1"/>
      <c r="O942" s="1"/>
      <c r="P942" s="1"/>
      <c r="Q942" s="1"/>
      <c r="R942" s="1"/>
      <c r="S942" s="1"/>
    </row>
    <row r="943" spans="1:19">
      <c r="A943" s="1"/>
      <c r="B943" s="1"/>
      <c r="C943" s="1"/>
      <c r="D943" s="1"/>
      <c r="E943" s="1"/>
      <c r="F943" s="1"/>
      <c r="G943" s="1"/>
      <c r="H943" s="1"/>
      <c r="I943" s="1"/>
      <c r="J943" s="1"/>
      <c r="K943" s="1"/>
      <c r="L943" s="1"/>
      <c r="M943" s="1"/>
      <c r="N943" s="1"/>
      <c r="O943" s="1"/>
      <c r="P943" s="1"/>
      <c r="Q943" s="1"/>
      <c r="R943" s="1"/>
      <c r="S943" s="1"/>
    </row>
    <row r="944" spans="1:19">
      <c r="A944" s="1"/>
      <c r="B944" s="1"/>
      <c r="C944" s="1"/>
      <c r="D944" s="1"/>
      <c r="E944" s="1"/>
      <c r="F944" s="1"/>
      <c r="G944" s="1"/>
      <c r="H944" s="1"/>
      <c r="I944" s="1"/>
      <c r="J944" s="1"/>
      <c r="K944" s="1"/>
      <c r="L944" s="1"/>
      <c r="M944" s="1"/>
      <c r="N944" s="1"/>
      <c r="O944" s="1"/>
      <c r="P944" s="1"/>
      <c r="Q944" s="1"/>
      <c r="R944" s="1"/>
      <c r="S944" s="1"/>
    </row>
    <row r="945" spans="1:19">
      <c r="A945" s="1"/>
      <c r="B945" s="1"/>
      <c r="C945" s="1"/>
      <c r="D945" s="1"/>
      <c r="E945" s="1"/>
      <c r="F945" s="1"/>
      <c r="G945" s="1"/>
      <c r="H945" s="1"/>
      <c r="I945" s="1"/>
      <c r="J945" s="1"/>
      <c r="K945" s="1"/>
      <c r="L945" s="1"/>
      <c r="M945" s="1"/>
      <c r="N945" s="1"/>
      <c r="O945" s="1"/>
      <c r="P945" s="1"/>
      <c r="Q945" s="1"/>
      <c r="R945" s="1"/>
      <c r="S945" s="1"/>
    </row>
    <row r="946" spans="1:19">
      <c r="A946" s="1"/>
      <c r="B946" s="1"/>
      <c r="C946" s="1"/>
      <c r="D946" s="1"/>
      <c r="E946" s="1"/>
      <c r="F946" s="1"/>
      <c r="G946" s="1"/>
      <c r="H946" s="1"/>
      <c r="I946" s="1"/>
      <c r="J946" s="1"/>
      <c r="K946" s="1"/>
      <c r="L946" s="1"/>
      <c r="M946" s="1"/>
      <c r="N946" s="1"/>
      <c r="O946" s="1"/>
      <c r="P946" s="1"/>
      <c r="Q946" s="1"/>
      <c r="R946" s="1"/>
      <c r="S946" s="1"/>
    </row>
    <row r="947" spans="1:19">
      <c r="A947" s="1"/>
      <c r="B947" s="1"/>
      <c r="C947" s="1"/>
      <c r="D947" s="1"/>
      <c r="E947" s="1"/>
      <c r="F947" s="1"/>
      <c r="G947" s="1"/>
      <c r="H947" s="1"/>
      <c r="I947" s="1"/>
      <c r="J947" s="1"/>
      <c r="K947" s="1"/>
      <c r="L947" s="1"/>
      <c r="M947" s="1"/>
      <c r="N947" s="1"/>
      <c r="O947" s="1"/>
      <c r="P947" s="1"/>
      <c r="Q947" s="1"/>
      <c r="R947" s="1"/>
      <c r="S947" s="1"/>
    </row>
    <row r="948" spans="1:19">
      <c r="A948" s="1"/>
      <c r="B948" s="1"/>
      <c r="C948" s="1"/>
      <c r="D948" s="1"/>
      <c r="E948" s="1"/>
      <c r="F948" s="1"/>
      <c r="G948" s="1"/>
      <c r="H948" s="1"/>
      <c r="I948" s="1"/>
      <c r="J948" s="1"/>
      <c r="K948" s="1"/>
      <c r="L948" s="1"/>
      <c r="M948" s="1"/>
      <c r="N948" s="1"/>
      <c r="O948" s="1"/>
      <c r="P948" s="1"/>
      <c r="Q948" s="1"/>
      <c r="R948" s="1"/>
      <c r="S948" s="1"/>
    </row>
    <row r="949" spans="1:19">
      <c r="A949" s="1"/>
      <c r="B949" s="1"/>
      <c r="C949" s="1"/>
      <c r="D949" s="1"/>
      <c r="E949" s="1"/>
      <c r="F949" s="1"/>
      <c r="G949" s="1"/>
      <c r="H949" s="1"/>
      <c r="I949" s="1"/>
      <c r="J949" s="1"/>
      <c r="K949" s="1"/>
      <c r="L949" s="1"/>
      <c r="M949" s="1"/>
      <c r="N949" s="1"/>
      <c r="O949" s="1"/>
      <c r="P949" s="1"/>
      <c r="Q949" s="1"/>
      <c r="R949" s="1"/>
      <c r="S949" s="1"/>
    </row>
    <row r="950" spans="1:19">
      <c r="A950" s="1"/>
      <c r="B950" s="1"/>
      <c r="C950" s="1"/>
      <c r="D950" s="1"/>
      <c r="E950" s="1"/>
      <c r="F950" s="1"/>
      <c r="G950" s="1"/>
      <c r="H950" s="1"/>
      <c r="I950" s="1"/>
      <c r="J950" s="1"/>
      <c r="K950" s="1"/>
      <c r="L950" s="1"/>
      <c r="M950" s="1"/>
      <c r="N950" s="1"/>
      <c r="O950" s="1"/>
      <c r="P950" s="1"/>
      <c r="Q950" s="1"/>
      <c r="R950" s="1"/>
      <c r="S950" s="1"/>
    </row>
    <row r="951" spans="1:19">
      <c r="A951" s="1"/>
      <c r="B951" s="1"/>
      <c r="C951" s="1"/>
      <c r="D951" s="1"/>
      <c r="E951" s="1"/>
      <c r="F951" s="1"/>
      <c r="G951" s="1"/>
      <c r="H951" s="1"/>
      <c r="I951" s="1"/>
      <c r="J951" s="1"/>
      <c r="K951" s="1"/>
      <c r="L951" s="1"/>
      <c r="M951" s="1"/>
      <c r="N951" s="1"/>
      <c r="O951" s="1"/>
      <c r="P951" s="1"/>
      <c r="Q951" s="1"/>
      <c r="R951" s="1"/>
      <c r="S951" s="1"/>
    </row>
    <row r="952" spans="1:19">
      <c r="A952" s="1"/>
      <c r="B952" s="1"/>
      <c r="C952" s="1"/>
      <c r="D952" s="1"/>
      <c r="E952" s="1"/>
      <c r="F952" s="1"/>
      <c r="G952" s="1"/>
      <c r="H952" s="1"/>
      <c r="I952" s="1"/>
      <c r="J952" s="1"/>
      <c r="K952" s="1"/>
      <c r="L952" s="1"/>
      <c r="M952" s="1"/>
      <c r="N952" s="1"/>
      <c r="O952" s="1"/>
      <c r="P952" s="1"/>
      <c r="Q952" s="1"/>
      <c r="R952" s="1"/>
      <c r="S952" s="1"/>
    </row>
    <row r="953" spans="1:19">
      <c r="A953" s="1"/>
      <c r="B953" s="1"/>
      <c r="C953" s="1"/>
      <c r="D953" s="1"/>
      <c r="E953" s="1"/>
      <c r="F953" s="1"/>
      <c r="G953" s="1"/>
      <c r="H953" s="1"/>
      <c r="I953" s="1"/>
      <c r="J953" s="1"/>
      <c r="K953" s="1"/>
      <c r="L953" s="1"/>
      <c r="M953" s="1"/>
      <c r="N953" s="1"/>
      <c r="O953" s="1"/>
      <c r="P953" s="1"/>
      <c r="Q953" s="1"/>
      <c r="R953" s="1"/>
      <c r="S953" s="1"/>
    </row>
    <row r="954" spans="1:19">
      <c r="A954" s="1"/>
      <c r="B954" s="1"/>
      <c r="C954" s="1"/>
      <c r="D954" s="1"/>
      <c r="E954" s="1"/>
      <c r="F954" s="1"/>
      <c r="G954" s="1"/>
      <c r="H954" s="1"/>
      <c r="I954" s="1"/>
      <c r="J954" s="1"/>
      <c r="K954" s="1"/>
      <c r="L954" s="1"/>
      <c r="M954" s="1"/>
      <c r="N954" s="1"/>
      <c r="O954" s="1"/>
      <c r="P954" s="1"/>
      <c r="Q954" s="1"/>
      <c r="R954" s="1"/>
      <c r="S954" s="1"/>
    </row>
    <row r="955" spans="1:19">
      <c r="A955" s="1"/>
      <c r="B955" s="1"/>
      <c r="C955" s="1"/>
      <c r="D955" s="1"/>
      <c r="E955" s="1"/>
      <c r="F955" s="1"/>
      <c r="G955" s="1"/>
      <c r="H955" s="1"/>
      <c r="I955" s="1"/>
      <c r="J955" s="1"/>
      <c r="K955" s="1"/>
      <c r="L955" s="1"/>
      <c r="M955" s="1"/>
      <c r="N955" s="1"/>
      <c r="O955" s="1"/>
      <c r="P955" s="1"/>
      <c r="Q955" s="1"/>
      <c r="R955" s="1"/>
      <c r="S955" s="1"/>
    </row>
    <row r="956" spans="1:19">
      <c r="A956" s="1"/>
      <c r="B956" s="1"/>
      <c r="C956" s="1"/>
      <c r="D956" s="1"/>
      <c r="E956" s="1"/>
      <c r="F956" s="1"/>
      <c r="G956" s="1"/>
      <c r="H956" s="1"/>
      <c r="I956" s="1"/>
      <c r="J956" s="1"/>
      <c r="K956" s="1"/>
      <c r="L956" s="1"/>
      <c r="M956" s="1"/>
      <c r="N956" s="1"/>
      <c r="O956" s="1"/>
      <c r="P956" s="1"/>
      <c r="Q956" s="1"/>
      <c r="R956" s="1"/>
      <c r="S956" s="1"/>
    </row>
    <row r="957" spans="1:19">
      <c r="A957" s="1"/>
      <c r="B957" s="1"/>
      <c r="C957" s="1"/>
      <c r="D957" s="1"/>
      <c r="E957" s="1"/>
      <c r="F957" s="1"/>
      <c r="G957" s="1"/>
      <c r="H957" s="1"/>
      <c r="I957" s="1"/>
      <c r="J957" s="1"/>
      <c r="K957" s="1"/>
      <c r="L957" s="1"/>
      <c r="M957" s="1"/>
      <c r="N957" s="1"/>
      <c r="O957" s="1"/>
      <c r="P957" s="1"/>
      <c r="Q957" s="1"/>
      <c r="R957" s="1"/>
      <c r="S957" s="1"/>
    </row>
    <row r="958" spans="1:19">
      <c r="A958" s="1"/>
      <c r="B958" s="1"/>
      <c r="C958" s="1"/>
      <c r="D958" s="1"/>
      <c r="E958" s="1"/>
      <c r="F958" s="1"/>
      <c r="G958" s="1"/>
      <c r="H958" s="1"/>
      <c r="I958" s="1"/>
      <c r="J958" s="1"/>
      <c r="K958" s="1"/>
      <c r="L958" s="1"/>
      <c r="M958" s="1"/>
      <c r="N958" s="1"/>
      <c r="O958" s="1"/>
      <c r="P958" s="1"/>
      <c r="Q958" s="1"/>
      <c r="R958" s="1"/>
      <c r="S958" s="1"/>
    </row>
    <row r="959" spans="1:19">
      <c r="A959" s="1"/>
      <c r="B959" s="1"/>
      <c r="C959" s="1"/>
      <c r="D959" s="1"/>
      <c r="E959" s="1"/>
      <c r="F959" s="1"/>
      <c r="G959" s="1"/>
      <c r="H959" s="1"/>
      <c r="I959" s="1"/>
      <c r="J959" s="1"/>
      <c r="K959" s="1"/>
      <c r="L959" s="1"/>
      <c r="M959" s="1"/>
      <c r="N959" s="1"/>
      <c r="O959" s="1"/>
      <c r="P959" s="1"/>
      <c r="Q959" s="1"/>
      <c r="R959" s="1"/>
      <c r="S959" s="1"/>
    </row>
    <row r="960" spans="1:19">
      <c r="A960" s="1"/>
      <c r="B960" s="1"/>
      <c r="C960" s="1"/>
      <c r="D960" s="1"/>
      <c r="E960" s="1"/>
      <c r="F960" s="1"/>
      <c r="G960" s="1"/>
      <c r="H960" s="1"/>
      <c r="I960" s="1"/>
      <c r="J960" s="1"/>
      <c r="K960" s="1"/>
      <c r="L960" s="1"/>
      <c r="M960" s="1"/>
      <c r="N960" s="1"/>
      <c r="O960" s="1"/>
      <c r="P960" s="1"/>
      <c r="Q960" s="1"/>
      <c r="R960" s="1"/>
      <c r="S960" s="1"/>
    </row>
    <row r="961" spans="1:19">
      <c r="A961" s="1"/>
      <c r="B961" s="1"/>
      <c r="C961" s="1"/>
      <c r="D961" s="1"/>
      <c r="E961" s="1"/>
      <c r="F961" s="1"/>
      <c r="G961" s="1"/>
      <c r="H961" s="1"/>
      <c r="I961" s="1"/>
      <c r="J961" s="1"/>
      <c r="K961" s="1"/>
      <c r="L961" s="1"/>
      <c r="M961" s="1"/>
      <c r="N961" s="1"/>
      <c r="O961" s="1"/>
      <c r="P961" s="1"/>
      <c r="Q961" s="1"/>
      <c r="R961" s="1"/>
      <c r="S961" s="1"/>
    </row>
    <row r="962" spans="1:19">
      <c r="A962" s="1"/>
      <c r="B962" s="1"/>
      <c r="C962" s="1"/>
      <c r="D962" s="1"/>
      <c r="E962" s="1"/>
      <c r="F962" s="1"/>
      <c r="G962" s="1"/>
      <c r="H962" s="1"/>
      <c r="I962" s="1"/>
      <c r="J962" s="1"/>
      <c r="K962" s="1"/>
      <c r="L962" s="1"/>
      <c r="M962" s="1"/>
      <c r="N962" s="1"/>
      <c r="O962" s="1"/>
      <c r="P962" s="1"/>
      <c r="Q962" s="1"/>
      <c r="R962" s="1"/>
      <c r="S962" s="1"/>
    </row>
    <row r="963" spans="1:19">
      <c r="A963" s="1"/>
      <c r="B963" s="1"/>
      <c r="C963" s="1"/>
      <c r="D963" s="1"/>
      <c r="E963" s="1"/>
      <c r="F963" s="1"/>
      <c r="G963" s="1"/>
      <c r="H963" s="1"/>
      <c r="I963" s="1"/>
      <c r="J963" s="1"/>
      <c r="K963" s="1"/>
      <c r="L963" s="1"/>
      <c r="M963" s="1"/>
      <c r="N963" s="1"/>
      <c r="O963" s="1"/>
      <c r="P963" s="1"/>
      <c r="Q963" s="1"/>
      <c r="R963" s="1"/>
      <c r="S963" s="1"/>
    </row>
    <row r="964" spans="1:19">
      <c r="A964" s="1"/>
      <c r="B964" s="1"/>
      <c r="C964" s="1"/>
      <c r="D964" s="1"/>
      <c r="E964" s="1"/>
      <c r="F964" s="1"/>
      <c r="G964" s="1"/>
      <c r="H964" s="1"/>
      <c r="I964" s="1"/>
      <c r="J964" s="1"/>
      <c r="K964" s="1"/>
      <c r="L964" s="1"/>
      <c r="M964" s="1"/>
      <c r="N964" s="1"/>
      <c r="O964" s="1"/>
      <c r="P964" s="1"/>
      <c r="Q964" s="1"/>
      <c r="R964" s="1"/>
      <c r="S964" s="1"/>
    </row>
    <row r="965" spans="1:19">
      <c r="A965" s="1"/>
      <c r="B965" s="1"/>
      <c r="C965" s="1"/>
      <c r="D965" s="1"/>
      <c r="E965" s="1"/>
      <c r="F965" s="1"/>
      <c r="G965" s="1"/>
      <c r="H965" s="1"/>
      <c r="I965" s="1"/>
      <c r="J965" s="1"/>
      <c r="K965" s="1"/>
      <c r="L965" s="1"/>
      <c r="M965" s="1"/>
      <c r="N965" s="1"/>
      <c r="O965" s="1"/>
      <c r="P965" s="1"/>
      <c r="Q965" s="1"/>
      <c r="R965" s="1"/>
      <c r="S965" s="1"/>
    </row>
    <row r="966" spans="1:19">
      <c r="A966" s="1"/>
      <c r="B966" s="1"/>
      <c r="C966" s="1"/>
      <c r="D966" s="1"/>
      <c r="E966" s="1"/>
      <c r="F966" s="1"/>
      <c r="G966" s="1"/>
      <c r="H966" s="1"/>
      <c r="I966" s="1"/>
      <c r="J966" s="1"/>
      <c r="K966" s="1"/>
      <c r="L966" s="1"/>
      <c r="M966" s="1"/>
      <c r="N966" s="1"/>
      <c r="O966" s="1"/>
      <c r="P966" s="1"/>
      <c r="Q966" s="1"/>
      <c r="R966" s="1"/>
      <c r="S966" s="1"/>
    </row>
    <row r="967" spans="1:19">
      <c r="A967" s="1"/>
      <c r="B967" s="1"/>
      <c r="C967" s="1"/>
      <c r="D967" s="1"/>
      <c r="E967" s="1"/>
      <c r="F967" s="1"/>
      <c r="G967" s="1"/>
      <c r="H967" s="1"/>
      <c r="I967" s="1"/>
      <c r="J967" s="1"/>
      <c r="K967" s="1"/>
      <c r="L967" s="1"/>
      <c r="M967" s="1"/>
      <c r="N967" s="1"/>
      <c r="O967" s="1"/>
      <c r="P967" s="1"/>
      <c r="Q967" s="1"/>
      <c r="R967" s="1"/>
      <c r="S967" s="1"/>
    </row>
    <row r="968" spans="1:19">
      <c r="A968" s="1"/>
      <c r="B968" s="1"/>
      <c r="C968" s="1"/>
      <c r="D968" s="1"/>
      <c r="E968" s="1"/>
      <c r="F968" s="1"/>
      <c r="G968" s="1"/>
      <c r="H968" s="1"/>
      <c r="I968" s="1"/>
      <c r="J968" s="1"/>
      <c r="K968" s="1"/>
      <c r="L968" s="1"/>
      <c r="M968" s="1"/>
      <c r="N968" s="1"/>
      <c r="O968" s="1"/>
      <c r="P968" s="1"/>
      <c r="Q968" s="1"/>
      <c r="R968" s="1"/>
      <c r="S968" s="1"/>
    </row>
    <row r="969" spans="1:19">
      <c r="A969" s="1"/>
      <c r="B969" s="1"/>
      <c r="C969" s="1"/>
      <c r="D969" s="1"/>
      <c r="E969" s="1"/>
      <c r="F969" s="1"/>
      <c r="G969" s="1"/>
      <c r="H969" s="1"/>
      <c r="I969" s="1"/>
      <c r="J969" s="1"/>
      <c r="K969" s="1"/>
      <c r="L969" s="1"/>
      <c r="M969" s="1"/>
      <c r="N969" s="1"/>
      <c r="O969" s="1"/>
      <c r="P969" s="1"/>
      <c r="Q969" s="1"/>
      <c r="R969" s="1"/>
      <c r="S969" s="1"/>
    </row>
    <row r="970" spans="1:19">
      <c r="A970" s="1"/>
      <c r="B970" s="1"/>
      <c r="C970" s="1"/>
      <c r="D970" s="1"/>
      <c r="E970" s="1"/>
      <c r="F970" s="1"/>
      <c r="G970" s="1"/>
      <c r="H970" s="1"/>
      <c r="I970" s="1"/>
      <c r="J970" s="1"/>
      <c r="K970" s="1"/>
      <c r="L970" s="1"/>
      <c r="M970" s="1"/>
      <c r="N970" s="1"/>
      <c r="O970" s="1"/>
      <c r="P970" s="1"/>
      <c r="Q970" s="1"/>
      <c r="R970" s="1"/>
      <c r="S970" s="1"/>
    </row>
    <row r="971" spans="1:19">
      <c r="A971" s="1"/>
      <c r="B971" s="1"/>
      <c r="C971" s="1"/>
      <c r="D971" s="1"/>
      <c r="E971" s="1"/>
      <c r="F971" s="1"/>
      <c r="G971" s="1"/>
      <c r="H971" s="1"/>
      <c r="I971" s="1"/>
      <c r="J971" s="1"/>
      <c r="K971" s="1"/>
      <c r="L971" s="1"/>
      <c r="M971" s="1"/>
      <c r="N971" s="1"/>
      <c r="O971" s="1"/>
      <c r="P971" s="1"/>
      <c r="Q971" s="1"/>
      <c r="R971" s="1"/>
      <c r="S971" s="1"/>
    </row>
    <row r="972" spans="1:19">
      <c r="A972" s="1"/>
      <c r="B972" s="1"/>
      <c r="C972" s="1"/>
      <c r="D972" s="1"/>
      <c r="E972" s="1"/>
      <c r="F972" s="1"/>
      <c r="G972" s="1"/>
      <c r="H972" s="1"/>
      <c r="I972" s="1"/>
      <c r="J972" s="1"/>
      <c r="K972" s="1"/>
      <c r="L972" s="1"/>
      <c r="M972" s="1"/>
      <c r="N972" s="1"/>
      <c r="O972" s="1"/>
      <c r="P972" s="1"/>
      <c r="Q972" s="1"/>
      <c r="R972" s="1"/>
      <c r="S972" s="1"/>
    </row>
    <row r="973" spans="1:19">
      <c r="A973" s="1"/>
      <c r="B973" s="1"/>
      <c r="C973" s="1"/>
      <c r="D973" s="1"/>
      <c r="E973" s="1"/>
      <c r="F973" s="1"/>
      <c r="G973" s="1"/>
      <c r="H973" s="1"/>
      <c r="I973" s="1"/>
      <c r="J973" s="1"/>
      <c r="K973" s="1"/>
      <c r="L973" s="1"/>
      <c r="M973" s="1"/>
      <c r="N973" s="1"/>
      <c r="O973" s="1"/>
      <c r="P973" s="1"/>
      <c r="Q973" s="1"/>
      <c r="R973" s="1"/>
      <c r="S973" s="1"/>
    </row>
    <row r="974" spans="1:19">
      <c r="A974" s="1"/>
      <c r="B974" s="1"/>
      <c r="C974" s="1"/>
      <c r="D974" s="1"/>
      <c r="E974" s="1"/>
      <c r="F974" s="1"/>
      <c r="G974" s="1"/>
      <c r="H974" s="1"/>
      <c r="I974" s="1"/>
      <c r="J974" s="1"/>
      <c r="K974" s="1"/>
      <c r="L974" s="1"/>
      <c r="M974" s="1"/>
      <c r="N974" s="1"/>
      <c r="O974" s="1"/>
      <c r="P974" s="1"/>
      <c r="Q974" s="1"/>
      <c r="R974" s="1"/>
      <c r="S974" s="1"/>
    </row>
    <row r="975" spans="1:19">
      <c r="A975" s="1"/>
      <c r="B975" s="1"/>
      <c r="C975" s="1"/>
      <c r="D975" s="1"/>
      <c r="E975" s="1"/>
      <c r="F975" s="1"/>
      <c r="G975" s="1"/>
      <c r="H975" s="1"/>
      <c r="I975" s="1"/>
      <c r="J975" s="1"/>
      <c r="K975" s="1"/>
      <c r="L975" s="1"/>
      <c r="M975" s="1"/>
      <c r="N975" s="1"/>
      <c r="O975" s="1"/>
      <c r="P975" s="1"/>
      <c r="Q975" s="1"/>
      <c r="R975" s="1"/>
      <c r="S975" s="1"/>
    </row>
    <row r="976" spans="1:19">
      <c r="A976" s="1"/>
      <c r="B976" s="1"/>
      <c r="C976" s="1"/>
      <c r="D976" s="1"/>
      <c r="E976" s="1"/>
      <c r="F976" s="1"/>
      <c r="G976" s="1"/>
      <c r="H976" s="1"/>
      <c r="I976" s="1"/>
      <c r="J976" s="1"/>
      <c r="K976" s="1"/>
      <c r="L976" s="1"/>
      <c r="M976" s="1"/>
      <c r="N976" s="1"/>
      <c r="O976" s="1"/>
      <c r="P976" s="1"/>
      <c r="Q976" s="1"/>
      <c r="R976" s="1"/>
      <c r="S976" s="1"/>
    </row>
    <row r="977" spans="1:19">
      <c r="A977" s="1"/>
      <c r="B977" s="1"/>
      <c r="C977" s="1"/>
      <c r="D977" s="1"/>
      <c r="E977" s="1"/>
      <c r="F977" s="1"/>
      <c r="G977" s="1"/>
      <c r="H977" s="1"/>
      <c r="I977" s="1"/>
      <c r="J977" s="1"/>
      <c r="K977" s="1"/>
      <c r="L977" s="1"/>
      <c r="M977" s="1"/>
      <c r="N977" s="1"/>
      <c r="O977" s="1"/>
      <c r="P977" s="1"/>
      <c r="Q977" s="1"/>
      <c r="R977" s="1"/>
      <c r="S977" s="1"/>
    </row>
    <row r="978" spans="1:19">
      <c r="A978" s="1"/>
      <c r="B978" s="1"/>
      <c r="C978" s="1"/>
      <c r="D978" s="1"/>
      <c r="E978" s="1"/>
      <c r="F978" s="1"/>
      <c r="G978" s="1"/>
      <c r="H978" s="1"/>
      <c r="I978" s="1"/>
      <c r="J978" s="1"/>
      <c r="K978" s="1"/>
      <c r="L978" s="1"/>
      <c r="M978" s="1"/>
      <c r="N978" s="1"/>
      <c r="O978" s="1"/>
      <c r="P978" s="1"/>
      <c r="Q978" s="1"/>
      <c r="R978" s="1"/>
      <c r="S978" s="1"/>
    </row>
    <row r="979" spans="1:19">
      <c r="A979" s="1"/>
      <c r="B979" s="1"/>
      <c r="C979" s="1"/>
      <c r="D979" s="1"/>
      <c r="E979" s="1"/>
      <c r="F979" s="1"/>
      <c r="G979" s="1"/>
      <c r="H979" s="1"/>
      <c r="I979" s="1"/>
      <c r="J979" s="1"/>
      <c r="K979" s="1"/>
      <c r="L979" s="1"/>
      <c r="M979" s="1"/>
      <c r="N979" s="1"/>
      <c r="O979" s="1"/>
      <c r="P979" s="1"/>
      <c r="Q979" s="1"/>
      <c r="R979" s="1"/>
      <c r="S979" s="1"/>
    </row>
    <row r="980" spans="1:19">
      <c r="A980" s="1"/>
      <c r="B980" s="1"/>
      <c r="C980" s="1"/>
      <c r="D980" s="1"/>
      <c r="E980" s="1"/>
      <c r="F980" s="1"/>
      <c r="G980" s="1"/>
      <c r="H980" s="1"/>
      <c r="I980" s="1"/>
      <c r="J980" s="1"/>
      <c r="K980" s="1"/>
      <c r="L980" s="1"/>
      <c r="M980" s="1"/>
      <c r="N980" s="1"/>
      <c r="O980" s="1"/>
      <c r="P980" s="1"/>
      <c r="Q980" s="1"/>
      <c r="R980" s="1"/>
      <c r="S980" s="1"/>
    </row>
    <row r="981" spans="1:19">
      <c r="A981" s="1"/>
      <c r="B981" s="1"/>
      <c r="C981" s="1"/>
      <c r="D981" s="1"/>
      <c r="E981" s="1"/>
      <c r="F981" s="1"/>
      <c r="G981" s="1"/>
      <c r="H981" s="1"/>
      <c r="I981" s="1"/>
      <c r="J981" s="1"/>
      <c r="K981" s="1"/>
      <c r="L981" s="1"/>
      <c r="M981" s="1"/>
      <c r="N981" s="1"/>
      <c r="O981" s="1"/>
      <c r="P981" s="1"/>
      <c r="Q981" s="1"/>
      <c r="R981" s="1"/>
      <c r="S981" s="1"/>
    </row>
    <row r="982" spans="1:19">
      <c r="A982" s="1"/>
      <c r="B982" s="1"/>
      <c r="C982" s="1"/>
      <c r="D982" s="1"/>
      <c r="E982" s="1"/>
      <c r="F982" s="1"/>
      <c r="G982" s="1"/>
      <c r="H982" s="1"/>
      <c r="I982" s="1"/>
      <c r="J982" s="1"/>
      <c r="K982" s="1"/>
      <c r="L982" s="1"/>
      <c r="M982" s="1"/>
      <c r="N982" s="1"/>
      <c r="O982" s="1"/>
      <c r="P982" s="1"/>
      <c r="Q982" s="1"/>
      <c r="R982" s="1"/>
      <c r="S982" s="1"/>
    </row>
    <row r="983" spans="1:19">
      <c r="A983" s="1"/>
      <c r="B983" s="1"/>
      <c r="C983" s="1"/>
      <c r="D983" s="1"/>
      <c r="E983" s="1"/>
      <c r="F983" s="1"/>
      <c r="G983" s="1"/>
      <c r="H983" s="1"/>
      <c r="I983" s="1"/>
      <c r="J983" s="1"/>
      <c r="K983" s="1"/>
      <c r="L983" s="1"/>
      <c r="M983" s="1"/>
      <c r="N983" s="1"/>
      <c r="O983" s="1"/>
      <c r="P983" s="1"/>
      <c r="Q983" s="1"/>
      <c r="R983" s="1"/>
      <c r="S983" s="1"/>
    </row>
    <row r="984" spans="1:19">
      <c r="A984" s="1"/>
      <c r="B984" s="1"/>
      <c r="C984" s="1"/>
      <c r="D984" s="1"/>
      <c r="E984" s="1"/>
      <c r="F984" s="1"/>
      <c r="G984" s="1"/>
      <c r="H984" s="1"/>
      <c r="I984" s="1"/>
      <c r="J984" s="1"/>
      <c r="K984" s="1"/>
      <c r="L984" s="1"/>
      <c r="M984" s="1"/>
      <c r="N984" s="1"/>
      <c r="O984" s="1"/>
      <c r="P984" s="1"/>
      <c r="Q984" s="1"/>
      <c r="R984" s="1"/>
      <c r="S984" s="1"/>
    </row>
    <row r="985" spans="1:19">
      <c r="A985" s="1"/>
      <c r="B985" s="1"/>
      <c r="C985" s="1"/>
      <c r="D985" s="1"/>
      <c r="E985" s="1"/>
      <c r="F985" s="1"/>
      <c r="G985" s="1"/>
      <c r="H985" s="1"/>
      <c r="I985" s="1"/>
      <c r="J985" s="1"/>
      <c r="K985" s="1"/>
      <c r="L985" s="1"/>
      <c r="M985" s="1"/>
      <c r="N985" s="1"/>
      <c r="O985" s="1"/>
      <c r="P985" s="1"/>
      <c r="Q985" s="1"/>
      <c r="R985" s="1"/>
      <c r="S985" s="1"/>
    </row>
    <row r="986" spans="1:19">
      <c r="A986" s="1"/>
      <c r="B986" s="1"/>
      <c r="C986" s="1"/>
      <c r="D986" s="1"/>
      <c r="E986" s="1"/>
      <c r="F986" s="1"/>
      <c r="G986" s="1"/>
      <c r="H986" s="1"/>
      <c r="I986" s="1"/>
      <c r="J986" s="1"/>
      <c r="K986" s="1"/>
      <c r="L986" s="1"/>
      <c r="M986" s="1"/>
      <c r="N986" s="1"/>
      <c r="O986" s="1"/>
      <c r="P986" s="1"/>
      <c r="Q986" s="1"/>
      <c r="R986" s="1"/>
      <c r="S986" s="1"/>
    </row>
    <row r="987" spans="1:19">
      <c r="A987" s="1"/>
      <c r="B987" s="1"/>
      <c r="C987" s="1"/>
      <c r="D987" s="1"/>
      <c r="E987" s="1"/>
      <c r="F987" s="1"/>
      <c r="G987" s="1"/>
      <c r="H987" s="1"/>
      <c r="I987" s="1"/>
      <c r="J987" s="1"/>
      <c r="K987" s="1"/>
      <c r="L987" s="1"/>
      <c r="M987" s="1"/>
      <c r="N987" s="1"/>
      <c r="O987" s="1"/>
      <c r="P987" s="1"/>
      <c r="Q987" s="1"/>
      <c r="R987" s="1"/>
      <c r="S987" s="1"/>
    </row>
    <row r="988" spans="1:19">
      <c r="A988" s="1"/>
      <c r="B988" s="1"/>
      <c r="C988" s="1"/>
      <c r="D988" s="1"/>
      <c r="E988" s="1"/>
      <c r="F988" s="1"/>
      <c r="G988" s="1"/>
      <c r="H988" s="1"/>
      <c r="I988" s="1"/>
      <c r="J988" s="1"/>
      <c r="K988" s="1"/>
      <c r="L988" s="1"/>
      <c r="M988" s="1"/>
      <c r="N988" s="1"/>
      <c r="O988" s="1"/>
      <c r="P988" s="1"/>
      <c r="Q988" s="1"/>
      <c r="R988" s="1"/>
      <c r="S988" s="1"/>
    </row>
    <row r="989" spans="1:19">
      <c r="A989" s="1"/>
      <c r="B989" s="1"/>
      <c r="C989" s="1"/>
      <c r="D989" s="1"/>
      <c r="E989" s="1"/>
      <c r="F989" s="1"/>
      <c r="G989" s="1"/>
      <c r="H989" s="1"/>
      <c r="I989" s="1"/>
      <c r="J989" s="1"/>
      <c r="K989" s="1"/>
      <c r="L989" s="1"/>
      <c r="M989" s="1"/>
      <c r="N989" s="1"/>
      <c r="O989" s="1"/>
      <c r="P989" s="1"/>
      <c r="Q989" s="1"/>
      <c r="R989" s="1"/>
      <c r="S989" s="1"/>
    </row>
    <row r="990" spans="1:19">
      <c r="A990" s="1"/>
      <c r="B990" s="1"/>
      <c r="C990" s="1"/>
      <c r="D990" s="1"/>
      <c r="E990" s="1"/>
      <c r="F990" s="1"/>
      <c r="G990" s="1"/>
      <c r="H990" s="1"/>
      <c r="I990" s="1"/>
      <c r="J990" s="1"/>
      <c r="K990" s="1"/>
      <c r="L990" s="1"/>
      <c r="M990" s="1"/>
      <c r="N990" s="1"/>
      <c r="O990" s="1"/>
      <c r="P990" s="1"/>
      <c r="Q990" s="1"/>
      <c r="R990" s="1"/>
      <c r="S990" s="1"/>
    </row>
    <row r="991" spans="1:19">
      <c r="A991" s="1"/>
      <c r="B991" s="1"/>
      <c r="C991" s="1"/>
      <c r="D991" s="1"/>
      <c r="E991" s="1"/>
      <c r="F991" s="1"/>
      <c r="G991" s="1"/>
      <c r="H991" s="1"/>
      <c r="I991" s="1"/>
      <c r="J991" s="1"/>
      <c r="K991" s="1"/>
      <c r="L991" s="1"/>
      <c r="M991" s="1"/>
      <c r="N991" s="1"/>
      <c r="O991" s="1"/>
      <c r="P991" s="1"/>
      <c r="Q991" s="1"/>
      <c r="R991" s="1"/>
      <c r="S991" s="1"/>
    </row>
    <row r="992" spans="1:19">
      <c r="A992" s="1"/>
      <c r="B992" s="1"/>
      <c r="C992" s="1"/>
      <c r="D992" s="1"/>
      <c r="E992" s="1"/>
      <c r="F992" s="1"/>
      <c r="G992" s="1"/>
      <c r="H992" s="1"/>
      <c r="I992" s="1"/>
      <c r="J992" s="1"/>
      <c r="K992" s="1"/>
      <c r="L992" s="1"/>
      <c r="M992" s="1"/>
      <c r="N992" s="1"/>
      <c r="O992" s="1"/>
      <c r="P992" s="1"/>
      <c r="Q992" s="1"/>
      <c r="R992" s="1"/>
      <c r="S992" s="1"/>
    </row>
    <row r="993" spans="1:19">
      <c r="A993" s="1"/>
      <c r="B993" s="1"/>
      <c r="C993" s="1"/>
      <c r="D993" s="1"/>
      <c r="E993" s="1"/>
      <c r="F993" s="1"/>
      <c r="G993" s="1"/>
      <c r="H993" s="1"/>
      <c r="I993" s="1"/>
      <c r="J993" s="1"/>
      <c r="K993" s="1"/>
      <c r="L993" s="1"/>
      <c r="M993" s="1"/>
      <c r="N993" s="1"/>
      <c r="O993" s="1"/>
      <c r="P993" s="1"/>
      <c r="Q993" s="1"/>
      <c r="R993" s="1"/>
      <c r="S993" s="1"/>
    </row>
    <row r="994" spans="1:19">
      <c r="A994" s="1"/>
      <c r="B994" s="1"/>
      <c r="C994" s="1"/>
      <c r="D994" s="1"/>
      <c r="E994" s="1"/>
      <c r="F994" s="1"/>
      <c r="G994" s="1"/>
      <c r="H994" s="1"/>
      <c r="I994" s="1"/>
      <c r="J994" s="1"/>
      <c r="K994" s="1"/>
      <c r="L994" s="1"/>
      <c r="M994" s="1"/>
      <c r="N994" s="1"/>
      <c r="O994" s="1"/>
      <c r="P994" s="1"/>
      <c r="Q994" s="1"/>
      <c r="R994" s="1"/>
      <c r="S994" s="1"/>
    </row>
    <row r="995" spans="1:19">
      <c r="A995" s="1"/>
      <c r="B995" s="1"/>
      <c r="C995" s="1"/>
      <c r="D995" s="1"/>
      <c r="E995" s="1"/>
      <c r="F995" s="1"/>
      <c r="G995" s="1"/>
      <c r="H995" s="1"/>
      <c r="I995" s="1"/>
      <c r="J995" s="1"/>
      <c r="K995" s="1"/>
      <c r="L995" s="1"/>
      <c r="M995" s="1"/>
      <c r="N995" s="1"/>
      <c r="O995" s="1"/>
      <c r="P995" s="1"/>
      <c r="Q995" s="1"/>
      <c r="R995" s="1"/>
      <c r="S995" s="1"/>
    </row>
    <row r="996" spans="1:19">
      <c r="A996" s="1"/>
      <c r="B996" s="1"/>
      <c r="C996" s="1"/>
      <c r="D996" s="1"/>
      <c r="E996" s="1"/>
      <c r="F996" s="1"/>
      <c r="G996" s="1"/>
      <c r="H996" s="1"/>
      <c r="I996" s="1"/>
      <c r="J996" s="1"/>
      <c r="K996" s="1"/>
      <c r="L996" s="1"/>
      <c r="M996" s="1"/>
      <c r="N996" s="1"/>
      <c r="O996" s="1"/>
      <c r="P996" s="1"/>
      <c r="Q996" s="1"/>
      <c r="R996" s="1"/>
      <c r="S996" s="1"/>
    </row>
    <row r="997" spans="1:19">
      <c r="A997" s="1"/>
      <c r="B997" s="1"/>
      <c r="C997" s="1"/>
      <c r="D997" s="1"/>
      <c r="E997" s="1"/>
      <c r="F997" s="1"/>
      <c r="G997" s="1"/>
      <c r="H997" s="1"/>
      <c r="I997" s="1"/>
      <c r="J997" s="1"/>
      <c r="K997" s="1"/>
      <c r="L997" s="1"/>
      <c r="M997" s="1"/>
      <c r="N997" s="1"/>
      <c r="O997" s="1"/>
      <c r="P997" s="1"/>
      <c r="Q997" s="1"/>
      <c r="R997" s="1"/>
      <c r="S997" s="1"/>
    </row>
    <row r="998" spans="1:19">
      <c r="A998" s="1"/>
      <c r="B998" s="1"/>
      <c r="C998" s="1"/>
      <c r="D998" s="1"/>
      <c r="E998" s="1"/>
      <c r="F998" s="1"/>
      <c r="G998" s="1"/>
      <c r="H998" s="1"/>
      <c r="I998" s="1"/>
      <c r="J998" s="1"/>
      <c r="K998" s="1"/>
      <c r="L998" s="1"/>
      <c r="M998" s="1"/>
      <c r="N998" s="1"/>
      <c r="O998" s="1"/>
      <c r="P998" s="1"/>
      <c r="Q998" s="1"/>
      <c r="R998" s="1"/>
      <c r="S998" s="1"/>
    </row>
    <row r="999" spans="1:19">
      <c r="A999" s="1"/>
      <c r="B999" s="1"/>
      <c r="C999" s="1"/>
      <c r="D999" s="1"/>
      <c r="E999" s="1"/>
      <c r="F999" s="1"/>
      <c r="G999" s="1"/>
      <c r="H999" s="1"/>
      <c r="I999" s="1"/>
      <c r="J999" s="1"/>
      <c r="K999" s="1"/>
      <c r="L999" s="1"/>
      <c r="M999" s="1"/>
      <c r="N999" s="1"/>
      <c r="O999" s="1"/>
      <c r="P999" s="1"/>
      <c r="Q999" s="1"/>
      <c r="R999" s="1"/>
      <c r="S999" s="1"/>
    </row>
    <row r="1000" spans="1:19">
      <c r="A1000" s="1"/>
      <c r="B1000" s="1"/>
      <c r="C1000" s="1"/>
      <c r="D1000" s="1"/>
      <c r="E1000" s="1"/>
      <c r="F1000" s="1"/>
      <c r="G1000" s="1"/>
      <c r="H1000" s="1"/>
      <c r="I1000" s="1"/>
      <c r="J1000" s="1"/>
      <c r="K1000" s="1"/>
      <c r="L1000" s="1"/>
      <c r="M1000" s="1"/>
      <c r="N1000" s="1"/>
      <c r="O1000" s="1"/>
      <c r="P1000" s="1"/>
      <c r="Q1000" s="1"/>
      <c r="R1000" s="1"/>
      <c r="S1000" s="1"/>
    </row>
  </sheetData>
  <mergeCells count="38">
    <mergeCell ref="G220:H220"/>
    <mergeCell ref="G219:H219"/>
    <mergeCell ref="G221:H221"/>
    <mergeCell ref="D3:O3"/>
    <mergeCell ref="D4:O4"/>
    <mergeCell ref="D5:O5"/>
    <mergeCell ref="D34:D35"/>
    <mergeCell ref="D32:O32"/>
    <mergeCell ref="D205:O205"/>
    <mergeCell ref="D173:O173"/>
    <mergeCell ref="D194:O194"/>
    <mergeCell ref="D58:K58"/>
    <mergeCell ref="D70:O70"/>
    <mergeCell ref="D98:O98"/>
    <mergeCell ref="D91:I91"/>
    <mergeCell ref="D196:D197"/>
    <mergeCell ref="D130:D131"/>
    <mergeCell ref="D73:D74"/>
    <mergeCell ref="D175:D176"/>
    <mergeCell ref="D184:O184"/>
    <mergeCell ref="D138:O138"/>
    <mergeCell ref="D147:O147"/>
    <mergeCell ref="D158:O158"/>
    <mergeCell ref="D149:D150"/>
    <mergeCell ref="D112:O112"/>
    <mergeCell ref="B13:C13"/>
    <mergeCell ref="B12:C12"/>
    <mergeCell ref="D6:K6"/>
    <mergeCell ref="D128:O128"/>
    <mergeCell ref="B11:C11"/>
    <mergeCell ref="D10:D11"/>
    <mergeCell ref="D7:O7"/>
    <mergeCell ref="D8:O8"/>
    <mergeCell ref="D57:O57"/>
    <mergeCell ref="D39:O39"/>
    <mergeCell ref="D46:D47"/>
    <mergeCell ref="D44:O44"/>
    <mergeCell ref="D84:O8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1000"/>
  <sheetViews>
    <sheetView showGridLines="0" workbookViewId="0"/>
  </sheetViews>
  <sheetFormatPr baseColWidth="10" defaultColWidth="15.140625" defaultRowHeight="15" customHeight="1"/>
  <cols>
    <col min="1" max="1" width="14.5703125" customWidth="1"/>
    <col min="2" max="2" width="14.140625" customWidth="1"/>
    <col min="3" max="3" width="16.5703125" customWidth="1"/>
    <col min="4" max="4" width="5.7109375" customWidth="1"/>
    <col min="5" max="5" width="5.42578125" customWidth="1"/>
    <col min="6" max="6" width="5.7109375" customWidth="1"/>
    <col min="7" max="7" width="5.85546875" customWidth="1"/>
    <col min="8" max="9" width="5.7109375" customWidth="1"/>
    <col min="10" max="10" width="5.85546875" customWidth="1"/>
    <col min="11" max="12" width="5.7109375" customWidth="1"/>
    <col min="13" max="13" width="6.28515625" customWidth="1"/>
    <col min="14" max="14" width="5.7109375" customWidth="1"/>
    <col min="15" max="15" width="4.140625" customWidth="1"/>
    <col min="16" max="17" width="8.5703125" customWidth="1"/>
    <col min="18" max="26" width="7.5703125" customWidth="1"/>
  </cols>
  <sheetData>
    <row r="1" spans="1:18">
      <c r="A1" s="1"/>
      <c r="B1" s="1"/>
      <c r="C1" s="1"/>
      <c r="D1" s="1"/>
      <c r="E1" s="1"/>
      <c r="F1" s="1"/>
      <c r="G1" s="1"/>
      <c r="H1" s="1"/>
      <c r="I1" s="1"/>
      <c r="J1" s="1"/>
      <c r="K1" s="1"/>
      <c r="L1" s="1"/>
      <c r="M1" s="1"/>
      <c r="N1" s="1"/>
      <c r="O1" s="1"/>
      <c r="P1" s="1"/>
      <c r="Q1" s="1"/>
    </row>
    <row r="2" spans="1:18" ht="15.75" customHeight="1">
      <c r="A2" s="1"/>
      <c r="B2" s="1"/>
      <c r="C2" s="1"/>
      <c r="D2" s="1"/>
      <c r="E2" s="1"/>
      <c r="F2" s="1"/>
      <c r="G2" s="1"/>
      <c r="H2" s="1"/>
      <c r="I2" s="1"/>
      <c r="J2" s="1"/>
      <c r="K2" s="1"/>
      <c r="L2" s="1"/>
      <c r="M2" s="1"/>
      <c r="N2" s="1"/>
      <c r="O2" s="1"/>
      <c r="P2" s="1"/>
      <c r="Q2" s="1"/>
    </row>
    <row r="3" spans="1:18" ht="15.75" customHeight="1">
      <c r="A3" s="1"/>
      <c r="B3" s="1"/>
      <c r="C3" s="63"/>
      <c r="D3" s="64"/>
      <c r="E3" s="64"/>
      <c r="F3" s="64"/>
      <c r="G3" s="64"/>
      <c r="H3" s="64"/>
      <c r="I3" s="64"/>
      <c r="J3" s="64"/>
      <c r="K3" s="64"/>
      <c r="L3" s="64"/>
      <c r="M3" s="64"/>
      <c r="N3" s="66"/>
      <c r="O3" s="1"/>
      <c r="P3" s="1"/>
      <c r="Q3" s="1"/>
    </row>
    <row r="4" spans="1:18" ht="15.75" customHeight="1">
      <c r="A4" s="1"/>
      <c r="B4" s="1"/>
      <c r="C4" s="1033" t="s">
        <v>0</v>
      </c>
      <c r="D4" s="992"/>
      <c r="E4" s="992"/>
      <c r="F4" s="992"/>
      <c r="G4" s="992"/>
      <c r="H4" s="992"/>
      <c r="I4" s="992"/>
      <c r="J4" s="992"/>
      <c r="K4" s="992"/>
      <c r="L4" s="992"/>
      <c r="M4" s="992"/>
      <c r="N4" s="1014"/>
      <c r="O4" s="1"/>
      <c r="P4" s="1"/>
      <c r="Q4" s="1"/>
    </row>
    <row r="5" spans="1:18" ht="15.75" customHeight="1">
      <c r="A5" s="1"/>
      <c r="B5" s="1"/>
      <c r="C5" s="1033" t="s">
        <v>1</v>
      </c>
      <c r="D5" s="992"/>
      <c r="E5" s="992"/>
      <c r="F5" s="992"/>
      <c r="G5" s="992"/>
      <c r="H5" s="992"/>
      <c r="I5" s="992"/>
      <c r="J5" s="992"/>
      <c r="K5" s="992"/>
      <c r="L5" s="992"/>
      <c r="M5" s="992"/>
      <c r="N5" s="1014"/>
      <c r="O5" s="1"/>
      <c r="P5" s="1"/>
      <c r="Q5" s="1"/>
    </row>
    <row r="6" spans="1:18" ht="15.75" customHeight="1">
      <c r="A6" s="1"/>
      <c r="B6" s="1"/>
      <c r="C6" s="1033" t="s">
        <v>2</v>
      </c>
      <c r="D6" s="992"/>
      <c r="E6" s="992"/>
      <c r="F6" s="992"/>
      <c r="G6" s="992"/>
      <c r="H6" s="992"/>
      <c r="I6" s="992"/>
      <c r="J6" s="992"/>
      <c r="K6" s="992"/>
      <c r="L6" s="992"/>
      <c r="M6" s="992"/>
      <c r="N6" s="1014"/>
      <c r="O6" s="1"/>
      <c r="P6" s="1"/>
      <c r="Q6" s="1"/>
    </row>
    <row r="7" spans="1:18" ht="15.75" customHeight="1">
      <c r="A7" s="1"/>
      <c r="B7" s="1"/>
      <c r="C7" s="1034"/>
      <c r="D7" s="992"/>
      <c r="E7" s="992"/>
      <c r="F7" s="992"/>
      <c r="G7" s="992"/>
      <c r="H7" s="992"/>
      <c r="I7" s="992"/>
      <c r="J7" s="992"/>
      <c r="K7" s="992"/>
      <c r="L7" s="78"/>
      <c r="M7" s="78"/>
      <c r="N7" s="79"/>
      <c r="O7" s="1"/>
      <c r="P7" s="1"/>
      <c r="Q7" s="1"/>
    </row>
    <row r="8" spans="1:18" ht="16.5" customHeight="1">
      <c r="A8" s="1"/>
      <c r="B8" s="1"/>
      <c r="C8" s="1033" t="s">
        <v>48</v>
      </c>
      <c r="D8" s="992"/>
      <c r="E8" s="992"/>
      <c r="F8" s="992"/>
      <c r="G8" s="992"/>
      <c r="H8" s="992"/>
      <c r="I8" s="992"/>
      <c r="J8" s="992"/>
      <c r="K8" s="992"/>
      <c r="L8" s="992"/>
      <c r="M8" s="992"/>
      <c r="N8" s="1014"/>
      <c r="O8" s="1"/>
      <c r="P8" s="1"/>
      <c r="Q8" s="1"/>
    </row>
    <row r="9" spans="1:18" ht="15.75" customHeight="1">
      <c r="A9" s="1"/>
      <c r="B9" s="1"/>
      <c r="C9" s="1032" t="s">
        <v>50</v>
      </c>
      <c r="D9" s="1011"/>
      <c r="E9" s="1011"/>
      <c r="F9" s="1011"/>
      <c r="G9" s="1011"/>
      <c r="H9" s="1011"/>
      <c r="I9" s="1011"/>
      <c r="J9" s="1011"/>
      <c r="K9" s="1011"/>
      <c r="L9" s="1011"/>
      <c r="M9" s="1011"/>
      <c r="N9" s="1030"/>
      <c r="O9" s="1"/>
      <c r="P9" s="1"/>
      <c r="Q9" s="1"/>
    </row>
    <row r="10" spans="1:18" ht="9.75" customHeight="1">
      <c r="A10" s="1"/>
      <c r="B10" s="1"/>
      <c r="C10" s="1"/>
      <c r="D10" s="1"/>
      <c r="E10" s="1"/>
      <c r="F10" s="1"/>
      <c r="G10" s="1"/>
      <c r="H10" s="1"/>
      <c r="I10" s="1"/>
      <c r="J10" s="1"/>
      <c r="K10" s="1"/>
      <c r="L10" s="1"/>
      <c r="M10" s="1"/>
      <c r="N10" s="1"/>
      <c r="O10" s="1"/>
      <c r="P10" s="1"/>
      <c r="Q10" s="1"/>
    </row>
    <row r="11" spans="1:18" ht="15" customHeight="1">
      <c r="A11" s="1"/>
      <c r="B11" s="1"/>
      <c r="C11" s="1018" t="s">
        <v>24</v>
      </c>
      <c r="D11" s="81" t="s">
        <v>31</v>
      </c>
      <c r="E11" s="81" t="s">
        <v>31</v>
      </c>
      <c r="F11" s="81" t="s">
        <v>31</v>
      </c>
      <c r="G11" s="81" t="s">
        <v>31</v>
      </c>
      <c r="H11" s="81" t="s">
        <v>31</v>
      </c>
      <c r="I11" s="81" t="s">
        <v>31</v>
      </c>
      <c r="J11" s="81" t="s">
        <v>31</v>
      </c>
      <c r="K11" s="81" t="s">
        <v>31</v>
      </c>
      <c r="L11" s="81" t="s">
        <v>31</v>
      </c>
      <c r="M11" s="81" t="s">
        <v>31</v>
      </c>
      <c r="N11" s="82" t="s">
        <v>31</v>
      </c>
      <c r="O11" s="86"/>
      <c r="P11" s="86"/>
      <c r="Q11" s="86"/>
      <c r="R11" s="139"/>
    </row>
    <row r="12" spans="1:18" ht="14.25" customHeight="1">
      <c r="A12" s="1"/>
      <c r="B12" s="38" t="s">
        <v>20</v>
      </c>
      <c r="C12" s="1023"/>
      <c r="D12" s="115">
        <v>2001</v>
      </c>
      <c r="E12" s="115">
        <v>2002</v>
      </c>
      <c r="F12" s="115">
        <v>2003</v>
      </c>
      <c r="G12" s="115">
        <v>2004</v>
      </c>
      <c r="H12" s="119">
        <v>2005</v>
      </c>
      <c r="I12" s="115">
        <v>2006</v>
      </c>
      <c r="J12" s="115">
        <v>2007</v>
      </c>
      <c r="K12" s="115">
        <v>2008</v>
      </c>
      <c r="L12" s="115">
        <v>2009</v>
      </c>
      <c r="M12" s="115">
        <v>2010</v>
      </c>
      <c r="N12" s="141">
        <v>2011</v>
      </c>
      <c r="O12" s="86"/>
      <c r="P12" s="86"/>
      <c r="Q12" s="86"/>
      <c r="R12" s="139"/>
    </row>
    <row r="13" spans="1:18" ht="15.75" customHeight="1">
      <c r="A13" s="1"/>
      <c r="B13" s="104" t="s">
        <v>21</v>
      </c>
      <c r="C13" s="123" t="s">
        <v>93</v>
      </c>
      <c r="D13" s="101">
        <v>1968</v>
      </c>
      <c r="E13" s="101">
        <v>3087</v>
      </c>
      <c r="F13" s="101">
        <v>2900</v>
      </c>
      <c r="G13" s="101">
        <v>4372</v>
      </c>
      <c r="H13" s="101">
        <v>4538</v>
      </c>
      <c r="I13" s="101">
        <v>4717</v>
      </c>
      <c r="J13" s="101">
        <v>8059</v>
      </c>
      <c r="K13" s="101">
        <v>9996</v>
      </c>
      <c r="L13" s="101">
        <v>12023</v>
      </c>
      <c r="M13" s="101">
        <v>13585</v>
      </c>
      <c r="N13" s="156">
        <v>14361</v>
      </c>
      <c r="O13" s="86"/>
      <c r="P13" s="86"/>
      <c r="Q13" s="86"/>
      <c r="R13" s="157"/>
    </row>
    <row r="14" spans="1:18" ht="15.75" customHeight="1">
      <c r="A14" s="1"/>
      <c r="B14" s="104" t="s">
        <v>43</v>
      </c>
      <c r="C14" s="137" t="s">
        <v>100</v>
      </c>
      <c r="D14" s="186">
        <v>708</v>
      </c>
      <c r="E14" s="145">
        <v>1125</v>
      </c>
      <c r="F14" s="145">
        <v>1184</v>
      </c>
      <c r="G14" s="145">
        <v>1667</v>
      </c>
      <c r="H14" s="145">
        <v>1827</v>
      </c>
      <c r="I14" s="145">
        <v>1862</v>
      </c>
      <c r="J14" s="145">
        <v>3299</v>
      </c>
      <c r="K14" s="145">
        <v>3964</v>
      </c>
      <c r="L14" s="145">
        <v>4919</v>
      </c>
      <c r="M14" s="145">
        <v>5490</v>
      </c>
      <c r="N14" s="149">
        <v>6039</v>
      </c>
      <c r="O14" s="86"/>
      <c r="P14" s="86"/>
      <c r="Q14" s="86"/>
      <c r="R14" s="157"/>
    </row>
    <row r="15" spans="1:18" ht="16.5" customHeight="1">
      <c r="A15" s="1"/>
      <c r="B15" s="11"/>
      <c r="C15" s="187" t="s">
        <v>141</v>
      </c>
      <c r="D15" s="188">
        <v>59</v>
      </c>
      <c r="E15" s="201">
        <v>73</v>
      </c>
      <c r="F15" s="201">
        <v>62</v>
      </c>
      <c r="G15" s="188">
        <v>35</v>
      </c>
      <c r="H15" s="188">
        <v>81</v>
      </c>
      <c r="I15" s="201">
        <v>89</v>
      </c>
      <c r="J15" s="188">
        <v>151</v>
      </c>
      <c r="K15" s="188">
        <v>586</v>
      </c>
      <c r="L15" s="188">
        <v>1357</v>
      </c>
      <c r="M15" s="188">
        <v>1302</v>
      </c>
      <c r="N15" s="246">
        <v>1382</v>
      </c>
      <c r="O15" s="86"/>
      <c r="P15" s="86"/>
      <c r="Q15" s="86"/>
      <c r="R15" s="157"/>
    </row>
    <row r="16" spans="1:18" ht="21.75" customHeight="1">
      <c r="A16" s="1"/>
      <c r="B16" s="1"/>
      <c r="C16" s="228" t="s">
        <v>64</v>
      </c>
      <c r="D16" s="248">
        <f t="shared" ref="D16:L16" si="0">SUM(D13:D15)</f>
        <v>2735</v>
      </c>
      <c r="E16" s="248">
        <f t="shared" si="0"/>
        <v>4285</v>
      </c>
      <c r="F16" s="270">
        <f t="shared" si="0"/>
        <v>4146</v>
      </c>
      <c r="G16" s="272">
        <f t="shared" si="0"/>
        <v>6074</v>
      </c>
      <c r="H16" s="248">
        <f t="shared" si="0"/>
        <v>6446</v>
      </c>
      <c r="I16" s="248">
        <f t="shared" si="0"/>
        <v>6668</v>
      </c>
      <c r="J16" s="272">
        <f t="shared" si="0"/>
        <v>11509</v>
      </c>
      <c r="K16" s="248">
        <f t="shared" si="0"/>
        <v>14546</v>
      </c>
      <c r="L16" s="248">
        <f t="shared" si="0"/>
        <v>18299</v>
      </c>
      <c r="M16" s="248">
        <v>20377</v>
      </c>
      <c r="N16" s="300">
        <v>21782</v>
      </c>
      <c r="O16" s="301"/>
      <c r="P16" s="301"/>
      <c r="Q16" s="86"/>
      <c r="R16" s="303"/>
    </row>
    <row r="17" spans="1:18" ht="10.5" customHeight="1">
      <c r="A17" s="1"/>
      <c r="B17" s="1"/>
      <c r="C17" s="275"/>
      <c r="D17" s="299"/>
      <c r="E17" s="299"/>
      <c r="F17" s="315"/>
      <c r="G17" s="299"/>
      <c r="H17" s="299"/>
      <c r="I17" s="299"/>
      <c r="J17" s="299"/>
      <c r="K17" s="299"/>
      <c r="L17" s="299"/>
      <c r="M17" s="299"/>
      <c r="N17" s="299"/>
      <c r="O17" s="301"/>
      <c r="P17" s="301"/>
      <c r="Q17" s="86"/>
      <c r="R17" s="303"/>
    </row>
    <row r="18" spans="1:18" ht="14.25" customHeight="1">
      <c r="A18" s="1"/>
      <c r="B18" s="1"/>
      <c r="C18" s="317" t="s">
        <v>193</v>
      </c>
      <c r="D18" s="353">
        <v>53</v>
      </c>
      <c r="E18" s="354">
        <v>134</v>
      </c>
      <c r="F18" s="353">
        <v>127</v>
      </c>
      <c r="G18" s="354">
        <v>165</v>
      </c>
      <c r="H18" s="353">
        <v>189</v>
      </c>
      <c r="I18" s="354">
        <v>119</v>
      </c>
      <c r="J18" s="353">
        <v>191</v>
      </c>
      <c r="K18" s="354">
        <v>309</v>
      </c>
      <c r="L18" s="353">
        <v>551</v>
      </c>
      <c r="M18" s="353">
        <v>587</v>
      </c>
      <c r="N18" s="377">
        <v>622</v>
      </c>
      <c r="O18" s="86"/>
      <c r="P18" s="86"/>
      <c r="Q18" s="86"/>
      <c r="R18" s="157"/>
    </row>
    <row r="19" spans="1:18" ht="15.75" customHeight="1">
      <c r="A19" s="1"/>
      <c r="B19" s="1"/>
      <c r="C19" s="305" t="s">
        <v>246</v>
      </c>
      <c r="D19" s="186">
        <v>236</v>
      </c>
      <c r="E19" s="210">
        <v>577</v>
      </c>
      <c r="F19" s="186">
        <v>551</v>
      </c>
      <c r="G19" s="210">
        <v>601</v>
      </c>
      <c r="H19" s="186">
        <v>598</v>
      </c>
      <c r="I19" s="210">
        <v>446</v>
      </c>
      <c r="J19" s="186">
        <v>653</v>
      </c>
      <c r="K19" s="210">
        <v>546</v>
      </c>
      <c r="L19" s="186">
        <v>217</v>
      </c>
      <c r="M19" s="186">
        <v>281</v>
      </c>
      <c r="N19" s="211">
        <v>250</v>
      </c>
      <c r="O19" s="86"/>
      <c r="P19" s="86"/>
      <c r="Q19" s="86"/>
      <c r="R19" s="157"/>
    </row>
    <row r="20" spans="1:18" ht="15.75" customHeight="1">
      <c r="A20" s="1"/>
      <c r="B20" s="1"/>
      <c r="C20" s="356" t="s">
        <v>247</v>
      </c>
      <c r="D20" s="382">
        <v>626</v>
      </c>
      <c r="E20" s="197">
        <v>1002</v>
      </c>
      <c r="F20" s="195">
        <v>1053</v>
      </c>
      <c r="G20" s="197">
        <v>1575</v>
      </c>
      <c r="H20" s="195">
        <v>1628</v>
      </c>
      <c r="I20" s="197">
        <v>1573</v>
      </c>
      <c r="J20" s="195">
        <v>2754</v>
      </c>
      <c r="K20" s="197">
        <v>1887</v>
      </c>
      <c r="L20" s="195">
        <v>799</v>
      </c>
      <c r="M20" s="195">
        <v>891</v>
      </c>
      <c r="N20" s="235">
        <v>1030</v>
      </c>
      <c r="O20" s="86"/>
      <c r="P20" s="86"/>
      <c r="Q20" s="86"/>
      <c r="R20" s="157"/>
    </row>
    <row r="21" spans="1:18" ht="15.75" customHeight="1">
      <c r="A21" s="1"/>
      <c r="B21" s="1"/>
      <c r="C21" s="305" t="s">
        <v>233</v>
      </c>
      <c r="D21" s="186">
        <v>763</v>
      </c>
      <c r="E21" s="210">
        <v>952</v>
      </c>
      <c r="F21" s="186">
        <v>852</v>
      </c>
      <c r="G21" s="146">
        <v>1364</v>
      </c>
      <c r="H21" s="145">
        <v>1519</v>
      </c>
      <c r="I21" s="146">
        <v>1777</v>
      </c>
      <c r="J21" s="145">
        <v>2629</v>
      </c>
      <c r="K21" s="146">
        <v>4781</v>
      </c>
      <c r="L21" s="145">
        <v>6957</v>
      </c>
      <c r="M21" s="145">
        <v>7970</v>
      </c>
      <c r="N21" s="149">
        <v>8643</v>
      </c>
      <c r="O21" s="86"/>
      <c r="P21" s="86"/>
      <c r="Q21" s="416"/>
      <c r="R21" s="416"/>
    </row>
    <row r="22" spans="1:18" ht="15.75" customHeight="1">
      <c r="A22" s="1"/>
      <c r="B22" s="1"/>
      <c r="C22" s="356" t="s">
        <v>234</v>
      </c>
      <c r="D22" s="382">
        <v>520</v>
      </c>
      <c r="E22" s="403">
        <v>801</v>
      </c>
      <c r="F22" s="382">
        <v>762</v>
      </c>
      <c r="G22" s="197">
        <v>1361</v>
      </c>
      <c r="H22" s="195">
        <v>1438</v>
      </c>
      <c r="I22" s="197">
        <v>1592</v>
      </c>
      <c r="J22" s="195">
        <v>2366</v>
      </c>
      <c r="K22" s="197">
        <v>4468</v>
      </c>
      <c r="L22" s="195">
        <v>6362</v>
      </c>
      <c r="M22" s="195">
        <v>7233</v>
      </c>
      <c r="N22" s="235">
        <v>7793</v>
      </c>
      <c r="O22" s="86"/>
      <c r="P22" s="86"/>
      <c r="Q22" s="416"/>
      <c r="R22" s="416"/>
    </row>
    <row r="23" spans="1:18" ht="15.75" customHeight="1">
      <c r="A23" s="1"/>
      <c r="B23" s="1"/>
      <c r="C23" s="305" t="s">
        <v>235</v>
      </c>
      <c r="D23" s="186">
        <v>96</v>
      </c>
      <c r="E23" s="210">
        <v>160</v>
      </c>
      <c r="F23" s="186">
        <v>162</v>
      </c>
      <c r="G23" s="210">
        <v>237</v>
      </c>
      <c r="H23" s="186">
        <v>267</v>
      </c>
      <c r="I23" s="210">
        <v>188</v>
      </c>
      <c r="J23" s="186">
        <v>368</v>
      </c>
      <c r="K23" s="210">
        <v>504</v>
      </c>
      <c r="L23" s="186">
        <v>603</v>
      </c>
      <c r="M23" s="186">
        <v>614</v>
      </c>
      <c r="N23" s="211">
        <v>621</v>
      </c>
      <c r="O23" s="86"/>
      <c r="P23" s="86"/>
      <c r="Q23" s="416"/>
      <c r="R23" s="416"/>
    </row>
    <row r="24" spans="1:18" ht="15.75" customHeight="1">
      <c r="A24" s="1"/>
      <c r="B24" s="1"/>
      <c r="C24" s="356" t="s">
        <v>270</v>
      </c>
      <c r="D24" s="382">
        <v>17</v>
      </c>
      <c r="E24" s="403">
        <v>17</v>
      </c>
      <c r="F24" s="382">
        <v>20</v>
      </c>
      <c r="G24" s="403">
        <v>80</v>
      </c>
      <c r="H24" s="382">
        <v>67</v>
      </c>
      <c r="I24" s="403">
        <v>156</v>
      </c>
      <c r="J24" s="382">
        <v>84</v>
      </c>
      <c r="K24" s="403">
        <v>171</v>
      </c>
      <c r="L24" s="382">
        <v>226</v>
      </c>
      <c r="M24" s="382">
        <v>12</v>
      </c>
      <c r="N24" s="433">
        <v>318</v>
      </c>
      <c r="O24" s="86"/>
      <c r="P24" s="86"/>
      <c r="Q24" s="416"/>
      <c r="R24" s="416"/>
    </row>
    <row r="25" spans="1:18" ht="16.5" customHeight="1">
      <c r="A25" s="1"/>
      <c r="B25" s="1"/>
      <c r="C25" s="477" t="s">
        <v>141</v>
      </c>
      <c r="D25" s="478">
        <v>424</v>
      </c>
      <c r="E25" s="480">
        <v>642</v>
      </c>
      <c r="F25" s="478">
        <v>619</v>
      </c>
      <c r="G25" s="480">
        <v>691</v>
      </c>
      <c r="H25" s="478">
        <v>740</v>
      </c>
      <c r="I25" s="480">
        <v>817</v>
      </c>
      <c r="J25" s="291">
        <v>2464</v>
      </c>
      <c r="K25" s="501">
        <v>1880</v>
      </c>
      <c r="L25" s="291">
        <v>2584</v>
      </c>
      <c r="M25" s="291">
        <v>2789</v>
      </c>
      <c r="N25" s="327">
        <v>2505</v>
      </c>
      <c r="O25" s="86"/>
      <c r="P25" s="86"/>
      <c r="Q25" s="416"/>
      <c r="R25" s="416"/>
    </row>
    <row r="26" spans="1:18" ht="21.75" customHeight="1">
      <c r="A26" s="1"/>
      <c r="B26" s="1"/>
      <c r="C26" s="517" t="s">
        <v>64</v>
      </c>
      <c r="D26" s="248">
        <f t="shared" ref="D26:L26" si="1">SUM(D18:D25)</f>
        <v>2735</v>
      </c>
      <c r="E26" s="248">
        <f t="shared" si="1"/>
        <v>4285</v>
      </c>
      <c r="F26" s="248">
        <f t="shared" si="1"/>
        <v>4146</v>
      </c>
      <c r="G26" s="248">
        <f t="shared" si="1"/>
        <v>6074</v>
      </c>
      <c r="H26" s="248">
        <f t="shared" si="1"/>
        <v>6446</v>
      </c>
      <c r="I26" s="248">
        <f t="shared" si="1"/>
        <v>6668</v>
      </c>
      <c r="J26" s="248">
        <f t="shared" si="1"/>
        <v>11509</v>
      </c>
      <c r="K26" s="248">
        <f t="shared" si="1"/>
        <v>14546</v>
      </c>
      <c r="L26" s="248">
        <f t="shared" si="1"/>
        <v>18299</v>
      </c>
      <c r="M26" s="248">
        <v>20377</v>
      </c>
      <c r="N26" s="300">
        <v>21782</v>
      </c>
      <c r="O26" s="301"/>
      <c r="P26" s="301"/>
      <c r="Q26" s="416"/>
      <c r="R26" s="416"/>
    </row>
    <row r="27" spans="1:18" ht="10.5" customHeight="1">
      <c r="A27" s="1"/>
      <c r="B27" s="1"/>
      <c r="C27" s="519"/>
      <c r="D27" s="299"/>
      <c r="E27" s="299"/>
      <c r="F27" s="299"/>
      <c r="G27" s="299"/>
      <c r="H27" s="299"/>
      <c r="I27" s="299"/>
      <c r="J27" s="299"/>
      <c r="K27" s="299"/>
      <c r="L27" s="299"/>
      <c r="M27" s="299"/>
      <c r="N27" s="299"/>
      <c r="O27" s="301"/>
      <c r="P27" s="301"/>
      <c r="Q27" s="416"/>
      <c r="R27" s="416"/>
    </row>
    <row r="28" spans="1:18" ht="16.5" customHeight="1">
      <c r="A28" s="1"/>
      <c r="B28" s="1"/>
      <c r="C28" s="520" t="s">
        <v>294</v>
      </c>
      <c r="D28" s="522">
        <v>1861</v>
      </c>
      <c r="E28" s="523">
        <v>2877</v>
      </c>
      <c r="F28" s="525">
        <v>2750</v>
      </c>
      <c r="G28" s="523">
        <v>3987</v>
      </c>
      <c r="H28" s="525">
        <v>4264</v>
      </c>
      <c r="I28" s="523">
        <v>4350</v>
      </c>
      <c r="J28" s="525">
        <v>7885</v>
      </c>
      <c r="K28" s="523">
        <v>9940</v>
      </c>
      <c r="L28" s="525">
        <v>3275</v>
      </c>
      <c r="M28" s="523">
        <v>3525</v>
      </c>
      <c r="N28" s="526">
        <v>3551</v>
      </c>
      <c r="O28" s="86"/>
      <c r="P28" s="86"/>
      <c r="Q28" s="416"/>
      <c r="R28" s="416"/>
    </row>
    <row r="29" spans="1:18" ht="15.75" customHeight="1">
      <c r="A29" s="1"/>
      <c r="B29" s="1"/>
      <c r="C29" s="137" t="s">
        <v>295</v>
      </c>
      <c r="D29" s="210">
        <v>522</v>
      </c>
      <c r="E29" s="186">
        <v>872</v>
      </c>
      <c r="F29" s="146">
        <v>1164</v>
      </c>
      <c r="G29" s="145">
        <v>1538</v>
      </c>
      <c r="H29" s="146">
        <v>1546</v>
      </c>
      <c r="I29" s="145">
        <v>1682</v>
      </c>
      <c r="J29" s="146">
        <v>2499</v>
      </c>
      <c r="K29" s="145">
        <v>3177</v>
      </c>
      <c r="L29" s="146">
        <v>3933</v>
      </c>
      <c r="M29" s="145">
        <v>4341</v>
      </c>
      <c r="N29" s="149">
        <v>4664</v>
      </c>
      <c r="O29" s="86"/>
      <c r="P29" s="86"/>
      <c r="Q29" s="416"/>
      <c r="R29" s="416"/>
    </row>
    <row r="30" spans="1:18" ht="15.75" customHeight="1">
      <c r="A30" s="1"/>
      <c r="B30" s="1"/>
      <c r="C30" s="174" t="s">
        <v>296</v>
      </c>
      <c r="D30" s="403">
        <v>257</v>
      </c>
      <c r="E30" s="382">
        <v>371</v>
      </c>
      <c r="F30" s="403">
        <v>170</v>
      </c>
      <c r="G30" s="382">
        <v>424</v>
      </c>
      <c r="H30" s="403">
        <v>441</v>
      </c>
      <c r="I30" s="382">
        <v>458</v>
      </c>
      <c r="J30" s="403">
        <v>668</v>
      </c>
      <c r="K30" s="382">
        <v>754</v>
      </c>
      <c r="L30" s="403">
        <v>897</v>
      </c>
      <c r="M30" s="382">
        <v>1087</v>
      </c>
      <c r="N30" s="433">
        <v>932</v>
      </c>
      <c r="O30" s="86"/>
      <c r="P30" s="86"/>
      <c r="Q30" s="416"/>
      <c r="R30" s="416"/>
    </row>
    <row r="31" spans="1:18" ht="15.75" customHeight="1">
      <c r="A31" s="1"/>
      <c r="B31" s="1"/>
      <c r="C31" s="137" t="s">
        <v>297</v>
      </c>
      <c r="D31" s="210">
        <v>0</v>
      </c>
      <c r="E31" s="186">
        <v>0</v>
      </c>
      <c r="F31" s="210">
        <v>0</v>
      </c>
      <c r="G31" s="186">
        <v>0</v>
      </c>
      <c r="H31" s="210">
        <v>0</v>
      </c>
      <c r="I31" s="186">
        <v>0</v>
      </c>
      <c r="J31" s="210">
        <v>0</v>
      </c>
      <c r="K31" s="186">
        <v>0</v>
      </c>
      <c r="L31" s="210">
        <v>8214</v>
      </c>
      <c r="M31" s="186">
        <v>9747</v>
      </c>
      <c r="N31" s="211">
        <v>10417</v>
      </c>
      <c r="O31" s="86"/>
      <c r="P31" s="86"/>
      <c r="Q31" s="86"/>
      <c r="R31" s="157"/>
    </row>
    <row r="32" spans="1:18" ht="15.75" customHeight="1">
      <c r="A32" s="1"/>
      <c r="B32" s="1"/>
      <c r="C32" s="174" t="s">
        <v>298</v>
      </c>
      <c r="D32" s="403">
        <v>0</v>
      </c>
      <c r="E32" s="382">
        <v>0</v>
      </c>
      <c r="F32" s="403">
        <v>0</v>
      </c>
      <c r="G32" s="382">
        <v>0</v>
      </c>
      <c r="H32" s="403">
        <v>0</v>
      </c>
      <c r="I32" s="382">
        <v>0</v>
      </c>
      <c r="J32" s="403">
        <v>0</v>
      </c>
      <c r="K32" s="382">
        <v>0</v>
      </c>
      <c r="L32" s="403">
        <v>1510</v>
      </c>
      <c r="M32" s="382">
        <v>1352</v>
      </c>
      <c r="N32" s="433">
        <v>1299</v>
      </c>
      <c r="O32" s="86"/>
      <c r="P32" s="86"/>
      <c r="Q32" s="86"/>
      <c r="R32" s="157"/>
    </row>
    <row r="33" spans="1:18" ht="15.75" customHeight="1">
      <c r="A33" s="1"/>
      <c r="B33" s="1"/>
      <c r="C33" s="137" t="s">
        <v>299</v>
      </c>
      <c r="D33" s="210">
        <v>0</v>
      </c>
      <c r="E33" s="186">
        <v>0</v>
      </c>
      <c r="F33" s="210">
        <v>0</v>
      </c>
      <c r="G33" s="186">
        <v>0</v>
      </c>
      <c r="H33" s="210">
        <v>0</v>
      </c>
      <c r="I33" s="186">
        <v>0</v>
      </c>
      <c r="J33" s="210">
        <v>0</v>
      </c>
      <c r="K33" s="186">
        <v>43</v>
      </c>
      <c r="L33" s="210">
        <v>37</v>
      </c>
      <c r="M33" s="186">
        <v>19</v>
      </c>
      <c r="N33" s="211">
        <v>23</v>
      </c>
      <c r="O33" s="86"/>
      <c r="P33" s="86"/>
      <c r="Q33" s="86"/>
      <c r="R33" s="157"/>
    </row>
    <row r="34" spans="1:18" ht="16.5" customHeight="1">
      <c r="A34" s="1"/>
      <c r="B34" s="1"/>
      <c r="C34" s="244" t="s">
        <v>141</v>
      </c>
      <c r="D34" s="245">
        <v>95</v>
      </c>
      <c r="E34" s="188">
        <v>165</v>
      </c>
      <c r="F34" s="245">
        <v>62</v>
      </c>
      <c r="G34" s="188">
        <v>125</v>
      </c>
      <c r="H34" s="245">
        <v>195</v>
      </c>
      <c r="I34" s="188">
        <v>178</v>
      </c>
      <c r="J34" s="245">
        <v>457</v>
      </c>
      <c r="K34" s="188">
        <v>632</v>
      </c>
      <c r="L34" s="245">
        <v>433</v>
      </c>
      <c r="M34" s="188">
        <v>306</v>
      </c>
      <c r="N34" s="246">
        <v>896</v>
      </c>
      <c r="O34" s="86"/>
      <c r="P34" s="86"/>
      <c r="Q34" s="86"/>
      <c r="R34" s="157"/>
    </row>
    <row r="35" spans="1:18" ht="21.75" customHeight="1">
      <c r="A35" s="1"/>
      <c r="B35" s="1"/>
      <c r="C35" s="517" t="s">
        <v>64</v>
      </c>
      <c r="D35" s="248">
        <f t="shared" ref="D35:L35" si="2">SUM(D28:D34)</f>
        <v>2735</v>
      </c>
      <c r="E35" s="248">
        <f t="shared" si="2"/>
        <v>4285</v>
      </c>
      <c r="F35" s="270">
        <f t="shared" si="2"/>
        <v>4146</v>
      </c>
      <c r="G35" s="248">
        <f t="shared" si="2"/>
        <v>6074</v>
      </c>
      <c r="H35" s="248">
        <f t="shared" si="2"/>
        <v>6446</v>
      </c>
      <c r="I35" s="248">
        <f t="shared" si="2"/>
        <v>6668</v>
      </c>
      <c r="J35" s="248">
        <f t="shared" si="2"/>
        <v>11509</v>
      </c>
      <c r="K35" s="248">
        <f t="shared" si="2"/>
        <v>14546</v>
      </c>
      <c r="L35" s="248">
        <f t="shared" si="2"/>
        <v>18299</v>
      </c>
      <c r="M35" s="248">
        <v>20377</v>
      </c>
      <c r="N35" s="300">
        <v>21782</v>
      </c>
      <c r="O35" s="301"/>
      <c r="P35" s="301"/>
      <c r="Q35" s="301"/>
      <c r="R35" s="303"/>
    </row>
    <row r="36" spans="1:18" ht="15.75" customHeight="1">
      <c r="A36" s="1"/>
      <c r="B36" s="1"/>
      <c r="C36" s="370" t="s">
        <v>208</v>
      </c>
      <c r="D36" s="333"/>
      <c r="E36" s="333"/>
      <c r="F36" s="333"/>
      <c r="G36" s="333"/>
      <c r="H36" s="333"/>
      <c r="I36" s="1"/>
      <c r="J36" s="1"/>
      <c r="K36" s="1"/>
      <c r="L36" s="1"/>
      <c r="M36" s="1"/>
      <c r="N36" s="1"/>
      <c r="O36" s="1"/>
      <c r="P36" s="1"/>
      <c r="Q36" s="1"/>
    </row>
    <row r="37" spans="1:18">
      <c r="A37" s="1"/>
      <c r="B37" s="1"/>
      <c r="C37" s="456" t="s">
        <v>334</v>
      </c>
      <c r="D37" s="456"/>
      <c r="E37" s="456"/>
      <c r="F37" s="456"/>
      <c r="G37" s="456"/>
      <c r="H37" s="456"/>
      <c r="I37" s="1"/>
      <c r="J37" s="1"/>
      <c r="K37" s="1"/>
      <c r="L37" s="1"/>
      <c r="M37" s="1"/>
      <c r="N37" s="1"/>
      <c r="O37" s="1"/>
      <c r="P37" s="1"/>
      <c r="Q37" s="1"/>
    </row>
    <row r="38" spans="1:18" ht="48" customHeight="1">
      <c r="A38" s="1"/>
      <c r="B38" s="1"/>
      <c r="C38" s="1"/>
      <c r="D38" s="1"/>
      <c r="E38" s="1"/>
      <c r="F38" s="1"/>
      <c r="G38" s="1"/>
      <c r="H38" s="1"/>
      <c r="I38" s="1"/>
      <c r="J38" s="1"/>
      <c r="K38" s="1"/>
      <c r="L38" s="1"/>
      <c r="M38" s="1"/>
      <c r="N38" s="1"/>
      <c r="O38" s="1"/>
      <c r="P38" s="1"/>
      <c r="Q38" s="1"/>
    </row>
    <row r="39" spans="1:18" ht="15" customHeight="1">
      <c r="A39" s="1"/>
      <c r="B39" s="1"/>
      <c r="C39" s="1"/>
      <c r="D39" s="1"/>
      <c r="E39" s="1"/>
      <c r="F39" s="1"/>
      <c r="G39" s="1"/>
      <c r="H39" s="1"/>
      <c r="I39" s="1"/>
      <c r="J39" s="1"/>
      <c r="K39" s="1"/>
      <c r="L39" s="1"/>
      <c r="M39" s="1"/>
      <c r="N39" s="1"/>
      <c r="O39" s="1"/>
      <c r="P39" s="1"/>
      <c r="Q39" s="1"/>
    </row>
    <row r="40" spans="1:18" ht="21.75" customHeight="1">
      <c r="A40" s="1"/>
      <c r="B40" s="1"/>
      <c r="C40" s="1017" t="s">
        <v>335</v>
      </c>
      <c r="D40" s="992"/>
      <c r="E40" s="992"/>
      <c r="F40" s="992"/>
      <c r="G40" s="992"/>
      <c r="H40" s="992"/>
      <c r="I40" s="992"/>
      <c r="J40" s="992"/>
      <c r="K40" s="992"/>
      <c r="L40" s="992"/>
      <c r="M40" s="992"/>
      <c r="N40" s="540"/>
      <c r="O40" s="1"/>
      <c r="P40" s="1"/>
      <c r="Q40" s="1"/>
    </row>
    <row r="41" spans="1:18" ht="5.25" customHeight="1">
      <c r="A41" s="1"/>
      <c r="B41" s="1"/>
      <c r="C41" s="1"/>
      <c r="D41" s="1"/>
      <c r="E41" s="1"/>
      <c r="F41" s="1"/>
      <c r="G41" s="1"/>
      <c r="H41" s="1"/>
      <c r="I41" s="1"/>
      <c r="J41" s="1"/>
      <c r="K41" s="1"/>
      <c r="L41" s="1"/>
      <c r="M41" s="1"/>
      <c r="N41" s="1"/>
      <c r="O41" s="1"/>
      <c r="P41" s="1"/>
      <c r="Q41" s="1"/>
    </row>
    <row r="42" spans="1:18" ht="15" customHeight="1">
      <c r="A42" s="1"/>
      <c r="B42" s="1"/>
      <c r="C42" s="1018" t="s">
        <v>249</v>
      </c>
      <c r="D42" s="81" t="s">
        <v>31</v>
      </c>
      <c r="E42" s="81" t="s">
        <v>31</v>
      </c>
      <c r="F42" s="81" t="s">
        <v>31</v>
      </c>
      <c r="G42" s="81" t="s">
        <v>31</v>
      </c>
      <c r="H42" s="81" t="s">
        <v>31</v>
      </c>
      <c r="I42" s="81" t="s">
        <v>31</v>
      </c>
      <c r="J42" s="81" t="s">
        <v>31</v>
      </c>
      <c r="K42" s="81" t="s">
        <v>31</v>
      </c>
      <c r="L42" s="81" t="s">
        <v>31</v>
      </c>
      <c r="M42" s="81" t="s">
        <v>31</v>
      </c>
      <c r="N42" s="82" t="s">
        <v>31</v>
      </c>
      <c r="O42" s="1"/>
      <c r="P42" s="1"/>
      <c r="Q42" s="1"/>
    </row>
    <row r="43" spans="1:18" ht="15" customHeight="1">
      <c r="A43" s="1"/>
      <c r="B43" s="1"/>
      <c r="C43" s="1023"/>
      <c r="D43" s="115">
        <v>2001</v>
      </c>
      <c r="E43" s="115">
        <v>2002</v>
      </c>
      <c r="F43" s="115">
        <v>2003</v>
      </c>
      <c r="G43" s="115">
        <v>2004</v>
      </c>
      <c r="H43" s="115">
        <v>2005</v>
      </c>
      <c r="I43" s="115">
        <v>2006</v>
      </c>
      <c r="J43" s="115">
        <v>2007</v>
      </c>
      <c r="K43" s="115">
        <v>2008</v>
      </c>
      <c r="L43" s="115">
        <v>2009</v>
      </c>
      <c r="M43" s="115">
        <v>2010</v>
      </c>
      <c r="N43" s="185">
        <v>2011</v>
      </c>
      <c r="O43" s="1"/>
      <c r="P43" s="1"/>
      <c r="Q43" s="1"/>
    </row>
    <row r="44" spans="1:18" ht="21.75" customHeight="1">
      <c r="A44" s="1"/>
      <c r="B44" s="1"/>
      <c r="C44" s="542" t="s">
        <v>64</v>
      </c>
      <c r="D44" s="544">
        <f t="shared" ref="D44:L44" si="3">D35</f>
        <v>2735</v>
      </c>
      <c r="E44" s="544">
        <f t="shared" si="3"/>
        <v>4285</v>
      </c>
      <c r="F44" s="544">
        <f t="shared" si="3"/>
        <v>4146</v>
      </c>
      <c r="G44" s="544">
        <f t="shared" si="3"/>
        <v>6074</v>
      </c>
      <c r="H44" s="544">
        <f t="shared" si="3"/>
        <v>6446</v>
      </c>
      <c r="I44" s="544">
        <f t="shared" si="3"/>
        <v>6668</v>
      </c>
      <c r="J44" s="544">
        <f t="shared" si="3"/>
        <v>11509</v>
      </c>
      <c r="K44" s="544">
        <f t="shared" si="3"/>
        <v>14546</v>
      </c>
      <c r="L44" s="544">
        <f t="shared" si="3"/>
        <v>18299</v>
      </c>
      <c r="M44" s="544">
        <v>20377</v>
      </c>
      <c r="N44" s="537">
        <v>21782</v>
      </c>
      <c r="O44" s="1"/>
      <c r="P44" s="1"/>
      <c r="Q44" s="1"/>
    </row>
    <row r="45" spans="1:18" ht="15" customHeight="1">
      <c r="A45" s="1"/>
      <c r="B45" s="1"/>
      <c r="C45" s="333" t="s">
        <v>208</v>
      </c>
      <c r="D45" s="333"/>
      <c r="E45" s="333"/>
      <c r="F45" s="333"/>
      <c r="G45" s="333"/>
      <c r="H45" s="333"/>
      <c r="I45" s="1"/>
      <c r="J45" s="1"/>
      <c r="K45" s="1"/>
      <c r="L45" s="1"/>
      <c r="M45" s="1"/>
      <c r="N45" s="1"/>
      <c r="O45" s="1"/>
      <c r="P45" s="1"/>
      <c r="Q45" s="1"/>
    </row>
    <row r="46" spans="1:18" ht="15" customHeight="1">
      <c r="A46" s="1"/>
      <c r="B46" s="1"/>
      <c r="C46" s="1"/>
      <c r="D46" s="1"/>
      <c r="E46" s="1"/>
      <c r="F46" s="1"/>
      <c r="G46" s="1"/>
      <c r="H46" s="1"/>
      <c r="I46" s="1"/>
      <c r="J46" s="1"/>
      <c r="K46" s="1"/>
      <c r="L46" s="1"/>
      <c r="M46" s="1"/>
      <c r="N46" s="1"/>
      <c r="O46" s="1"/>
      <c r="P46" s="1"/>
      <c r="Q46" s="1"/>
    </row>
    <row r="47" spans="1:18" ht="18.75" customHeight="1">
      <c r="A47" s="1"/>
      <c r="B47" s="1"/>
      <c r="C47" s="1017" t="s">
        <v>338</v>
      </c>
      <c r="D47" s="992"/>
      <c r="E47" s="992"/>
      <c r="F47" s="992"/>
      <c r="G47" s="992"/>
      <c r="H47" s="992"/>
      <c r="I47" s="992"/>
      <c r="J47" s="992"/>
      <c r="K47" s="992"/>
      <c r="L47" s="992"/>
      <c r="M47" s="992"/>
      <c r="N47" s="548"/>
      <c r="O47" s="1"/>
      <c r="P47" s="1"/>
      <c r="Q47" s="1"/>
    </row>
    <row r="48" spans="1:18" ht="15" customHeight="1">
      <c r="A48" s="1"/>
      <c r="B48" s="1"/>
      <c r="C48" s="1"/>
      <c r="D48" s="1"/>
      <c r="E48" s="1"/>
      <c r="F48" s="1"/>
      <c r="G48" s="1"/>
      <c r="H48" s="1"/>
      <c r="I48" s="1"/>
      <c r="J48" s="1"/>
      <c r="K48" s="1"/>
      <c r="L48" s="1"/>
      <c r="M48" s="1"/>
      <c r="N48" s="1"/>
      <c r="O48" s="1"/>
      <c r="P48" s="1"/>
      <c r="Q48" s="1"/>
    </row>
    <row r="49" spans="1:17" ht="15" customHeight="1">
      <c r="A49" s="1"/>
      <c r="B49" s="1"/>
      <c r="C49" s="1"/>
      <c r="D49" s="1"/>
      <c r="E49" s="1"/>
      <c r="F49" s="1"/>
      <c r="G49" s="1"/>
      <c r="H49" s="1"/>
      <c r="I49" s="1"/>
      <c r="J49" s="1"/>
      <c r="K49" s="1"/>
      <c r="L49" s="1"/>
      <c r="M49" s="1"/>
      <c r="N49" s="1"/>
      <c r="O49" s="1"/>
      <c r="P49" s="1"/>
      <c r="Q49" s="1"/>
    </row>
    <row r="50" spans="1:17" ht="15" customHeight="1">
      <c r="A50" s="1"/>
      <c r="B50" s="1"/>
      <c r="C50" s="1"/>
      <c r="D50" s="1"/>
      <c r="E50" s="1"/>
      <c r="F50" s="1"/>
      <c r="G50" s="1"/>
      <c r="H50" s="1"/>
      <c r="I50" s="1"/>
      <c r="J50" s="1"/>
      <c r="K50" s="1"/>
      <c r="L50" s="1"/>
      <c r="M50" s="1"/>
      <c r="N50" s="1"/>
      <c r="O50" s="1"/>
      <c r="P50" s="1"/>
      <c r="Q50" s="1"/>
    </row>
    <row r="51" spans="1:17" ht="15" customHeight="1">
      <c r="A51" s="1"/>
      <c r="B51" s="1"/>
      <c r="C51" s="1"/>
      <c r="D51" s="1"/>
      <c r="E51" s="1"/>
      <c r="F51" s="1"/>
      <c r="G51" s="1"/>
      <c r="H51" s="1"/>
      <c r="I51" s="1"/>
      <c r="J51" s="1"/>
      <c r="K51" s="1"/>
      <c r="L51" s="1"/>
      <c r="M51" s="1"/>
      <c r="N51" s="1"/>
      <c r="O51" s="1"/>
      <c r="P51" s="1"/>
      <c r="Q51" s="1"/>
    </row>
    <row r="52" spans="1:17" ht="15" customHeight="1">
      <c r="A52" s="1"/>
      <c r="B52" s="1"/>
      <c r="C52" s="1"/>
      <c r="D52" s="1"/>
      <c r="E52" s="1"/>
      <c r="F52" s="1"/>
      <c r="G52" s="1"/>
      <c r="H52" s="1"/>
      <c r="I52" s="1"/>
      <c r="J52" s="1"/>
      <c r="K52" s="1"/>
      <c r="L52" s="1"/>
      <c r="M52" s="1"/>
      <c r="N52" s="1"/>
      <c r="O52" s="1"/>
      <c r="P52" s="1"/>
      <c r="Q52" s="1"/>
    </row>
    <row r="53" spans="1:17" ht="15" customHeight="1">
      <c r="A53" s="1"/>
      <c r="B53" s="1"/>
      <c r="C53" s="1"/>
      <c r="D53" s="1"/>
      <c r="E53" s="1"/>
      <c r="F53" s="1"/>
      <c r="G53" s="1"/>
      <c r="H53" s="1"/>
      <c r="I53" s="1"/>
      <c r="J53" s="1"/>
      <c r="K53" s="1"/>
      <c r="L53" s="1"/>
      <c r="M53" s="1"/>
      <c r="N53" s="1"/>
      <c r="O53" s="1"/>
      <c r="P53" s="1"/>
      <c r="Q53" s="1"/>
    </row>
    <row r="54" spans="1:17" ht="15" customHeight="1">
      <c r="A54" s="1"/>
      <c r="B54" s="1"/>
      <c r="C54" s="1"/>
      <c r="D54" s="1"/>
      <c r="E54" s="1"/>
      <c r="F54" s="1"/>
      <c r="G54" s="1"/>
      <c r="H54" s="1"/>
      <c r="I54" s="1"/>
      <c r="J54" s="1"/>
      <c r="K54" s="1"/>
      <c r="L54" s="1"/>
      <c r="M54" s="1"/>
      <c r="N54" s="1"/>
      <c r="O54" s="1"/>
      <c r="P54" s="1"/>
      <c r="Q54" s="1"/>
    </row>
    <row r="55" spans="1:17" ht="15" customHeight="1">
      <c r="A55" s="1"/>
      <c r="B55" s="1"/>
      <c r="C55" s="1"/>
      <c r="D55" s="1"/>
      <c r="E55" s="1"/>
      <c r="F55" s="1"/>
      <c r="G55" s="1"/>
      <c r="H55" s="1"/>
      <c r="I55" s="1"/>
      <c r="J55" s="1"/>
      <c r="K55" s="1"/>
      <c r="L55" s="1"/>
      <c r="M55" s="1"/>
      <c r="N55" s="1"/>
      <c r="O55" s="1"/>
      <c r="P55" s="1"/>
      <c r="Q55" s="1"/>
    </row>
    <row r="56" spans="1:17" ht="15" customHeight="1">
      <c r="A56" s="1"/>
      <c r="B56" s="1"/>
      <c r="C56" s="1"/>
      <c r="D56" s="1"/>
      <c r="E56" s="1"/>
      <c r="F56" s="1"/>
      <c r="G56" s="1"/>
      <c r="H56" s="1"/>
      <c r="I56" s="1"/>
      <c r="J56" s="1"/>
      <c r="K56" s="1"/>
      <c r="L56" s="1"/>
      <c r="M56" s="1"/>
      <c r="N56" s="1"/>
      <c r="O56" s="1"/>
      <c r="P56" s="1"/>
      <c r="Q56" s="1"/>
    </row>
    <row r="57" spans="1:17" ht="15" customHeight="1">
      <c r="A57" s="1"/>
      <c r="B57" s="1"/>
      <c r="C57" s="1"/>
      <c r="D57" s="1"/>
      <c r="E57" s="1"/>
      <c r="F57" s="1"/>
      <c r="G57" s="1"/>
      <c r="H57" s="1"/>
      <c r="I57" s="1"/>
      <c r="J57" s="1"/>
      <c r="K57" s="1"/>
      <c r="L57" s="1"/>
      <c r="M57" s="1"/>
      <c r="N57" s="1"/>
      <c r="O57" s="1"/>
      <c r="P57" s="1"/>
      <c r="Q57" s="1"/>
    </row>
    <row r="58" spans="1:17" ht="15" customHeight="1">
      <c r="A58" s="1"/>
      <c r="B58" s="1"/>
      <c r="C58" s="1"/>
      <c r="D58" s="1"/>
      <c r="E58" s="1"/>
      <c r="F58" s="1"/>
      <c r="G58" s="1"/>
      <c r="H58" s="1"/>
      <c r="I58" s="1"/>
      <c r="J58" s="1"/>
      <c r="K58" s="1"/>
      <c r="L58" s="1"/>
      <c r="M58" s="1"/>
      <c r="N58" s="1"/>
      <c r="O58" s="1"/>
      <c r="P58" s="1"/>
      <c r="Q58" s="1"/>
    </row>
    <row r="59" spans="1:17" ht="7.5" customHeight="1">
      <c r="A59" s="1"/>
      <c r="B59" s="1"/>
      <c r="C59" s="1"/>
      <c r="D59" s="1"/>
      <c r="E59" s="1"/>
      <c r="F59" s="1"/>
      <c r="G59" s="1"/>
      <c r="H59" s="1"/>
      <c r="I59" s="1"/>
      <c r="J59" s="1"/>
      <c r="K59" s="1"/>
      <c r="L59" s="1"/>
      <c r="M59" s="1"/>
      <c r="N59" s="1"/>
      <c r="O59" s="1"/>
      <c r="P59" s="1"/>
      <c r="Q59" s="1"/>
    </row>
    <row r="60" spans="1:17" ht="15" customHeight="1">
      <c r="A60" s="1"/>
      <c r="B60" s="1"/>
      <c r="C60" s="1"/>
      <c r="D60" s="1"/>
      <c r="E60" s="1"/>
      <c r="F60" s="1"/>
      <c r="G60" s="1"/>
      <c r="H60" s="1"/>
      <c r="I60" s="1"/>
      <c r="J60" s="1"/>
      <c r="K60" s="1"/>
      <c r="L60" s="1"/>
      <c r="M60" s="1"/>
      <c r="N60" s="1"/>
      <c r="O60" s="1"/>
      <c r="P60" s="1"/>
      <c r="Q60" s="1"/>
    </row>
    <row r="61" spans="1:17" ht="20.25" customHeight="1">
      <c r="A61" s="1"/>
      <c r="B61" s="1"/>
      <c r="C61" s="1017" t="s">
        <v>339</v>
      </c>
      <c r="D61" s="992"/>
      <c r="E61" s="992"/>
      <c r="F61" s="992"/>
      <c r="G61" s="992"/>
      <c r="H61" s="992"/>
      <c r="I61" s="992"/>
      <c r="J61" s="992"/>
      <c r="K61" s="992"/>
      <c r="L61" s="992"/>
      <c r="M61" s="992"/>
      <c r="N61" s="548"/>
      <c r="O61" s="1"/>
      <c r="P61" s="1"/>
      <c r="Q61" s="1"/>
    </row>
    <row r="62" spans="1:17" ht="6" customHeight="1">
      <c r="A62" s="1"/>
      <c r="B62" s="1"/>
      <c r="C62" s="1"/>
      <c r="D62" s="1"/>
      <c r="E62" s="1"/>
      <c r="F62" s="1"/>
      <c r="G62" s="1"/>
      <c r="H62" s="1"/>
      <c r="I62" s="1"/>
      <c r="J62" s="1"/>
      <c r="K62" s="1"/>
      <c r="L62" s="1"/>
      <c r="M62" s="1"/>
      <c r="N62" s="1"/>
      <c r="O62" s="1"/>
      <c r="P62" s="1"/>
      <c r="Q62" s="1"/>
    </row>
    <row r="63" spans="1:17" ht="15" customHeight="1">
      <c r="A63" s="1"/>
      <c r="B63" s="1"/>
      <c r="C63" s="1018" t="s">
        <v>24</v>
      </c>
      <c r="D63" s="81" t="s">
        <v>31</v>
      </c>
      <c r="E63" s="81" t="s">
        <v>31</v>
      </c>
      <c r="F63" s="81" t="s">
        <v>31</v>
      </c>
      <c r="G63" s="81" t="s">
        <v>31</v>
      </c>
      <c r="H63" s="81" t="s">
        <v>31</v>
      </c>
      <c r="I63" s="81" t="s">
        <v>31</v>
      </c>
      <c r="J63" s="81" t="s">
        <v>31</v>
      </c>
      <c r="K63" s="81" t="s">
        <v>31</v>
      </c>
      <c r="L63" s="81" t="s">
        <v>31</v>
      </c>
      <c r="M63" s="81" t="s">
        <v>31</v>
      </c>
      <c r="N63" s="82" t="s">
        <v>31</v>
      </c>
      <c r="O63" s="1"/>
      <c r="P63" s="1"/>
      <c r="Q63" s="1"/>
    </row>
    <row r="64" spans="1:17" ht="15" customHeight="1">
      <c r="A64" s="1"/>
      <c r="B64" s="1"/>
      <c r="C64" s="1023"/>
      <c r="D64" s="115">
        <v>2001</v>
      </c>
      <c r="E64" s="115">
        <v>2002</v>
      </c>
      <c r="F64" s="115">
        <v>2003</v>
      </c>
      <c r="G64" s="115">
        <v>2004</v>
      </c>
      <c r="H64" s="119">
        <v>2005</v>
      </c>
      <c r="I64" s="115">
        <v>2006</v>
      </c>
      <c r="J64" s="115">
        <v>2007</v>
      </c>
      <c r="K64" s="115">
        <v>2008</v>
      </c>
      <c r="L64" s="115">
        <v>2009</v>
      </c>
      <c r="M64" s="115">
        <v>2010</v>
      </c>
      <c r="N64" s="185">
        <v>2011</v>
      </c>
      <c r="O64" s="1"/>
      <c r="P64" s="1"/>
      <c r="Q64" s="1"/>
    </row>
    <row r="65" spans="1:17" ht="15" customHeight="1">
      <c r="A65" s="1"/>
      <c r="B65" s="1"/>
      <c r="C65" s="123" t="s">
        <v>93</v>
      </c>
      <c r="D65" s="101">
        <v>1968</v>
      </c>
      <c r="E65" s="101">
        <v>3087</v>
      </c>
      <c r="F65" s="101">
        <v>2900</v>
      </c>
      <c r="G65" s="97">
        <v>4372</v>
      </c>
      <c r="H65" s="101">
        <v>4538</v>
      </c>
      <c r="I65" s="101">
        <v>4717</v>
      </c>
      <c r="J65" s="101">
        <v>8059</v>
      </c>
      <c r="K65" s="101">
        <v>9996</v>
      </c>
      <c r="L65" s="101">
        <v>12023</v>
      </c>
      <c r="M65" s="101">
        <v>13585</v>
      </c>
      <c r="N65" s="156">
        <v>14361</v>
      </c>
      <c r="O65" s="1"/>
      <c r="P65" s="1"/>
      <c r="Q65" s="1"/>
    </row>
    <row r="66" spans="1:17" ht="15" customHeight="1">
      <c r="A66" s="1"/>
      <c r="B66" s="1"/>
      <c r="C66" s="137" t="s">
        <v>100</v>
      </c>
      <c r="D66" s="186">
        <v>708</v>
      </c>
      <c r="E66" s="145">
        <v>1125</v>
      </c>
      <c r="F66" s="145">
        <v>1184</v>
      </c>
      <c r="G66" s="145">
        <v>1667</v>
      </c>
      <c r="H66" s="145">
        <v>1827</v>
      </c>
      <c r="I66" s="145">
        <v>1862</v>
      </c>
      <c r="J66" s="145">
        <v>3299</v>
      </c>
      <c r="K66" s="145">
        <v>3964</v>
      </c>
      <c r="L66" s="145">
        <v>4919</v>
      </c>
      <c r="M66" s="145">
        <v>5490</v>
      </c>
      <c r="N66" s="149">
        <v>6039</v>
      </c>
      <c r="O66" s="1"/>
      <c r="P66" s="1"/>
      <c r="Q66" s="1"/>
    </row>
    <row r="67" spans="1:17" ht="15" customHeight="1">
      <c r="A67" s="1"/>
      <c r="B67" s="1"/>
      <c r="C67" s="244" t="s">
        <v>141</v>
      </c>
      <c r="D67" s="188">
        <v>59</v>
      </c>
      <c r="E67" s="188">
        <v>73</v>
      </c>
      <c r="F67" s="188">
        <v>62</v>
      </c>
      <c r="G67" s="188">
        <v>35</v>
      </c>
      <c r="H67" s="188">
        <v>81</v>
      </c>
      <c r="I67" s="188">
        <v>89</v>
      </c>
      <c r="J67" s="188">
        <v>151</v>
      </c>
      <c r="K67" s="188">
        <v>586</v>
      </c>
      <c r="L67" s="188">
        <v>1357</v>
      </c>
      <c r="M67" s="188">
        <v>1302</v>
      </c>
      <c r="N67" s="246">
        <v>1382</v>
      </c>
      <c r="O67" s="1"/>
      <c r="P67" s="1"/>
      <c r="Q67" s="1"/>
    </row>
    <row r="68" spans="1:17" ht="21.75" customHeight="1">
      <c r="A68" s="1"/>
      <c r="B68" s="1"/>
      <c r="C68" s="302" t="s">
        <v>64</v>
      </c>
      <c r="D68" s="248">
        <f t="shared" ref="D68:N68" si="4">SUM(D65:D67)</f>
        <v>2735</v>
      </c>
      <c r="E68" s="248">
        <f t="shared" si="4"/>
        <v>4285</v>
      </c>
      <c r="F68" s="270">
        <f t="shared" si="4"/>
        <v>4146</v>
      </c>
      <c r="G68" s="248">
        <f t="shared" si="4"/>
        <v>6074</v>
      </c>
      <c r="H68" s="248">
        <f t="shared" si="4"/>
        <v>6446</v>
      </c>
      <c r="I68" s="248">
        <f t="shared" si="4"/>
        <v>6668</v>
      </c>
      <c r="J68" s="248">
        <f t="shared" si="4"/>
        <v>11509</v>
      </c>
      <c r="K68" s="248">
        <f t="shared" si="4"/>
        <v>14546</v>
      </c>
      <c r="L68" s="248">
        <f t="shared" si="4"/>
        <v>18299</v>
      </c>
      <c r="M68" s="248">
        <f t="shared" si="4"/>
        <v>20377</v>
      </c>
      <c r="N68" s="300">
        <f t="shared" si="4"/>
        <v>21782</v>
      </c>
      <c r="O68" s="1"/>
      <c r="P68" s="1"/>
      <c r="Q68" s="1"/>
    </row>
    <row r="69" spans="1:17" ht="15" customHeight="1">
      <c r="A69" s="1"/>
      <c r="B69" s="1"/>
      <c r="C69" s="333" t="s">
        <v>208</v>
      </c>
      <c r="D69" s="1"/>
      <c r="E69" s="1"/>
      <c r="F69" s="1"/>
      <c r="G69" s="1"/>
      <c r="H69" s="1"/>
      <c r="I69" s="1"/>
      <c r="J69" s="1"/>
      <c r="K69" s="1"/>
      <c r="L69" s="1"/>
      <c r="M69" s="1"/>
      <c r="N69" s="1"/>
      <c r="O69" s="1"/>
      <c r="P69" s="1"/>
      <c r="Q69" s="1"/>
    </row>
    <row r="70" spans="1:17" ht="15" customHeight="1">
      <c r="A70" s="1"/>
      <c r="B70" s="1"/>
      <c r="C70" s="1"/>
      <c r="D70" s="1"/>
      <c r="E70" s="1"/>
      <c r="F70" s="1"/>
      <c r="G70" s="1"/>
      <c r="H70" s="1"/>
      <c r="I70" s="1"/>
      <c r="J70" s="1"/>
      <c r="K70" s="1"/>
      <c r="L70" s="1"/>
      <c r="M70" s="1"/>
      <c r="N70" s="1"/>
      <c r="O70" s="1"/>
      <c r="P70" s="1"/>
      <c r="Q70" s="1"/>
    </row>
    <row r="71" spans="1:17">
      <c r="A71" s="1"/>
      <c r="B71" s="1"/>
      <c r="C71" s="1"/>
      <c r="D71" s="1"/>
      <c r="E71" s="1"/>
      <c r="F71" s="1"/>
      <c r="G71" s="1"/>
      <c r="H71" s="1"/>
      <c r="I71" s="1"/>
      <c r="J71" s="1"/>
      <c r="K71" s="1"/>
      <c r="L71" s="1"/>
      <c r="M71" s="1"/>
      <c r="N71" s="1"/>
      <c r="O71" s="1"/>
      <c r="P71" s="1"/>
      <c r="Q71" s="1"/>
    </row>
    <row r="72" spans="1:17" ht="33" customHeight="1">
      <c r="A72" s="1"/>
      <c r="B72" s="1"/>
      <c r="C72" s="1016" t="s">
        <v>344</v>
      </c>
      <c r="D72" s="992"/>
      <c r="E72" s="992"/>
      <c r="F72" s="992"/>
      <c r="G72" s="992"/>
      <c r="H72" s="992"/>
      <c r="I72" s="992"/>
      <c r="J72" s="992"/>
      <c r="K72" s="992"/>
      <c r="L72" s="992"/>
      <c r="M72" s="992"/>
      <c r="N72" s="548"/>
      <c r="O72" s="451"/>
      <c r="P72" s="451"/>
      <c r="Q72" s="1"/>
    </row>
    <row r="73" spans="1:17" ht="5.25" customHeight="1">
      <c r="A73" s="1"/>
      <c r="B73" s="1"/>
      <c r="C73" s="1"/>
      <c r="D73" s="1"/>
      <c r="E73" s="1"/>
      <c r="F73" s="1"/>
      <c r="G73" s="1"/>
      <c r="H73" s="1"/>
      <c r="I73" s="1"/>
      <c r="J73" s="1"/>
      <c r="K73" s="1"/>
      <c r="L73" s="1"/>
      <c r="M73" s="1"/>
      <c r="N73" s="1"/>
      <c r="O73" s="1"/>
      <c r="P73" s="1"/>
      <c r="Q73" s="1"/>
    </row>
    <row r="74" spans="1:17" ht="39.75" customHeight="1">
      <c r="A74" s="1"/>
      <c r="B74" s="1"/>
      <c r="C74" s="507" t="s">
        <v>318</v>
      </c>
      <c r="D74" s="508" t="s">
        <v>320</v>
      </c>
      <c r="E74" s="508" t="s">
        <v>321</v>
      </c>
      <c r="F74" s="508" t="s">
        <v>322</v>
      </c>
      <c r="G74" s="509" t="s">
        <v>323</v>
      </c>
      <c r="H74" s="508" t="s">
        <v>324</v>
      </c>
      <c r="I74" s="508" t="s">
        <v>325</v>
      </c>
      <c r="J74" s="508" t="s">
        <v>326</v>
      </c>
      <c r="K74" s="508" t="s">
        <v>327</v>
      </c>
      <c r="L74" s="508" t="s">
        <v>328</v>
      </c>
      <c r="M74" s="511" t="s">
        <v>329</v>
      </c>
      <c r="N74" s="512"/>
      <c r="O74" s="512"/>
      <c r="P74" s="512"/>
      <c r="Q74" s="1"/>
    </row>
    <row r="75" spans="1:17" ht="15.75" customHeight="1">
      <c r="A75" s="1"/>
      <c r="B75" s="1"/>
      <c r="C75" s="123" t="s">
        <v>93</v>
      </c>
      <c r="D75" s="493">
        <f t="shared" ref="D75:M75" si="5">(E13-D13)/D13</f>
        <v>0.56859756097560976</v>
      </c>
      <c r="E75" s="493">
        <f t="shared" si="5"/>
        <v>-6.0576611597019762E-2</v>
      </c>
      <c r="F75" s="583">
        <f t="shared" si="5"/>
        <v>0.50758620689655176</v>
      </c>
      <c r="G75" s="493">
        <f t="shared" si="5"/>
        <v>3.796889295516926E-2</v>
      </c>
      <c r="H75" s="493">
        <f t="shared" si="5"/>
        <v>3.9444689290436319E-2</v>
      </c>
      <c r="I75" s="493">
        <f t="shared" si="5"/>
        <v>0.70850116599533597</v>
      </c>
      <c r="J75" s="493">
        <f t="shared" si="5"/>
        <v>0.24035240104231295</v>
      </c>
      <c r="K75" s="493">
        <f t="shared" si="5"/>
        <v>0.20278111244497798</v>
      </c>
      <c r="L75" s="583">
        <f t="shared" si="5"/>
        <v>0.12991765782250686</v>
      </c>
      <c r="M75" s="578">
        <f t="shared" si="5"/>
        <v>5.7121825542878174E-2</v>
      </c>
      <c r="N75" s="585"/>
      <c r="O75" s="585"/>
      <c r="P75" s="585"/>
      <c r="Q75" s="86"/>
    </row>
    <row r="76" spans="1:17" ht="15.75" customHeight="1">
      <c r="A76" s="1"/>
      <c r="B76" s="1"/>
      <c r="C76" s="137" t="s">
        <v>100</v>
      </c>
      <c r="D76" s="533">
        <f t="shared" ref="D76:M76" si="6">(E14-D14)/D14</f>
        <v>0.58898305084745761</v>
      </c>
      <c r="E76" s="533">
        <f t="shared" si="6"/>
        <v>5.2444444444444446E-2</v>
      </c>
      <c r="F76" s="533">
        <f t="shared" si="6"/>
        <v>0.4079391891891892</v>
      </c>
      <c r="G76" s="533">
        <f t="shared" si="6"/>
        <v>9.5980803839232159E-2</v>
      </c>
      <c r="H76" s="533">
        <f t="shared" si="6"/>
        <v>1.9157088122605363E-2</v>
      </c>
      <c r="I76" s="533">
        <f t="shared" si="6"/>
        <v>0.771750805585392</v>
      </c>
      <c r="J76" s="533">
        <f t="shared" si="6"/>
        <v>0.20157623522279478</v>
      </c>
      <c r="K76" s="533">
        <f t="shared" si="6"/>
        <v>0.24091826437941474</v>
      </c>
      <c r="L76" s="533">
        <f t="shared" si="6"/>
        <v>0.11608050416751373</v>
      </c>
      <c r="M76" s="569">
        <f t="shared" si="6"/>
        <v>0.1</v>
      </c>
      <c r="N76" s="585"/>
      <c r="O76" s="585"/>
      <c r="P76" s="585"/>
      <c r="Q76" s="86"/>
    </row>
    <row r="77" spans="1:17" ht="16.5" customHeight="1">
      <c r="A77" s="1"/>
      <c r="B77" s="1"/>
      <c r="C77" s="274" t="s">
        <v>141</v>
      </c>
      <c r="D77" s="604">
        <f t="shared" ref="D77:M77" si="7">(E15-D15)/D15</f>
        <v>0.23728813559322035</v>
      </c>
      <c r="E77" s="594">
        <f t="shared" si="7"/>
        <v>-0.15068493150684931</v>
      </c>
      <c r="F77" s="594">
        <f t="shared" si="7"/>
        <v>-0.43548387096774194</v>
      </c>
      <c r="G77" s="594">
        <f t="shared" si="7"/>
        <v>1.3142857142857143</v>
      </c>
      <c r="H77" s="594">
        <f t="shared" si="7"/>
        <v>9.8765432098765427E-2</v>
      </c>
      <c r="I77" s="594">
        <f t="shared" si="7"/>
        <v>0.6966292134831461</v>
      </c>
      <c r="J77" s="594">
        <f t="shared" si="7"/>
        <v>2.8807947019867548</v>
      </c>
      <c r="K77" s="594">
        <f t="shared" si="7"/>
        <v>1.3156996587030716</v>
      </c>
      <c r="L77" s="594">
        <f t="shared" si="7"/>
        <v>-4.0530582166543844E-2</v>
      </c>
      <c r="M77" s="626">
        <f t="shared" si="7"/>
        <v>6.1443932411674347E-2</v>
      </c>
      <c r="N77" s="585"/>
      <c r="O77" s="585"/>
      <c r="P77" s="585"/>
      <c r="Q77" s="86"/>
    </row>
    <row r="78" spans="1:17" ht="21.75" customHeight="1">
      <c r="A78" s="1"/>
      <c r="B78" s="1"/>
      <c r="C78" s="389" t="s">
        <v>364</v>
      </c>
      <c r="D78" s="599">
        <f t="shared" ref="D78:M78" si="8">(E16-D16)/D16</f>
        <v>0.56672760511883002</v>
      </c>
      <c r="E78" s="628">
        <f t="shared" si="8"/>
        <v>-3.2438739789964997E-2</v>
      </c>
      <c r="F78" s="599">
        <f t="shared" si="8"/>
        <v>0.46502653159671975</v>
      </c>
      <c r="G78" s="599">
        <f t="shared" si="8"/>
        <v>6.1244649324991768E-2</v>
      </c>
      <c r="H78" s="599">
        <f t="shared" si="8"/>
        <v>3.4439962767607822E-2</v>
      </c>
      <c r="I78" s="599">
        <f t="shared" si="8"/>
        <v>0.72600479904019199</v>
      </c>
      <c r="J78" s="599">
        <f t="shared" si="8"/>
        <v>0.26388044139369188</v>
      </c>
      <c r="K78" s="599">
        <f t="shared" si="8"/>
        <v>0.25800907465970024</v>
      </c>
      <c r="L78" s="599">
        <f t="shared" si="8"/>
        <v>0.11355811792994153</v>
      </c>
      <c r="M78" s="601">
        <f t="shared" si="8"/>
        <v>6.8950287088383966E-2</v>
      </c>
      <c r="N78" s="603"/>
      <c r="O78" s="603"/>
      <c r="P78" s="603"/>
      <c r="Q78" s="301"/>
    </row>
    <row r="79" spans="1:17" ht="16.5" customHeight="1">
      <c r="A79" s="1"/>
      <c r="B79" s="1"/>
      <c r="C79" s="333" t="s">
        <v>208</v>
      </c>
      <c r="D79" s="333"/>
      <c r="E79" s="333"/>
      <c r="F79" s="333"/>
      <c r="G79" s="333"/>
      <c r="H79" s="333"/>
      <c r="I79" s="605"/>
      <c r="J79" s="605"/>
      <c r="K79" s="603"/>
      <c r="L79" s="603"/>
      <c r="M79" s="603"/>
      <c r="N79" s="603"/>
      <c r="O79" s="603"/>
      <c r="P79" s="603"/>
      <c r="Q79" s="301"/>
    </row>
    <row r="80" spans="1:17" ht="15.75" customHeight="1">
      <c r="A80" s="1"/>
      <c r="B80" s="1"/>
      <c r="C80" s="683"/>
      <c r="D80" s="605"/>
      <c r="E80" s="605"/>
      <c r="F80" s="605"/>
      <c r="G80" s="605"/>
      <c r="H80" s="605"/>
      <c r="I80" s="605"/>
      <c r="J80" s="605"/>
      <c r="K80" s="603"/>
      <c r="L80" s="603"/>
      <c r="M80" s="603"/>
      <c r="N80" s="603"/>
      <c r="O80" s="603"/>
      <c r="P80" s="603"/>
      <c r="Q80" s="301"/>
    </row>
    <row r="81" spans="1:17" ht="35.25" customHeight="1">
      <c r="A81" s="1"/>
      <c r="B81" s="1"/>
      <c r="C81" s="1016" t="s">
        <v>381</v>
      </c>
      <c r="D81" s="992"/>
      <c r="E81" s="992"/>
      <c r="F81" s="992"/>
      <c r="G81" s="992"/>
      <c r="H81" s="992"/>
      <c r="I81" s="992"/>
      <c r="J81" s="992"/>
      <c r="K81" s="992"/>
      <c r="L81" s="992"/>
      <c r="M81" s="992"/>
      <c r="N81" s="685"/>
      <c r="O81" s="451"/>
      <c r="P81" s="451"/>
      <c r="Q81" s="1"/>
    </row>
    <row r="82" spans="1:17" ht="3.75" customHeight="1">
      <c r="A82" s="1"/>
      <c r="B82" s="1"/>
      <c r="C82" s="1"/>
      <c r="D82" s="1"/>
      <c r="E82" s="1"/>
      <c r="F82" s="1"/>
      <c r="G82" s="1"/>
      <c r="H82" s="1"/>
      <c r="I82" s="1"/>
      <c r="J82" s="1"/>
      <c r="K82" s="1"/>
      <c r="L82" s="1"/>
      <c r="M82" s="1"/>
      <c r="N82" s="1"/>
      <c r="O82" s="1"/>
      <c r="P82" s="1"/>
      <c r="Q82" s="1"/>
    </row>
    <row r="83" spans="1:17" ht="15" customHeight="1">
      <c r="A83" s="1"/>
      <c r="B83" s="1"/>
      <c r="C83" s="1018" t="s">
        <v>24</v>
      </c>
      <c r="D83" s="81" t="s">
        <v>31</v>
      </c>
      <c r="E83" s="81" t="s">
        <v>31</v>
      </c>
      <c r="F83" s="81" t="s">
        <v>31</v>
      </c>
      <c r="G83" s="81" t="s">
        <v>31</v>
      </c>
      <c r="H83" s="81" t="s">
        <v>31</v>
      </c>
      <c r="I83" s="81" t="s">
        <v>31</v>
      </c>
      <c r="J83" s="81" t="s">
        <v>31</v>
      </c>
      <c r="K83" s="81" t="s">
        <v>31</v>
      </c>
      <c r="L83" s="81" t="s">
        <v>31</v>
      </c>
      <c r="M83" s="81" t="s">
        <v>31</v>
      </c>
      <c r="N83" s="82" t="s">
        <v>31</v>
      </c>
      <c r="O83" s="86"/>
      <c r="P83" s="86"/>
      <c r="Q83" s="86"/>
    </row>
    <row r="84" spans="1:17" ht="14.25" customHeight="1">
      <c r="A84" s="1"/>
      <c r="B84" s="1"/>
      <c r="C84" s="1023"/>
      <c r="D84" s="115">
        <v>2001</v>
      </c>
      <c r="E84" s="115">
        <v>2002</v>
      </c>
      <c r="F84" s="115">
        <v>2003</v>
      </c>
      <c r="G84" s="115">
        <v>2004</v>
      </c>
      <c r="H84" s="115">
        <v>2005</v>
      </c>
      <c r="I84" s="115">
        <v>2006</v>
      </c>
      <c r="J84" s="115">
        <v>2007</v>
      </c>
      <c r="K84" s="115">
        <v>2008</v>
      </c>
      <c r="L84" s="115">
        <v>2009</v>
      </c>
      <c r="M84" s="115">
        <v>2010</v>
      </c>
      <c r="N84" s="141">
        <v>2011</v>
      </c>
      <c r="O84" s="86"/>
      <c r="P84" s="86"/>
      <c r="Q84" s="86"/>
    </row>
    <row r="85" spans="1:17" ht="26.25">
      <c r="A85" s="1"/>
      <c r="B85" s="1"/>
      <c r="C85" s="123" t="s">
        <v>93</v>
      </c>
      <c r="D85" s="493">
        <f t="shared" ref="D85:D87" si="9">D13/$D$16</f>
        <v>0.71956124314442416</v>
      </c>
      <c r="E85" s="493">
        <f t="shared" ref="E85:E87" si="10">E13/$E$16</f>
        <v>0.72042007001166863</v>
      </c>
      <c r="F85" s="493">
        <f t="shared" ref="F85:F87" si="11">F13/$F$16</f>
        <v>0.69946936806560545</v>
      </c>
      <c r="G85" s="493">
        <f t="shared" ref="G85:G87" si="12">G13/$G$16</f>
        <v>0.7197892657227527</v>
      </c>
      <c r="H85" s="493">
        <f t="shared" ref="H85:H87" si="13">H13/$H$16</f>
        <v>0.70400248215947869</v>
      </c>
      <c r="I85" s="493">
        <f t="shared" ref="I85:I87" si="14">I13/$I$16</f>
        <v>0.70740851829634077</v>
      </c>
      <c r="J85" s="493">
        <f t="shared" ref="J85:J87" si="15">J13/$J$16</f>
        <v>0.70023459900947083</v>
      </c>
      <c r="K85" s="493">
        <f t="shared" ref="K85:K87" si="16">K13/$K$16</f>
        <v>0.68719923002887395</v>
      </c>
      <c r="L85" s="493">
        <f t="shared" ref="L85:L87" si="17">L13/$L$16</f>
        <v>0.65703043882179357</v>
      </c>
      <c r="M85" s="493">
        <f t="shared" ref="M85:M87" si="18">M13/$M$16</f>
        <v>0.66668302497914311</v>
      </c>
      <c r="N85" s="690">
        <f t="shared" ref="N85:N87" si="19">N13/$N$16</f>
        <v>0.65930584886603616</v>
      </c>
      <c r="O85" s="639"/>
      <c r="P85" s="639"/>
      <c r="Q85" s="639"/>
    </row>
    <row r="86" spans="1:17" ht="26.25">
      <c r="A86" s="1"/>
      <c r="B86" s="1"/>
      <c r="C86" s="137" t="s">
        <v>100</v>
      </c>
      <c r="D86" s="533">
        <f t="shared" si="9"/>
        <v>0.25886654478976234</v>
      </c>
      <c r="E86" s="533">
        <f t="shared" si="10"/>
        <v>0.26254375729288215</v>
      </c>
      <c r="F86" s="533">
        <f t="shared" si="11"/>
        <v>0.2855764592378196</v>
      </c>
      <c r="G86" s="533">
        <f t="shared" si="12"/>
        <v>0.27444846888376689</v>
      </c>
      <c r="H86" s="533">
        <f t="shared" si="13"/>
        <v>0.28343158547936703</v>
      </c>
      <c r="I86" s="533">
        <f t="shared" si="14"/>
        <v>0.27924415116976603</v>
      </c>
      <c r="J86" s="533">
        <f t="shared" si="15"/>
        <v>0.28664523416456689</v>
      </c>
      <c r="K86" s="533">
        <f t="shared" si="16"/>
        <v>0.27251478069572393</v>
      </c>
      <c r="L86" s="533">
        <f t="shared" si="17"/>
        <v>0.26881250341548718</v>
      </c>
      <c r="M86" s="533">
        <f t="shared" si="18"/>
        <v>0.26942140648770674</v>
      </c>
      <c r="N86" s="709">
        <f t="shared" si="19"/>
        <v>0.27724726838674135</v>
      </c>
      <c r="O86" s="639"/>
      <c r="P86" s="639"/>
      <c r="Q86" s="639"/>
    </row>
    <row r="87" spans="1:17" ht="15.75" customHeight="1">
      <c r="A87" s="1"/>
      <c r="B87" s="1"/>
      <c r="C87" s="274" t="s">
        <v>141</v>
      </c>
      <c r="D87" s="594">
        <f t="shared" si="9"/>
        <v>2.1572212065813529E-2</v>
      </c>
      <c r="E87" s="604">
        <f t="shared" si="10"/>
        <v>1.7036172695449242E-2</v>
      </c>
      <c r="F87" s="604">
        <f t="shared" si="11"/>
        <v>1.4954172696575013E-2</v>
      </c>
      <c r="G87" s="604">
        <f t="shared" si="12"/>
        <v>5.7622653934804079E-3</v>
      </c>
      <c r="H87" s="604">
        <f t="shared" si="13"/>
        <v>1.2565932361154204E-2</v>
      </c>
      <c r="I87" s="594">
        <f t="shared" si="14"/>
        <v>1.3347330533893221E-2</v>
      </c>
      <c r="J87" s="594">
        <f t="shared" si="15"/>
        <v>1.3120166825962291E-2</v>
      </c>
      <c r="K87" s="594">
        <f t="shared" si="16"/>
        <v>4.0285989275402175E-2</v>
      </c>
      <c r="L87" s="594">
        <f t="shared" si="17"/>
        <v>7.4157057762719275E-2</v>
      </c>
      <c r="M87" s="604">
        <f t="shared" si="18"/>
        <v>6.3895568533150121E-2</v>
      </c>
      <c r="N87" s="578">
        <f t="shared" si="19"/>
        <v>6.3446882747222474E-2</v>
      </c>
      <c r="O87" s="639"/>
      <c r="P87" s="639"/>
      <c r="Q87" s="639"/>
    </row>
    <row r="88" spans="1:17" ht="21.75" customHeight="1">
      <c r="A88" s="1"/>
      <c r="B88" s="1"/>
      <c r="C88" s="302" t="s">
        <v>64</v>
      </c>
      <c r="D88" s="649">
        <f t="shared" ref="D88:N88" si="20">SUM(D85:D87)</f>
        <v>1</v>
      </c>
      <c r="E88" s="649">
        <f t="shared" si="20"/>
        <v>1</v>
      </c>
      <c r="F88" s="649">
        <f t="shared" si="20"/>
        <v>1</v>
      </c>
      <c r="G88" s="649">
        <f t="shared" si="20"/>
        <v>1</v>
      </c>
      <c r="H88" s="649">
        <f t="shared" si="20"/>
        <v>1</v>
      </c>
      <c r="I88" s="651">
        <f t="shared" si="20"/>
        <v>1</v>
      </c>
      <c r="J88" s="649">
        <f t="shared" si="20"/>
        <v>1</v>
      </c>
      <c r="K88" s="649">
        <f t="shared" si="20"/>
        <v>1</v>
      </c>
      <c r="L88" s="649">
        <f t="shared" si="20"/>
        <v>1</v>
      </c>
      <c r="M88" s="649">
        <f t="shared" si="20"/>
        <v>1</v>
      </c>
      <c r="N88" s="730">
        <f t="shared" si="20"/>
        <v>0.99999999999999989</v>
      </c>
      <c r="O88" s="605"/>
      <c r="P88" s="605"/>
      <c r="Q88" s="605"/>
    </row>
    <row r="89" spans="1:17" ht="15.75" customHeight="1">
      <c r="A89" s="1"/>
      <c r="B89" s="1"/>
      <c r="C89" s="333" t="s">
        <v>208</v>
      </c>
      <c r="D89" s="333"/>
      <c r="E89" s="333"/>
      <c r="F89" s="333"/>
      <c r="G89" s="333"/>
      <c r="H89" s="333"/>
      <c r="I89" s="605"/>
      <c r="J89" s="605"/>
      <c r="K89" s="605"/>
      <c r="L89" s="605"/>
      <c r="M89" s="605"/>
      <c r="N89" s="605"/>
      <c r="O89" s="605"/>
      <c r="P89" s="605"/>
      <c r="Q89" s="605"/>
    </row>
    <row r="90" spans="1:17" ht="15.75" customHeight="1">
      <c r="A90" s="1"/>
      <c r="B90" s="1"/>
      <c r="C90" s="683"/>
      <c r="D90" s="605"/>
      <c r="E90" s="605"/>
      <c r="F90" s="605"/>
      <c r="G90" s="605"/>
      <c r="H90" s="605"/>
      <c r="I90" s="605"/>
      <c r="J90" s="605"/>
      <c r="K90" s="605"/>
      <c r="L90" s="605"/>
      <c r="M90" s="605"/>
      <c r="N90" s="605"/>
      <c r="O90" s="605"/>
      <c r="P90" s="605"/>
      <c r="Q90" s="605"/>
    </row>
    <row r="91" spans="1:17" ht="15.75" customHeight="1">
      <c r="A91" s="1"/>
      <c r="B91" s="1"/>
      <c r="C91" s="683"/>
      <c r="D91" s="605"/>
      <c r="E91" s="605"/>
      <c r="F91" s="605"/>
      <c r="G91" s="605"/>
      <c r="H91" s="605"/>
      <c r="I91" s="605"/>
      <c r="J91" s="605"/>
      <c r="K91" s="603"/>
      <c r="L91" s="603"/>
      <c r="M91" s="603"/>
      <c r="N91" s="603"/>
      <c r="O91" s="603"/>
      <c r="P91" s="603"/>
      <c r="Q91" s="301"/>
    </row>
    <row r="92" spans="1:17" ht="19.5" customHeight="1">
      <c r="A92" s="1"/>
      <c r="B92" s="1"/>
      <c r="C92" s="1016" t="s">
        <v>339</v>
      </c>
      <c r="D92" s="992"/>
      <c r="E92" s="992"/>
      <c r="F92" s="992"/>
      <c r="G92" s="992"/>
      <c r="H92" s="992"/>
      <c r="I92" s="992"/>
      <c r="J92" s="992"/>
      <c r="K92" s="992"/>
      <c r="L92" s="992"/>
      <c r="M92" s="992"/>
      <c r="N92" s="548"/>
      <c r="O92" s="451"/>
      <c r="P92" s="451"/>
      <c r="Q92" s="1"/>
    </row>
    <row r="93" spans="1:17" ht="5.25" customHeight="1">
      <c r="A93" s="1"/>
      <c r="B93" s="1"/>
      <c r="C93" s="1"/>
      <c r="D93" s="1"/>
      <c r="E93" s="1"/>
      <c r="F93" s="1"/>
      <c r="G93" s="1"/>
      <c r="H93" s="1"/>
      <c r="I93" s="1"/>
      <c r="J93" s="1"/>
      <c r="K93" s="1"/>
      <c r="L93" s="1"/>
      <c r="M93" s="1"/>
      <c r="N93" s="1"/>
      <c r="O93" s="1"/>
      <c r="P93" s="1"/>
      <c r="Q93" s="1"/>
    </row>
    <row r="94" spans="1:17">
      <c r="A94" s="1"/>
      <c r="B94" s="1"/>
      <c r="C94" s="1"/>
      <c r="D94" s="1"/>
      <c r="E94" s="1"/>
      <c r="F94" s="1"/>
      <c r="G94" s="1"/>
      <c r="H94" s="1"/>
      <c r="I94" s="1"/>
      <c r="J94" s="1"/>
      <c r="K94" s="1"/>
      <c r="L94" s="1"/>
      <c r="M94" s="1"/>
      <c r="N94" s="1"/>
      <c r="O94" s="1"/>
      <c r="P94" s="1"/>
      <c r="Q94" s="1"/>
    </row>
    <row r="95" spans="1:17">
      <c r="A95" s="1"/>
      <c r="B95" s="1"/>
      <c r="C95" s="1"/>
      <c r="D95" s="1"/>
      <c r="E95" s="1"/>
      <c r="F95" s="1"/>
      <c r="G95" s="1"/>
      <c r="H95" s="1"/>
      <c r="I95" s="1"/>
      <c r="J95" s="1"/>
      <c r="K95" s="1"/>
      <c r="L95" s="1"/>
      <c r="M95" s="1"/>
      <c r="N95" s="1"/>
      <c r="O95" s="1"/>
      <c r="P95" s="1"/>
      <c r="Q95" s="1"/>
    </row>
    <row r="96" spans="1:17">
      <c r="A96" s="1"/>
      <c r="B96" s="1"/>
      <c r="C96" s="1"/>
      <c r="D96" s="1"/>
      <c r="E96" s="1"/>
      <c r="F96" s="1"/>
      <c r="G96" s="1"/>
      <c r="H96" s="1"/>
      <c r="I96" s="1"/>
      <c r="J96" s="1"/>
      <c r="K96" s="1"/>
      <c r="L96" s="1"/>
      <c r="M96" s="1"/>
      <c r="N96" s="1"/>
      <c r="O96" s="1"/>
      <c r="P96" s="1"/>
      <c r="Q96" s="1"/>
    </row>
    <row r="97" spans="1:17">
      <c r="A97" s="1"/>
      <c r="B97" s="1"/>
      <c r="C97" s="1"/>
      <c r="D97" s="1"/>
      <c r="E97" s="1"/>
      <c r="F97" s="1"/>
      <c r="G97" s="1"/>
      <c r="H97" s="1"/>
      <c r="I97" s="1"/>
      <c r="J97" s="1"/>
      <c r="K97" s="1"/>
      <c r="L97" s="1"/>
      <c r="M97" s="1"/>
      <c r="N97" s="1"/>
      <c r="O97" s="1"/>
      <c r="P97" s="1"/>
      <c r="Q97" s="1"/>
    </row>
    <row r="98" spans="1:17">
      <c r="A98" s="1"/>
      <c r="B98" s="1"/>
      <c r="C98" s="1"/>
      <c r="D98" s="1"/>
      <c r="E98" s="1"/>
      <c r="F98" s="1"/>
      <c r="G98" s="1"/>
      <c r="H98" s="1"/>
      <c r="I98" s="1"/>
      <c r="J98" s="1"/>
      <c r="K98" s="1"/>
      <c r="L98" s="1"/>
      <c r="M98" s="1"/>
      <c r="N98" s="1"/>
      <c r="O98" s="1"/>
      <c r="P98" s="1"/>
      <c r="Q98" s="1"/>
    </row>
    <row r="99" spans="1:17">
      <c r="A99" s="1"/>
      <c r="B99" s="1"/>
      <c r="C99" s="1"/>
      <c r="D99" s="1"/>
      <c r="E99" s="1"/>
      <c r="F99" s="1"/>
      <c r="G99" s="1"/>
      <c r="H99" s="1"/>
      <c r="I99" s="1"/>
      <c r="J99" s="1"/>
      <c r="K99" s="1"/>
      <c r="L99" s="1"/>
      <c r="M99" s="1"/>
      <c r="N99" s="1"/>
      <c r="O99" s="1"/>
      <c r="P99" s="1"/>
      <c r="Q99" s="1"/>
    </row>
    <row r="100" spans="1:17">
      <c r="A100" s="1"/>
      <c r="B100" s="1"/>
      <c r="C100" s="1"/>
      <c r="D100" s="1"/>
      <c r="E100" s="1"/>
      <c r="F100" s="1"/>
      <c r="G100" s="1"/>
      <c r="H100" s="1"/>
      <c r="I100" s="1"/>
      <c r="J100" s="1"/>
      <c r="K100" s="1"/>
      <c r="L100" s="1"/>
      <c r="M100" s="1"/>
      <c r="N100" s="1"/>
      <c r="O100" s="1"/>
      <c r="P100" s="1"/>
      <c r="Q100" s="1"/>
    </row>
    <row r="101" spans="1:17">
      <c r="A101" s="1"/>
      <c r="B101" s="1"/>
      <c r="C101" s="1"/>
      <c r="D101" s="1"/>
      <c r="E101" s="1"/>
      <c r="F101" s="1"/>
      <c r="G101" s="1"/>
      <c r="H101" s="1"/>
      <c r="I101" s="1"/>
      <c r="J101" s="1"/>
      <c r="K101" s="1"/>
      <c r="L101" s="1"/>
      <c r="M101" s="1"/>
      <c r="N101" s="1"/>
      <c r="O101" s="1"/>
      <c r="P101" s="1"/>
      <c r="Q101" s="1"/>
    </row>
    <row r="102" spans="1:17">
      <c r="A102" s="1"/>
      <c r="B102" s="1"/>
      <c r="C102" s="1"/>
      <c r="D102" s="1"/>
      <c r="E102" s="1"/>
      <c r="F102" s="1"/>
      <c r="G102" s="1"/>
      <c r="H102" s="1"/>
      <c r="I102" s="1"/>
      <c r="J102" s="1"/>
      <c r="K102" s="1"/>
      <c r="L102" s="1"/>
      <c r="M102" s="1"/>
      <c r="N102" s="1"/>
      <c r="O102" s="1"/>
      <c r="P102" s="1"/>
      <c r="Q102" s="1"/>
    </row>
    <row r="103" spans="1:17">
      <c r="A103" s="1"/>
      <c r="B103" s="1"/>
      <c r="C103" s="1"/>
      <c r="D103" s="1"/>
      <c r="E103" s="1"/>
      <c r="F103" s="1"/>
      <c r="G103" s="1"/>
      <c r="H103" s="1"/>
      <c r="I103" s="1"/>
      <c r="J103" s="1"/>
      <c r="K103" s="1"/>
      <c r="L103" s="1"/>
      <c r="M103" s="1"/>
      <c r="N103" s="1"/>
      <c r="O103" s="1"/>
      <c r="P103" s="1"/>
      <c r="Q103" s="1"/>
    </row>
    <row r="104" spans="1:17" ht="39" customHeight="1">
      <c r="A104" s="1"/>
      <c r="B104" s="1"/>
      <c r="C104" s="1"/>
      <c r="D104" s="1"/>
      <c r="E104" s="1"/>
      <c r="F104" s="1"/>
      <c r="G104" s="1"/>
      <c r="H104" s="1"/>
      <c r="I104" s="1"/>
      <c r="J104" s="1"/>
      <c r="K104" s="1"/>
      <c r="L104" s="1"/>
      <c r="M104" s="1"/>
      <c r="N104" s="1"/>
      <c r="O104" s="1"/>
      <c r="P104" s="1"/>
      <c r="Q104" s="1"/>
    </row>
    <row r="105" spans="1:17">
      <c r="A105" s="1"/>
      <c r="B105" s="1"/>
      <c r="C105" s="1"/>
      <c r="D105" s="1"/>
      <c r="E105" s="1"/>
      <c r="F105" s="1"/>
      <c r="G105" s="1"/>
      <c r="H105" s="1"/>
      <c r="I105" s="1"/>
      <c r="J105" s="1"/>
      <c r="K105" s="1"/>
      <c r="L105" s="1"/>
      <c r="M105" s="1"/>
      <c r="N105" s="1"/>
      <c r="O105" s="1"/>
      <c r="P105" s="1"/>
      <c r="Q105" s="1"/>
    </row>
    <row r="106" spans="1:17" ht="21.75" customHeight="1">
      <c r="A106" s="1"/>
      <c r="B106" s="1"/>
      <c r="C106" s="1016" t="s">
        <v>399</v>
      </c>
      <c r="D106" s="992"/>
      <c r="E106" s="992"/>
      <c r="F106" s="992"/>
      <c r="G106" s="992"/>
      <c r="H106" s="992"/>
      <c r="I106" s="992"/>
      <c r="J106" s="992"/>
      <c r="K106" s="992"/>
      <c r="L106" s="992"/>
      <c r="M106" s="992"/>
      <c r="N106" s="548"/>
      <c r="O106" s="1"/>
      <c r="P106" s="1"/>
      <c r="Q106" s="1"/>
    </row>
    <row r="107" spans="1:17" ht="3.75" customHeight="1">
      <c r="A107" s="1"/>
      <c r="B107" s="1"/>
      <c r="C107" s="1"/>
      <c r="D107" s="1"/>
      <c r="E107" s="1"/>
      <c r="F107" s="1"/>
      <c r="G107" s="1"/>
      <c r="H107" s="1"/>
      <c r="I107" s="1"/>
      <c r="J107" s="1"/>
      <c r="K107" s="1"/>
      <c r="L107" s="1"/>
      <c r="M107" s="1"/>
      <c r="N107" s="1"/>
      <c r="O107" s="1"/>
      <c r="P107" s="1"/>
      <c r="Q107" s="1"/>
    </row>
    <row r="108" spans="1:17" ht="15.75" customHeight="1">
      <c r="A108" s="1"/>
      <c r="B108" s="1"/>
      <c r="C108" s="1018" t="s">
        <v>24</v>
      </c>
      <c r="D108" s="81" t="s">
        <v>31</v>
      </c>
      <c r="E108" s="81" t="s">
        <v>31</v>
      </c>
      <c r="F108" s="81" t="s">
        <v>31</v>
      </c>
      <c r="G108" s="81" t="s">
        <v>31</v>
      </c>
      <c r="H108" s="81" t="s">
        <v>31</v>
      </c>
      <c r="I108" s="81" t="s">
        <v>31</v>
      </c>
      <c r="J108" s="81" t="s">
        <v>31</v>
      </c>
      <c r="K108" s="81" t="s">
        <v>31</v>
      </c>
      <c r="L108" s="81" t="s">
        <v>31</v>
      </c>
      <c r="M108" s="81" t="s">
        <v>31</v>
      </c>
      <c r="N108" s="82" t="s">
        <v>31</v>
      </c>
      <c r="O108" s="1"/>
      <c r="P108" s="1"/>
      <c r="Q108" s="1"/>
    </row>
    <row r="109" spans="1:17" ht="15.75" customHeight="1">
      <c r="A109" s="1"/>
      <c r="B109" s="1"/>
      <c r="C109" s="1023"/>
      <c r="D109" s="115">
        <v>2001</v>
      </c>
      <c r="E109" s="115">
        <v>2002</v>
      </c>
      <c r="F109" s="115">
        <v>2003</v>
      </c>
      <c r="G109" s="115">
        <v>2004</v>
      </c>
      <c r="H109" s="115">
        <v>2005</v>
      </c>
      <c r="I109" s="115">
        <v>2006</v>
      </c>
      <c r="J109" s="115">
        <v>2007</v>
      </c>
      <c r="K109" s="115">
        <v>2008</v>
      </c>
      <c r="L109" s="119">
        <v>2009</v>
      </c>
      <c r="M109" s="115">
        <v>2010</v>
      </c>
      <c r="N109" s="185">
        <v>2011</v>
      </c>
      <c r="O109" s="1"/>
      <c r="P109" s="1"/>
      <c r="Q109" s="1"/>
    </row>
    <row r="110" spans="1:17" ht="15" customHeight="1">
      <c r="A110" s="1"/>
      <c r="B110" s="1"/>
      <c r="C110" s="123" t="s">
        <v>193</v>
      </c>
      <c r="D110" s="203">
        <v>53</v>
      </c>
      <c r="E110" s="203">
        <v>134</v>
      </c>
      <c r="F110" s="203">
        <v>127</v>
      </c>
      <c r="G110" s="203">
        <v>165</v>
      </c>
      <c r="H110" s="203">
        <v>189</v>
      </c>
      <c r="I110" s="203">
        <v>119</v>
      </c>
      <c r="J110" s="203">
        <v>191</v>
      </c>
      <c r="K110" s="749">
        <v>309</v>
      </c>
      <c r="L110" s="204">
        <v>551</v>
      </c>
      <c r="M110" s="203">
        <v>587</v>
      </c>
      <c r="N110" s="206">
        <v>622</v>
      </c>
      <c r="O110" s="1"/>
      <c r="P110" s="1"/>
      <c r="Q110" s="1"/>
    </row>
    <row r="111" spans="1:17">
      <c r="A111" s="1"/>
      <c r="B111" s="1"/>
      <c r="C111" s="137" t="s">
        <v>246</v>
      </c>
      <c r="D111" s="186">
        <v>236</v>
      </c>
      <c r="E111" s="186">
        <v>577</v>
      </c>
      <c r="F111" s="186">
        <v>551</v>
      </c>
      <c r="G111" s="186">
        <v>601</v>
      </c>
      <c r="H111" s="186">
        <v>598</v>
      </c>
      <c r="I111" s="186">
        <v>446</v>
      </c>
      <c r="J111" s="186">
        <v>653</v>
      </c>
      <c r="K111" s="756">
        <v>546</v>
      </c>
      <c r="L111" s="210">
        <v>217</v>
      </c>
      <c r="M111" s="186">
        <v>281</v>
      </c>
      <c r="N111" s="211">
        <v>250</v>
      </c>
      <c r="O111" s="1"/>
      <c r="P111" s="1"/>
      <c r="Q111" s="1"/>
    </row>
    <row r="112" spans="1:17">
      <c r="A112" s="1"/>
      <c r="B112" s="1"/>
      <c r="C112" s="174" t="s">
        <v>247</v>
      </c>
      <c r="D112" s="382">
        <v>626</v>
      </c>
      <c r="E112" s="195">
        <v>1002</v>
      </c>
      <c r="F112" s="195">
        <v>1053</v>
      </c>
      <c r="G112" s="195">
        <v>1575</v>
      </c>
      <c r="H112" s="195">
        <v>1628</v>
      </c>
      <c r="I112" s="195">
        <v>1573</v>
      </c>
      <c r="J112" s="195">
        <v>2754</v>
      </c>
      <c r="K112" s="761">
        <v>1887</v>
      </c>
      <c r="L112" s="197">
        <v>799</v>
      </c>
      <c r="M112" s="195">
        <v>891</v>
      </c>
      <c r="N112" s="235">
        <v>1030</v>
      </c>
      <c r="O112" s="1"/>
      <c r="P112" s="1"/>
      <c r="Q112" s="1"/>
    </row>
    <row r="113" spans="1:17">
      <c r="A113" s="1"/>
      <c r="B113" s="1"/>
      <c r="C113" s="137" t="s">
        <v>233</v>
      </c>
      <c r="D113" s="186">
        <v>763</v>
      </c>
      <c r="E113" s="186">
        <v>952</v>
      </c>
      <c r="F113" s="186">
        <v>852</v>
      </c>
      <c r="G113" s="145">
        <v>1364</v>
      </c>
      <c r="H113" s="145">
        <v>1519</v>
      </c>
      <c r="I113" s="145">
        <v>1777</v>
      </c>
      <c r="J113" s="145">
        <v>2629</v>
      </c>
      <c r="K113" s="772">
        <v>4781</v>
      </c>
      <c r="L113" s="146">
        <v>6957</v>
      </c>
      <c r="M113" s="145">
        <v>7970</v>
      </c>
      <c r="N113" s="149">
        <v>8643</v>
      </c>
      <c r="O113" s="1"/>
      <c r="P113" s="1"/>
      <c r="Q113" s="1"/>
    </row>
    <row r="114" spans="1:17">
      <c r="A114" s="1"/>
      <c r="B114" s="1"/>
      <c r="C114" s="174" t="s">
        <v>234</v>
      </c>
      <c r="D114" s="382">
        <v>520</v>
      </c>
      <c r="E114" s="382">
        <v>801</v>
      </c>
      <c r="F114" s="382">
        <v>762</v>
      </c>
      <c r="G114" s="195">
        <v>1361</v>
      </c>
      <c r="H114" s="195">
        <v>1438</v>
      </c>
      <c r="I114" s="195">
        <v>1592</v>
      </c>
      <c r="J114" s="195">
        <v>2366</v>
      </c>
      <c r="K114" s="761">
        <v>4468</v>
      </c>
      <c r="L114" s="197">
        <v>6362</v>
      </c>
      <c r="M114" s="195">
        <v>7233</v>
      </c>
      <c r="N114" s="235">
        <v>7793</v>
      </c>
      <c r="O114" s="1"/>
      <c r="P114" s="1"/>
      <c r="Q114" s="1"/>
    </row>
    <row r="115" spans="1:17" ht="30">
      <c r="A115" s="1"/>
      <c r="B115" s="1"/>
      <c r="C115" s="137" t="s">
        <v>235</v>
      </c>
      <c r="D115" s="186">
        <v>96</v>
      </c>
      <c r="E115" s="186">
        <v>160</v>
      </c>
      <c r="F115" s="186">
        <v>162</v>
      </c>
      <c r="G115" s="186">
        <v>237</v>
      </c>
      <c r="H115" s="186">
        <v>267</v>
      </c>
      <c r="I115" s="186">
        <v>188</v>
      </c>
      <c r="J115" s="186">
        <v>368</v>
      </c>
      <c r="K115" s="756">
        <v>504</v>
      </c>
      <c r="L115" s="210">
        <v>603</v>
      </c>
      <c r="M115" s="186">
        <v>614</v>
      </c>
      <c r="N115" s="211">
        <v>621</v>
      </c>
      <c r="O115" s="1"/>
      <c r="P115" s="1"/>
      <c r="Q115" s="1"/>
    </row>
    <row r="116" spans="1:17">
      <c r="A116" s="1"/>
      <c r="B116" s="1"/>
      <c r="C116" s="174" t="s">
        <v>270</v>
      </c>
      <c r="D116" s="382">
        <v>17</v>
      </c>
      <c r="E116" s="382">
        <v>17</v>
      </c>
      <c r="F116" s="382">
        <v>20</v>
      </c>
      <c r="G116" s="382">
        <v>80</v>
      </c>
      <c r="H116" s="382">
        <v>67</v>
      </c>
      <c r="I116" s="382">
        <v>156</v>
      </c>
      <c r="J116" s="382">
        <v>84</v>
      </c>
      <c r="K116" s="774">
        <v>171</v>
      </c>
      <c r="L116" s="403">
        <v>226</v>
      </c>
      <c r="M116" s="382">
        <v>12</v>
      </c>
      <c r="N116" s="433">
        <v>318</v>
      </c>
      <c r="O116" s="1"/>
      <c r="P116" s="1"/>
      <c r="Q116" s="1"/>
    </row>
    <row r="117" spans="1:17" ht="15.75" customHeight="1">
      <c r="A117" s="1"/>
      <c r="B117" s="1"/>
      <c r="C117" s="287" t="s">
        <v>141</v>
      </c>
      <c r="D117" s="478">
        <v>424</v>
      </c>
      <c r="E117" s="478">
        <v>642</v>
      </c>
      <c r="F117" s="478">
        <v>619</v>
      </c>
      <c r="G117" s="478">
        <v>691</v>
      </c>
      <c r="H117" s="478">
        <v>740</v>
      </c>
      <c r="I117" s="478">
        <v>817</v>
      </c>
      <c r="J117" s="291">
        <v>2464</v>
      </c>
      <c r="K117" s="788">
        <v>1880</v>
      </c>
      <c r="L117" s="501">
        <v>2584</v>
      </c>
      <c r="M117" s="291">
        <v>2789</v>
      </c>
      <c r="N117" s="327">
        <v>2505</v>
      </c>
      <c r="O117" s="1"/>
      <c r="P117" s="1"/>
      <c r="Q117" s="1"/>
    </row>
    <row r="118" spans="1:17" ht="21.75" customHeight="1">
      <c r="A118" s="1"/>
      <c r="B118" s="1"/>
      <c r="C118" s="517" t="s">
        <v>64</v>
      </c>
      <c r="D118" s="248">
        <f t="shared" ref="D118:L118" si="21">SUM(D110:D117)</f>
        <v>2735</v>
      </c>
      <c r="E118" s="248">
        <f t="shared" si="21"/>
        <v>4285</v>
      </c>
      <c r="F118" s="248">
        <f t="shared" si="21"/>
        <v>4146</v>
      </c>
      <c r="G118" s="248">
        <f t="shared" si="21"/>
        <v>6074</v>
      </c>
      <c r="H118" s="248">
        <f t="shared" si="21"/>
        <v>6446</v>
      </c>
      <c r="I118" s="248">
        <f t="shared" si="21"/>
        <v>6668</v>
      </c>
      <c r="J118" s="248">
        <f t="shared" si="21"/>
        <v>11509</v>
      </c>
      <c r="K118" s="248">
        <f t="shared" si="21"/>
        <v>14546</v>
      </c>
      <c r="L118" s="248">
        <f t="shared" si="21"/>
        <v>18299</v>
      </c>
      <c r="M118" s="248">
        <v>20377</v>
      </c>
      <c r="N118" s="300">
        <v>21782</v>
      </c>
      <c r="O118" s="1"/>
      <c r="P118" s="1"/>
      <c r="Q118" s="1"/>
    </row>
    <row r="119" spans="1:17" ht="15.75" customHeight="1">
      <c r="A119" s="1"/>
      <c r="B119" s="1"/>
      <c r="C119" s="333" t="s">
        <v>208</v>
      </c>
      <c r="D119" s="1"/>
      <c r="E119" s="1"/>
      <c r="F119" s="1"/>
      <c r="G119" s="1"/>
      <c r="H119" s="1"/>
      <c r="I119" s="1"/>
      <c r="J119" s="1"/>
      <c r="K119" s="1"/>
      <c r="L119" s="1"/>
      <c r="M119" s="1"/>
      <c r="N119" s="1"/>
      <c r="O119" s="1"/>
      <c r="P119" s="1"/>
      <c r="Q119" s="1"/>
    </row>
    <row r="120" spans="1:17">
      <c r="A120" s="1"/>
      <c r="B120" s="1"/>
      <c r="C120" s="1"/>
      <c r="D120" s="1"/>
      <c r="E120" s="1"/>
      <c r="F120" s="1"/>
      <c r="G120" s="1"/>
      <c r="H120" s="1"/>
      <c r="I120" s="1"/>
      <c r="J120" s="1"/>
      <c r="K120" s="1"/>
      <c r="L120" s="1"/>
      <c r="M120" s="1"/>
      <c r="N120" s="1"/>
      <c r="O120" s="1"/>
      <c r="P120" s="1"/>
      <c r="Q120" s="1"/>
    </row>
    <row r="121" spans="1:17">
      <c r="A121" s="1"/>
      <c r="B121" s="1"/>
      <c r="C121" s="1"/>
      <c r="D121" s="1"/>
      <c r="E121" s="1"/>
      <c r="F121" s="1"/>
      <c r="G121" s="1"/>
      <c r="H121" s="1"/>
      <c r="I121" s="1"/>
      <c r="J121" s="1"/>
      <c r="K121" s="1"/>
      <c r="L121" s="1"/>
      <c r="M121" s="1"/>
      <c r="N121" s="1"/>
      <c r="O121" s="1"/>
      <c r="P121" s="1"/>
      <c r="Q121" s="1"/>
    </row>
    <row r="122" spans="1:17" ht="30.75" customHeight="1">
      <c r="A122" s="1"/>
      <c r="B122" s="1"/>
      <c r="C122" s="1016" t="s">
        <v>420</v>
      </c>
      <c r="D122" s="992"/>
      <c r="E122" s="992"/>
      <c r="F122" s="992"/>
      <c r="G122" s="992"/>
      <c r="H122" s="992"/>
      <c r="I122" s="992"/>
      <c r="J122" s="992"/>
      <c r="K122" s="992"/>
      <c r="L122" s="992"/>
      <c r="M122" s="992"/>
      <c r="N122" s="685"/>
      <c r="O122" s="451"/>
      <c r="P122" s="451"/>
      <c r="Q122" s="1"/>
    </row>
    <row r="123" spans="1:17" ht="5.25" customHeight="1">
      <c r="A123" s="1"/>
      <c r="B123" s="1"/>
      <c r="C123" s="1"/>
      <c r="D123" s="1"/>
      <c r="E123" s="1"/>
      <c r="F123" s="1"/>
      <c r="G123" s="1"/>
      <c r="H123" s="1"/>
      <c r="I123" s="1"/>
      <c r="J123" s="1"/>
      <c r="K123" s="1"/>
      <c r="L123" s="1"/>
      <c r="M123" s="1"/>
      <c r="N123" s="1"/>
      <c r="O123" s="1"/>
      <c r="P123" s="1"/>
      <c r="Q123" s="1"/>
    </row>
    <row r="124" spans="1:17" ht="39" customHeight="1">
      <c r="A124" s="1"/>
      <c r="B124" s="1"/>
      <c r="C124" s="110" t="s">
        <v>318</v>
      </c>
      <c r="D124" s="508" t="s">
        <v>320</v>
      </c>
      <c r="E124" s="508" t="s">
        <v>321</v>
      </c>
      <c r="F124" s="508" t="s">
        <v>322</v>
      </c>
      <c r="G124" s="509" t="s">
        <v>323</v>
      </c>
      <c r="H124" s="508" t="s">
        <v>324</v>
      </c>
      <c r="I124" s="508" t="s">
        <v>325</v>
      </c>
      <c r="J124" s="508" t="s">
        <v>326</v>
      </c>
      <c r="K124" s="508" t="s">
        <v>327</v>
      </c>
      <c r="L124" s="508" t="s">
        <v>328</v>
      </c>
      <c r="M124" s="576" t="s">
        <v>329</v>
      </c>
      <c r="N124" s="512"/>
      <c r="O124" s="512"/>
      <c r="P124" s="512"/>
      <c r="Q124" s="11"/>
    </row>
    <row r="125" spans="1:17" ht="15.75" customHeight="1">
      <c r="A125" s="1"/>
      <c r="B125" s="1"/>
      <c r="C125" s="123" t="s">
        <v>193</v>
      </c>
      <c r="D125" s="552">
        <f t="shared" ref="D125:M125" si="22">(E18-D18)/D18</f>
        <v>1.5283018867924529</v>
      </c>
      <c r="E125" s="552">
        <f t="shared" si="22"/>
        <v>-5.2238805970149252E-2</v>
      </c>
      <c r="F125" s="797">
        <f t="shared" si="22"/>
        <v>0.29921259842519687</v>
      </c>
      <c r="G125" s="552">
        <f t="shared" si="22"/>
        <v>0.14545454545454545</v>
      </c>
      <c r="H125" s="552">
        <f t="shared" si="22"/>
        <v>-0.37037037037037035</v>
      </c>
      <c r="I125" s="552">
        <f t="shared" si="22"/>
        <v>0.60504201680672265</v>
      </c>
      <c r="J125" s="552">
        <f t="shared" si="22"/>
        <v>0.61780104712041883</v>
      </c>
      <c r="K125" s="552">
        <f t="shared" si="22"/>
        <v>0.78317152103559873</v>
      </c>
      <c r="L125" s="552">
        <f t="shared" si="22"/>
        <v>6.5335753176043551E-2</v>
      </c>
      <c r="M125" s="799">
        <f t="shared" si="22"/>
        <v>5.9625212947189095E-2</v>
      </c>
      <c r="N125" s="585"/>
      <c r="O125" s="585"/>
      <c r="P125" s="585"/>
      <c r="Q125" s="11"/>
    </row>
    <row r="126" spans="1:17" ht="25.5">
      <c r="A126" s="1"/>
      <c r="B126" s="1"/>
      <c r="C126" s="208" t="s">
        <v>425</v>
      </c>
      <c r="D126" s="556">
        <f t="shared" ref="D126:M126" si="23">(E19-D19)/D19</f>
        <v>1.4449152542372881</v>
      </c>
      <c r="E126" s="556">
        <f t="shared" si="23"/>
        <v>-4.5060658578856154E-2</v>
      </c>
      <c r="F126" s="556">
        <f t="shared" si="23"/>
        <v>9.0744101633393831E-2</v>
      </c>
      <c r="G126" s="556">
        <f t="shared" si="23"/>
        <v>-4.9916805324459234E-3</v>
      </c>
      <c r="H126" s="556">
        <f t="shared" si="23"/>
        <v>-0.25418060200668896</v>
      </c>
      <c r="I126" s="556">
        <f t="shared" si="23"/>
        <v>0.4641255605381166</v>
      </c>
      <c r="J126" s="556">
        <f t="shared" si="23"/>
        <v>-0.16385911179173049</v>
      </c>
      <c r="K126" s="556">
        <f t="shared" si="23"/>
        <v>-0.60256410256410253</v>
      </c>
      <c r="L126" s="556">
        <f t="shared" si="23"/>
        <v>0.29493087557603687</v>
      </c>
      <c r="M126" s="582">
        <f t="shared" si="23"/>
        <v>-0.1103202846975089</v>
      </c>
      <c r="N126" s="585"/>
      <c r="O126" s="585"/>
      <c r="P126" s="585"/>
      <c r="Q126" s="11"/>
    </row>
    <row r="127" spans="1:17" ht="25.5">
      <c r="A127" s="1"/>
      <c r="B127" s="1"/>
      <c r="C127" s="824" t="s">
        <v>247</v>
      </c>
      <c r="D127" s="588">
        <f t="shared" ref="D127:M127" si="24">(E20-D20)/D20</f>
        <v>0.60063897763578278</v>
      </c>
      <c r="E127" s="588">
        <f t="shared" si="24"/>
        <v>5.089820359281437E-2</v>
      </c>
      <c r="F127" s="588">
        <f t="shared" si="24"/>
        <v>0.49572649572649574</v>
      </c>
      <c r="G127" s="588">
        <f t="shared" si="24"/>
        <v>3.3650793650793653E-2</v>
      </c>
      <c r="H127" s="588">
        <f t="shared" si="24"/>
        <v>-3.3783783783783786E-2</v>
      </c>
      <c r="I127" s="588">
        <f t="shared" si="24"/>
        <v>0.75079465988556893</v>
      </c>
      <c r="J127" s="588">
        <f t="shared" si="24"/>
        <v>-0.31481481481481483</v>
      </c>
      <c r="K127" s="588">
        <f t="shared" si="24"/>
        <v>-0.57657657657657657</v>
      </c>
      <c r="L127" s="588">
        <f t="shared" si="24"/>
        <v>0.11514392991239049</v>
      </c>
      <c r="M127" s="590">
        <f t="shared" si="24"/>
        <v>0.15600448933782268</v>
      </c>
      <c r="N127" s="585"/>
      <c r="O127" s="585"/>
      <c r="P127" s="585"/>
      <c r="Q127" s="11"/>
    </row>
    <row r="128" spans="1:17" ht="38.25">
      <c r="A128" s="1"/>
      <c r="B128" s="1"/>
      <c r="C128" s="208" t="s">
        <v>233</v>
      </c>
      <c r="D128" s="556">
        <f t="shared" ref="D128:M128" si="25">(E21-D21)/D21</f>
        <v>0.24770642201834864</v>
      </c>
      <c r="E128" s="556">
        <f t="shared" si="25"/>
        <v>-0.10504201680672269</v>
      </c>
      <c r="F128" s="556">
        <f t="shared" si="25"/>
        <v>0.60093896713615025</v>
      </c>
      <c r="G128" s="556">
        <f t="shared" si="25"/>
        <v>0.11363636363636363</v>
      </c>
      <c r="H128" s="556">
        <f t="shared" si="25"/>
        <v>0.16984858459512836</v>
      </c>
      <c r="I128" s="556">
        <f t="shared" si="25"/>
        <v>0.47945976364659537</v>
      </c>
      <c r="J128" s="556">
        <f t="shared" si="25"/>
        <v>0.81856219094712823</v>
      </c>
      <c r="K128" s="556">
        <f t="shared" si="25"/>
        <v>0.45513490901485043</v>
      </c>
      <c r="L128" s="556">
        <f t="shared" si="25"/>
        <v>0.1456087393991663</v>
      </c>
      <c r="M128" s="582">
        <f t="shared" si="25"/>
        <v>8.4441656210790458E-2</v>
      </c>
      <c r="N128" s="585"/>
      <c r="O128" s="585"/>
      <c r="P128" s="585"/>
      <c r="Q128" s="11"/>
    </row>
    <row r="129" spans="1:17">
      <c r="A129" s="1"/>
      <c r="B129" s="1"/>
      <c r="C129" s="824" t="s">
        <v>234</v>
      </c>
      <c r="D129" s="588">
        <f t="shared" ref="D129:M129" si="26">(E22-D22)/D22</f>
        <v>0.54038461538461535</v>
      </c>
      <c r="E129" s="588">
        <f t="shared" si="26"/>
        <v>-4.8689138576779027E-2</v>
      </c>
      <c r="F129" s="588">
        <f t="shared" si="26"/>
        <v>0.78608923884514437</v>
      </c>
      <c r="G129" s="588">
        <f t="shared" si="26"/>
        <v>5.657604702424688E-2</v>
      </c>
      <c r="H129" s="588">
        <f t="shared" si="26"/>
        <v>0.1070931849791377</v>
      </c>
      <c r="I129" s="588">
        <f t="shared" si="26"/>
        <v>0.48618090452261309</v>
      </c>
      <c r="J129" s="588">
        <f t="shared" si="26"/>
        <v>0.88841927303465762</v>
      </c>
      <c r="K129" s="588">
        <f t="shared" si="26"/>
        <v>0.42390331244404655</v>
      </c>
      <c r="L129" s="588">
        <f t="shared" si="26"/>
        <v>0.13690663313423451</v>
      </c>
      <c r="M129" s="590">
        <f t="shared" si="26"/>
        <v>7.7422922715332507E-2</v>
      </c>
      <c r="N129" s="585"/>
      <c r="O129" s="585"/>
      <c r="P129" s="585"/>
      <c r="Q129" s="11"/>
    </row>
    <row r="130" spans="1:17" ht="30">
      <c r="A130" s="1"/>
      <c r="B130" s="1"/>
      <c r="C130" s="208" t="s">
        <v>235</v>
      </c>
      <c r="D130" s="556">
        <f t="shared" ref="D130:M130" si="27">(E23-D23)/D23</f>
        <v>0.66666666666666663</v>
      </c>
      <c r="E130" s="556">
        <f t="shared" si="27"/>
        <v>1.2500000000000001E-2</v>
      </c>
      <c r="F130" s="556">
        <f t="shared" si="27"/>
        <v>0.46296296296296297</v>
      </c>
      <c r="G130" s="556">
        <f t="shared" si="27"/>
        <v>0.12658227848101267</v>
      </c>
      <c r="H130" s="556">
        <f t="shared" si="27"/>
        <v>-0.29588014981273408</v>
      </c>
      <c r="I130" s="556">
        <f t="shared" si="27"/>
        <v>0.95744680851063835</v>
      </c>
      <c r="J130" s="556">
        <f t="shared" si="27"/>
        <v>0.36956521739130432</v>
      </c>
      <c r="K130" s="556">
        <f t="shared" si="27"/>
        <v>0.19642857142857142</v>
      </c>
      <c r="L130" s="556">
        <f t="shared" si="27"/>
        <v>1.824212271973466E-2</v>
      </c>
      <c r="M130" s="582">
        <f t="shared" si="27"/>
        <v>1.1400651465798045E-2</v>
      </c>
      <c r="N130" s="585"/>
      <c r="O130" s="585"/>
      <c r="P130" s="585"/>
      <c r="Q130" s="11"/>
    </row>
    <row r="131" spans="1:17" ht="25.5">
      <c r="A131" s="1"/>
      <c r="B131" s="1"/>
      <c r="C131" s="824" t="s">
        <v>270</v>
      </c>
      <c r="D131" s="588">
        <f t="shared" ref="D131:M131" si="28">(E24-D24)/D24</f>
        <v>0</v>
      </c>
      <c r="E131" s="588">
        <f t="shared" si="28"/>
        <v>0.17647058823529413</v>
      </c>
      <c r="F131" s="588">
        <f t="shared" si="28"/>
        <v>3</v>
      </c>
      <c r="G131" s="588">
        <f t="shared" si="28"/>
        <v>-0.16250000000000001</v>
      </c>
      <c r="H131" s="588">
        <f t="shared" si="28"/>
        <v>1.3283582089552239</v>
      </c>
      <c r="I131" s="588">
        <f t="shared" si="28"/>
        <v>-0.46153846153846156</v>
      </c>
      <c r="J131" s="588">
        <f t="shared" si="28"/>
        <v>1.0357142857142858</v>
      </c>
      <c r="K131" s="588">
        <f t="shared" si="28"/>
        <v>0.32163742690058478</v>
      </c>
      <c r="L131" s="588">
        <f t="shared" si="28"/>
        <v>-0.94690265486725667</v>
      </c>
      <c r="M131" s="829">
        <f t="shared" si="28"/>
        <v>25.5</v>
      </c>
      <c r="N131" s="585"/>
      <c r="O131" s="585"/>
      <c r="P131" s="585"/>
      <c r="Q131" s="11"/>
    </row>
    <row r="132" spans="1:17" ht="15.75" customHeight="1">
      <c r="A132" s="1"/>
      <c r="B132" s="1"/>
      <c r="C132" s="287" t="s">
        <v>141</v>
      </c>
      <c r="D132" s="595">
        <f t="shared" ref="D132:M132" si="29">(E25-D25)/D25</f>
        <v>0.51415094339622647</v>
      </c>
      <c r="E132" s="595">
        <f t="shared" si="29"/>
        <v>-3.5825545171339561E-2</v>
      </c>
      <c r="F132" s="595">
        <f t="shared" si="29"/>
        <v>0.11631663974151858</v>
      </c>
      <c r="G132" s="595">
        <f t="shared" si="29"/>
        <v>7.0911722141823438E-2</v>
      </c>
      <c r="H132" s="595">
        <f t="shared" si="29"/>
        <v>0.10405405405405406</v>
      </c>
      <c r="I132" s="595">
        <f t="shared" si="29"/>
        <v>2.0159118727050185</v>
      </c>
      <c r="J132" s="595">
        <f t="shared" si="29"/>
        <v>-0.23701298701298701</v>
      </c>
      <c r="K132" s="595">
        <f t="shared" si="29"/>
        <v>0.37446808510638296</v>
      </c>
      <c r="L132" s="595">
        <f t="shared" si="29"/>
        <v>7.9334365325077399E-2</v>
      </c>
      <c r="M132" s="596">
        <f t="shared" si="29"/>
        <v>-0.10182861240588024</v>
      </c>
      <c r="N132" s="585"/>
      <c r="O132" s="585"/>
      <c r="P132" s="585"/>
      <c r="Q132" s="11"/>
    </row>
    <row r="133" spans="1:17" ht="21.75" customHeight="1">
      <c r="A133" s="1"/>
      <c r="B133" s="1"/>
      <c r="C133" s="302" t="s">
        <v>64</v>
      </c>
      <c r="D133" s="599">
        <f t="shared" ref="D133:M133" si="30">(E26-D26)/D26</f>
        <v>0.56672760511883002</v>
      </c>
      <c r="E133" s="599">
        <f t="shared" si="30"/>
        <v>-3.2438739789964997E-2</v>
      </c>
      <c r="F133" s="599">
        <f t="shared" si="30"/>
        <v>0.46502653159671975</v>
      </c>
      <c r="G133" s="599">
        <f t="shared" si="30"/>
        <v>6.1244649324991768E-2</v>
      </c>
      <c r="H133" s="599">
        <f t="shared" si="30"/>
        <v>3.4439962767607822E-2</v>
      </c>
      <c r="I133" s="599">
        <f t="shared" si="30"/>
        <v>0.72600479904019199</v>
      </c>
      <c r="J133" s="599">
        <f t="shared" si="30"/>
        <v>0.26388044139369188</v>
      </c>
      <c r="K133" s="599">
        <f t="shared" si="30"/>
        <v>0.25800907465970024</v>
      </c>
      <c r="L133" s="599">
        <f t="shared" si="30"/>
        <v>0.11355811792994153</v>
      </c>
      <c r="M133" s="601">
        <f t="shared" si="30"/>
        <v>6.8950287088383966E-2</v>
      </c>
      <c r="N133" s="603"/>
      <c r="O133" s="603"/>
      <c r="P133" s="603"/>
      <c r="Q133" s="11"/>
    </row>
    <row r="134" spans="1:17" ht="15.75" customHeight="1">
      <c r="A134" s="1"/>
      <c r="B134" s="1"/>
      <c r="C134" s="333" t="s">
        <v>208</v>
      </c>
      <c r="D134" s="333"/>
      <c r="E134" s="333"/>
      <c r="F134" s="333"/>
      <c r="G134" s="333"/>
      <c r="H134" s="333"/>
      <c r="I134" s="1"/>
      <c r="J134" s="1"/>
      <c r="K134" s="1"/>
      <c r="L134" s="1"/>
      <c r="M134" s="1"/>
      <c r="N134" s="1"/>
      <c r="O134" s="1"/>
      <c r="P134" s="1"/>
      <c r="Q134" s="1"/>
    </row>
    <row r="135" spans="1:17">
      <c r="A135" s="1"/>
      <c r="B135" s="1"/>
      <c r="C135" s="1"/>
      <c r="D135" s="1"/>
      <c r="E135" s="1"/>
      <c r="F135" s="1"/>
      <c r="G135" s="1"/>
      <c r="H135" s="1"/>
      <c r="I135" s="1"/>
      <c r="J135" s="1"/>
      <c r="K135" s="1"/>
      <c r="L135" s="1"/>
      <c r="M135" s="1"/>
      <c r="N135" s="1"/>
      <c r="O135" s="1"/>
      <c r="P135" s="1"/>
      <c r="Q135" s="1"/>
    </row>
    <row r="136" spans="1:17" ht="32.25" customHeight="1">
      <c r="A136" s="1"/>
      <c r="B136" s="1"/>
      <c r="C136" s="1016" t="s">
        <v>444</v>
      </c>
      <c r="D136" s="992"/>
      <c r="E136" s="992"/>
      <c r="F136" s="992"/>
      <c r="G136" s="992"/>
      <c r="H136" s="992"/>
      <c r="I136" s="992"/>
      <c r="J136" s="992"/>
      <c r="K136" s="992"/>
      <c r="L136" s="992"/>
      <c r="M136" s="992"/>
      <c r="N136" s="685"/>
      <c r="O136" s="451"/>
      <c r="P136" s="451"/>
      <c r="Q136" s="1"/>
    </row>
    <row r="137" spans="1:17" ht="6" customHeight="1">
      <c r="A137" s="1"/>
      <c r="B137" s="1"/>
      <c r="C137" s="1"/>
      <c r="D137" s="1"/>
      <c r="E137" s="1"/>
      <c r="F137" s="1"/>
      <c r="G137" s="1"/>
      <c r="H137" s="1"/>
      <c r="I137" s="1"/>
      <c r="J137" s="1"/>
      <c r="K137" s="1"/>
      <c r="L137" s="1"/>
      <c r="M137" s="1"/>
      <c r="N137" s="1"/>
      <c r="O137" s="1"/>
      <c r="P137" s="1"/>
      <c r="Q137" s="1"/>
    </row>
    <row r="138" spans="1:17" ht="16.5" customHeight="1">
      <c r="A138" s="1"/>
      <c r="B138" s="1"/>
      <c r="C138" s="1018" t="s">
        <v>24</v>
      </c>
      <c r="D138" s="81" t="s">
        <v>31</v>
      </c>
      <c r="E138" s="81" t="s">
        <v>31</v>
      </c>
      <c r="F138" s="81" t="s">
        <v>31</v>
      </c>
      <c r="G138" s="81" t="s">
        <v>31</v>
      </c>
      <c r="H138" s="81" t="s">
        <v>31</v>
      </c>
      <c r="I138" s="81" t="s">
        <v>31</v>
      </c>
      <c r="J138" s="81" t="s">
        <v>31</v>
      </c>
      <c r="K138" s="81" t="s">
        <v>31</v>
      </c>
      <c r="L138" s="81" t="s">
        <v>31</v>
      </c>
      <c r="M138" s="81" t="s">
        <v>31</v>
      </c>
      <c r="N138" s="82" t="s">
        <v>31</v>
      </c>
      <c r="O138" s="86"/>
      <c r="P138" s="86"/>
      <c r="Q138" s="86"/>
    </row>
    <row r="139" spans="1:17" ht="16.5" customHeight="1">
      <c r="A139" s="1"/>
      <c r="B139" s="1"/>
      <c r="C139" s="1023"/>
      <c r="D139" s="115">
        <v>2001</v>
      </c>
      <c r="E139" s="115">
        <v>2002</v>
      </c>
      <c r="F139" s="115">
        <v>2003</v>
      </c>
      <c r="G139" s="115">
        <v>2004</v>
      </c>
      <c r="H139" s="115">
        <v>2005</v>
      </c>
      <c r="I139" s="115">
        <v>2006</v>
      </c>
      <c r="J139" s="115">
        <v>2007</v>
      </c>
      <c r="K139" s="115">
        <v>2008</v>
      </c>
      <c r="L139" s="115">
        <v>2009</v>
      </c>
      <c r="M139" s="115">
        <v>2010</v>
      </c>
      <c r="N139" s="185">
        <v>2011</v>
      </c>
      <c r="O139" s="86"/>
      <c r="P139" s="86"/>
      <c r="Q139" s="86"/>
    </row>
    <row r="140" spans="1:17" ht="15" customHeight="1">
      <c r="A140" s="1"/>
      <c r="B140" s="1"/>
      <c r="C140" s="123" t="s">
        <v>193</v>
      </c>
      <c r="D140" s="552">
        <f t="shared" ref="D140:D147" si="31">D18/$D$26</f>
        <v>1.9378427787934187E-2</v>
      </c>
      <c r="E140" s="552">
        <f t="shared" ref="E140:E147" si="32">E18/$E$26</f>
        <v>3.127187864644107E-2</v>
      </c>
      <c r="F140" s="552">
        <f t="shared" ref="F140:F147" si="33">F18/$F$26</f>
        <v>3.0631934394597202E-2</v>
      </c>
      <c r="G140" s="552">
        <f t="shared" ref="G140:G147" si="34">G18/$G$26</f>
        <v>2.7164965426407638E-2</v>
      </c>
      <c r="H140" s="552">
        <f t="shared" ref="H140:H147" si="35">H18/$H$26</f>
        <v>2.9320508842693143E-2</v>
      </c>
      <c r="I140" s="832">
        <f t="shared" ref="I140:I147" si="36">I18/$I$26</f>
        <v>1.784643071385723E-2</v>
      </c>
      <c r="J140" s="552">
        <f t="shared" ref="J140:J147" si="37">J18/$J$26</f>
        <v>1.6595707707011905E-2</v>
      </c>
      <c r="K140" s="832">
        <f t="shared" ref="K140:K147" si="38">K18/$K$26</f>
        <v>2.1242953389247903E-2</v>
      </c>
      <c r="L140" s="552">
        <f t="shared" ref="L140:L147" si="39">L18/$L$26</f>
        <v>3.0110935023771792E-2</v>
      </c>
      <c r="M140" s="552">
        <f t="shared" ref="M140:M147" si="40">M18/$M$26</f>
        <v>2.8806988271089955E-2</v>
      </c>
      <c r="N140" s="799">
        <f t="shared" ref="N140:N147" si="41">N18/$N$26</f>
        <v>2.8555688182903313E-2</v>
      </c>
      <c r="O140" s="585"/>
      <c r="P140" s="585"/>
      <c r="Q140" s="585"/>
    </row>
    <row r="141" spans="1:17" ht="25.5">
      <c r="A141" s="1"/>
      <c r="B141" s="1"/>
      <c r="C141" s="208" t="s">
        <v>246</v>
      </c>
      <c r="D141" s="556">
        <f t="shared" si="31"/>
        <v>8.6288848263254114E-2</v>
      </c>
      <c r="E141" s="556">
        <f t="shared" si="32"/>
        <v>0.13465577596266046</v>
      </c>
      <c r="F141" s="556">
        <f t="shared" si="33"/>
        <v>0.13289917993246503</v>
      </c>
      <c r="G141" s="556">
        <f t="shared" si="34"/>
        <v>9.8946328613763582E-2</v>
      </c>
      <c r="H141" s="556">
        <f t="shared" si="35"/>
        <v>9.2770710518150792E-2</v>
      </c>
      <c r="I141" s="659">
        <f t="shared" si="36"/>
        <v>6.6886622675464913E-2</v>
      </c>
      <c r="J141" s="556">
        <f t="shared" si="37"/>
        <v>5.6738204883134941E-2</v>
      </c>
      <c r="K141" s="659">
        <f t="shared" si="38"/>
        <v>3.7536092396535131E-2</v>
      </c>
      <c r="L141" s="556">
        <f t="shared" si="39"/>
        <v>1.1858571506639708E-2</v>
      </c>
      <c r="M141" s="556">
        <f t="shared" si="40"/>
        <v>1.3790057417676792E-2</v>
      </c>
      <c r="N141" s="582">
        <f t="shared" si="41"/>
        <v>1.1477366632999725E-2</v>
      </c>
      <c r="O141" s="585"/>
      <c r="P141" s="585"/>
      <c r="Q141" s="585"/>
    </row>
    <row r="142" spans="1:17" ht="25.5">
      <c r="A142" s="1"/>
      <c r="B142" s="1"/>
      <c r="C142" s="824" t="s">
        <v>247</v>
      </c>
      <c r="D142" s="588">
        <f t="shared" si="31"/>
        <v>0.22888482632541132</v>
      </c>
      <c r="E142" s="588">
        <f t="shared" si="32"/>
        <v>0.23383897316219371</v>
      </c>
      <c r="F142" s="588">
        <f t="shared" si="33"/>
        <v>0.25397973950795949</v>
      </c>
      <c r="G142" s="588">
        <f t="shared" si="34"/>
        <v>0.25930194270661838</v>
      </c>
      <c r="H142" s="588">
        <f t="shared" si="35"/>
        <v>0.25255972696245732</v>
      </c>
      <c r="I142" s="694">
        <f t="shared" si="36"/>
        <v>0.23590281943611277</v>
      </c>
      <c r="J142" s="588">
        <f t="shared" si="37"/>
        <v>0.23929098966026588</v>
      </c>
      <c r="K142" s="694">
        <f t="shared" si="38"/>
        <v>0.12972638526055272</v>
      </c>
      <c r="L142" s="588">
        <f t="shared" si="39"/>
        <v>4.3663588174217172E-2</v>
      </c>
      <c r="M142" s="588">
        <f t="shared" si="40"/>
        <v>4.3725769249644206E-2</v>
      </c>
      <c r="N142" s="799">
        <f t="shared" si="41"/>
        <v>4.7286750527958867E-2</v>
      </c>
      <c r="O142" s="585"/>
      <c r="P142" s="585"/>
      <c r="Q142" s="585"/>
    </row>
    <row r="143" spans="1:17" ht="25.5">
      <c r="A143" s="1"/>
      <c r="B143" s="1"/>
      <c r="C143" s="208" t="s">
        <v>233</v>
      </c>
      <c r="D143" s="556">
        <f t="shared" si="31"/>
        <v>0.27897623400365629</v>
      </c>
      <c r="E143" s="556">
        <f t="shared" si="32"/>
        <v>0.22217036172695448</v>
      </c>
      <c r="F143" s="556">
        <f t="shared" si="33"/>
        <v>0.20549927641099855</v>
      </c>
      <c r="G143" s="556">
        <f t="shared" si="34"/>
        <v>0.22456371419163648</v>
      </c>
      <c r="H143" s="556">
        <f t="shared" si="35"/>
        <v>0.23565001551349674</v>
      </c>
      <c r="I143" s="659">
        <f t="shared" si="36"/>
        <v>0.26649670065986802</v>
      </c>
      <c r="J143" s="556">
        <f t="shared" si="37"/>
        <v>0.22842992440698584</v>
      </c>
      <c r="K143" s="659">
        <f t="shared" si="38"/>
        <v>0.32868142444658327</v>
      </c>
      <c r="L143" s="556">
        <f t="shared" si="39"/>
        <v>0.38018470954696976</v>
      </c>
      <c r="M143" s="556">
        <f t="shared" si="40"/>
        <v>0.39112725131275455</v>
      </c>
      <c r="N143" s="582">
        <f t="shared" si="41"/>
        <v>0.39679551923606649</v>
      </c>
      <c r="O143" s="585"/>
      <c r="P143" s="585"/>
      <c r="Q143" s="585"/>
    </row>
    <row r="144" spans="1:17" ht="25.5">
      <c r="A144" s="1"/>
      <c r="B144" s="1"/>
      <c r="C144" s="824" t="s">
        <v>234</v>
      </c>
      <c r="D144" s="588">
        <f t="shared" si="31"/>
        <v>0.19012797074954296</v>
      </c>
      <c r="E144" s="588">
        <f t="shared" si="32"/>
        <v>0.18693115519253209</v>
      </c>
      <c r="F144" s="588">
        <f t="shared" si="33"/>
        <v>0.18379160636758321</v>
      </c>
      <c r="G144" s="588">
        <f t="shared" si="34"/>
        <v>0.22406980572933816</v>
      </c>
      <c r="H144" s="588">
        <f t="shared" si="35"/>
        <v>0.22308408315234254</v>
      </c>
      <c r="I144" s="694">
        <f t="shared" si="36"/>
        <v>0.23875224955008997</v>
      </c>
      <c r="J144" s="588">
        <f t="shared" si="37"/>
        <v>0.20557824311408462</v>
      </c>
      <c r="K144" s="694">
        <f t="shared" si="38"/>
        <v>0.30716348136944865</v>
      </c>
      <c r="L144" s="588">
        <f t="shared" si="39"/>
        <v>0.34766927154489319</v>
      </c>
      <c r="M144" s="588">
        <f t="shared" si="40"/>
        <v>0.35495902242724642</v>
      </c>
      <c r="N144" s="799">
        <f t="shared" si="41"/>
        <v>0.35777247268386742</v>
      </c>
      <c r="O144" s="585"/>
      <c r="P144" s="585"/>
      <c r="Q144" s="585"/>
    </row>
    <row r="145" spans="1:17" ht="30">
      <c r="A145" s="1"/>
      <c r="B145" s="1"/>
      <c r="C145" s="208" t="s">
        <v>235</v>
      </c>
      <c r="D145" s="556">
        <f t="shared" si="31"/>
        <v>3.5100548446069468E-2</v>
      </c>
      <c r="E145" s="556">
        <f t="shared" si="32"/>
        <v>3.7339556592765458E-2</v>
      </c>
      <c r="F145" s="556">
        <f t="shared" si="33"/>
        <v>3.9073806078147609E-2</v>
      </c>
      <c r="G145" s="556">
        <f t="shared" si="34"/>
        <v>3.9018768521567333E-2</v>
      </c>
      <c r="H145" s="556">
        <f t="shared" si="35"/>
        <v>4.1421036301582378E-2</v>
      </c>
      <c r="I145" s="659">
        <f t="shared" si="36"/>
        <v>2.8194361127774445E-2</v>
      </c>
      <c r="J145" s="556">
        <f t="shared" si="37"/>
        <v>3.1974976105656444E-2</v>
      </c>
      <c r="K145" s="659">
        <f t="shared" si="38"/>
        <v>3.4648700673724733E-2</v>
      </c>
      <c r="L145" s="556">
        <f t="shared" si="39"/>
        <v>3.2952620361768402E-2</v>
      </c>
      <c r="M145" s="556">
        <f t="shared" si="40"/>
        <v>3.0132011581685235E-2</v>
      </c>
      <c r="N145" s="582">
        <f t="shared" si="41"/>
        <v>2.8509778716371316E-2</v>
      </c>
      <c r="O145" s="585"/>
      <c r="P145" s="585"/>
      <c r="Q145" s="585"/>
    </row>
    <row r="146" spans="1:17">
      <c r="A146" s="1"/>
      <c r="B146" s="1"/>
      <c r="C146" s="824" t="s">
        <v>270</v>
      </c>
      <c r="D146" s="588">
        <f t="shared" si="31"/>
        <v>6.2157221206581353E-3</v>
      </c>
      <c r="E146" s="588">
        <f t="shared" si="32"/>
        <v>3.9673278879813305E-3</v>
      </c>
      <c r="F146" s="588">
        <f t="shared" si="33"/>
        <v>4.8239266763145201E-3</v>
      </c>
      <c r="G146" s="588">
        <f t="shared" si="34"/>
        <v>1.3170892327955219E-2</v>
      </c>
      <c r="H146" s="588">
        <f t="shared" si="35"/>
        <v>1.0394042817251009E-2</v>
      </c>
      <c r="I146" s="694">
        <f t="shared" si="36"/>
        <v>2.3395320935812838E-2</v>
      </c>
      <c r="J146" s="588">
        <f t="shared" si="37"/>
        <v>7.2986358502041878E-3</v>
      </c>
      <c r="K146" s="694">
        <f t="shared" si="38"/>
        <v>1.1755809157156606E-2</v>
      </c>
      <c r="L146" s="588">
        <f t="shared" si="39"/>
        <v>1.2350401661292967E-2</v>
      </c>
      <c r="M146" s="588">
        <f t="shared" si="40"/>
        <v>5.8889924915345735E-4</v>
      </c>
      <c r="N146" s="799">
        <f t="shared" si="41"/>
        <v>1.459921035717565E-2</v>
      </c>
      <c r="O146" s="585"/>
      <c r="P146" s="585"/>
      <c r="Q146" s="585"/>
    </row>
    <row r="147" spans="1:17" ht="15.75" customHeight="1">
      <c r="A147" s="1"/>
      <c r="B147" s="1"/>
      <c r="C147" s="287" t="s">
        <v>152</v>
      </c>
      <c r="D147" s="595">
        <f t="shared" si="31"/>
        <v>0.15502742230347349</v>
      </c>
      <c r="E147" s="595">
        <f t="shared" si="32"/>
        <v>0.1498249708284714</v>
      </c>
      <c r="F147" s="852">
        <f t="shared" si="33"/>
        <v>0.14930053063193441</v>
      </c>
      <c r="G147" s="595">
        <f t="shared" si="34"/>
        <v>0.1137635824827132</v>
      </c>
      <c r="H147" s="852">
        <f t="shared" si="35"/>
        <v>0.11479987589202606</v>
      </c>
      <c r="I147" s="853">
        <f t="shared" si="36"/>
        <v>0.1225254949010198</v>
      </c>
      <c r="J147" s="595">
        <f t="shared" si="37"/>
        <v>0.21409331827265618</v>
      </c>
      <c r="K147" s="853">
        <f t="shared" si="38"/>
        <v>0.12924515330675099</v>
      </c>
      <c r="L147" s="595">
        <f t="shared" si="39"/>
        <v>0.14120990218044702</v>
      </c>
      <c r="M147" s="595">
        <f t="shared" si="40"/>
        <v>0.13687000049074938</v>
      </c>
      <c r="N147" s="582">
        <f t="shared" si="41"/>
        <v>0.11500321366265724</v>
      </c>
      <c r="O147" s="585"/>
      <c r="P147" s="585"/>
      <c r="Q147" s="585"/>
    </row>
    <row r="148" spans="1:17" ht="21.75" customHeight="1">
      <c r="A148" s="1"/>
      <c r="B148" s="1"/>
      <c r="C148" s="302" t="s">
        <v>64</v>
      </c>
      <c r="D148" s="649">
        <f t="shared" ref="D148:N148" si="42">SUM(D140:D147)</f>
        <v>1</v>
      </c>
      <c r="E148" s="649">
        <f t="shared" si="42"/>
        <v>1</v>
      </c>
      <c r="F148" s="649">
        <f t="shared" si="42"/>
        <v>0.99999999999999989</v>
      </c>
      <c r="G148" s="651">
        <f t="shared" si="42"/>
        <v>1</v>
      </c>
      <c r="H148" s="649">
        <f t="shared" si="42"/>
        <v>1</v>
      </c>
      <c r="I148" s="651">
        <f t="shared" si="42"/>
        <v>1</v>
      </c>
      <c r="J148" s="649">
        <f t="shared" si="42"/>
        <v>1</v>
      </c>
      <c r="K148" s="649">
        <f t="shared" si="42"/>
        <v>1</v>
      </c>
      <c r="L148" s="649">
        <f t="shared" si="42"/>
        <v>1</v>
      </c>
      <c r="M148" s="649">
        <f t="shared" si="42"/>
        <v>1</v>
      </c>
      <c r="N148" s="653">
        <f t="shared" si="42"/>
        <v>0.99999999999999989</v>
      </c>
      <c r="O148" s="632"/>
      <c r="P148" s="632"/>
      <c r="Q148" s="632"/>
    </row>
    <row r="149" spans="1:17" ht="15.75" customHeight="1">
      <c r="A149" s="1"/>
      <c r="B149" s="1"/>
      <c r="C149" s="333" t="s">
        <v>208</v>
      </c>
      <c r="D149" s="333"/>
      <c r="E149" s="333"/>
      <c r="F149" s="333"/>
      <c r="G149" s="333"/>
      <c r="H149" s="333"/>
      <c r="I149" s="1"/>
      <c r="J149" s="1"/>
      <c r="K149" s="1"/>
      <c r="L149" s="1"/>
      <c r="M149" s="1"/>
      <c r="N149" s="1"/>
      <c r="O149" s="1"/>
      <c r="P149" s="1"/>
      <c r="Q149" s="1"/>
    </row>
    <row r="150" spans="1:17">
      <c r="A150" s="1"/>
      <c r="B150" s="1"/>
      <c r="C150" s="1"/>
      <c r="D150" s="1"/>
      <c r="E150" s="1"/>
      <c r="F150" s="1"/>
      <c r="G150" s="1"/>
      <c r="H150" s="1"/>
      <c r="I150" s="1"/>
      <c r="J150" s="1"/>
      <c r="K150" s="1"/>
      <c r="L150" s="1"/>
      <c r="M150" s="1"/>
      <c r="N150" s="1"/>
      <c r="O150" s="1"/>
      <c r="P150" s="1"/>
      <c r="Q150" s="1"/>
    </row>
    <row r="151" spans="1:17" ht="20.25" customHeight="1">
      <c r="A151" s="1"/>
      <c r="B151" s="1"/>
      <c r="C151" s="1016" t="s">
        <v>399</v>
      </c>
      <c r="D151" s="992"/>
      <c r="E151" s="992"/>
      <c r="F151" s="992"/>
      <c r="G151" s="992"/>
      <c r="H151" s="992"/>
      <c r="I151" s="992"/>
      <c r="J151" s="992"/>
      <c r="K151" s="992"/>
      <c r="L151" s="992"/>
      <c r="M151" s="992"/>
      <c r="N151" s="548"/>
      <c r="O151" s="451"/>
      <c r="P151" s="451"/>
      <c r="Q151" s="1"/>
    </row>
    <row r="152" spans="1:17">
      <c r="A152" s="1"/>
      <c r="B152" s="1"/>
      <c r="C152" s="1"/>
      <c r="D152" s="1"/>
      <c r="E152" s="1"/>
      <c r="F152" s="1"/>
      <c r="G152" s="1"/>
      <c r="H152" s="1"/>
      <c r="I152" s="1"/>
      <c r="J152" s="1"/>
      <c r="K152" s="1"/>
      <c r="L152" s="1"/>
      <c r="M152" s="1"/>
      <c r="N152" s="1"/>
      <c r="O152" s="1"/>
      <c r="P152" s="1"/>
      <c r="Q152" s="1"/>
    </row>
    <row r="153" spans="1:17">
      <c r="A153" s="1"/>
      <c r="B153" s="1"/>
      <c r="C153" s="1"/>
      <c r="D153" s="1"/>
      <c r="E153" s="1"/>
      <c r="F153" s="1"/>
      <c r="G153" s="1"/>
      <c r="H153" s="1"/>
      <c r="I153" s="1"/>
      <c r="J153" s="1"/>
      <c r="K153" s="1"/>
      <c r="L153" s="1"/>
      <c r="M153" s="1"/>
      <c r="N153" s="1"/>
      <c r="O153" s="1"/>
      <c r="P153" s="1"/>
      <c r="Q153" s="1"/>
    </row>
    <row r="154" spans="1:17">
      <c r="A154" s="1"/>
      <c r="B154" s="1"/>
      <c r="C154" s="1"/>
      <c r="D154" s="1"/>
      <c r="E154" s="1"/>
      <c r="F154" s="1"/>
      <c r="G154" s="1"/>
      <c r="H154" s="1"/>
      <c r="I154" s="1"/>
      <c r="J154" s="1"/>
      <c r="K154" s="1"/>
      <c r="L154" s="1"/>
      <c r="M154" s="1"/>
      <c r="N154" s="1"/>
      <c r="O154" s="1"/>
      <c r="P154" s="1"/>
      <c r="Q154" s="1"/>
    </row>
    <row r="155" spans="1:17">
      <c r="A155" s="1"/>
      <c r="B155" s="1"/>
      <c r="C155" s="1"/>
      <c r="D155" s="1"/>
      <c r="E155" s="1"/>
      <c r="F155" s="1"/>
      <c r="G155" s="1"/>
      <c r="H155" s="1"/>
      <c r="I155" s="1"/>
      <c r="J155" s="1"/>
      <c r="K155" s="1"/>
      <c r="L155" s="1"/>
      <c r="M155" s="1"/>
      <c r="N155" s="1"/>
      <c r="O155" s="1"/>
      <c r="P155" s="1"/>
      <c r="Q155" s="1"/>
    </row>
    <row r="156" spans="1:17">
      <c r="A156" s="1"/>
      <c r="B156" s="1"/>
      <c r="C156" s="1"/>
      <c r="D156" s="1"/>
      <c r="E156" s="1"/>
      <c r="F156" s="1"/>
      <c r="G156" s="1"/>
      <c r="H156" s="1"/>
      <c r="I156" s="1"/>
      <c r="J156" s="1"/>
      <c r="K156" s="1"/>
      <c r="L156" s="1"/>
      <c r="M156" s="1"/>
      <c r="N156" s="1"/>
      <c r="O156" s="1"/>
      <c r="P156" s="1"/>
      <c r="Q156" s="1"/>
    </row>
    <row r="157" spans="1:17">
      <c r="A157" s="1"/>
      <c r="B157" s="1"/>
      <c r="C157" s="1"/>
      <c r="D157" s="1"/>
      <c r="E157" s="1"/>
      <c r="F157" s="1"/>
      <c r="G157" s="1"/>
      <c r="H157" s="1"/>
      <c r="I157" s="1"/>
      <c r="J157" s="1"/>
      <c r="K157" s="1"/>
      <c r="L157" s="1"/>
      <c r="M157" s="1"/>
      <c r="N157" s="1"/>
      <c r="O157" s="1"/>
      <c r="P157" s="1"/>
      <c r="Q157" s="1"/>
    </row>
    <row r="158" spans="1:17">
      <c r="A158" s="1"/>
      <c r="B158" s="1"/>
      <c r="C158" s="1"/>
      <c r="D158" s="1"/>
      <c r="E158" s="1"/>
      <c r="F158" s="1"/>
      <c r="G158" s="1"/>
      <c r="H158" s="1"/>
      <c r="I158" s="1"/>
      <c r="J158" s="1"/>
      <c r="K158" s="1"/>
      <c r="L158" s="1"/>
      <c r="M158" s="1"/>
      <c r="N158" s="1"/>
      <c r="O158" s="1"/>
      <c r="P158" s="1"/>
      <c r="Q158" s="1"/>
    </row>
    <row r="159" spans="1:17">
      <c r="A159" s="1"/>
      <c r="B159" s="1"/>
      <c r="C159" s="1"/>
      <c r="D159" s="1"/>
      <c r="E159" s="1"/>
      <c r="F159" s="1"/>
      <c r="G159" s="1"/>
      <c r="H159" s="1"/>
      <c r="I159" s="1"/>
      <c r="J159" s="1"/>
      <c r="K159" s="1"/>
      <c r="L159" s="1"/>
      <c r="M159" s="1"/>
      <c r="N159" s="1"/>
      <c r="O159" s="1"/>
      <c r="P159" s="1"/>
      <c r="Q159" s="1"/>
    </row>
    <row r="160" spans="1:17">
      <c r="A160" s="1"/>
      <c r="B160" s="1"/>
      <c r="C160" s="1"/>
      <c r="D160" s="1"/>
      <c r="E160" s="1"/>
      <c r="F160" s="1"/>
      <c r="G160" s="1"/>
      <c r="H160" s="1"/>
      <c r="I160" s="1"/>
      <c r="J160" s="1"/>
      <c r="K160" s="1"/>
      <c r="L160" s="1"/>
      <c r="M160" s="1"/>
      <c r="N160" s="1"/>
      <c r="O160" s="1"/>
      <c r="P160" s="1"/>
      <c r="Q160" s="1"/>
    </row>
    <row r="161" spans="1:17">
      <c r="A161" s="1"/>
      <c r="B161" s="1"/>
      <c r="C161" s="1"/>
      <c r="D161" s="1"/>
      <c r="E161" s="1"/>
      <c r="F161" s="1"/>
      <c r="G161" s="1"/>
      <c r="H161" s="1"/>
      <c r="I161" s="1"/>
      <c r="J161" s="1"/>
      <c r="K161" s="1"/>
      <c r="L161" s="1"/>
      <c r="M161" s="1"/>
      <c r="N161" s="1"/>
      <c r="O161" s="1"/>
      <c r="P161" s="1"/>
      <c r="Q161" s="1"/>
    </row>
    <row r="162" spans="1:17">
      <c r="A162" s="1"/>
      <c r="B162" s="1"/>
      <c r="C162" s="1"/>
      <c r="D162" s="1"/>
      <c r="E162" s="1"/>
      <c r="F162" s="1"/>
      <c r="G162" s="1"/>
      <c r="H162" s="1"/>
      <c r="I162" s="1"/>
      <c r="J162" s="1"/>
      <c r="K162" s="1"/>
      <c r="L162" s="1"/>
      <c r="M162" s="1"/>
      <c r="N162" s="1"/>
      <c r="O162" s="1"/>
      <c r="P162" s="1"/>
      <c r="Q162" s="1"/>
    </row>
    <row r="163" spans="1:17">
      <c r="A163" s="1"/>
      <c r="B163" s="1"/>
      <c r="C163" s="1"/>
      <c r="D163" s="1"/>
      <c r="E163" s="1"/>
      <c r="F163" s="1"/>
      <c r="G163" s="1"/>
      <c r="H163" s="1"/>
      <c r="I163" s="1"/>
      <c r="J163" s="1"/>
      <c r="K163" s="1"/>
      <c r="L163" s="1"/>
      <c r="M163" s="1"/>
      <c r="N163" s="1"/>
      <c r="O163" s="1"/>
      <c r="P163" s="1"/>
      <c r="Q163" s="1"/>
    </row>
    <row r="164" spans="1:17" ht="21.75" customHeight="1">
      <c r="A164" s="1"/>
      <c r="B164" s="1"/>
      <c r="C164" s="1016" t="s">
        <v>399</v>
      </c>
      <c r="D164" s="992"/>
      <c r="E164" s="992"/>
      <c r="F164" s="992"/>
      <c r="G164" s="992"/>
      <c r="H164" s="992"/>
      <c r="I164" s="992"/>
      <c r="J164" s="992"/>
      <c r="K164" s="992"/>
      <c r="L164" s="992"/>
      <c r="M164" s="992"/>
      <c r="N164" s="548"/>
      <c r="O164" s="451"/>
      <c r="P164" s="451"/>
      <c r="Q164" s="1"/>
    </row>
    <row r="165" spans="1:17" ht="7.5" customHeight="1">
      <c r="A165" s="1"/>
      <c r="B165" s="1"/>
      <c r="C165" s="1"/>
      <c r="D165" s="1"/>
      <c r="E165" s="1"/>
      <c r="F165" s="1"/>
      <c r="G165" s="1"/>
      <c r="H165" s="1"/>
      <c r="I165" s="1"/>
      <c r="J165" s="1"/>
      <c r="K165" s="1"/>
      <c r="L165" s="1"/>
      <c r="M165" s="1"/>
      <c r="N165" s="1"/>
      <c r="O165" s="1"/>
      <c r="P165" s="1"/>
      <c r="Q165" s="1"/>
    </row>
    <row r="166" spans="1:17">
      <c r="A166" s="1"/>
      <c r="B166" s="1"/>
      <c r="C166" s="1"/>
      <c r="D166" s="1"/>
      <c r="E166" s="1"/>
      <c r="F166" s="1"/>
      <c r="G166" s="1"/>
      <c r="H166" s="1"/>
      <c r="I166" s="1"/>
      <c r="J166" s="1"/>
      <c r="K166" s="1"/>
      <c r="L166" s="1"/>
      <c r="M166" s="1"/>
      <c r="N166" s="1"/>
      <c r="O166" s="1"/>
      <c r="P166" s="1"/>
      <c r="Q166" s="1"/>
    </row>
    <row r="167" spans="1:17">
      <c r="A167" s="1"/>
      <c r="B167" s="1"/>
      <c r="C167" s="1"/>
      <c r="D167" s="1"/>
      <c r="E167" s="1"/>
      <c r="F167" s="1"/>
      <c r="G167" s="1"/>
      <c r="H167" s="1"/>
      <c r="I167" s="1"/>
      <c r="J167" s="1"/>
      <c r="K167" s="1"/>
      <c r="L167" s="1"/>
      <c r="M167" s="1"/>
      <c r="N167" s="1"/>
      <c r="O167" s="1"/>
      <c r="P167" s="1"/>
      <c r="Q167" s="1"/>
    </row>
    <row r="168" spans="1:17">
      <c r="A168" s="1"/>
      <c r="B168" s="1"/>
      <c r="C168" s="1"/>
      <c r="D168" s="1"/>
      <c r="E168" s="1"/>
      <c r="F168" s="1"/>
      <c r="G168" s="1"/>
      <c r="H168" s="1"/>
      <c r="I168" s="1"/>
      <c r="J168" s="1"/>
      <c r="K168" s="1"/>
      <c r="L168" s="1"/>
      <c r="M168" s="1"/>
      <c r="N168" s="1"/>
      <c r="O168" s="1"/>
      <c r="P168" s="1"/>
      <c r="Q168" s="1"/>
    </row>
    <row r="169" spans="1:17">
      <c r="A169" s="1"/>
      <c r="B169" s="1"/>
      <c r="C169" s="1"/>
      <c r="D169" s="1"/>
      <c r="E169" s="1"/>
      <c r="F169" s="1"/>
      <c r="G169" s="1"/>
      <c r="H169" s="1"/>
      <c r="I169" s="1"/>
      <c r="J169" s="1"/>
      <c r="K169" s="1"/>
      <c r="L169" s="1"/>
      <c r="M169" s="1"/>
      <c r="N169" s="1"/>
      <c r="O169" s="1"/>
      <c r="P169" s="1"/>
      <c r="Q169" s="1"/>
    </row>
    <row r="170" spans="1:17">
      <c r="A170" s="1"/>
      <c r="B170" s="1"/>
      <c r="C170" s="1"/>
      <c r="D170" s="1"/>
      <c r="E170" s="1"/>
      <c r="F170" s="1"/>
      <c r="G170" s="1"/>
      <c r="H170" s="1"/>
      <c r="I170" s="1"/>
      <c r="J170" s="1"/>
      <c r="K170" s="1"/>
      <c r="L170" s="1"/>
      <c r="M170" s="1"/>
      <c r="N170" s="1"/>
      <c r="O170" s="1"/>
      <c r="P170" s="1"/>
      <c r="Q170" s="1"/>
    </row>
    <row r="171" spans="1:17">
      <c r="A171" s="1"/>
      <c r="B171" s="1"/>
      <c r="C171" s="1"/>
      <c r="D171" s="1"/>
      <c r="E171" s="1"/>
      <c r="F171" s="1"/>
      <c r="G171" s="1"/>
      <c r="H171" s="1"/>
      <c r="I171" s="1"/>
      <c r="J171" s="1"/>
      <c r="K171" s="1"/>
      <c r="L171" s="1"/>
      <c r="M171" s="1"/>
      <c r="N171" s="1"/>
      <c r="O171" s="1"/>
      <c r="P171" s="1"/>
      <c r="Q171" s="1"/>
    </row>
    <row r="172" spans="1:17">
      <c r="A172" s="1"/>
      <c r="B172" s="1"/>
      <c r="C172" s="1"/>
      <c r="D172" s="1"/>
      <c r="E172" s="1"/>
      <c r="F172" s="1"/>
      <c r="G172" s="1"/>
      <c r="H172" s="1"/>
      <c r="I172" s="1"/>
      <c r="J172" s="1"/>
      <c r="K172" s="1"/>
      <c r="L172" s="1"/>
      <c r="M172" s="1"/>
      <c r="N172" s="1"/>
      <c r="O172" s="1"/>
      <c r="P172" s="1"/>
      <c r="Q172" s="1"/>
    </row>
    <row r="173" spans="1:17">
      <c r="A173" s="1"/>
      <c r="B173" s="1"/>
      <c r="C173" s="1"/>
      <c r="D173" s="1"/>
      <c r="E173" s="1"/>
      <c r="F173" s="1"/>
      <c r="G173" s="1"/>
      <c r="H173" s="1"/>
      <c r="I173" s="1"/>
      <c r="J173" s="1"/>
      <c r="K173" s="1"/>
      <c r="L173" s="1"/>
      <c r="M173" s="1"/>
      <c r="N173" s="1"/>
      <c r="O173" s="1"/>
      <c r="P173" s="1"/>
      <c r="Q173" s="1"/>
    </row>
    <row r="174" spans="1:17">
      <c r="A174" s="1"/>
      <c r="B174" s="1"/>
      <c r="C174" s="1"/>
      <c r="D174" s="1"/>
      <c r="E174" s="1"/>
      <c r="F174" s="1"/>
      <c r="G174" s="1"/>
      <c r="H174" s="1"/>
      <c r="I174" s="1"/>
      <c r="J174" s="1"/>
      <c r="K174" s="1"/>
      <c r="L174" s="1"/>
      <c r="M174" s="1"/>
      <c r="N174" s="1"/>
      <c r="O174" s="1"/>
      <c r="P174" s="1"/>
      <c r="Q174" s="1"/>
    </row>
    <row r="175" spans="1:17">
      <c r="A175" s="1"/>
      <c r="B175" s="1"/>
      <c r="C175" s="1"/>
      <c r="D175" s="1"/>
      <c r="E175" s="1"/>
      <c r="F175" s="1"/>
      <c r="G175" s="1"/>
      <c r="H175" s="1"/>
      <c r="I175" s="1"/>
      <c r="J175" s="1"/>
      <c r="K175" s="1"/>
      <c r="L175" s="1"/>
      <c r="M175" s="1"/>
      <c r="N175" s="1"/>
      <c r="O175" s="1"/>
      <c r="P175" s="1"/>
      <c r="Q175" s="1"/>
    </row>
    <row r="176" spans="1:17">
      <c r="A176" s="1"/>
      <c r="B176" s="1"/>
      <c r="C176" s="1"/>
      <c r="D176" s="1"/>
      <c r="E176" s="1"/>
      <c r="F176" s="1"/>
      <c r="G176" s="1"/>
      <c r="H176" s="1"/>
      <c r="I176" s="1"/>
      <c r="J176" s="1"/>
      <c r="K176" s="1"/>
      <c r="L176" s="1"/>
      <c r="M176" s="1"/>
      <c r="N176" s="1"/>
      <c r="O176" s="1"/>
      <c r="P176" s="1"/>
      <c r="Q176" s="1"/>
    </row>
    <row r="177" spans="1:17">
      <c r="A177" s="1"/>
      <c r="B177" s="1"/>
      <c r="C177" s="1"/>
      <c r="D177" s="1"/>
      <c r="E177" s="1"/>
      <c r="F177" s="1"/>
      <c r="G177" s="1"/>
      <c r="H177" s="1"/>
      <c r="I177" s="1"/>
      <c r="J177" s="1"/>
      <c r="K177" s="1"/>
      <c r="L177" s="1"/>
      <c r="M177" s="1"/>
      <c r="N177" s="1"/>
      <c r="O177" s="1"/>
      <c r="P177" s="1"/>
      <c r="Q177" s="1"/>
    </row>
    <row r="178" spans="1:17" ht="20.25" customHeight="1">
      <c r="A178" s="1"/>
      <c r="B178" s="1"/>
      <c r="C178" s="1016" t="s">
        <v>399</v>
      </c>
      <c r="D178" s="992"/>
      <c r="E178" s="992"/>
      <c r="F178" s="992"/>
      <c r="G178" s="992"/>
      <c r="H178" s="992"/>
      <c r="I178" s="992"/>
      <c r="J178" s="992"/>
      <c r="K178" s="992"/>
      <c r="L178" s="992"/>
      <c r="M178" s="992"/>
      <c r="N178" s="548"/>
      <c r="O178" s="451"/>
      <c r="P178" s="451"/>
      <c r="Q178" s="1"/>
    </row>
    <row r="179" spans="1:17" ht="3.75" customHeight="1">
      <c r="A179" s="1"/>
      <c r="B179" s="1"/>
      <c r="C179" s="1"/>
      <c r="D179" s="1"/>
      <c r="E179" s="1"/>
      <c r="F179" s="1"/>
      <c r="G179" s="1"/>
      <c r="H179" s="1"/>
      <c r="I179" s="1"/>
      <c r="J179" s="1"/>
      <c r="K179" s="1"/>
      <c r="L179" s="1"/>
      <c r="M179" s="1"/>
      <c r="N179" s="1"/>
      <c r="O179" s="1"/>
      <c r="P179" s="1"/>
      <c r="Q179" s="1"/>
    </row>
    <row r="180" spans="1:17">
      <c r="A180" s="1"/>
      <c r="B180" s="1"/>
      <c r="C180" s="1"/>
      <c r="D180" s="1"/>
      <c r="E180" s="1"/>
      <c r="F180" s="1"/>
      <c r="G180" s="1"/>
      <c r="H180" s="1"/>
      <c r="I180" s="1"/>
      <c r="J180" s="1"/>
      <c r="K180" s="1"/>
      <c r="L180" s="1"/>
      <c r="M180" s="1"/>
      <c r="N180" s="1"/>
      <c r="O180" s="1"/>
      <c r="P180" s="1"/>
      <c r="Q180" s="1"/>
    </row>
    <row r="181" spans="1:17">
      <c r="A181" s="1"/>
      <c r="B181" s="1"/>
      <c r="C181" s="1"/>
      <c r="D181" s="1"/>
      <c r="E181" s="1"/>
      <c r="F181" s="1"/>
      <c r="G181" s="1"/>
      <c r="H181" s="1"/>
      <c r="I181" s="1"/>
      <c r="J181" s="1"/>
      <c r="K181" s="1"/>
      <c r="L181" s="1"/>
      <c r="M181" s="1"/>
      <c r="N181" s="1"/>
      <c r="O181" s="1"/>
      <c r="P181" s="1"/>
      <c r="Q181" s="1"/>
    </row>
    <row r="182" spans="1:17">
      <c r="A182" s="1"/>
      <c r="B182" s="1"/>
      <c r="C182" s="1"/>
      <c r="D182" s="1"/>
      <c r="E182" s="1"/>
      <c r="F182" s="1"/>
      <c r="G182" s="1"/>
      <c r="H182" s="1"/>
      <c r="I182" s="1"/>
      <c r="J182" s="1"/>
      <c r="K182" s="1"/>
      <c r="L182" s="1"/>
      <c r="M182" s="1"/>
      <c r="N182" s="1"/>
      <c r="O182" s="1"/>
      <c r="P182" s="1"/>
      <c r="Q182" s="1"/>
    </row>
    <row r="183" spans="1:17">
      <c r="A183" s="1"/>
      <c r="B183" s="1"/>
      <c r="C183" s="1"/>
      <c r="D183" s="1"/>
      <c r="E183" s="1"/>
      <c r="F183" s="1"/>
      <c r="G183" s="1"/>
      <c r="H183" s="1"/>
      <c r="I183" s="1"/>
      <c r="J183" s="1"/>
      <c r="K183" s="1"/>
      <c r="L183" s="1"/>
      <c r="M183" s="1"/>
      <c r="N183" s="1"/>
      <c r="O183" s="1"/>
      <c r="P183" s="1"/>
      <c r="Q183" s="1"/>
    </row>
    <row r="184" spans="1:17">
      <c r="A184" s="1"/>
      <c r="B184" s="1"/>
      <c r="C184" s="1"/>
      <c r="D184" s="1"/>
      <c r="E184" s="1"/>
      <c r="F184" s="1"/>
      <c r="G184" s="1"/>
      <c r="H184" s="1"/>
      <c r="I184" s="1"/>
      <c r="J184" s="1"/>
      <c r="K184" s="1"/>
      <c r="L184" s="1"/>
      <c r="M184" s="1"/>
      <c r="N184" s="1"/>
      <c r="O184" s="1"/>
      <c r="P184" s="1"/>
      <c r="Q184" s="1"/>
    </row>
    <row r="185" spans="1:17">
      <c r="A185" s="1"/>
      <c r="B185" s="1"/>
      <c r="C185" s="1"/>
      <c r="D185" s="1"/>
      <c r="E185" s="1"/>
      <c r="F185" s="1"/>
      <c r="G185" s="1"/>
      <c r="H185" s="1"/>
      <c r="I185" s="1"/>
      <c r="J185" s="1"/>
      <c r="K185" s="1"/>
      <c r="L185" s="1"/>
      <c r="M185" s="1"/>
      <c r="N185" s="1"/>
      <c r="O185" s="1"/>
      <c r="P185" s="1"/>
      <c r="Q185" s="1"/>
    </row>
    <row r="186" spans="1:17">
      <c r="A186" s="1"/>
      <c r="B186" s="1"/>
      <c r="C186" s="1"/>
      <c r="D186" s="1"/>
      <c r="E186" s="1"/>
      <c r="F186" s="1"/>
      <c r="G186" s="1"/>
      <c r="H186" s="1"/>
      <c r="I186" s="1"/>
      <c r="J186" s="1"/>
      <c r="K186" s="1"/>
      <c r="L186" s="1"/>
      <c r="M186" s="1"/>
      <c r="N186" s="1"/>
      <c r="O186" s="1"/>
      <c r="P186" s="1"/>
      <c r="Q186" s="1"/>
    </row>
    <row r="187" spans="1:17">
      <c r="A187" s="1"/>
      <c r="B187" s="1"/>
      <c r="C187" s="1"/>
      <c r="D187" s="1"/>
      <c r="E187" s="1"/>
      <c r="F187" s="1"/>
      <c r="G187" s="1"/>
      <c r="H187" s="1"/>
      <c r="I187" s="1"/>
      <c r="J187" s="1"/>
      <c r="K187" s="1"/>
      <c r="L187" s="1"/>
      <c r="M187" s="1"/>
      <c r="N187" s="1"/>
      <c r="O187" s="1"/>
      <c r="P187" s="1"/>
      <c r="Q187" s="1"/>
    </row>
    <row r="188" spans="1:17">
      <c r="A188" s="1"/>
      <c r="B188" s="1"/>
      <c r="C188" s="1"/>
      <c r="D188" s="1"/>
      <c r="E188" s="1"/>
      <c r="F188" s="1"/>
      <c r="G188" s="1"/>
      <c r="H188" s="1"/>
      <c r="I188" s="1"/>
      <c r="J188" s="1"/>
      <c r="K188" s="1"/>
      <c r="L188" s="1"/>
      <c r="M188" s="1"/>
      <c r="N188" s="1"/>
      <c r="O188" s="1"/>
      <c r="P188" s="1"/>
      <c r="Q188" s="1"/>
    </row>
    <row r="189" spans="1:17">
      <c r="A189" s="1"/>
      <c r="B189" s="1"/>
      <c r="C189" s="1"/>
      <c r="D189" s="1"/>
      <c r="E189" s="1"/>
      <c r="F189" s="1"/>
      <c r="G189" s="1"/>
      <c r="H189" s="1"/>
      <c r="I189" s="1"/>
      <c r="J189" s="1"/>
      <c r="K189" s="1"/>
      <c r="L189" s="1"/>
      <c r="M189" s="1"/>
      <c r="N189" s="1"/>
      <c r="O189" s="1"/>
      <c r="P189" s="1"/>
      <c r="Q189" s="1"/>
    </row>
    <row r="190" spans="1:17">
      <c r="A190" s="1"/>
      <c r="B190" s="1"/>
      <c r="C190" s="1"/>
      <c r="D190" s="1"/>
      <c r="E190" s="1"/>
      <c r="F190" s="1"/>
      <c r="G190" s="1"/>
      <c r="H190" s="1"/>
      <c r="I190" s="1"/>
      <c r="J190" s="1"/>
      <c r="K190" s="1"/>
      <c r="L190" s="1"/>
      <c r="M190" s="1"/>
      <c r="N190" s="1"/>
      <c r="O190" s="1"/>
      <c r="P190" s="1"/>
      <c r="Q190" s="1"/>
    </row>
    <row r="191" spans="1:17">
      <c r="A191" s="1"/>
      <c r="B191" s="1"/>
      <c r="C191" s="1"/>
      <c r="D191" s="1"/>
      <c r="E191" s="1"/>
      <c r="F191" s="1"/>
      <c r="G191" s="1"/>
      <c r="H191" s="1"/>
      <c r="I191" s="1"/>
      <c r="J191" s="1"/>
      <c r="K191" s="1"/>
      <c r="L191" s="1"/>
      <c r="M191" s="1"/>
      <c r="N191" s="1"/>
      <c r="O191" s="1"/>
      <c r="P191" s="1"/>
      <c r="Q191" s="1"/>
    </row>
    <row r="192" spans="1:17" ht="21.75" customHeight="1">
      <c r="A192" s="1"/>
      <c r="B192" s="1"/>
      <c r="C192" s="1016" t="s">
        <v>399</v>
      </c>
      <c r="D192" s="992"/>
      <c r="E192" s="992"/>
      <c r="F192" s="992"/>
      <c r="G192" s="992"/>
      <c r="H192" s="992"/>
      <c r="I192" s="992"/>
      <c r="J192" s="992"/>
      <c r="K192" s="992"/>
      <c r="L192" s="992"/>
      <c r="M192" s="992"/>
      <c r="N192" s="548"/>
      <c r="O192" s="451"/>
      <c r="P192" s="451"/>
      <c r="Q192" s="1"/>
    </row>
    <row r="193" spans="1:17" ht="3" customHeight="1">
      <c r="A193" s="1"/>
      <c r="B193" s="1"/>
      <c r="C193" s="1"/>
      <c r="D193" s="1"/>
      <c r="E193" s="1"/>
      <c r="F193" s="1"/>
      <c r="G193" s="1"/>
      <c r="H193" s="1"/>
      <c r="I193" s="1"/>
      <c r="J193" s="1"/>
      <c r="K193" s="1"/>
      <c r="L193" s="1"/>
      <c r="M193" s="1"/>
      <c r="N193" s="1"/>
      <c r="O193" s="1"/>
      <c r="P193" s="1"/>
      <c r="Q193" s="1"/>
    </row>
    <row r="194" spans="1:17">
      <c r="A194" s="1"/>
      <c r="B194" s="1"/>
      <c r="C194" s="1"/>
      <c r="D194" s="1"/>
      <c r="E194" s="1"/>
      <c r="F194" s="1"/>
      <c r="G194" s="1"/>
      <c r="H194" s="1"/>
      <c r="I194" s="1"/>
      <c r="J194" s="1"/>
      <c r="K194" s="1"/>
      <c r="L194" s="1"/>
      <c r="M194" s="1"/>
      <c r="N194" s="1"/>
      <c r="O194" s="1"/>
      <c r="P194" s="1"/>
      <c r="Q194" s="1"/>
    </row>
    <row r="195" spans="1:17">
      <c r="A195" s="1"/>
      <c r="B195" s="1"/>
      <c r="C195" s="1"/>
      <c r="D195" s="1"/>
      <c r="E195" s="1"/>
      <c r="F195" s="1"/>
      <c r="G195" s="1"/>
      <c r="H195" s="1"/>
      <c r="I195" s="1"/>
      <c r="J195" s="1"/>
      <c r="K195" s="1"/>
      <c r="L195" s="1"/>
      <c r="M195" s="1"/>
      <c r="N195" s="1"/>
      <c r="O195" s="1"/>
      <c r="P195" s="1"/>
      <c r="Q195" s="1"/>
    </row>
    <row r="196" spans="1:17">
      <c r="A196" s="1"/>
      <c r="B196" s="1"/>
      <c r="C196" s="1"/>
      <c r="D196" s="1"/>
      <c r="E196" s="1"/>
      <c r="F196" s="1"/>
      <c r="G196" s="1"/>
      <c r="H196" s="1"/>
      <c r="I196" s="1"/>
      <c r="J196" s="1"/>
      <c r="K196" s="1"/>
      <c r="L196" s="1"/>
      <c r="M196" s="1"/>
      <c r="N196" s="1"/>
      <c r="O196" s="1"/>
      <c r="P196" s="1"/>
      <c r="Q196" s="1"/>
    </row>
    <row r="197" spans="1:17">
      <c r="A197" s="1"/>
      <c r="B197" s="1"/>
      <c r="C197" s="1"/>
      <c r="D197" s="1"/>
      <c r="E197" s="1"/>
      <c r="F197" s="1"/>
      <c r="G197" s="1"/>
      <c r="H197" s="1"/>
      <c r="I197" s="1"/>
      <c r="J197" s="1"/>
      <c r="K197" s="1"/>
      <c r="L197" s="1"/>
      <c r="M197" s="1"/>
      <c r="N197" s="1"/>
      <c r="O197" s="1"/>
      <c r="P197" s="1"/>
      <c r="Q197" s="1"/>
    </row>
    <row r="198" spans="1:17">
      <c r="A198" s="1"/>
      <c r="B198" s="1"/>
      <c r="C198" s="1"/>
      <c r="D198" s="1"/>
      <c r="E198" s="1"/>
      <c r="F198" s="1"/>
      <c r="G198" s="1"/>
      <c r="H198" s="1"/>
      <c r="I198" s="1"/>
      <c r="J198" s="1"/>
      <c r="K198" s="1"/>
      <c r="L198" s="1"/>
      <c r="M198" s="1"/>
      <c r="N198" s="1"/>
      <c r="O198" s="1"/>
      <c r="P198" s="1"/>
      <c r="Q198" s="1"/>
    </row>
    <row r="199" spans="1:17">
      <c r="A199" s="1"/>
      <c r="B199" s="1"/>
      <c r="C199" s="1"/>
      <c r="D199" s="1"/>
      <c r="E199" s="1"/>
      <c r="F199" s="1"/>
      <c r="G199" s="1"/>
      <c r="H199" s="1"/>
      <c r="I199" s="1"/>
      <c r="J199" s="1"/>
      <c r="K199" s="1"/>
      <c r="L199" s="1"/>
      <c r="M199" s="1"/>
      <c r="N199" s="1"/>
      <c r="O199" s="1"/>
      <c r="P199" s="1"/>
      <c r="Q199" s="1"/>
    </row>
    <row r="200" spans="1:17">
      <c r="A200" s="1"/>
      <c r="B200" s="1"/>
      <c r="C200" s="1"/>
      <c r="D200" s="1"/>
      <c r="E200" s="1"/>
      <c r="F200" s="1"/>
      <c r="G200" s="1"/>
      <c r="H200" s="1"/>
      <c r="I200" s="1"/>
      <c r="J200" s="1"/>
      <c r="K200" s="1"/>
      <c r="L200" s="1"/>
      <c r="M200" s="1"/>
      <c r="N200" s="1"/>
      <c r="O200" s="1"/>
      <c r="P200" s="1"/>
      <c r="Q200" s="1"/>
    </row>
    <row r="201" spans="1:17">
      <c r="A201" s="1"/>
      <c r="B201" s="1"/>
      <c r="C201" s="1"/>
      <c r="D201" s="1"/>
      <c r="E201" s="1"/>
      <c r="F201" s="1"/>
      <c r="G201" s="1"/>
      <c r="H201" s="1"/>
      <c r="I201" s="1"/>
      <c r="J201" s="1"/>
      <c r="K201" s="1"/>
      <c r="L201" s="1"/>
      <c r="M201" s="1"/>
      <c r="N201" s="1"/>
      <c r="O201" s="1"/>
      <c r="P201" s="1"/>
      <c r="Q201" s="1"/>
    </row>
    <row r="202" spans="1:17">
      <c r="A202" s="1"/>
      <c r="B202" s="1"/>
      <c r="C202" s="1"/>
      <c r="D202" s="1"/>
      <c r="E202" s="1"/>
      <c r="F202" s="1"/>
      <c r="G202" s="1"/>
      <c r="H202" s="1"/>
      <c r="I202" s="1"/>
      <c r="J202" s="1"/>
      <c r="K202" s="1"/>
      <c r="L202" s="1"/>
      <c r="M202" s="1"/>
      <c r="N202" s="1"/>
      <c r="O202" s="1"/>
      <c r="P202" s="1"/>
      <c r="Q202" s="1"/>
    </row>
    <row r="203" spans="1:17">
      <c r="A203" s="1"/>
      <c r="B203" s="1"/>
      <c r="C203" s="1"/>
      <c r="D203" s="1"/>
      <c r="E203" s="1"/>
      <c r="F203" s="1"/>
      <c r="G203" s="1"/>
      <c r="H203" s="1"/>
      <c r="I203" s="1"/>
      <c r="J203" s="1"/>
      <c r="K203" s="1"/>
      <c r="L203" s="1"/>
      <c r="M203" s="1"/>
      <c r="N203" s="1"/>
      <c r="O203" s="1"/>
      <c r="P203" s="1"/>
      <c r="Q203" s="1"/>
    </row>
    <row r="204" spans="1:17">
      <c r="A204" s="1"/>
      <c r="B204" s="1"/>
      <c r="C204" s="1"/>
      <c r="D204" s="1"/>
      <c r="E204" s="1"/>
      <c r="F204" s="1"/>
      <c r="G204" s="1"/>
      <c r="H204" s="1"/>
      <c r="I204" s="1"/>
      <c r="J204" s="1"/>
      <c r="K204" s="1"/>
      <c r="L204" s="1"/>
      <c r="M204" s="1"/>
      <c r="N204" s="1"/>
      <c r="O204" s="1"/>
      <c r="P204" s="1"/>
      <c r="Q204" s="1"/>
    </row>
    <row r="205" spans="1:17">
      <c r="A205" s="1"/>
      <c r="B205" s="1"/>
      <c r="C205" s="1"/>
      <c r="D205" s="1"/>
      <c r="E205" s="1"/>
      <c r="F205" s="1"/>
      <c r="G205" s="1"/>
      <c r="H205" s="1"/>
      <c r="I205" s="1"/>
      <c r="J205" s="1"/>
      <c r="K205" s="1"/>
      <c r="L205" s="1"/>
      <c r="M205" s="1"/>
      <c r="N205" s="1"/>
      <c r="O205" s="1"/>
      <c r="P205" s="1"/>
      <c r="Q205" s="1"/>
    </row>
    <row r="206" spans="1:17" ht="20.25" customHeight="1">
      <c r="A206" s="1"/>
      <c r="B206" s="1"/>
      <c r="C206" s="1016" t="s">
        <v>399</v>
      </c>
      <c r="D206" s="992"/>
      <c r="E206" s="992"/>
      <c r="F206" s="992"/>
      <c r="G206" s="992"/>
      <c r="H206" s="992"/>
      <c r="I206" s="992"/>
      <c r="J206" s="992"/>
      <c r="K206" s="992"/>
      <c r="L206" s="992"/>
      <c r="M206" s="992"/>
      <c r="N206" s="548"/>
      <c r="O206" s="451"/>
      <c r="P206" s="451"/>
      <c r="Q206" s="1"/>
    </row>
    <row r="207" spans="1:17" ht="3" customHeight="1">
      <c r="A207" s="1"/>
      <c r="B207" s="1"/>
      <c r="C207" s="1"/>
      <c r="D207" s="1"/>
      <c r="E207" s="1"/>
      <c r="F207" s="1"/>
      <c r="G207" s="1"/>
      <c r="H207" s="1"/>
      <c r="I207" s="1"/>
      <c r="J207" s="1"/>
      <c r="K207" s="1"/>
      <c r="L207" s="1"/>
      <c r="M207" s="1"/>
      <c r="N207" s="1"/>
      <c r="O207" s="1"/>
      <c r="P207" s="1"/>
      <c r="Q207" s="1"/>
    </row>
    <row r="208" spans="1:17">
      <c r="A208" s="1"/>
      <c r="B208" s="1"/>
      <c r="C208" s="1"/>
      <c r="D208" s="1"/>
      <c r="E208" s="1"/>
      <c r="F208" s="1"/>
      <c r="G208" s="1"/>
      <c r="H208" s="1"/>
      <c r="I208" s="1"/>
      <c r="J208" s="1"/>
      <c r="K208" s="1"/>
      <c r="L208" s="1"/>
      <c r="M208" s="1"/>
      <c r="N208" s="1"/>
      <c r="O208" s="1"/>
      <c r="P208" s="1"/>
      <c r="Q208" s="1"/>
    </row>
    <row r="209" spans="1:17">
      <c r="A209" s="1"/>
      <c r="B209" s="1"/>
      <c r="C209" s="1"/>
      <c r="D209" s="1"/>
      <c r="E209" s="1"/>
      <c r="F209" s="1"/>
      <c r="G209" s="1"/>
      <c r="H209" s="1"/>
      <c r="I209" s="1"/>
      <c r="J209" s="1"/>
      <c r="K209" s="1"/>
      <c r="L209" s="1"/>
      <c r="M209" s="1"/>
      <c r="N209" s="1"/>
      <c r="O209" s="1"/>
      <c r="P209" s="1"/>
      <c r="Q209" s="1"/>
    </row>
    <row r="210" spans="1:17">
      <c r="A210" s="1"/>
      <c r="B210" s="1"/>
      <c r="C210" s="1"/>
      <c r="D210" s="1"/>
      <c r="E210" s="1"/>
      <c r="F210" s="1"/>
      <c r="G210" s="1"/>
      <c r="H210" s="1"/>
      <c r="I210" s="1"/>
      <c r="J210" s="1"/>
      <c r="K210" s="1"/>
      <c r="L210" s="1"/>
      <c r="M210" s="1"/>
      <c r="N210" s="1"/>
      <c r="O210" s="1"/>
      <c r="P210" s="1"/>
      <c r="Q210" s="1"/>
    </row>
    <row r="211" spans="1:17">
      <c r="A211" s="1"/>
      <c r="B211" s="1"/>
      <c r="C211" s="1"/>
      <c r="D211" s="1"/>
      <c r="E211" s="1"/>
      <c r="F211" s="1"/>
      <c r="G211" s="1"/>
      <c r="H211" s="1"/>
      <c r="I211" s="1"/>
      <c r="J211" s="1"/>
      <c r="K211" s="1"/>
      <c r="L211" s="1"/>
      <c r="M211" s="1"/>
      <c r="N211" s="1"/>
      <c r="O211" s="1"/>
      <c r="P211" s="1"/>
      <c r="Q211" s="1"/>
    </row>
    <row r="212" spans="1:17">
      <c r="A212" s="1"/>
      <c r="B212" s="1"/>
      <c r="C212" s="1"/>
      <c r="D212" s="1"/>
      <c r="E212" s="1"/>
      <c r="F212" s="1"/>
      <c r="G212" s="1"/>
      <c r="H212" s="1"/>
      <c r="I212" s="1"/>
      <c r="J212" s="1"/>
      <c r="K212" s="1"/>
      <c r="L212" s="1"/>
      <c r="M212" s="1"/>
      <c r="N212" s="1"/>
      <c r="O212" s="1"/>
      <c r="P212" s="1"/>
      <c r="Q212" s="1"/>
    </row>
    <row r="213" spans="1:17">
      <c r="A213" s="1"/>
      <c r="B213" s="1"/>
      <c r="C213" s="1"/>
      <c r="D213" s="1"/>
      <c r="E213" s="1"/>
      <c r="F213" s="1"/>
      <c r="G213" s="1"/>
      <c r="H213" s="1"/>
      <c r="I213" s="1"/>
      <c r="J213" s="1"/>
      <c r="K213" s="1"/>
      <c r="L213" s="1"/>
      <c r="M213" s="1"/>
      <c r="N213" s="1"/>
      <c r="O213" s="1"/>
      <c r="P213" s="1"/>
      <c r="Q213" s="1"/>
    </row>
    <row r="214" spans="1:17">
      <c r="A214" s="1"/>
      <c r="B214" s="1"/>
      <c r="C214" s="1"/>
      <c r="D214" s="1"/>
      <c r="E214" s="1"/>
      <c r="F214" s="1"/>
      <c r="G214" s="1"/>
      <c r="H214" s="1"/>
      <c r="I214" s="1"/>
      <c r="J214" s="1"/>
      <c r="K214" s="1"/>
      <c r="L214" s="1"/>
      <c r="M214" s="1"/>
      <c r="N214" s="1"/>
      <c r="O214" s="1"/>
      <c r="P214" s="1"/>
      <c r="Q214" s="1"/>
    </row>
    <row r="215" spans="1:17">
      <c r="A215" s="1"/>
      <c r="B215" s="1"/>
      <c r="C215" s="1"/>
      <c r="D215" s="1"/>
      <c r="E215" s="1"/>
      <c r="F215" s="1"/>
      <c r="G215" s="1"/>
      <c r="H215" s="1"/>
      <c r="I215" s="1"/>
      <c r="J215" s="1"/>
      <c r="K215" s="1"/>
      <c r="L215" s="1"/>
      <c r="M215" s="1"/>
      <c r="N215" s="1"/>
      <c r="O215" s="1"/>
      <c r="P215" s="1"/>
      <c r="Q215" s="1"/>
    </row>
    <row r="216" spans="1:17">
      <c r="A216" s="1"/>
      <c r="B216" s="1"/>
      <c r="C216" s="1"/>
      <c r="D216" s="1"/>
      <c r="E216" s="1"/>
      <c r="F216" s="1"/>
      <c r="G216" s="1"/>
      <c r="H216" s="1"/>
      <c r="I216" s="1"/>
      <c r="J216" s="1"/>
      <c r="K216" s="1"/>
      <c r="L216" s="1"/>
      <c r="M216" s="1"/>
      <c r="N216" s="1"/>
      <c r="O216" s="1"/>
      <c r="P216" s="1"/>
      <c r="Q216" s="1"/>
    </row>
    <row r="217" spans="1:17">
      <c r="A217" s="1"/>
      <c r="B217" s="1"/>
      <c r="C217" s="1"/>
      <c r="D217" s="1"/>
      <c r="E217" s="1"/>
      <c r="F217" s="1"/>
      <c r="G217" s="1"/>
      <c r="H217" s="1"/>
      <c r="I217" s="1"/>
      <c r="J217" s="1"/>
      <c r="K217" s="1"/>
      <c r="L217" s="1"/>
      <c r="M217" s="1"/>
      <c r="N217" s="1"/>
      <c r="O217" s="1"/>
      <c r="P217" s="1"/>
      <c r="Q217" s="1"/>
    </row>
    <row r="218" spans="1:17" ht="14.25" customHeight="1">
      <c r="A218" s="1"/>
      <c r="B218" s="1"/>
      <c r="C218" s="1"/>
      <c r="D218" s="1"/>
      <c r="E218" s="1"/>
      <c r="F218" s="1"/>
      <c r="G218" s="1"/>
      <c r="H218" s="1"/>
      <c r="I218" s="1"/>
      <c r="J218" s="1"/>
      <c r="K218" s="1"/>
      <c r="L218" s="1"/>
      <c r="M218" s="1"/>
      <c r="N218" s="1"/>
      <c r="O218" s="1"/>
      <c r="P218" s="1"/>
      <c r="Q218" s="1"/>
    </row>
    <row r="219" spans="1:17">
      <c r="A219" s="1"/>
      <c r="B219" s="1"/>
      <c r="C219" s="1"/>
      <c r="D219" s="1"/>
      <c r="E219" s="1"/>
      <c r="F219" s="1"/>
      <c r="G219" s="1"/>
      <c r="H219" s="1"/>
      <c r="I219" s="1"/>
      <c r="J219" s="1"/>
      <c r="K219" s="1"/>
      <c r="L219" s="1"/>
      <c r="M219" s="1"/>
      <c r="N219" s="1"/>
      <c r="O219" s="1"/>
      <c r="P219" s="1"/>
      <c r="Q219" s="1"/>
    </row>
    <row r="220" spans="1:17" ht="18" customHeight="1">
      <c r="A220" s="1"/>
      <c r="B220" s="1"/>
      <c r="C220" s="1016" t="s">
        <v>399</v>
      </c>
      <c r="D220" s="992"/>
      <c r="E220" s="992"/>
      <c r="F220" s="992"/>
      <c r="G220" s="992"/>
      <c r="H220" s="992"/>
      <c r="I220" s="992"/>
      <c r="J220" s="992"/>
      <c r="K220" s="992"/>
      <c r="L220" s="992"/>
      <c r="M220" s="992"/>
      <c r="N220" s="548"/>
      <c r="O220" s="451"/>
      <c r="P220" s="451"/>
      <c r="Q220" s="1"/>
    </row>
    <row r="221" spans="1:17" ht="4.5" customHeight="1">
      <c r="A221" s="1"/>
      <c r="B221" s="1"/>
      <c r="C221" s="1"/>
      <c r="D221" s="1"/>
      <c r="E221" s="1"/>
      <c r="F221" s="1"/>
      <c r="G221" s="1"/>
      <c r="H221" s="1"/>
      <c r="I221" s="1"/>
      <c r="J221" s="1"/>
      <c r="K221" s="1"/>
      <c r="L221" s="1"/>
      <c r="M221" s="1"/>
      <c r="N221" s="1"/>
      <c r="O221" s="1"/>
      <c r="P221" s="1"/>
      <c r="Q221" s="1"/>
    </row>
    <row r="222" spans="1:17">
      <c r="A222" s="1"/>
      <c r="B222" s="1"/>
      <c r="C222" s="1"/>
      <c r="D222" s="1"/>
      <c r="E222" s="1"/>
      <c r="F222" s="1"/>
      <c r="G222" s="1"/>
      <c r="H222" s="1"/>
      <c r="I222" s="1"/>
      <c r="J222" s="1"/>
      <c r="K222" s="1"/>
      <c r="L222" s="1"/>
      <c r="M222" s="1"/>
      <c r="N222" s="1"/>
      <c r="O222" s="1"/>
      <c r="P222" s="1"/>
      <c r="Q222" s="1"/>
    </row>
    <row r="223" spans="1:17">
      <c r="A223" s="1"/>
      <c r="B223" s="1"/>
      <c r="C223" s="1"/>
      <c r="D223" s="1"/>
      <c r="E223" s="1"/>
      <c r="F223" s="1"/>
      <c r="G223" s="1"/>
      <c r="H223" s="1"/>
      <c r="I223" s="1"/>
      <c r="J223" s="1"/>
      <c r="K223" s="1"/>
      <c r="L223" s="1"/>
      <c r="M223" s="1"/>
      <c r="N223" s="1"/>
      <c r="O223" s="1"/>
      <c r="P223" s="1"/>
      <c r="Q223" s="1"/>
    </row>
    <row r="224" spans="1:17">
      <c r="A224" s="1"/>
      <c r="B224" s="1"/>
      <c r="C224" s="1"/>
      <c r="D224" s="1"/>
      <c r="E224" s="1"/>
      <c r="F224" s="1"/>
      <c r="G224" s="1"/>
      <c r="H224" s="1"/>
      <c r="I224" s="1"/>
      <c r="J224" s="1"/>
      <c r="K224" s="1"/>
      <c r="L224" s="1"/>
      <c r="M224" s="1"/>
      <c r="N224" s="1"/>
      <c r="O224" s="1"/>
      <c r="P224" s="1"/>
      <c r="Q224" s="1"/>
    </row>
    <row r="225" spans="1:17">
      <c r="A225" s="1"/>
      <c r="B225" s="1"/>
      <c r="C225" s="1"/>
      <c r="D225" s="1"/>
      <c r="E225" s="1"/>
      <c r="F225" s="1"/>
      <c r="G225" s="1"/>
      <c r="H225" s="1"/>
      <c r="I225" s="1"/>
      <c r="J225" s="1"/>
      <c r="K225" s="1"/>
      <c r="L225" s="1"/>
      <c r="M225" s="1"/>
      <c r="N225" s="1"/>
      <c r="O225" s="1"/>
      <c r="P225" s="1"/>
      <c r="Q225" s="1"/>
    </row>
    <row r="226" spans="1:17">
      <c r="A226" s="1"/>
      <c r="B226" s="1"/>
      <c r="C226" s="1"/>
      <c r="D226" s="1"/>
      <c r="E226" s="1"/>
      <c r="F226" s="1"/>
      <c r="G226" s="1"/>
      <c r="H226" s="1"/>
      <c r="I226" s="1"/>
      <c r="J226" s="1"/>
      <c r="K226" s="1"/>
      <c r="L226" s="1"/>
      <c r="M226" s="1"/>
      <c r="N226" s="1"/>
      <c r="O226" s="1"/>
      <c r="P226" s="1"/>
      <c r="Q226" s="1"/>
    </row>
    <row r="227" spans="1:17">
      <c r="A227" s="1"/>
      <c r="B227" s="1"/>
      <c r="C227" s="1"/>
      <c r="D227" s="1"/>
      <c r="E227" s="1"/>
      <c r="F227" s="1"/>
      <c r="G227" s="1"/>
      <c r="H227" s="1"/>
      <c r="I227" s="1"/>
      <c r="J227" s="1"/>
      <c r="K227" s="1"/>
      <c r="L227" s="1"/>
      <c r="M227" s="1"/>
      <c r="N227" s="1"/>
      <c r="O227" s="1"/>
      <c r="P227" s="1"/>
      <c r="Q227" s="1"/>
    </row>
    <row r="228" spans="1:17">
      <c r="A228" s="1"/>
      <c r="B228" s="1"/>
      <c r="C228" s="1"/>
      <c r="D228" s="1"/>
      <c r="E228" s="1"/>
      <c r="F228" s="1"/>
      <c r="G228" s="1"/>
      <c r="H228" s="1"/>
      <c r="I228" s="1"/>
      <c r="J228" s="1"/>
      <c r="K228" s="1"/>
      <c r="L228" s="1"/>
      <c r="M228" s="1"/>
      <c r="N228" s="1"/>
      <c r="O228" s="1"/>
      <c r="P228" s="1"/>
      <c r="Q228" s="1"/>
    </row>
    <row r="229" spans="1:17">
      <c r="A229" s="1"/>
      <c r="B229" s="1"/>
      <c r="C229" s="1"/>
      <c r="D229" s="1"/>
      <c r="E229" s="1"/>
      <c r="F229" s="1"/>
      <c r="G229" s="1"/>
      <c r="H229" s="1"/>
      <c r="I229" s="1"/>
      <c r="J229" s="1"/>
      <c r="K229" s="1"/>
      <c r="L229" s="1"/>
      <c r="M229" s="1"/>
      <c r="N229" s="1"/>
      <c r="O229" s="1"/>
      <c r="P229" s="1"/>
      <c r="Q229" s="1"/>
    </row>
    <row r="230" spans="1:17">
      <c r="A230" s="1"/>
      <c r="B230" s="1"/>
      <c r="C230" s="1"/>
      <c r="D230" s="1"/>
      <c r="E230" s="1"/>
      <c r="F230" s="1"/>
      <c r="G230" s="1"/>
      <c r="H230" s="1"/>
      <c r="I230" s="1"/>
      <c r="J230" s="1"/>
      <c r="K230" s="1"/>
      <c r="L230" s="1"/>
      <c r="M230" s="1"/>
      <c r="N230" s="1"/>
      <c r="O230" s="1"/>
      <c r="P230" s="1"/>
      <c r="Q230" s="1"/>
    </row>
    <row r="231" spans="1:17">
      <c r="A231" s="1"/>
      <c r="B231" s="1"/>
      <c r="C231" s="1"/>
      <c r="D231" s="1"/>
      <c r="E231" s="1"/>
      <c r="F231" s="1"/>
      <c r="G231" s="1"/>
      <c r="H231" s="1"/>
      <c r="I231" s="1"/>
      <c r="J231" s="1"/>
      <c r="K231" s="1"/>
      <c r="L231" s="1"/>
      <c r="M231" s="1"/>
      <c r="N231" s="1"/>
      <c r="O231" s="1"/>
      <c r="P231" s="1"/>
      <c r="Q231" s="1"/>
    </row>
    <row r="232" spans="1:17">
      <c r="A232" s="1"/>
      <c r="B232" s="1"/>
      <c r="C232" s="1"/>
      <c r="D232" s="1"/>
      <c r="E232" s="1"/>
      <c r="F232" s="1"/>
      <c r="G232" s="1"/>
      <c r="H232" s="1"/>
      <c r="I232" s="1"/>
      <c r="J232" s="1"/>
      <c r="K232" s="1"/>
      <c r="L232" s="1"/>
      <c r="M232" s="1"/>
      <c r="N232" s="1"/>
      <c r="O232" s="1"/>
      <c r="P232" s="1"/>
      <c r="Q232" s="1"/>
    </row>
    <row r="233" spans="1:17">
      <c r="A233" s="1"/>
      <c r="B233" s="1"/>
      <c r="C233" s="1"/>
      <c r="D233" s="1"/>
      <c r="E233" s="1"/>
      <c r="F233" s="1"/>
      <c r="G233" s="1"/>
      <c r="H233" s="1"/>
      <c r="I233" s="1"/>
      <c r="J233" s="1"/>
      <c r="K233" s="1"/>
      <c r="L233" s="1"/>
      <c r="M233" s="1"/>
      <c r="N233" s="1"/>
      <c r="O233" s="1"/>
      <c r="P233" s="1"/>
      <c r="Q233" s="1"/>
    </row>
    <row r="234" spans="1:17" ht="21.75" customHeight="1">
      <c r="A234" s="1"/>
      <c r="B234" s="1"/>
      <c r="C234" s="1016" t="s">
        <v>399</v>
      </c>
      <c r="D234" s="992"/>
      <c r="E234" s="992"/>
      <c r="F234" s="992"/>
      <c r="G234" s="992"/>
      <c r="H234" s="992"/>
      <c r="I234" s="992"/>
      <c r="J234" s="992"/>
      <c r="K234" s="992"/>
      <c r="L234" s="992"/>
      <c r="M234" s="992"/>
      <c r="N234" s="548"/>
      <c r="O234" s="1"/>
      <c r="P234" s="1"/>
      <c r="Q234" s="1"/>
    </row>
    <row r="235" spans="1:17">
      <c r="A235" s="1"/>
      <c r="B235" s="1"/>
      <c r="C235" s="1"/>
      <c r="D235" s="1"/>
      <c r="E235" s="1"/>
      <c r="F235" s="1"/>
      <c r="G235" s="1"/>
      <c r="H235" s="1"/>
      <c r="I235" s="1"/>
      <c r="J235" s="1"/>
      <c r="K235" s="1"/>
      <c r="L235" s="1"/>
      <c r="M235" s="1"/>
      <c r="N235" s="1"/>
      <c r="O235" s="1"/>
      <c r="P235" s="1"/>
      <c r="Q235" s="1"/>
    </row>
    <row r="236" spans="1:17">
      <c r="A236" s="1"/>
      <c r="B236" s="1"/>
      <c r="C236" s="333"/>
      <c r="D236" s="333"/>
      <c r="E236" s="333"/>
      <c r="F236" s="333"/>
      <c r="G236" s="333"/>
      <c r="H236" s="333"/>
      <c r="I236" s="1"/>
      <c r="J236" s="1"/>
      <c r="K236" s="1"/>
      <c r="L236" s="1"/>
      <c r="M236" s="1"/>
      <c r="N236" s="1"/>
      <c r="O236" s="1"/>
      <c r="P236" s="1"/>
      <c r="Q236" s="1"/>
    </row>
    <row r="237" spans="1:17" ht="150" customHeight="1">
      <c r="A237" s="1"/>
      <c r="B237" s="1"/>
      <c r="C237" s="333"/>
      <c r="D237" s="333"/>
      <c r="E237" s="333"/>
      <c r="F237" s="333"/>
      <c r="G237" s="333"/>
      <c r="H237" s="333"/>
      <c r="I237" s="1"/>
      <c r="J237" s="1"/>
      <c r="K237" s="1"/>
      <c r="L237" s="1"/>
      <c r="M237" s="1"/>
      <c r="N237" s="1"/>
      <c r="O237" s="1"/>
      <c r="P237" s="1"/>
      <c r="Q237" s="1"/>
    </row>
    <row r="238" spans="1:17" ht="44.25" customHeight="1">
      <c r="A238" s="1"/>
      <c r="B238" s="1"/>
      <c r="C238" s="333"/>
      <c r="D238" s="333"/>
      <c r="E238" s="333"/>
      <c r="F238" s="333"/>
      <c r="G238" s="333"/>
      <c r="H238" s="333"/>
      <c r="I238" s="1"/>
      <c r="J238" s="1"/>
      <c r="K238" s="1"/>
      <c r="L238" s="1"/>
      <c r="M238" s="1"/>
      <c r="N238" s="1"/>
      <c r="O238" s="1"/>
      <c r="P238" s="1"/>
      <c r="Q238" s="1"/>
    </row>
    <row r="239" spans="1:17" ht="21" customHeight="1">
      <c r="A239" s="1"/>
      <c r="B239" s="1"/>
      <c r="C239" s="1016" t="s">
        <v>466</v>
      </c>
      <c r="D239" s="992"/>
      <c r="E239" s="992"/>
      <c r="F239" s="992"/>
      <c r="G239" s="992"/>
      <c r="H239" s="992"/>
      <c r="I239" s="992"/>
      <c r="J239" s="992"/>
      <c r="K239" s="992"/>
      <c r="L239" s="992"/>
      <c r="M239" s="992"/>
      <c r="N239" s="548"/>
      <c r="O239" s="1"/>
      <c r="P239" s="1"/>
      <c r="Q239" s="1"/>
    </row>
    <row r="240" spans="1:17" ht="4.5" customHeight="1">
      <c r="A240" s="1"/>
      <c r="B240" s="1"/>
      <c r="C240" s="333"/>
      <c r="D240" s="333"/>
      <c r="E240" s="333"/>
      <c r="F240" s="333"/>
      <c r="G240" s="333"/>
      <c r="H240" s="333"/>
      <c r="I240" s="1"/>
      <c r="J240" s="1"/>
      <c r="K240" s="1"/>
      <c r="L240" s="1"/>
      <c r="M240" s="1"/>
      <c r="N240" s="1"/>
      <c r="O240" s="1"/>
      <c r="P240" s="1"/>
      <c r="Q240" s="1"/>
    </row>
    <row r="241" spans="1:17" ht="15.75" customHeight="1">
      <c r="A241" s="1"/>
      <c r="B241" s="1"/>
      <c r="C241" s="1026" t="s">
        <v>24</v>
      </c>
      <c r="D241" s="81" t="s">
        <v>31</v>
      </c>
      <c r="E241" s="81" t="s">
        <v>31</v>
      </c>
      <c r="F241" s="81" t="s">
        <v>31</v>
      </c>
      <c r="G241" s="81" t="s">
        <v>31</v>
      </c>
      <c r="H241" s="81" t="s">
        <v>31</v>
      </c>
      <c r="I241" s="81" t="s">
        <v>31</v>
      </c>
      <c r="J241" s="81" t="s">
        <v>31</v>
      </c>
      <c r="K241" s="81" t="s">
        <v>31</v>
      </c>
      <c r="L241" s="81" t="s">
        <v>31</v>
      </c>
      <c r="M241" s="81" t="s">
        <v>31</v>
      </c>
      <c r="N241" s="82" t="s">
        <v>31</v>
      </c>
      <c r="O241" s="1"/>
      <c r="P241" s="1"/>
      <c r="Q241" s="1"/>
    </row>
    <row r="242" spans="1:17" ht="15.75" customHeight="1">
      <c r="A242" s="1"/>
      <c r="B242" s="1"/>
      <c r="C242" s="1027"/>
      <c r="D242" s="115">
        <v>2001</v>
      </c>
      <c r="E242" s="115">
        <v>2002</v>
      </c>
      <c r="F242" s="115">
        <v>2003</v>
      </c>
      <c r="G242" s="115">
        <v>2004</v>
      </c>
      <c r="H242" s="115">
        <v>2005</v>
      </c>
      <c r="I242" s="115">
        <v>2006</v>
      </c>
      <c r="J242" s="115">
        <v>2007</v>
      </c>
      <c r="K242" s="115">
        <v>2008</v>
      </c>
      <c r="L242" s="115">
        <v>2009</v>
      </c>
      <c r="M242" s="115">
        <v>2010</v>
      </c>
      <c r="N242" s="185">
        <v>2011</v>
      </c>
      <c r="O242" s="1"/>
      <c r="P242" s="1"/>
      <c r="Q242" s="1"/>
    </row>
    <row r="243" spans="1:17">
      <c r="A243" s="1"/>
      <c r="B243" s="1"/>
      <c r="C243" s="123" t="s">
        <v>294</v>
      </c>
      <c r="D243" s="99">
        <v>1861</v>
      </c>
      <c r="E243" s="101">
        <v>2877</v>
      </c>
      <c r="F243" s="99">
        <v>2750</v>
      </c>
      <c r="G243" s="101">
        <v>3987</v>
      </c>
      <c r="H243" s="99">
        <v>4264</v>
      </c>
      <c r="I243" s="101">
        <v>4350</v>
      </c>
      <c r="J243" s="99">
        <v>7885</v>
      </c>
      <c r="K243" s="101">
        <v>9940</v>
      </c>
      <c r="L243" s="99">
        <v>3275</v>
      </c>
      <c r="M243" s="101">
        <v>3525</v>
      </c>
      <c r="N243" s="102">
        <v>3551</v>
      </c>
      <c r="O243" s="1"/>
      <c r="P243" s="1"/>
      <c r="Q243" s="1"/>
    </row>
    <row r="244" spans="1:17">
      <c r="A244" s="1"/>
      <c r="B244" s="1"/>
      <c r="C244" s="208" t="s">
        <v>295</v>
      </c>
      <c r="D244" s="210">
        <v>522</v>
      </c>
      <c r="E244" s="186">
        <v>872</v>
      </c>
      <c r="F244" s="146">
        <v>1164</v>
      </c>
      <c r="G244" s="145">
        <v>1538</v>
      </c>
      <c r="H244" s="146">
        <v>1546</v>
      </c>
      <c r="I244" s="145">
        <v>1682</v>
      </c>
      <c r="J244" s="146">
        <v>2499</v>
      </c>
      <c r="K244" s="145">
        <v>3177</v>
      </c>
      <c r="L244" s="146">
        <v>3933</v>
      </c>
      <c r="M244" s="145">
        <v>4341</v>
      </c>
      <c r="N244" s="149">
        <v>4664</v>
      </c>
      <c r="O244" s="1"/>
      <c r="P244" s="1"/>
      <c r="Q244" s="1"/>
    </row>
    <row r="245" spans="1:17">
      <c r="A245" s="1"/>
      <c r="B245" s="1"/>
      <c r="C245" s="824" t="s">
        <v>296</v>
      </c>
      <c r="D245" s="403">
        <v>257</v>
      </c>
      <c r="E245" s="382">
        <v>371</v>
      </c>
      <c r="F245" s="403">
        <v>170</v>
      </c>
      <c r="G245" s="382">
        <v>424</v>
      </c>
      <c r="H245" s="403">
        <v>441</v>
      </c>
      <c r="I245" s="382">
        <v>458</v>
      </c>
      <c r="J245" s="403">
        <v>668</v>
      </c>
      <c r="K245" s="382">
        <v>754</v>
      </c>
      <c r="L245" s="403">
        <v>897</v>
      </c>
      <c r="M245" s="382">
        <v>1087</v>
      </c>
      <c r="N245" s="433">
        <v>932</v>
      </c>
      <c r="O245" s="1"/>
      <c r="P245" s="1"/>
      <c r="Q245" s="1"/>
    </row>
    <row r="246" spans="1:17">
      <c r="A246" s="1"/>
      <c r="B246" s="1"/>
      <c r="C246" s="208" t="s">
        <v>297</v>
      </c>
      <c r="D246" s="380">
        <v>0</v>
      </c>
      <c r="E246" s="186">
        <v>0</v>
      </c>
      <c r="F246" s="210">
        <v>0</v>
      </c>
      <c r="G246" s="186">
        <v>0</v>
      </c>
      <c r="H246" s="210">
        <v>0</v>
      </c>
      <c r="I246" s="186">
        <v>0</v>
      </c>
      <c r="J246" s="210">
        <v>0</v>
      </c>
      <c r="K246" s="186">
        <v>0</v>
      </c>
      <c r="L246" s="210">
        <v>8214</v>
      </c>
      <c r="M246" s="186">
        <v>9747</v>
      </c>
      <c r="N246" s="211">
        <v>10417</v>
      </c>
      <c r="O246" s="1"/>
      <c r="P246" s="1"/>
      <c r="Q246" s="1"/>
    </row>
    <row r="247" spans="1:17">
      <c r="A247" s="1"/>
      <c r="B247" s="1"/>
      <c r="C247" s="824" t="s">
        <v>298</v>
      </c>
      <c r="D247" s="381">
        <v>0</v>
      </c>
      <c r="E247" s="382">
        <v>0</v>
      </c>
      <c r="F247" s="403">
        <v>0</v>
      </c>
      <c r="G247" s="382">
        <v>0</v>
      </c>
      <c r="H247" s="403">
        <v>0</v>
      </c>
      <c r="I247" s="382">
        <v>0</v>
      </c>
      <c r="J247" s="403">
        <v>0</v>
      </c>
      <c r="K247" s="382">
        <v>0</v>
      </c>
      <c r="L247" s="403">
        <v>1510</v>
      </c>
      <c r="M247" s="382">
        <v>1352</v>
      </c>
      <c r="N247" s="433">
        <v>1299</v>
      </c>
      <c r="O247" s="1"/>
      <c r="P247" s="1"/>
      <c r="Q247" s="1"/>
    </row>
    <row r="248" spans="1:17">
      <c r="A248" s="1"/>
      <c r="B248" s="1"/>
      <c r="C248" s="208" t="s">
        <v>299</v>
      </c>
      <c r="D248" s="380">
        <v>0</v>
      </c>
      <c r="E248" s="186">
        <v>0</v>
      </c>
      <c r="F248" s="210">
        <v>0</v>
      </c>
      <c r="G248" s="186">
        <v>0</v>
      </c>
      <c r="H248" s="210">
        <v>0</v>
      </c>
      <c r="I248" s="186">
        <v>0</v>
      </c>
      <c r="J248" s="210">
        <v>0</v>
      </c>
      <c r="K248" s="186">
        <v>43</v>
      </c>
      <c r="L248" s="210">
        <v>37</v>
      </c>
      <c r="M248" s="186">
        <v>19</v>
      </c>
      <c r="N248" s="211">
        <v>23</v>
      </c>
      <c r="O248" s="1"/>
      <c r="P248" s="1"/>
      <c r="Q248" s="1"/>
    </row>
    <row r="249" spans="1:17" ht="15.75" customHeight="1">
      <c r="A249" s="1"/>
      <c r="B249" s="1"/>
      <c r="C249" s="274" t="s">
        <v>141</v>
      </c>
      <c r="D249" s="476">
        <v>95</v>
      </c>
      <c r="E249" s="188">
        <v>165</v>
      </c>
      <c r="F249" s="245">
        <v>62</v>
      </c>
      <c r="G249" s="188">
        <v>125</v>
      </c>
      <c r="H249" s="245">
        <v>195</v>
      </c>
      <c r="I249" s="188">
        <v>178</v>
      </c>
      <c r="J249" s="245">
        <v>457</v>
      </c>
      <c r="K249" s="188">
        <v>632</v>
      </c>
      <c r="L249" s="245">
        <v>433</v>
      </c>
      <c r="M249" s="188">
        <v>306</v>
      </c>
      <c r="N249" s="246">
        <v>896</v>
      </c>
      <c r="O249" s="1"/>
      <c r="P249" s="1"/>
      <c r="Q249" s="1"/>
    </row>
    <row r="250" spans="1:17" ht="21.75" customHeight="1">
      <c r="A250" s="1"/>
      <c r="B250" s="1"/>
      <c r="C250" s="517" t="s">
        <v>64</v>
      </c>
      <c r="D250" s="248">
        <f t="shared" ref="D250:L250" si="43">SUM(D243:D249)</f>
        <v>2735</v>
      </c>
      <c r="E250" s="248">
        <f t="shared" si="43"/>
        <v>4285</v>
      </c>
      <c r="F250" s="270">
        <f t="shared" si="43"/>
        <v>4146</v>
      </c>
      <c r="G250" s="248">
        <f t="shared" si="43"/>
        <v>6074</v>
      </c>
      <c r="H250" s="248">
        <f t="shared" si="43"/>
        <v>6446</v>
      </c>
      <c r="I250" s="248">
        <f t="shared" si="43"/>
        <v>6668</v>
      </c>
      <c r="J250" s="248">
        <f t="shared" si="43"/>
        <v>11509</v>
      </c>
      <c r="K250" s="248">
        <f t="shared" si="43"/>
        <v>14546</v>
      </c>
      <c r="L250" s="248">
        <f t="shared" si="43"/>
        <v>18299</v>
      </c>
      <c r="M250" s="248">
        <v>20377</v>
      </c>
      <c r="N250" s="300">
        <v>21782</v>
      </c>
      <c r="O250" s="1"/>
      <c r="P250" s="1"/>
      <c r="Q250" s="1"/>
    </row>
    <row r="251" spans="1:17" ht="15.75" customHeight="1">
      <c r="A251" s="1"/>
      <c r="B251" s="1"/>
      <c r="C251" s="333" t="s">
        <v>208</v>
      </c>
      <c r="D251" s="333"/>
      <c r="E251" s="333"/>
      <c r="F251" s="333"/>
      <c r="G251" s="333"/>
      <c r="H251" s="333"/>
      <c r="I251" s="1"/>
      <c r="J251" s="1"/>
      <c r="K251" s="1"/>
      <c r="L251" s="1"/>
      <c r="M251" s="1"/>
      <c r="N251" s="1"/>
      <c r="O251" s="1"/>
      <c r="P251" s="1"/>
      <c r="Q251" s="1"/>
    </row>
    <row r="252" spans="1:17">
      <c r="A252" s="1"/>
      <c r="B252" s="1"/>
      <c r="C252" s="456" t="s">
        <v>334</v>
      </c>
      <c r="D252" s="333"/>
      <c r="E252" s="333"/>
      <c r="F252" s="333"/>
      <c r="G252" s="333"/>
      <c r="H252" s="333"/>
      <c r="I252" s="1"/>
      <c r="J252" s="1"/>
      <c r="K252" s="1"/>
      <c r="L252" s="1"/>
      <c r="M252" s="1"/>
      <c r="N252" s="1"/>
      <c r="O252" s="1"/>
      <c r="P252" s="1"/>
      <c r="Q252" s="1"/>
    </row>
    <row r="253" spans="1:17" ht="9" customHeight="1">
      <c r="A253" s="1"/>
      <c r="B253" s="1"/>
      <c r="C253" s="333"/>
      <c r="D253" s="1"/>
      <c r="E253" s="1"/>
      <c r="F253" s="1"/>
      <c r="G253" s="1"/>
      <c r="H253" s="1"/>
      <c r="I253" s="1"/>
      <c r="J253" s="1"/>
      <c r="K253" s="1"/>
      <c r="L253" s="1"/>
      <c r="M253" s="1"/>
      <c r="N253" s="1"/>
      <c r="O253" s="1"/>
      <c r="P253" s="1"/>
      <c r="Q253" s="1"/>
    </row>
    <row r="254" spans="1:17" ht="10.5" customHeight="1">
      <c r="A254" s="1"/>
      <c r="B254" s="1"/>
      <c r="C254" s="1"/>
      <c r="D254" s="1"/>
      <c r="E254" s="1"/>
      <c r="F254" s="1"/>
      <c r="G254" s="1"/>
      <c r="H254" s="1"/>
      <c r="I254" s="1"/>
      <c r="J254" s="1"/>
      <c r="K254" s="1"/>
      <c r="L254" s="1"/>
      <c r="M254" s="1"/>
      <c r="N254" s="1"/>
      <c r="O254" s="1"/>
      <c r="P254" s="1"/>
      <c r="Q254" s="1"/>
    </row>
    <row r="255" spans="1:17" ht="32.25" customHeight="1">
      <c r="A255" s="1"/>
      <c r="B255" s="1"/>
      <c r="C255" s="1016" t="s">
        <v>468</v>
      </c>
      <c r="D255" s="992"/>
      <c r="E255" s="992"/>
      <c r="F255" s="992"/>
      <c r="G255" s="992"/>
      <c r="H255" s="992"/>
      <c r="I255" s="992"/>
      <c r="J255" s="992"/>
      <c r="K255" s="992"/>
      <c r="L255" s="992"/>
      <c r="M255" s="992"/>
      <c r="N255" s="685"/>
      <c r="O255" s="451"/>
      <c r="P255" s="451"/>
      <c r="Q255" s="1"/>
    </row>
    <row r="256" spans="1:17" ht="6.75" customHeight="1">
      <c r="A256" s="1"/>
      <c r="B256" s="1"/>
      <c r="C256" s="1"/>
      <c r="D256" s="1"/>
      <c r="E256" s="1"/>
      <c r="F256" s="1"/>
      <c r="G256" s="1"/>
      <c r="H256" s="1"/>
      <c r="I256" s="1"/>
      <c r="J256" s="1"/>
      <c r="K256" s="1"/>
      <c r="L256" s="1"/>
      <c r="M256" s="1"/>
      <c r="N256" s="1"/>
      <c r="O256" s="1"/>
      <c r="P256" s="1"/>
      <c r="Q256" s="1"/>
    </row>
    <row r="257" spans="1:17" ht="39" customHeight="1">
      <c r="A257" s="1"/>
      <c r="B257" s="1"/>
      <c r="C257" s="110" t="s">
        <v>318</v>
      </c>
      <c r="D257" s="508" t="s">
        <v>320</v>
      </c>
      <c r="E257" s="509" t="s">
        <v>321</v>
      </c>
      <c r="F257" s="508" t="s">
        <v>322</v>
      </c>
      <c r="G257" s="509" t="s">
        <v>323</v>
      </c>
      <c r="H257" s="508" t="s">
        <v>324</v>
      </c>
      <c r="I257" s="508" t="s">
        <v>325</v>
      </c>
      <c r="J257" s="508" t="s">
        <v>326</v>
      </c>
      <c r="K257" s="508" t="s">
        <v>327</v>
      </c>
      <c r="L257" s="508" t="s">
        <v>328</v>
      </c>
      <c r="M257" s="576" t="s">
        <v>329</v>
      </c>
      <c r="N257" s="512"/>
      <c r="O257" s="512"/>
      <c r="P257" s="512"/>
      <c r="Q257" s="11"/>
    </row>
    <row r="258" spans="1:17" ht="15.75" customHeight="1">
      <c r="A258" s="1"/>
      <c r="B258" s="1"/>
      <c r="C258" s="123" t="s">
        <v>294</v>
      </c>
      <c r="D258" s="873">
        <f t="shared" ref="D258:M258" si="44">(E28-D28)/D28</f>
        <v>0.54594304137560457</v>
      </c>
      <c r="E258" s="874">
        <f t="shared" si="44"/>
        <v>-4.4143204727146335E-2</v>
      </c>
      <c r="F258" s="873">
        <f t="shared" si="44"/>
        <v>0.44981818181818184</v>
      </c>
      <c r="G258" s="874">
        <f t="shared" si="44"/>
        <v>6.9475796338098819E-2</v>
      </c>
      <c r="H258" s="874">
        <f t="shared" si="44"/>
        <v>2.0168855534709193E-2</v>
      </c>
      <c r="I258" s="874">
        <f t="shared" si="44"/>
        <v>0.81264367816091954</v>
      </c>
      <c r="J258" s="874">
        <f t="shared" si="44"/>
        <v>0.26062143310082436</v>
      </c>
      <c r="K258" s="874">
        <f t="shared" si="44"/>
        <v>-0.67052313883299797</v>
      </c>
      <c r="L258" s="874">
        <f t="shared" si="44"/>
        <v>7.6335877862595422E-2</v>
      </c>
      <c r="M258" s="876">
        <f t="shared" si="44"/>
        <v>7.3758865248226948E-3</v>
      </c>
      <c r="N258" s="585"/>
      <c r="O258" s="585"/>
      <c r="P258" s="585"/>
      <c r="Q258" s="11"/>
    </row>
    <row r="259" spans="1:17" ht="25.5">
      <c r="A259" s="1"/>
      <c r="B259" s="1"/>
      <c r="C259" s="137" t="s">
        <v>295</v>
      </c>
      <c r="D259" s="878">
        <f t="shared" ref="D259:M259" si="45">(E29-D29)/D29</f>
        <v>0.67049808429118773</v>
      </c>
      <c r="E259" s="878">
        <f t="shared" si="45"/>
        <v>0.33486238532110091</v>
      </c>
      <c r="F259" s="878">
        <f t="shared" si="45"/>
        <v>0.32130584192439865</v>
      </c>
      <c r="G259" s="878">
        <f t="shared" si="45"/>
        <v>5.2015604681404422E-3</v>
      </c>
      <c r="H259" s="878">
        <f t="shared" si="45"/>
        <v>8.7968952134540757E-2</v>
      </c>
      <c r="I259" s="878">
        <f t="shared" si="45"/>
        <v>0.48573127229488705</v>
      </c>
      <c r="J259" s="878">
        <f t="shared" si="45"/>
        <v>0.27130852340936373</v>
      </c>
      <c r="K259" s="878">
        <f t="shared" si="45"/>
        <v>0.23796033994334279</v>
      </c>
      <c r="L259" s="878">
        <f t="shared" si="45"/>
        <v>0.10373760488176964</v>
      </c>
      <c r="M259" s="881">
        <f t="shared" si="45"/>
        <v>7.4406818705367431E-2</v>
      </c>
      <c r="N259" s="585"/>
      <c r="O259" s="585"/>
      <c r="P259" s="585"/>
      <c r="Q259" s="11"/>
    </row>
    <row r="260" spans="1:17" ht="38.25">
      <c r="A260" s="1"/>
      <c r="B260" s="1"/>
      <c r="C260" s="174" t="s">
        <v>296</v>
      </c>
      <c r="D260" s="883">
        <f t="shared" ref="D260:M260" si="46">(E30-D30)/D30</f>
        <v>0.44357976653696496</v>
      </c>
      <c r="E260" s="883">
        <f t="shared" si="46"/>
        <v>-0.5417789757412399</v>
      </c>
      <c r="F260" s="883">
        <f t="shared" si="46"/>
        <v>1.4941176470588236</v>
      </c>
      <c r="G260" s="883">
        <f t="shared" si="46"/>
        <v>4.0094339622641507E-2</v>
      </c>
      <c r="H260" s="883">
        <f t="shared" si="46"/>
        <v>3.8548752834467119E-2</v>
      </c>
      <c r="I260" s="883">
        <f t="shared" si="46"/>
        <v>0.45851528384279477</v>
      </c>
      <c r="J260" s="883">
        <f t="shared" si="46"/>
        <v>0.12874251497005987</v>
      </c>
      <c r="K260" s="883">
        <f t="shared" si="46"/>
        <v>0.18965517241379309</v>
      </c>
      <c r="L260" s="883">
        <f t="shared" si="46"/>
        <v>0.21181716833890746</v>
      </c>
      <c r="M260" s="887">
        <f t="shared" si="46"/>
        <v>-0.14259429622815087</v>
      </c>
      <c r="N260" s="585"/>
      <c r="O260" s="585"/>
      <c r="P260" s="585"/>
      <c r="Q260" s="11"/>
    </row>
    <row r="261" spans="1:17">
      <c r="A261" s="1"/>
      <c r="B261" s="1"/>
      <c r="C261" s="208" t="s">
        <v>297</v>
      </c>
      <c r="D261" s="878" t="s">
        <v>166</v>
      </c>
      <c r="E261" s="878" t="s">
        <v>166</v>
      </c>
      <c r="F261" s="878" t="s">
        <v>166</v>
      </c>
      <c r="G261" s="878" t="s">
        <v>166</v>
      </c>
      <c r="H261" s="878" t="s">
        <v>166</v>
      </c>
      <c r="I261" s="878" t="s">
        <v>166</v>
      </c>
      <c r="J261" s="878" t="s">
        <v>166</v>
      </c>
      <c r="K261" s="878" t="s">
        <v>166</v>
      </c>
      <c r="L261" s="878">
        <f t="shared" ref="L261:M261" si="47">(M31-L31)/L31</f>
        <v>0.1866325785244704</v>
      </c>
      <c r="M261" s="881">
        <f t="shared" si="47"/>
        <v>6.8739099210013338E-2</v>
      </c>
      <c r="N261" s="585"/>
      <c r="O261" s="585"/>
      <c r="P261" s="585"/>
      <c r="Q261" s="11"/>
    </row>
    <row r="262" spans="1:17" ht="25.5">
      <c r="A262" s="1"/>
      <c r="B262" s="1"/>
      <c r="C262" s="174" t="s">
        <v>298</v>
      </c>
      <c r="D262" s="883" t="s">
        <v>166</v>
      </c>
      <c r="E262" s="883" t="s">
        <v>166</v>
      </c>
      <c r="F262" s="883" t="s">
        <v>166</v>
      </c>
      <c r="G262" s="883" t="s">
        <v>166</v>
      </c>
      <c r="H262" s="883" t="s">
        <v>166</v>
      </c>
      <c r="I262" s="883" t="s">
        <v>166</v>
      </c>
      <c r="J262" s="883" t="s">
        <v>166</v>
      </c>
      <c r="K262" s="883" t="s">
        <v>166</v>
      </c>
      <c r="L262" s="883">
        <f t="shared" ref="L262:M262" si="48">(M32-L32)/L32</f>
        <v>-0.10463576158940398</v>
      </c>
      <c r="M262" s="887">
        <f t="shared" si="48"/>
        <v>-3.9201183431952662E-2</v>
      </c>
      <c r="N262" s="585"/>
      <c r="O262" s="585"/>
      <c r="P262" s="585"/>
      <c r="Q262" s="11"/>
    </row>
    <row r="263" spans="1:17" ht="25.5">
      <c r="A263" s="1"/>
      <c r="B263" s="1"/>
      <c r="C263" s="208" t="s">
        <v>299</v>
      </c>
      <c r="D263" s="878" t="s">
        <v>166</v>
      </c>
      <c r="E263" s="878" t="s">
        <v>166</v>
      </c>
      <c r="F263" s="878" t="s">
        <v>166</v>
      </c>
      <c r="G263" s="878" t="s">
        <v>166</v>
      </c>
      <c r="H263" s="878" t="s">
        <v>166</v>
      </c>
      <c r="I263" s="878" t="s">
        <v>166</v>
      </c>
      <c r="J263" s="878" t="s">
        <v>166</v>
      </c>
      <c r="K263" s="878" t="s">
        <v>166</v>
      </c>
      <c r="L263" s="878">
        <f t="shared" ref="L263:M263" si="49">(M33-L33)/L33</f>
        <v>-0.48648648648648651</v>
      </c>
      <c r="M263" s="881">
        <f t="shared" si="49"/>
        <v>0.21052631578947367</v>
      </c>
      <c r="N263" s="585"/>
      <c r="O263" s="585"/>
      <c r="P263" s="585"/>
      <c r="Q263" s="11"/>
    </row>
    <row r="264" spans="1:17" ht="15.75" customHeight="1">
      <c r="A264" s="1"/>
      <c r="B264" s="1"/>
      <c r="C264" s="244" t="s">
        <v>141</v>
      </c>
      <c r="D264" s="890">
        <f t="shared" ref="D264:M264" si="50">(E34-D34)/D34</f>
        <v>0.73684210526315785</v>
      </c>
      <c r="E264" s="890">
        <f t="shared" si="50"/>
        <v>-0.62424242424242427</v>
      </c>
      <c r="F264" s="890">
        <f t="shared" si="50"/>
        <v>1.0161290322580645</v>
      </c>
      <c r="G264" s="890">
        <f t="shared" si="50"/>
        <v>0.56000000000000005</v>
      </c>
      <c r="H264" s="890">
        <f t="shared" si="50"/>
        <v>-8.7179487179487175E-2</v>
      </c>
      <c r="I264" s="890">
        <f t="shared" si="50"/>
        <v>1.5674157303370786</v>
      </c>
      <c r="J264" s="890">
        <f t="shared" si="50"/>
        <v>0.38293216630196936</v>
      </c>
      <c r="K264" s="890">
        <f t="shared" si="50"/>
        <v>-0.314873417721519</v>
      </c>
      <c r="L264" s="890">
        <f t="shared" si="50"/>
        <v>-0.29330254041570436</v>
      </c>
      <c r="M264" s="892">
        <f t="shared" si="50"/>
        <v>1.9281045751633987</v>
      </c>
      <c r="N264" s="585"/>
      <c r="O264" s="585"/>
      <c r="P264" s="585"/>
      <c r="Q264" s="11"/>
    </row>
    <row r="265" spans="1:17" ht="21.75" customHeight="1">
      <c r="A265" s="1"/>
      <c r="B265" s="1"/>
      <c r="C265" s="302" t="s">
        <v>64</v>
      </c>
      <c r="D265" s="894">
        <f t="shared" ref="D265:M265" si="51">(E35-D35)/D35</f>
        <v>0.56672760511883002</v>
      </c>
      <c r="E265" s="894">
        <f t="shared" si="51"/>
        <v>-3.2438739789964997E-2</v>
      </c>
      <c r="F265" s="897">
        <f t="shared" si="51"/>
        <v>0.46502653159671975</v>
      </c>
      <c r="G265" s="894">
        <f t="shared" si="51"/>
        <v>6.1244649324991768E-2</v>
      </c>
      <c r="H265" s="894">
        <f t="shared" si="51"/>
        <v>3.4439962767607822E-2</v>
      </c>
      <c r="I265" s="894">
        <f t="shared" si="51"/>
        <v>0.72600479904019199</v>
      </c>
      <c r="J265" s="894">
        <f t="shared" si="51"/>
        <v>0.26388044139369188</v>
      </c>
      <c r="K265" s="894">
        <f t="shared" si="51"/>
        <v>0.25800907465970024</v>
      </c>
      <c r="L265" s="894">
        <f t="shared" si="51"/>
        <v>0.11355811792994153</v>
      </c>
      <c r="M265" s="898">
        <f t="shared" si="51"/>
        <v>6.8950287088383966E-2</v>
      </c>
      <c r="N265" s="603"/>
      <c r="O265" s="603"/>
      <c r="P265" s="603"/>
      <c r="Q265" s="11"/>
    </row>
    <row r="266" spans="1:17" ht="15.75" customHeight="1">
      <c r="A266" s="1"/>
      <c r="B266" s="1"/>
      <c r="C266" s="370" t="s">
        <v>208</v>
      </c>
      <c r="D266" s="333"/>
      <c r="E266" s="333"/>
      <c r="F266" s="333"/>
      <c r="G266" s="333"/>
      <c r="H266" s="333"/>
      <c r="I266" s="1"/>
      <c r="J266" s="1"/>
      <c r="K266" s="1"/>
      <c r="L266" s="1"/>
      <c r="M266" s="1"/>
      <c r="N266" s="1"/>
      <c r="O266" s="1"/>
      <c r="P266" s="1"/>
      <c r="Q266" s="1"/>
    </row>
    <row r="267" spans="1:17">
      <c r="A267" s="1"/>
      <c r="B267" s="1"/>
      <c r="C267" s="456" t="s">
        <v>334</v>
      </c>
      <c r="D267" s="1"/>
      <c r="E267" s="1"/>
      <c r="F267" s="1"/>
      <c r="G267" s="1"/>
      <c r="H267" s="1"/>
      <c r="I267" s="1"/>
      <c r="J267" s="1"/>
      <c r="K267" s="1"/>
      <c r="L267" s="1"/>
      <c r="M267" s="1"/>
      <c r="N267" s="1"/>
      <c r="O267" s="1"/>
      <c r="P267" s="1"/>
      <c r="Q267" s="1"/>
    </row>
    <row r="268" spans="1:17">
      <c r="A268" s="1"/>
      <c r="B268" s="1"/>
      <c r="C268" s="1"/>
      <c r="D268" s="1"/>
      <c r="E268" s="1"/>
      <c r="F268" s="1"/>
      <c r="G268" s="1"/>
      <c r="H268" s="1"/>
      <c r="I268" s="1"/>
      <c r="J268" s="1"/>
      <c r="K268" s="1"/>
      <c r="L268" s="1"/>
      <c r="M268" s="1"/>
      <c r="N268" s="1"/>
      <c r="O268" s="1"/>
      <c r="P268" s="1"/>
      <c r="Q268" s="1"/>
    </row>
    <row r="269" spans="1:17" ht="36" customHeight="1">
      <c r="A269" s="1"/>
      <c r="B269" s="1"/>
      <c r="C269" s="1016" t="s">
        <v>472</v>
      </c>
      <c r="D269" s="992"/>
      <c r="E269" s="992"/>
      <c r="F269" s="992"/>
      <c r="G269" s="992"/>
      <c r="H269" s="992"/>
      <c r="I269" s="992"/>
      <c r="J269" s="992"/>
      <c r="K269" s="992"/>
      <c r="L269" s="992"/>
      <c r="M269" s="992"/>
      <c r="N269" s="548"/>
      <c r="O269" s="451"/>
      <c r="P269" s="451"/>
      <c r="Q269" s="1"/>
    </row>
    <row r="270" spans="1:17" ht="4.5" customHeight="1">
      <c r="A270" s="1"/>
      <c r="B270" s="1"/>
      <c r="C270" s="741"/>
      <c r="D270" s="741"/>
      <c r="E270" s="741"/>
      <c r="F270" s="741"/>
      <c r="G270" s="741"/>
      <c r="H270" s="741"/>
      <c r="I270" s="741"/>
      <c r="J270" s="741"/>
      <c r="K270" s="741"/>
      <c r="L270" s="741"/>
      <c r="M270" s="741"/>
      <c r="N270" s="741"/>
      <c r="O270" s="741"/>
      <c r="P270" s="741"/>
      <c r="Q270" s="1"/>
    </row>
    <row r="271" spans="1:17" ht="16.5" customHeight="1">
      <c r="A271" s="1"/>
      <c r="B271" s="1"/>
      <c r="C271" s="1024" t="s">
        <v>24</v>
      </c>
      <c r="D271" s="81" t="s">
        <v>31</v>
      </c>
      <c r="E271" s="81" t="s">
        <v>31</v>
      </c>
      <c r="F271" s="81" t="s">
        <v>31</v>
      </c>
      <c r="G271" s="81" t="s">
        <v>31</v>
      </c>
      <c r="H271" s="81" t="s">
        <v>31</v>
      </c>
      <c r="I271" s="81" t="s">
        <v>31</v>
      </c>
      <c r="J271" s="81" t="s">
        <v>31</v>
      </c>
      <c r="K271" s="81" t="s">
        <v>31</v>
      </c>
      <c r="L271" s="81" t="s">
        <v>31</v>
      </c>
      <c r="M271" s="81" t="s">
        <v>31</v>
      </c>
      <c r="N271" s="82" t="s">
        <v>31</v>
      </c>
      <c r="O271" s="86"/>
      <c r="P271" s="86"/>
      <c r="Q271" s="86"/>
    </row>
    <row r="272" spans="1:17" ht="16.5" customHeight="1">
      <c r="A272" s="1"/>
      <c r="B272" s="1"/>
      <c r="C272" s="1023"/>
      <c r="D272" s="115">
        <v>2001</v>
      </c>
      <c r="E272" s="115">
        <v>2002</v>
      </c>
      <c r="F272" s="115">
        <v>2003</v>
      </c>
      <c r="G272" s="115">
        <v>2004</v>
      </c>
      <c r="H272" s="115">
        <v>2005</v>
      </c>
      <c r="I272" s="115">
        <v>2006</v>
      </c>
      <c r="J272" s="115">
        <v>2007</v>
      </c>
      <c r="K272" s="115">
        <v>2008</v>
      </c>
      <c r="L272" s="115">
        <v>2009</v>
      </c>
      <c r="M272" s="115">
        <v>2010</v>
      </c>
      <c r="N272" s="185">
        <v>2011</v>
      </c>
      <c r="O272" s="86"/>
      <c r="P272" s="86"/>
      <c r="Q272" s="86"/>
    </row>
    <row r="273" spans="1:17" ht="25.5">
      <c r="A273" s="1"/>
      <c r="B273" s="1"/>
      <c r="C273" s="123" t="s">
        <v>294</v>
      </c>
      <c r="D273" s="552">
        <f t="shared" ref="D273:D279" si="52">D28/$D$35</f>
        <v>0.68043875685557587</v>
      </c>
      <c r="E273" s="552">
        <f t="shared" ref="E273:E275" si="53">E28/$E$35</f>
        <v>0.67141190198366396</v>
      </c>
      <c r="F273" s="552">
        <f t="shared" ref="F273:F275" si="54">F28/$F$35</f>
        <v>0.66328991799324655</v>
      </c>
      <c r="G273" s="900">
        <f t="shared" ref="G273:G275" si="55">G28/$G$35</f>
        <v>0.65640434639446821</v>
      </c>
      <c r="H273" s="552">
        <f t="shared" ref="H273:H275" si="56">H28/$H$35</f>
        <v>0.66149550108594479</v>
      </c>
      <c r="I273" s="900">
        <f t="shared" ref="I273:I275" si="57">I28/$I$35</f>
        <v>0.65236952609478105</v>
      </c>
      <c r="J273" s="552">
        <f t="shared" ref="J273:J275" si="58">J28/$J$35</f>
        <v>0.685115996176905</v>
      </c>
      <c r="K273" s="900">
        <f t="shared" ref="K273:K275" si="59">K28/$K$35</f>
        <v>0.68334937439846011</v>
      </c>
      <c r="L273" s="552">
        <f t="shared" ref="L273:L279" si="60">L28/$L$35</f>
        <v>0.17897152849882508</v>
      </c>
      <c r="M273" s="552">
        <f t="shared" ref="M273:M279" si="61">M28/$M$35</f>
        <v>0.17298915443882809</v>
      </c>
      <c r="N273" s="799">
        <f t="shared" ref="N273:N279" si="62">N28/$N$35</f>
        <v>0.1630245156551281</v>
      </c>
      <c r="O273" s="639"/>
      <c r="P273" s="639"/>
      <c r="Q273" s="639"/>
    </row>
    <row r="274" spans="1:17" ht="25.5">
      <c r="A274" s="1"/>
      <c r="B274" s="1"/>
      <c r="C274" s="137" t="s">
        <v>295</v>
      </c>
      <c r="D274" s="556">
        <f t="shared" si="52"/>
        <v>0.19085923217550274</v>
      </c>
      <c r="E274" s="556">
        <f t="shared" si="53"/>
        <v>0.20350058343057176</v>
      </c>
      <c r="F274" s="556">
        <f t="shared" si="54"/>
        <v>0.28075253256150506</v>
      </c>
      <c r="G274" s="659">
        <f t="shared" si="55"/>
        <v>0.25321040500493908</v>
      </c>
      <c r="H274" s="556">
        <f t="shared" si="56"/>
        <v>0.23983865963388148</v>
      </c>
      <c r="I274" s="659">
        <f t="shared" si="57"/>
        <v>0.25224955008998201</v>
      </c>
      <c r="J274" s="556">
        <f t="shared" si="58"/>
        <v>0.2171344165435746</v>
      </c>
      <c r="K274" s="659">
        <f t="shared" si="59"/>
        <v>0.21841055960401484</v>
      </c>
      <c r="L274" s="556">
        <f t="shared" si="60"/>
        <v>0.21492977758347451</v>
      </c>
      <c r="M274" s="556">
        <f t="shared" si="61"/>
        <v>0.2130343033812632</v>
      </c>
      <c r="N274" s="582">
        <f t="shared" si="62"/>
        <v>0.21412175190524285</v>
      </c>
      <c r="O274" s="639"/>
      <c r="P274" s="639"/>
      <c r="Q274" s="639"/>
    </row>
    <row r="275" spans="1:17">
      <c r="A275" s="1"/>
      <c r="B275" s="1"/>
      <c r="C275" s="174" t="s">
        <v>296</v>
      </c>
      <c r="D275" s="588">
        <f t="shared" si="52"/>
        <v>9.3967093235831814E-2</v>
      </c>
      <c r="E275" s="588">
        <f t="shared" si="53"/>
        <v>8.6581096849474917E-2</v>
      </c>
      <c r="F275" s="588">
        <f t="shared" si="54"/>
        <v>4.1003376748673423E-2</v>
      </c>
      <c r="G275" s="694">
        <f t="shared" si="55"/>
        <v>6.9805729338162661E-2</v>
      </c>
      <c r="H275" s="588">
        <f t="shared" si="56"/>
        <v>6.8414520632950671E-2</v>
      </c>
      <c r="I275" s="694">
        <f t="shared" si="57"/>
        <v>6.8686262747450516E-2</v>
      </c>
      <c r="J275" s="588">
        <f t="shared" si="58"/>
        <v>5.8041532713528542E-2</v>
      </c>
      <c r="K275" s="694">
        <f t="shared" si="59"/>
        <v>5.1835556166643752E-2</v>
      </c>
      <c r="L275" s="588">
        <f t="shared" si="60"/>
        <v>4.9019072080441553E-2</v>
      </c>
      <c r="M275" s="588">
        <f t="shared" si="61"/>
        <v>5.3344456985817343E-2</v>
      </c>
      <c r="N275" s="799">
        <f t="shared" si="62"/>
        <v>4.2787622807822973E-2</v>
      </c>
      <c r="O275" s="639"/>
      <c r="P275" s="639"/>
      <c r="Q275" s="639"/>
    </row>
    <row r="276" spans="1:17">
      <c r="A276" s="1"/>
      <c r="B276" s="1"/>
      <c r="C276" s="137" t="s">
        <v>297</v>
      </c>
      <c r="D276" s="556">
        <f t="shared" si="52"/>
        <v>0</v>
      </c>
      <c r="E276" s="556">
        <f t="shared" ref="E276:K276" si="63">E31/$D$35</f>
        <v>0</v>
      </c>
      <c r="F276" s="556">
        <f t="shared" si="63"/>
        <v>0</v>
      </c>
      <c r="G276" s="659">
        <f t="shared" si="63"/>
        <v>0</v>
      </c>
      <c r="H276" s="556">
        <f t="shared" si="63"/>
        <v>0</v>
      </c>
      <c r="I276" s="659">
        <f t="shared" si="63"/>
        <v>0</v>
      </c>
      <c r="J276" s="556">
        <f t="shared" si="63"/>
        <v>0</v>
      </c>
      <c r="K276" s="659">
        <f t="shared" si="63"/>
        <v>0</v>
      </c>
      <c r="L276" s="556">
        <f t="shared" si="60"/>
        <v>0.44887698781354174</v>
      </c>
      <c r="M276" s="556">
        <f t="shared" si="61"/>
        <v>0.47833341512489569</v>
      </c>
      <c r="N276" s="582">
        <f t="shared" si="62"/>
        <v>0.47823891286383252</v>
      </c>
      <c r="O276" s="639"/>
      <c r="P276" s="639"/>
      <c r="Q276" s="639"/>
    </row>
    <row r="277" spans="1:17">
      <c r="A277" s="1"/>
      <c r="B277" s="1"/>
      <c r="C277" s="174" t="s">
        <v>298</v>
      </c>
      <c r="D277" s="904">
        <f t="shared" si="52"/>
        <v>0</v>
      </c>
      <c r="E277" s="904">
        <f t="shared" ref="E277:K277" si="64">E32/$D$35</f>
        <v>0</v>
      </c>
      <c r="F277" s="904">
        <f t="shared" si="64"/>
        <v>0</v>
      </c>
      <c r="G277" s="905">
        <f t="shared" si="64"/>
        <v>0</v>
      </c>
      <c r="H277" s="904">
        <f t="shared" si="64"/>
        <v>0</v>
      </c>
      <c r="I277" s="905">
        <f t="shared" si="64"/>
        <v>0</v>
      </c>
      <c r="J277" s="904">
        <f t="shared" si="64"/>
        <v>0</v>
      </c>
      <c r="K277" s="905">
        <f t="shared" si="64"/>
        <v>0</v>
      </c>
      <c r="L277" s="588">
        <f t="shared" si="60"/>
        <v>8.2518170391824686E-2</v>
      </c>
      <c r="M277" s="588">
        <f t="shared" si="61"/>
        <v>6.6349315404622855E-2</v>
      </c>
      <c r="N277" s="799">
        <f t="shared" si="62"/>
        <v>5.9636397025066568E-2</v>
      </c>
      <c r="O277" s="639"/>
      <c r="P277" s="639"/>
      <c r="Q277" s="639"/>
    </row>
    <row r="278" spans="1:17">
      <c r="A278" s="1"/>
      <c r="B278" s="1"/>
      <c r="C278" s="137" t="s">
        <v>299</v>
      </c>
      <c r="D278" s="556">
        <f t="shared" si="52"/>
        <v>0</v>
      </c>
      <c r="E278" s="556">
        <f t="shared" ref="E278:E279" si="65">E33/$E$35</f>
        <v>0</v>
      </c>
      <c r="F278" s="556">
        <f t="shared" ref="F278:F279" si="66">F33/$F$35</f>
        <v>0</v>
      </c>
      <c r="G278" s="659">
        <f t="shared" ref="G278:G279" si="67">G33/$G$35</f>
        <v>0</v>
      </c>
      <c r="H278" s="556">
        <f t="shared" ref="H278:H279" si="68">H33/$H$35</f>
        <v>0</v>
      </c>
      <c r="I278" s="659">
        <f t="shared" ref="I278:I279" si="69">I33/$I$35</f>
        <v>0</v>
      </c>
      <c r="J278" s="556">
        <f t="shared" ref="J278:J279" si="70">J33/$J$35</f>
        <v>0</v>
      </c>
      <c r="K278" s="659">
        <f t="shared" ref="K278:K279" si="71">K33/$K$35</f>
        <v>2.9561391447820709E-3</v>
      </c>
      <c r="L278" s="556">
        <f t="shared" si="60"/>
        <v>2.0219684135745122E-3</v>
      </c>
      <c r="M278" s="556">
        <f t="shared" si="61"/>
        <v>9.324238111596408E-4</v>
      </c>
      <c r="N278" s="582">
        <f t="shared" si="62"/>
        <v>1.0559177302359747E-3</v>
      </c>
      <c r="O278" s="639"/>
      <c r="P278" s="639"/>
      <c r="Q278" s="639"/>
    </row>
    <row r="279" spans="1:17" ht="15.75" customHeight="1">
      <c r="A279" s="1"/>
      <c r="B279" s="1"/>
      <c r="C279" s="274" t="s">
        <v>141</v>
      </c>
      <c r="D279" s="908">
        <f t="shared" si="52"/>
        <v>3.4734917733089579E-2</v>
      </c>
      <c r="E279" s="909">
        <f t="shared" si="65"/>
        <v>3.8506417736289385E-2</v>
      </c>
      <c r="F279" s="908">
        <f t="shared" si="66"/>
        <v>1.4954172696575013E-2</v>
      </c>
      <c r="G279" s="910">
        <f t="shared" si="67"/>
        <v>2.057951926243003E-2</v>
      </c>
      <c r="H279" s="908">
        <f t="shared" si="68"/>
        <v>3.0251318647223083E-2</v>
      </c>
      <c r="I279" s="910">
        <f t="shared" si="69"/>
        <v>2.6694661067786441E-2</v>
      </c>
      <c r="J279" s="909">
        <f t="shared" si="70"/>
        <v>3.9708054565991829E-2</v>
      </c>
      <c r="K279" s="910">
        <f t="shared" si="71"/>
        <v>4.3448370686099275E-2</v>
      </c>
      <c r="L279" s="909">
        <f t="shared" si="60"/>
        <v>2.3662495218317942E-2</v>
      </c>
      <c r="M279" s="909">
        <f t="shared" si="61"/>
        <v>1.5016930853413163E-2</v>
      </c>
      <c r="N279" s="799">
        <f t="shared" si="62"/>
        <v>4.1134882012671015E-2</v>
      </c>
      <c r="O279" s="639"/>
      <c r="P279" s="639"/>
      <c r="Q279" s="639"/>
    </row>
    <row r="280" spans="1:17" ht="21.75" customHeight="1">
      <c r="A280" s="1"/>
      <c r="B280" s="1"/>
      <c r="C280" s="302" t="s">
        <v>64</v>
      </c>
      <c r="D280" s="649">
        <f t="shared" ref="D280:N280" si="72">SUM(D273:D279)</f>
        <v>1</v>
      </c>
      <c r="E280" s="651">
        <f t="shared" si="72"/>
        <v>1</v>
      </c>
      <c r="F280" s="649">
        <f t="shared" si="72"/>
        <v>1</v>
      </c>
      <c r="G280" s="911">
        <f t="shared" si="72"/>
        <v>1</v>
      </c>
      <c r="H280" s="912">
        <f t="shared" si="72"/>
        <v>1</v>
      </c>
      <c r="I280" s="651">
        <f t="shared" si="72"/>
        <v>0.99999999999999989</v>
      </c>
      <c r="J280" s="649">
        <f t="shared" si="72"/>
        <v>0.99999999999999989</v>
      </c>
      <c r="K280" s="649">
        <f t="shared" si="72"/>
        <v>1</v>
      </c>
      <c r="L280" s="649">
        <f t="shared" si="72"/>
        <v>1</v>
      </c>
      <c r="M280" s="649">
        <f t="shared" si="72"/>
        <v>1</v>
      </c>
      <c r="N280" s="653">
        <f t="shared" si="72"/>
        <v>1</v>
      </c>
      <c r="O280" s="605"/>
      <c r="P280" s="605"/>
      <c r="Q280" s="605"/>
    </row>
    <row r="281" spans="1:17" ht="15.75" customHeight="1">
      <c r="A281" s="1"/>
      <c r="B281" s="1"/>
      <c r="C281" s="333" t="s">
        <v>208</v>
      </c>
      <c r="D281" s="333"/>
      <c r="E281" s="333"/>
      <c r="F281" s="333"/>
      <c r="G281" s="333"/>
      <c r="H281" s="333"/>
      <c r="I281" s="1"/>
      <c r="J281" s="1"/>
      <c r="K281" s="1"/>
      <c r="L281" s="1"/>
      <c r="M281" s="1"/>
      <c r="N281" s="1"/>
      <c r="O281" s="1"/>
      <c r="P281" s="1"/>
      <c r="Q281" s="1"/>
    </row>
    <row r="282" spans="1:17">
      <c r="A282" s="1"/>
      <c r="B282" s="1"/>
      <c r="C282" s="456" t="s">
        <v>334</v>
      </c>
      <c r="D282" s="1"/>
      <c r="E282" s="1"/>
      <c r="F282" s="1"/>
      <c r="G282" s="1"/>
      <c r="H282" s="1"/>
      <c r="I282" s="1"/>
      <c r="J282" s="1"/>
      <c r="K282" s="1"/>
      <c r="L282" s="1"/>
      <c r="M282" s="1"/>
      <c r="N282" s="1"/>
      <c r="O282" s="1"/>
      <c r="P282" s="1"/>
      <c r="Q282" s="1"/>
    </row>
    <row r="283" spans="1:17">
      <c r="A283" s="1"/>
      <c r="B283" s="1"/>
      <c r="C283" s="1"/>
      <c r="D283" s="1"/>
      <c r="E283" s="1"/>
      <c r="F283" s="1"/>
      <c r="G283" s="1"/>
      <c r="H283" s="1"/>
      <c r="I283" s="1"/>
      <c r="J283" s="1"/>
      <c r="K283" s="1"/>
      <c r="L283" s="1"/>
      <c r="M283" s="1"/>
      <c r="N283" s="1"/>
      <c r="O283" s="1"/>
      <c r="P283" s="1"/>
      <c r="Q283" s="1"/>
    </row>
    <row r="284" spans="1:17" ht="22.5" customHeight="1">
      <c r="A284" s="1"/>
      <c r="B284" s="1"/>
      <c r="C284" s="1016" t="s">
        <v>466</v>
      </c>
      <c r="D284" s="992"/>
      <c r="E284" s="992"/>
      <c r="F284" s="992"/>
      <c r="G284" s="992"/>
      <c r="H284" s="992"/>
      <c r="I284" s="992"/>
      <c r="J284" s="992"/>
      <c r="K284" s="992"/>
      <c r="L284" s="992"/>
      <c r="M284" s="992"/>
      <c r="N284" s="548"/>
      <c r="O284" s="451"/>
      <c r="P284" s="451"/>
      <c r="Q284" s="1"/>
    </row>
    <row r="285" spans="1:17" ht="4.5" customHeight="1">
      <c r="A285" s="1"/>
      <c r="B285" s="1"/>
      <c r="C285" s="1"/>
      <c r="D285" s="1"/>
      <c r="E285" s="1"/>
      <c r="F285" s="1"/>
      <c r="G285" s="1"/>
      <c r="H285" s="1"/>
      <c r="I285" s="1"/>
      <c r="J285" s="1"/>
      <c r="K285" s="1"/>
      <c r="L285" s="1"/>
      <c r="M285" s="1"/>
      <c r="N285" s="1"/>
      <c r="O285" s="1"/>
      <c r="P285" s="1"/>
      <c r="Q285" s="1"/>
    </row>
    <row r="286" spans="1:17">
      <c r="A286" s="1"/>
      <c r="B286" s="1"/>
      <c r="C286" s="1"/>
      <c r="D286" s="1"/>
      <c r="E286" s="1"/>
      <c r="F286" s="1"/>
      <c r="G286" s="1"/>
      <c r="H286" s="1"/>
      <c r="I286" s="1"/>
      <c r="J286" s="1"/>
      <c r="K286" s="1"/>
      <c r="L286" s="1"/>
      <c r="M286" s="1"/>
      <c r="N286" s="1"/>
      <c r="O286" s="1"/>
      <c r="P286" s="1"/>
      <c r="Q286" s="1"/>
    </row>
    <row r="287" spans="1:17">
      <c r="A287" s="1"/>
      <c r="B287" s="1"/>
      <c r="C287" s="1"/>
      <c r="D287" s="1"/>
      <c r="E287" s="1"/>
      <c r="F287" s="1"/>
      <c r="G287" s="1"/>
      <c r="H287" s="1"/>
      <c r="I287" s="1"/>
      <c r="J287" s="1"/>
      <c r="K287" s="1"/>
      <c r="L287" s="1"/>
      <c r="M287" s="1"/>
      <c r="N287" s="1"/>
      <c r="O287" s="1"/>
      <c r="P287" s="1"/>
      <c r="Q287" s="1"/>
    </row>
    <row r="288" spans="1:17">
      <c r="A288" s="1"/>
      <c r="B288" s="1"/>
      <c r="C288" s="1"/>
      <c r="D288" s="1"/>
      <c r="E288" s="1"/>
      <c r="F288" s="1"/>
      <c r="G288" s="1"/>
      <c r="H288" s="1"/>
      <c r="I288" s="1"/>
      <c r="J288" s="1"/>
      <c r="K288" s="1"/>
      <c r="L288" s="1"/>
      <c r="M288" s="1"/>
      <c r="N288" s="1"/>
      <c r="O288" s="1"/>
      <c r="P288" s="1"/>
      <c r="Q288" s="1"/>
    </row>
    <row r="289" spans="1:17">
      <c r="A289" s="1"/>
      <c r="B289" s="1"/>
      <c r="C289" s="1"/>
      <c r="D289" s="1"/>
      <c r="E289" s="1"/>
      <c r="F289" s="1"/>
      <c r="G289" s="1"/>
      <c r="H289" s="1"/>
      <c r="I289" s="1"/>
      <c r="J289" s="1"/>
      <c r="K289" s="1"/>
      <c r="L289" s="1"/>
      <c r="M289" s="1"/>
      <c r="N289" s="1"/>
      <c r="O289" s="1"/>
      <c r="P289" s="1"/>
      <c r="Q289" s="1"/>
    </row>
    <row r="290" spans="1:17">
      <c r="A290" s="1"/>
      <c r="B290" s="1"/>
      <c r="C290" s="1"/>
      <c r="D290" s="1"/>
      <c r="E290" s="1"/>
      <c r="F290" s="1"/>
      <c r="G290" s="1"/>
      <c r="H290" s="1"/>
      <c r="I290" s="1"/>
      <c r="J290" s="1"/>
      <c r="K290" s="1"/>
      <c r="L290" s="1"/>
      <c r="M290" s="1"/>
      <c r="N290" s="1"/>
      <c r="O290" s="1"/>
      <c r="P290" s="1"/>
      <c r="Q290" s="1"/>
    </row>
    <row r="291" spans="1:17">
      <c r="A291" s="1"/>
      <c r="B291" s="1"/>
      <c r="C291" s="1"/>
      <c r="D291" s="1"/>
      <c r="E291" s="1"/>
      <c r="F291" s="1"/>
      <c r="G291" s="1"/>
      <c r="H291" s="1"/>
      <c r="I291" s="1"/>
      <c r="J291" s="1"/>
      <c r="K291" s="1"/>
      <c r="L291" s="1"/>
      <c r="M291" s="1"/>
      <c r="N291" s="1"/>
      <c r="O291" s="1"/>
      <c r="P291" s="1"/>
      <c r="Q291" s="1"/>
    </row>
    <row r="292" spans="1:17">
      <c r="A292" s="1"/>
      <c r="B292" s="1"/>
      <c r="C292" s="1"/>
      <c r="D292" s="1"/>
      <c r="E292" s="1"/>
      <c r="F292" s="1"/>
      <c r="G292" s="1"/>
      <c r="H292" s="1"/>
      <c r="I292" s="1"/>
      <c r="J292" s="1"/>
      <c r="K292" s="1"/>
      <c r="L292" s="1"/>
      <c r="M292" s="1"/>
      <c r="N292" s="1"/>
      <c r="O292" s="1"/>
      <c r="P292" s="1"/>
      <c r="Q292" s="1"/>
    </row>
    <row r="293" spans="1:17">
      <c r="A293" s="1"/>
      <c r="B293" s="1"/>
      <c r="C293" s="1"/>
      <c r="D293" s="1"/>
      <c r="E293" s="1"/>
      <c r="F293" s="1"/>
      <c r="G293" s="1"/>
      <c r="H293" s="1"/>
      <c r="I293" s="1"/>
      <c r="J293" s="1"/>
      <c r="K293" s="1"/>
      <c r="L293" s="1"/>
      <c r="M293" s="1"/>
      <c r="N293" s="1"/>
      <c r="O293" s="1"/>
      <c r="P293" s="1"/>
      <c r="Q293" s="1"/>
    </row>
    <row r="294" spans="1:17">
      <c r="A294" s="1"/>
      <c r="B294" s="1"/>
      <c r="C294" s="1"/>
      <c r="D294" s="1"/>
      <c r="E294" s="1"/>
      <c r="F294" s="1"/>
      <c r="G294" s="1"/>
      <c r="H294" s="1"/>
      <c r="I294" s="1"/>
      <c r="J294" s="1"/>
      <c r="K294" s="1"/>
      <c r="L294" s="1"/>
      <c r="M294" s="1"/>
      <c r="N294" s="1"/>
      <c r="O294" s="1"/>
      <c r="P294" s="1"/>
      <c r="Q294" s="1"/>
    </row>
    <row r="295" spans="1:17">
      <c r="A295" s="1"/>
      <c r="B295" s="1"/>
      <c r="C295" s="1"/>
      <c r="D295" s="1"/>
      <c r="E295" s="1"/>
      <c r="F295" s="1"/>
      <c r="G295" s="1"/>
      <c r="H295" s="1"/>
      <c r="I295" s="1"/>
      <c r="J295" s="1"/>
      <c r="K295" s="1"/>
      <c r="L295" s="1"/>
      <c r="M295" s="1"/>
      <c r="N295" s="1"/>
      <c r="O295" s="1"/>
      <c r="P295" s="1"/>
      <c r="Q295" s="1"/>
    </row>
    <row r="296" spans="1:17">
      <c r="A296" s="1"/>
      <c r="B296" s="1"/>
      <c r="C296" s="1"/>
      <c r="D296" s="1"/>
      <c r="E296" s="1"/>
      <c r="F296" s="1"/>
      <c r="G296" s="1"/>
      <c r="H296" s="1"/>
      <c r="I296" s="1"/>
      <c r="J296" s="1"/>
      <c r="K296" s="1"/>
      <c r="L296" s="1"/>
      <c r="M296" s="1"/>
      <c r="N296" s="1"/>
      <c r="O296" s="1"/>
      <c r="P296" s="1"/>
      <c r="Q296" s="1"/>
    </row>
    <row r="297" spans="1:17">
      <c r="A297" s="1"/>
      <c r="B297" s="1"/>
      <c r="C297" s="1000"/>
      <c r="D297" s="999"/>
      <c r="E297" s="999"/>
      <c r="F297" s="999"/>
      <c r="G297" s="999"/>
      <c r="H297" s="999"/>
      <c r="I297" s="999"/>
      <c r="J297" s="999"/>
      <c r="K297" s="999"/>
      <c r="L297" s="999"/>
      <c r="M297" s="38"/>
      <c r="N297" s="38"/>
      <c r="O297" s="1"/>
      <c r="P297" s="1"/>
      <c r="Q297" s="1"/>
    </row>
    <row r="298" spans="1:17" ht="18" customHeight="1">
      <c r="A298" s="1"/>
      <c r="B298" s="1"/>
      <c r="C298" s="460"/>
      <c r="D298" s="460"/>
      <c r="E298" s="460"/>
      <c r="F298" s="460"/>
      <c r="G298" s="38" t="s">
        <v>20</v>
      </c>
      <c r="H298" s="460"/>
      <c r="I298" s="460"/>
      <c r="J298" s="460"/>
      <c r="K298" s="460"/>
      <c r="L298" s="460"/>
      <c r="M298" s="104"/>
      <c r="N298" s="104"/>
      <c r="O298" s="1"/>
      <c r="P298" s="1"/>
      <c r="Q298" s="1"/>
    </row>
    <row r="299" spans="1:17" ht="18.75" customHeight="1">
      <c r="A299" s="1"/>
      <c r="B299" s="1"/>
      <c r="C299" s="460"/>
      <c r="D299" s="460"/>
      <c r="E299" s="460"/>
      <c r="F299" s="460"/>
      <c r="G299" s="104" t="s">
        <v>21</v>
      </c>
      <c r="H299" s="460"/>
      <c r="I299" s="460"/>
      <c r="J299" s="460"/>
      <c r="K299" s="460"/>
      <c r="L299" s="460"/>
      <c r="M299" s="104"/>
      <c r="N299" s="104"/>
      <c r="O299" s="1"/>
      <c r="P299" s="1"/>
      <c r="Q299" s="1"/>
    </row>
    <row r="300" spans="1:17">
      <c r="A300" s="1"/>
      <c r="B300" s="1"/>
      <c r="C300" s="1"/>
      <c r="D300" s="1"/>
      <c r="E300" s="1"/>
      <c r="F300" s="1"/>
      <c r="G300" s="104" t="s">
        <v>43</v>
      </c>
      <c r="H300" s="1"/>
      <c r="I300" s="1"/>
      <c r="J300" s="1"/>
      <c r="K300" s="1"/>
      <c r="L300" s="1"/>
      <c r="M300" s="1"/>
      <c r="N300" s="1"/>
      <c r="O300" s="1"/>
      <c r="P300" s="1"/>
      <c r="Q300" s="1"/>
    </row>
    <row r="301" spans="1:17">
      <c r="A301" s="1"/>
      <c r="B301" s="1"/>
      <c r="C301" s="1"/>
      <c r="D301" s="1"/>
      <c r="E301" s="1"/>
      <c r="F301" s="1"/>
      <c r="G301" s="1"/>
      <c r="H301" s="1"/>
      <c r="I301" s="1"/>
      <c r="J301" s="1"/>
      <c r="K301" s="1"/>
      <c r="L301" s="1"/>
      <c r="M301" s="1"/>
      <c r="N301" s="1"/>
      <c r="O301" s="1"/>
      <c r="P301" s="1"/>
      <c r="Q301" s="1"/>
    </row>
    <row r="302" spans="1:17">
      <c r="A302" s="1"/>
      <c r="B302" s="1"/>
      <c r="C302" s="1"/>
      <c r="D302" s="1"/>
      <c r="E302" s="1"/>
      <c r="F302" s="1"/>
      <c r="G302" s="1"/>
      <c r="H302" s="1"/>
      <c r="I302" s="1"/>
      <c r="J302" s="1"/>
      <c r="K302" s="1"/>
      <c r="L302" s="1"/>
      <c r="M302" s="1"/>
      <c r="N302" s="1"/>
      <c r="O302" s="1"/>
      <c r="P302" s="1"/>
      <c r="Q302" s="1"/>
    </row>
    <row r="303" spans="1:17">
      <c r="A303" s="1"/>
      <c r="B303" s="1"/>
      <c r="C303" s="1"/>
      <c r="D303" s="1"/>
      <c r="E303" s="1"/>
      <c r="F303" s="1"/>
      <c r="G303" s="1"/>
      <c r="H303" s="1"/>
      <c r="I303" s="1"/>
      <c r="J303" s="1"/>
      <c r="K303" s="1"/>
      <c r="L303" s="1"/>
      <c r="M303" s="1"/>
      <c r="N303" s="1"/>
      <c r="O303" s="1"/>
      <c r="P303" s="1"/>
      <c r="Q303" s="1"/>
    </row>
    <row r="304" spans="1:17">
      <c r="A304" s="1"/>
      <c r="B304" s="1"/>
      <c r="C304" s="1"/>
      <c r="D304" s="1"/>
      <c r="E304" s="1"/>
      <c r="F304" s="1"/>
      <c r="G304" s="1"/>
      <c r="H304" s="1"/>
      <c r="I304" s="1"/>
      <c r="J304" s="1"/>
      <c r="K304" s="1"/>
      <c r="L304" s="1"/>
      <c r="M304" s="1"/>
      <c r="N304" s="1"/>
      <c r="O304" s="1"/>
      <c r="P304" s="1"/>
      <c r="Q304" s="1"/>
    </row>
    <row r="305" spans="1:17">
      <c r="A305" s="1"/>
      <c r="B305" s="1"/>
      <c r="C305" s="1"/>
      <c r="D305" s="1"/>
      <c r="E305" s="1"/>
      <c r="F305" s="1"/>
      <c r="G305" s="1"/>
      <c r="H305" s="1"/>
      <c r="I305" s="1"/>
      <c r="J305" s="1"/>
      <c r="K305" s="1"/>
      <c r="L305" s="1"/>
      <c r="M305" s="1"/>
      <c r="N305" s="1"/>
      <c r="O305" s="1"/>
      <c r="P305" s="1"/>
      <c r="Q305" s="1"/>
    </row>
    <row r="306" spans="1:17">
      <c r="A306" s="1"/>
      <c r="B306" s="1"/>
      <c r="C306" s="1"/>
      <c r="D306" s="1"/>
      <c r="E306" s="1"/>
      <c r="F306" s="1"/>
      <c r="G306" s="1"/>
      <c r="H306" s="1"/>
      <c r="I306" s="1"/>
      <c r="J306" s="1"/>
      <c r="K306" s="1"/>
      <c r="L306" s="1"/>
      <c r="M306" s="1"/>
      <c r="N306" s="1"/>
      <c r="O306" s="1"/>
      <c r="P306" s="1"/>
      <c r="Q306" s="1"/>
    </row>
    <row r="307" spans="1:17">
      <c r="A307" s="1"/>
      <c r="B307" s="1"/>
      <c r="C307" s="1"/>
      <c r="D307" s="1"/>
      <c r="E307" s="1"/>
      <c r="F307" s="1"/>
      <c r="G307" s="1"/>
      <c r="H307" s="1"/>
      <c r="I307" s="1"/>
      <c r="J307" s="1"/>
      <c r="K307" s="1"/>
      <c r="L307" s="1"/>
      <c r="M307" s="1"/>
      <c r="N307" s="1"/>
      <c r="O307" s="1"/>
      <c r="P307" s="1"/>
      <c r="Q307" s="1"/>
    </row>
    <row r="308" spans="1:17">
      <c r="A308" s="1"/>
      <c r="B308" s="1"/>
      <c r="C308" s="1"/>
      <c r="D308" s="1"/>
      <c r="E308" s="1"/>
      <c r="F308" s="1"/>
      <c r="G308" s="1"/>
      <c r="H308" s="1"/>
      <c r="I308" s="1"/>
      <c r="J308" s="1"/>
      <c r="K308" s="1"/>
      <c r="L308" s="1"/>
      <c r="M308" s="1"/>
      <c r="N308" s="1"/>
      <c r="O308" s="1"/>
      <c r="P308" s="1"/>
      <c r="Q308" s="1"/>
    </row>
    <row r="309" spans="1:17">
      <c r="A309" s="1"/>
      <c r="B309" s="1"/>
      <c r="C309" s="1"/>
      <c r="D309" s="1"/>
      <c r="E309" s="1"/>
      <c r="F309" s="1"/>
      <c r="G309" s="1"/>
      <c r="H309" s="1"/>
      <c r="I309" s="1"/>
      <c r="J309" s="1"/>
      <c r="K309" s="1"/>
      <c r="L309" s="1"/>
      <c r="M309" s="1"/>
      <c r="N309" s="1"/>
      <c r="O309" s="1"/>
      <c r="P309" s="1"/>
      <c r="Q309" s="1"/>
    </row>
    <row r="310" spans="1:17">
      <c r="A310" s="1"/>
      <c r="B310" s="1"/>
      <c r="C310" s="1"/>
      <c r="D310" s="1"/>
      <c r="E310" s="1"/>
      <c r="F310" s="1"/>
      <c r="G310" s="1"/>
      <c r="H310" s="1"/>
      <c r="I310" s="1"/>
      <c r="J310" s="1"/>
      <c r="K310" s="1"/>
      <c r="L310" s="1"/>
      <c r="M310" s="1"/>
      <c r="N310" s="1"/>
      <c r="O310" s="1"/>
      <c r="P310" s="1"/>
      <c r="Q310" s="1"/>
    </row>
    <row r="311" spans="1:17">
      <c r="A311" s="1"/>
      <c r="B311" s="1"/>
      <c r="C311" s="1"/>
      <c r="D311" s="1"/>
      <c r="E311" s="1"/>
      <c r="F311" s="1"/>
      <c r="G311" s="1"/>
      <c r="H311" s="1"/>
      <c r="I311" s="1"/>
      <c r="J311" s="1"/>
      <c r="K311" s="1"/>
      <c r="L311" s="1"/>
      <c r="M311" s="1"/>
      <c r="N311" s="1"/>
      <c r="O311" s="1"/>
      <c r="P311" s="1"/>
      <c r="Q311" s="1"/>
    </row>
    <row r="312" spans="1:17">
      <c r="A312" s="1"/>
      <c r="B312" s="1"/>
      <c r="C312" s="1"/>
      <c r="D312" s="1"/>
      <c r="E312" s="1"/>
      <c r="F312" s="1"/>
      <c r="G312" s="1"/>
      <c r="H312" s="1"/>
      <c r="I312" s="1"/>
      <c r="J312" s="1"/>
      <c r="K312" s="1"/>
      <c r="L312" s="1"/>
      <c r="M312" s="1"/>
      <c r="N312" s="1"/>
      <c r="O312" s="1"/>
      <c r="P312" s="1"/>
      <c r="Q312" s="1"/>
    </row>
    <row r="313" spans="1:17">
      <c r="A313" s="1"/>
      <c r="B313" s="1"/>
      <c r="C313" s="1"/>
      <c r="D313" s="1"/>
      <c r="E313" s="1"/>
      <c r="F313" s="1"/>
      <c r="G313" s="1"/>
      <c r="H313" s="1"/>
      <c r="I313" s="1"/>
      <c r="J313" s="1"/>
      <c r="K313" s="1"/>
      <c r="L313" s="1"/>
      <c r="M313" s="1"/>
      <c r="N313" s="1"/>
      <c r="O313" s="1"/>
      <c r="P313" s="1"/>
      <c r="Q313" s="1"/>
    </row>
    <row r="314" spans="1:17">
      <c r="A314" s="1"/>
      <c r="B314" s="1"/>
      <c r="C314" s="1"/>
      <c r="D314" s="1"/>
      <c r="E314" s="1"/>
      <c r="F314" s="1"/>
      <c r="G314" s="1"/>
      <c r="H314" s="1"/>
      <c r="I314" s="1"/>
      <c r="J314" s="1"/>
      <c r="K314" s="1"/>
      <c r="L314" s="1"/>
      <c r="M314" s="1"/>
      <c r="N314" s="1"/>
      <c r="O314" s="1"/>
      <c r="P314" s="1"/>
      <c r="Q314" s="1"/>
    </row>
    <row r="315" spans="1:17">
      <c r="A315" s="1"/>
      <c r="B315" s="1"/>
      <c r="C315" s="1"/>
      <c r="D315" s="1"/>
      <c r="E315" s="1"/>
      <c r="F315" s="1"/>
      <c r="G315" s="1"/>
      <c r="H315" s="1"/>
      <c r="I315" s="1"/>
      <c r="J315" s="1"/>
      <c r="K315" s="1"/>
      <c r="L315" s="1"/>
      <c r="M315" s="1"/>
      <c r="N315" s="1"/>
      <c r="O315" s="1"/>
      <c r="P315" s="1"/>
      <c r="Q315" s="1"/>
    </row>
    <row r="316" spans="1:17">
      <c r="A316" s="1"/>
      <c r="B316" s="1"/>
      <c r="C316" s="1"/>
      <c r="D316" s="1"/>
      <c r="E316" s="1"/>
      <c r="F316" s="1"/>
      <c r="G316" s="1"/>
      <c r="H316" s="1"/>
      <c r="I316" s="1"/>
      <c r="J316" s="1"/>
      <c r="K316" s="1"/>
      <c r="L316" s="1"/>
      <c r="M316" s="1"/>
      <c r="N316" s="1"/>
      <c r="O316" s="1"/>
      <c r="P316" s="1"/>
      <c r="Q316" s="1"/>
    </row>
    <row r="317" spans="1:17">
      <c r="A317" s="1"/>
      <c r="B317" s="1"/>
      <c r="C317" s="1"/>
      <c r="D317" s="1"/>
      <c r="E317" s="1"/>
      <c r="F317" s="1"/>
      <c r="G317" s="1"/>
      <c r="H317" s="1"/>
      <c r="I317" s="1"/>
      <c r="J317" s="1"/>
      <c r="K317" s="1"/>
      <c r="L317" s="1"/>
      <c r="M317" s="1"/>
      <c r="N317" s="1"/>
      <c r="O317" s="1"/>
      <c r="P317" s="1"/>
      <c r="Q317" s="1"/>
    </row>
    <row r="318" spans="1:17">
      <c r="A318" s="1"/>
      <c r="B318" s="1"/>
      <c r="C318" s="1"/>
      <c r="D318" s="1"/>
      <c r="E318" s="1"/>
      <c r="F318" s="1"/>
      <c r="G318" s="1"/>
      <c r="H318" s="1"/>
      <c r="I318" s="1"/>
      <c r="J318" s="1"/>
      <c r="K318" s="1"/>
      <c r="L318" s="1"/>
      <c r="M318" s="1"/>
      <c r="N318" s="1"/>
      <c r="O318" s="1"/>
      <c r="P318" s="1"/>
      <c r="Q318" s="1"/>
    </row>
    <row r="319" spans="1:17">
      <c r="A319" s="1"/>
      <c r="B319" s="1"/>
      <c r="C319" s="1"/>
      <c r="D319" s="1"/>
      <c r="E319" s="1"/>
      <c r="F319" s="1"/>
      <c r="G319" s="1"/>
      <c r="H319" s="1"/>
      <c r="I319" s="1"/>
      <c r="J319" s="1"/>
      <c r="K319" s="1"/>
      <c r="L319" s="1"/>
      <c r="M319" s="1"/>
      <c r="N319" s="1"/>
      <c r="O319" s="1"/>
      <c r="P319" s="1"/>
      <c r="Q319" s="1"/>
    </row>
    <row r="320" spans="1:17">
      <c r="A320" s="1"/>
      <c r="B320" s="1"/>
      <c r="C320" s="1"/>
      <c r="D320" s="1"/>
      <c r="E320" s="1"/>
      <c r="F320" s="1"/>
      <c r="G320" s="1"/>
      <c r="H320" s="1"/>
      <c r="I320" s="1"/>
      <c r="J320" s="1"/>
      <c r="K320" s="1"/>
      <c r="L320" s="1"/>
      <c r="M320" s="1"/>
      <c r="N320" s="1"/>
      <c r="O320" s="1"/>
      <c r="P320" s="1"/>
      <c r="Q320" s="1"/>
    </row>
    <row r="321" spans="1:17">
      <c r="A321" s="1"/>
      <c r="B321" s="1"/>
      <c r="C321" s="1"/>
      <c r="D321" s="1"/>
      <c r="E321" s="1"/>
      <c r="F321" s="1"/>
      <c r="G321" s="1"/>
      <c r="H321" s="1"/>
      <c r="I321" s="1"/>
      <c r="J321" s="1"/>
      <c r="K321" s="1"/>
      <c r="L321" s="1"/>
      <c r="M321" s="1"/>
      <c r="N321" s="1"/>
      <c r="O321" s="1"/>
      <c r="P321" s="1"/>
      <c r="Q321" s="1"/>
    </row>
    <row r="322" spans="1:17">
      <c r="A322" s="1"/>
      <c r="B322" s="1"/>
      <c r="C322" s="1"/>
      <c r="D322" s="1"/>
      <c r="E322" s="1"/>
      <c r="F322" s="1"/>
      <c r="G322" s="1"/>
      <c r="H322" s="1"/>
      <c r="I322" s="1"/>
      <c r="J322" s="1"/>
      <c r="K322" s="1"/>
      <c r="L322" s="1"/>
      <c r="M322" s="1"/>
      <c r="N322" s="1"/>
      <c r="O322" s="1"/>
      <c r="P322" s="1"/>
      <c r="Q322" s="1"/>
    </row>
    <row r="323" spans="1:17">
      <c r="A323" s="1"/>
      <c r="B323" s="1"/>
      <c r="C323" s="1"/>
      <c r="D323" s="1"/>
      <c r="E323" s="1"/>
      <c r="F323" s="1"/>
      <c r="G323" s="1"/>
      <c r="H323" s="1"/>
      <c r="I323" s="1"/>
      <c r="J323" s="1"/>
      <c r="K323" s="1"/>
      <c r="L323" s="1"/>
      <c r="M323" s="1"/>
      <c r="N323" s="1"/>
      <c r="O323" s="1"/>
      <c r="P323" s="1"/>
      <c r="Q323" s="1"/>
    </row>
    <row r="324" spans="1:17">
      <c r="A324" s="1"/>
      <c r="B324" s="1"/>
      <c r="C324" s="1"/>
      <c r="D324" s="1"/>
      <c r="E324" s="1"/>
      <c r="F324" s="1"/>
      <c r="G324" s="1"/>
      <c r="H324" s="1"/>
      <c r="I324" s="1"/>
      <c r="J324" s="1"/>
      <c r="K324" s="1"/>
      <c r="L324" s="1"/>
      <c r="M324" s="1"/>
      <c r="N324" s="1"/>
      <c r="O324" s="1"/>
      <c r="P324" s="1"/>
      <c r="Q324" s="1"/>
    </row>
    <row r="325" spans="1:17">
      <c r="A325" s="1"/>
      <c r="B325" s="1"/>
      <c r="C325" s="1"/>
      <c r="D325" s="1"/>
      <c r="E325" s="1"/>
      <c r="F325" s="1"/>
      <c r="G325" s="1"/>
      <c r="H325" s="1"/>
      <c r="I325" s="1"/>
      <c r="J325" s="1"/>
      <c r="K325" s="1"/>
      <c r="L325" s="1"/>
      <c r="M325" s="1"/>
      <c r="N325" s="1"/>
      <c r="O325" s="1"/>
      <c r="P325" s="1"/>
      <c r="Q325" s="1"/>
    </row>
    <row r="326" spans="1:17">
      <c r="A326" s="1"/>
      <c r="B326" s="1"/>
      <c r="C326" s="1"/>
      <c r="D326" s="1"/>
      <c r="E326" s="1"/>
      <c r="F326" s="1"/>
      <c r="G326" s="1"/>
      <c r="H326" s="1"/>
      <c r="I326" s="1"/>
      <c r="J326" s="1"/>
      <c r="K326" s="1"/>
      <c r="L326" s="1"/>
      <c r="M326" s="1"/>
      <c r="N326" s="1"/>
      <c r="O326" s="1"/>
      <c r="P326" s="1"/>
      <c r="Q326" s="1"/>
    </row>
    <row r="327" spans="1:17">
      <c r="A327" s="1"/>
      <c r="B327" s="1"/>
      <c r="C327" s="1"/>
      <c r="D327" s="1"/>
      <c r="E327" s="1"/>
      <c r="F327" s="1"/>
      <c r="G327" s="1"/>
      <c r="H327" s="1"/>
      <c r="I327" s="1"/>
      <c r="J327" s="1"/>
      <c r="K327" s="1"/>
      <c r="L327" s="1"/>
      <c r="M327" s="1"/>
      <c r="N327" s="1"/>
      <c r="O327" s="1"/>
      <c r="P327" s="1"/>
      <c r="Q327" s="1"/>
    </row>
    <row r="328" spans="1:17">
      <c r="A328" s="1"/>
      <c r="B328" s="1"/>
      <c r="C328" s="1"/>
      <c r="D328" s="1"/>
      <c r="E328" s="1"/>
      <c r="F328" s="1"/>
      <c r="G328" s="1"/>
      <c r="H328" s="1"/>
      <c r="I328" s="1"/>
      <c r="J328" s="1"/>
      <c r="K328" s="1"/>
      <c r="L328" s="1"/>
      <c r="M328" s="1"/>
      <c r="N328" s="1"/>
      <c r="O328" s="1"/>
      <c r="P328" s="1"/>
      <c r="Q328" s="1"/>
    </row>
    <row r="329" spans="1:17">
      <c r="A329" s="1"/>
      <c r="B329" s="1"/>
      <c r="C329" s="1"/>
      <c r="D329" s="1"/>
      <c r="E329" s="1"/>
      <c r="F329" s="1"/>
      <c r="G329" s="1"/>
      <c r="H329" s="1"/>
      <c r="I329" s="1"/>
      <c r="J329" s="1"/>
      <c r="K329" s="1"/>
      <c r="L329" s="1"/>
      <c r="M329" s="1"/>
      <c r="N329" s="1"/>
      <c r="O329" s="1"/>
      <c r="P329" s="1"/>
      <c r="Q329" s="1"/>
    </row>
    <row r="330" spans="1:17">
      <c r="A330" s="1"/>
      <c r="B330" s="1"/>
      <c r="C330" s="1"/>
      <c r="D330" s="1"/>
      <c r="E330" s="1"/>
      <c r="F330" s="1"/>
      <c r="G330" s="1"/>
      <c r="H330" s="1"/>
      <c r="I330" s="1"/>
      <c r="J330" s="1"/>
      <c r="K330" s="1"/>
      <c r="L330" s="1"/>
      <c r="M330" s="1"/>
      <c r="N330" s="1"/>
      <c r="O330" s="1"/>
      <c r="P330" s="1"/>
      <c r="Q330" s="1"/>
    </row>
    <row r="331" spans="1:17">
      <c r="A331" s="1"/>
      <c r="B331" s="1"/>
      <c r="C331" s="1"/>
      <c r="D331" s="1"/>
      <c r="E331" s="1"/>
      <c r="F331" s="1"/>
      <c r="G331" s="1"/>
      <c r="H331" s="1"/>
      <c r="I331" s="1"/>
      <c r="J331" s="1"/>
      <c r="K331" s="1"/>
      <c r="L331" s="1"/>
      <c r="M331" s="1"/>
      <c r="N331" s="1"/>
      <c r="O331" s="1"/>
      <c r="P331" s="1"/>
      <c r="Q331" s="1"/>
    </row>
    <row r="332" spans="1:17">
      <c r="A332" s="1"/>
      <c r="B332" s="1"/>
      <c r="C332" s="1"/>
      <c r="D332" s="1"/>
      <c r="E332" s="1"/>
      <c r="F332" s="1"/>
      <c r="G332" s="1"/>
      <c r="H332" s="1"/>
      <c r="I332" s="1"/>
      <c r="J332" s="1"/>
      <c r="K332" s="1"/>
      <c r="L332" s="1"/>
      <c r="M332" s="1"/>
      <c r="N332" s="1"/>
      <c r="O332" s="1"/>
      <c r="P332" s="1"/>
      <c r="Q332" s="1"/>
    </row>
    <row r="333" spans="1:17">
      <c r="A333" s="1"/>
      <c r="B333" s="1"/>
      <c r="C333" s="1"/>
      <c r="D333" s="1"/>
      <c r="E333" s="1"/>
      <c r="F333" s="1"/>
      <c r="G333" s="1"/>
      <c r="H333" s="1"/>
      <c r="I333" s="1"/>
      <c r="J333" s="1"/>
      <c r="K333" s="1"/>
      <c r="L333" s="1"/>
      <c r="M333" s="1"/>
      <c r="N333" s="1"/>
      <c r="O333" s="1"/>
      <c r="P333" s="1"/>
      <c r="Q333" s="1"/>
    </row>
    <row r="334" spans="1:17">
      <c r="A334" s="1"/>
      <c r="B334" s="1"/>
      <c r="C334" s="1"/>
      <c r="D334" s="1"/>
      <c r="E334" s="1"/>
      <c r="F334" s="1"/>
      <c r="G334" s="1"/>
      <c r="H334" s="1"/>
      <c r="I334" s="1"/>
      <c r="J334" s="1"/>
      <c r="K334" s="1"/>
      <c r="L334" s="1"/>
      <c r="M334" s="1"/>
      <c r="N334" s="1"/>
      <c r="O334" s="1"/>
      <c r="P334" s="1"/>
      <c r="Q334" s="1"/>
    </row>
    <row r="335" spans="1:17">
      <c r="A335" s="1"/>
      <c r="B335" s="1"/>
      <c r="C335" s="1"/>
      <c r="D335" s="1"/>
      <c r="E335" s="1"/>
      <c r="F335" s="1"/>
      <c r="G335" s="1"/>
      <c r="H335" s="1"/>
      <c r="I335" s="1"/>
      <c r="J335" s="1"/>
      <c r="K335" s="1"/>
      <c r="L335" s="1"/>
      <c r="M335" s="1"/>
      <c r="N335" s="1"/>
      <c r="O335" s="1"/>
      <c r="P335" s="1"/>
      <c r="Q335" s="1"/>
    </row>
    <row r="336" spans="1:17">
      <c r="A336" s="1"/>
      <c r="B336" s="1"/>
      <c r="C336" s="1"/>
      <c r="D336" s="1"/>
      <c r="E336" s="1"/>
      <c r="F336" s="1"/>
      <c r="G336" s="1"/>
      <c r="H336" s="1"/>
      <c r="I336" s="1"/>
      <c r="J336" s="1"/>
      <c r="K336" s="1"/>
      <c r="L336" s="1"/>
      <c r="M336" s="1"/>
      <c r="N336" s="1"/>
      <c r="O336" s="1"/>
      <c r="P336" s="1"/>
      <c r="Q336" s="1"/>
    </row>
    <row r="337" spans="1:17">
      <c r="A337" s="1"/>
      <c r="B337" s="1"/>
      <c r="C337" s="1"/>
      <c r="D337" s="1"/>
      <c r="E337" s="1"/>
      <c r="F337" s="1"/>
      <c r="G337" s="1"/>
      <c r="H337" s="1"/>
      <c r="I337" s="1"/>
      <c r="J337" s="1"/>
      <c r="K337" s="1"/>
      <c r="L337" s="1"/>
      <c r="M337" s="1"/>
      <c r="N337" s="1"/>
      <c r="O337" s="1"/>
      <c r="P337" s="1"/>
      <c r="Q337" s="1"/>
    </row>
    <row r="338" spans="1:17">
      <c r="A338" s="1"/>
      <c r="B338" s="1"/>
      <c r="C338" s="1"/>
      <c r="D338" s="1"/>
      <c r="E338" s="1"/>
      <c r="F338" s="1"/>
      <c r="G338" s="1"/>
      <c r="H338" s="1"/>
      <c r="I338" s="1"/>
      <c r="J338" s="1"/>
      <c r="K338" s="1"/>
      <c r="L338" s="1"/>
      <c r="M338" s="1"/>
      <c r="N338" s="1"/>
      <c r="O338" s="1"/>
      <c r="P338" s="1"/>
      <c r="Q338" s="1"/>
    </row>
    <row r="339" spans="1:17">
      <c r="A339" s="1"/>
      <c r="B339" s="1"/>
      <c r="C339" s="1"/>
      <c r="D339" s="1"/>
      <c r="E339" s="1"/>
      <c r="F339" s="1"/>
      <c r="G339" s="1"/>
      <c r="H339" s="1"/>
      <c r="I339" s="1"/>
      <c r="J339" s="1"/>
      <c r="K339" s="1"/>
      <c r="L339" s="1"/>
      <c r="M339" s="1"/>
      <c r="N339" s="1"/>
      <c r="O339" s="1"/>
      <c r="P339" s="1"/>
      <c r="Q339" s="1"/>
    </row>
    <row r="340" spans="1:17">
      <c r="A340" s="1"/>
      <c r="B340" s="1"/>
      <c r="C340" s="1"/>
      <c r="D340" s="1"/>
      <c r="E340" s="1"/>
      <c r="F340" s="1"/>
      <c r="G340" s="1"/>
      <c r="H340" s="1"/>
      <c r="I340" s="1"/>
      <c r="J340" s="1"/>
      <c r="K340" s="1"/>
      <c r="L340" s="1"/>
      <c r="M340" s="1"/>
      <c r="N340" s="1"/>
      <c r="O340" s="1"/>
      <c r="P340" s="1"/>
      <c r="Q340" s="1"/>
    </row>
    <row r="341" spans="1:17">
      <c r="A341" s="1"/>
      <c r="B341" s="1"/>
      <c r="C341" s="1"/>
      <c r="D341" s="1"/>
      <c r="E341" s="1"/>
      <c r="F341" s="1"/>
      <c r="G341" s="1"/>
      <c r="H341" s="1"/>
      <c r="I341" s="1"/>
      <c r="J341" s="1"/>
      <c r="K341" s="1"/>
      <c r="L341" s="1"/>
      <c r="M341" s="1"/>
      <c r="N341" s="1"/>
      <c r="O341" s="1"/>
      <c r="P341" s="1"/>
      <c r="Q341" s="1"/>
    </row>
    <row r="342" spans="1:17">
      <c r="A342" s="1"/>
      <c r="B342" s="1"/>
      <c r="C342" s="1"/>
      <c r="D342" s="1"/>
      <c r="E342" s="1"/>
      <c r="F342" s="1"/>
      <c r="G342" s="1"/>
      <c r="H342" s="1"/>
      <c r="I342" s="1"/>
      <c r="J342" s="1"/>
      <c r="K342" s="1"/>
      <c r="L342" s="1"/>
      <c r="M342" s="1"/>
      <c r="N342" s="1"/>
      <c r="O342" s="1"/>
      <c r="P342" s="1"/>
      <c r="Q342" s="1"/>
    </row>
    <row r="343" spans="1:17">
      <c r="A343" s="1"/>
      <c r="B343" s="1"/>
      <c r="C343" s="1"/>
      <c r="D343" s="1"/>
      <c r="E343" s="1"/>
      <c r="F343" s="1"/>
      <c r="G343" s="1"/>
      <c r="H343" s="1"/>
      <c r="I343" s="1"/>
      <c r="J343" s="1"/>
      <c r="K343" s="1"/>
      <c r="L343" s="1"/>
      <c r="M343" s="1"/>
      <c r="N343" s="1"/>
      <c r="O343" s="1"/>
      <c r="P343" s="1"/>
      <c r="Q343" s="1"/>
    </row>
    <row r="344" spans="1:17">
      <c r="A344" s="1"/>
      <c r="B344" s="1"/>
      <c r="C344" s="1"/>
      <c r="D344" s="1"/>
      <c r="E344" s="1"/>
      <c r="F344" s="1"/>
      <c r="G344" s="1"/>
      <c r="H344" s="1"/>
      <c r="I344" s="1"/>
      <c r="J344" s="1"/>
      <c r="K344" s="1"/>
      <c r="L344" s="1"/>
      <c r="M344" s="1"/>
      <c r="N344" s="1"/>
      <c r="O344" s="1"/>
      <c r="P344" s="1"/>
      <c r="Q344" s="1"/>
    </row>
    <row r="345" spans="1:17">
      <c r="A345" s="1"/>
      <c r="B345" s="1"/>
      <c r="C345" s="1"/>
      <c r="D345" s="1"/>
      <c r="E345" s="1"/>
      <c r="F345" s="1"/>
      <c r="G345" s="1"/>
      <c r="H345" s="1"/>
      <c r="I345" s="1"/>
      <c r="J345" s="1"/>
      <c r="K345" s="1"/>
      <c r="L345" s="1"/>
      <c r="M345" s="1"/>
      <c r="N345" s="1"/>
      <c r="O345" s="1"/>
      <c r="P345" s="1"/>
      <c r="Q345" s="1"/>
    </row>
    <row r="346" spans="1:17">
      <c r="A346" s="1"/>
      <c r="B346" s="1"/>
      <c r="C346" s="1"/>
      <c r="D346" s="1"/>
      <c r="E346" s="1"/>
      <c r="F346" s="1"/>
      <c r="G346" s="1"/>
      <c r="H346" s="1"/>
      <c r="I346" s="1"/>
      <c r="J346" s="1"/>
      <c r="K346" s="1"/>
      <c r="L346" s="1"/>
      <c r="M346" s="1"/>
      <c r="N346" s="1"/>
      <c r="O346" s="1"/>
      <c r="P346" s="1"/>
      <c r="Q346" s="1"/>
    </row>
    <row r="347" spans="1:17">
      <c r="A347" s="1"/>
      <c r="B347" s="1"/>
      <c r="C347" s="1"/>
      <c r="D347" s="1"/>
      <c r="E347" s="1"/>
      <c r="F347" s="1"/>
      <c r="G347" s="1"/>
      <c r="H347" s="1"/>
      <c r="I347" s="1"/>
      <c r="J347" s="1"/>
      <c r="K347" s="1"/>
      <c r="L347" s="1"/>
      <c r="M347" s="1"/>
      <c r="N347" s="1"/>
      <c r="O347" s="1"/>
      <c r="P347" s="1"/>
      <c r="Q347" s="1"/>
    </row>
    <row r="348" spans="1:17">
      <c r="A348" s="1"/>
      <c r="B348" s="1"/>
      <c r="C348" s="1"/>
      <c r="D348" s="1"/>
      <c r="E348" s="1"/>
      <c r="F348" s="1"/>
      <c r="G348" s="1"/>
      <c r="H348" s="1"/>
      <c r="I348" s="1"/>
      <c r="J348" s="1"/>
      <c r="K348" s="1"/>
      <c r="L348" s="1"/>
      <c r="M348" s="1"/>
      <c r="N348" s="1"/>
      <c r="O348" s="1"/>
      <c r="P348" s="1"/>
      <c r="Q348" s="1"/>
    </row>
    <row r="349" spans="1:17">
      <c r="A349" s="1"/>
      <c r="B349" s="1"/>
      <c r="C349" s="1"/>
      <c r="D349" s="1"/>
      <c r="E349" s="1"/>
      <c r="F349" s="1"/>
      <c r="G349" s="1"/>
      <c r="H349" s="1"/>
      <c r="I349" s="1"/>
      <c r="J349" s="1"/>
      <c r="K349" s="1"/>
      <c r="L349" s="1"/>
      <c r="M349" s="1"/>
      <c r="N349" s="1"/>
      <c r="O349" s="1"/>
      <c r="P349" s="1"/>
      <c r="Q349" s="1"/>
    </row>
    <row r="350" spans="1:17">
      <c r="A350" s="1"/>
      <c r="B350" s="1"/>
      <c r="C350" s="1"/>
      <c r="D350" s="1"/>
      <c r="E350" s="1"/>
      <c r="F350" s="1"/>
      <c r="G350" s="1"/>
      <c r="H350" s="1"/>
      <c r="I350" s="1"/>
      <c r="J350" s="1"/>
      <c r="K350" s="1"/>
      <c r="L350" s="1"/>
      <c r="M350" s="1"/>
      <c r="N350" s="1"/>
      <c r="O350" s="1"/>
      <c r="P350" s="1"/>
      <c r="Q350" s="1"/>
    </row>
    <row r="351" spans="1:17">
      <c r="A351" s="1"/>
      <c r="B351" s="1"/>
      <c r="C351" s="1"/>
      <c r="D351" s="1"/>
      <c r="E351" s="1"/>
      <c r="F351" s="1"/>
      <c r="G351" s="1"/>
      <c r="H351" s="1"/>
      <c r="I351" s="1"/>
      <c r="J351" s="1"/>
      <c r="K351" s="1"/>
      <c r="L351" s="1"/>
      <c r="M351" s="1"/>
      <c r="N351" s="1"/>
      <c r="O351" s="1"/>
      <c r="P351" s="1"/>
      <c r="Q351" s="1"/>
    </row>
    <row r="352" spans="1:17">
      <c r="A352" s="1"/>
      <c r="B352" s="1"/>
      <c r="C352" s="1"/>
      <c r="D352" s="1"/>
      <c r="E352" s="1"/>
      <c r="F352" s="1"/>
      <c r="G352" s="1"/>
      <c r="H352" s="1"/>
      <c r="I352" s="1"/>
      <c r="J352" s="1"/>
      <c r="K352" s="1"/>
      <c r="L352" s="1"/>
      <c r="M352" s="1"/>
      <c r="N352" s="1"/>
      <c r="O352" s="1"/>
      <c r="P352" s="1"/>
      <c r="Q352" s="1"/>
    </row>
    <row r="353" spans="1:17">
      <c r="A353" s="1"/>
      <c r="B353" s="1"/>
      <c r="C353" s="1"/>
      <c r="D353" s="1"/>
      <c r="E353" s="1"/>
      <c r="F353" s="1"/>
      <c r="G353" s="1"/>
      <c r="H353" s="1"/>
      <c r="I353" s="1"/>
      <c r="J353" s="1"/>
      <c r="K353" s="1"/>
      <c r="L353" s="1"/>
      <c r="M353" s="1"/>
      <c r="N353" s="1"/>
      <c r="O353" s="1"/>
      <c r="P353" s="1"/>
      <c r="Q353" s="1"/>
    </row>
    <row r="354" spans="1:17">
      <c r="A354" s="1"/>
      <c r="B354" s="1"/>
      <c r="C354" s="1"/>
      <c r="D354" s="1"/>
      <c r="E354" s="1"/>
      <c r="F354" s="1"/>
      <c r="G354" s="1"/>
      <c r="H354" s="1"/>
      <c r="I354" s="1"/>
      <c r="J354" s="1"/>
      <c r="K354" s="1"/>
      <c r="L354" s="1"/>
      <c r="M354" s="1"/>
      <c r="N354" s="1"/>
      <c r="O354" s="1"/>
      <c r="P354" s="1"/>
      <c r="Q354" s="1"/>
    </row>
    <row r="355" spans="1:17">
      <c r="A355" s="1"/>
      <c r="B355" s="1"/>
      <c r="C355" s="1"/>
      <c r="D355" s="1"/>
      <c r="E355" s="1"/>
      <c r="F355" s="1"/>
      <c r="G355" s="1"/>
      <c r="H355" s="1"/>
      <c r="I355" s="1"/>
      <c r="J355" s="1"/>
      <c r="K355" s="1"/>
      <c r="L355" s="1"/>
      <c r="M355" s="1"/>
      <c r="N355" s="1"/>
      <c r="O355" s="1"/>
      <c r="P355" s="1"/>
      <c r="Q355" s="1"/>
    </row>
    <row r="356" spans="1:17">
      <c r="A356" s="1"/>
      <c r="B356" s="1"/>
      <c r="C356" s="1"/>
      <c r="D356" s="1"/>
      <c r="E356" s="1"/>
      <c r="F356" s="1"/>
      <c r="G356" s="1"/>
      <c r="H356" s="1"/>
      <c r="I356" s="1"/>
      <c r="J356" s="1"/>
      <c r="K356" s="1"/>
      <c r="L356" s="1"/>
      <c r="M356" s="1"/>
      <c r="N356" s="1"/>
      <c r="O356" s="1"/>
      <c r="P356" s="1"/>
      <c r="Q356" s="1"/>
    </row>
    <row r="357" spans="1:17">
      <c r="A357" s="1"/>
      <c r="B357" s="1"/>
      <c r="C357" s="1"/>
      <c r="D357" s="1"/>
      <c r="E357" s="1"/>
      <c r="F357" s="1"/>
      <c r="G357" s="1"/>
      <c r="H357" s="1"/>
      <c r="I357" s="1"/>
      <c r="J357" s="1"/>
      <c r="K357" s="1"/>
      <c r="L357" s="1"/>
      <c r="M357" s="1"/>
      <c r="N357" s="1"/>
      <c r="O357" s="1"/>
      <c r="P357" s="1"/>
      <c r="Q357" s="1"/>
    </row>
    <row r="358" spans="1:17">
      <c r="A358" s="1"/>
      <c r="B358" s="1"/>
      <c r="C358" s="1"/>
      <c r="D358" s="1"/>
      <c r="E358" s="1"/>
      <c r="F358" s="1"/>
      <c r="G358" s="1"/>
      <c r="H358" s="1"/>
      <c r="I358" s="1"/>
      <c r="J358" s="1"/>
      <c r="K358" s="1"/>
      <c r="L358" s="1"/>
      <c r="M358" s="1"/>
      <c r="N358" s="1"/>
      <c r="O358" s="1"/>
      <c r="P358" s="1"/>
      <c r="Q358" s="1"/>
    </row>
    <row r="359" spans="1:17">
      <c r="A359" s="1"/>
      <c r="B359" s="1"/>
      <c r="C359" s="1"/>
      <c r="D359" s="1"/>
      <c r="E359" s="1"/>
      <c r="F359" s="1"/>
      <c r="G359" s="1"/>
      <c r="H359" s="1"/>
      <c r="I359" s="1"/>
      <c r="J359" s="1"/>
      <c r="K359" s="1"/>
      <c r="L359" s="1"/>
      <c r="M359" s="1"/>
      <c r="N359" s="1"/>
      <c r="O359" s="1"/>
      <c r="P359" s="1"/>
      <c r="Q359" s="1"/>
    </row>
    <row r="360" spans="1:17">
      <c r="A360" s="1"/>
      <c r="B360" s="1"/>
      <c r="C360" s="1"/>
      <c r="D360" s="1"/>
      <c r="E360" s="1"/>
      <c r="F360" s="1"/>
      <c r="G360" s="1"/>
      <c r="H360" s="1"/>
      <c r="I360" s="1"/>
      <c r="J360" s="1"/>
      <c r="K360" s="1"/>
      <c r="L360" s="1"/>
      <c r="M360" s="1"/>
      <c r="N360" s="1"/>
      <c r="O360" s="1"/>
      <c r="P360" s="1"/>
      <c r="Q360" s="1"/>
    </row>
    <row r="361" spans="1:17">
      <c r="A361" s="1"/>
      <c r="B361" s="1"/>
      <c r="C361" s="1"/>
      <c r="D361" s="1"/>
      <c r="E361" s="1"/>
      <c r="F361" s="1"/>
      <c r="G361" s="1"/>
      <c r="H361" s="1"/>
      <c r="I361" s="1"/>
      <c r="J361" s="1"/>
      <c r="K361" s="1"/>
      <c r="L361" s="1"/>
      <c r="M361" s="1"/>
      <c r="N361" s="1"/>
      <c r="O361" s="1"/>
      <c r="P361" s="1"/>
      <c r="Q361" s="1"/>
    </row>
    <row r="362" spans="1:17">
      <c r="A362" s="1"/>
      <c r="B362" s="1"/>
      <c r="C362" s="1"/>
      <c r="D362" s="1"/>
      <c r="E362" s="1"/>
      <c r="F362" s="1"/>
      <c r="G362" s="1"/>
      <c r="H362" s="1"/>
      <c r="I362" s="1"/>
      <c r="J362" s="1"/>
      <c r="K362" s="1"/>
      <c r="L362" s="1"/>
      <c r="M362" s="1"/>
      <c r="N362" s="1"/>
      <c r="O362" s="1"/>
      <c r="P362" s="1"/>
      <c r="Q362" s="1"/>
    </row>
    <row r="363" spans="1:17">
      <c r="A363" s="1"/>
      <c r="B363" s="1"/>
      <c r="C363" s="1"/>
      <c r="D363" s="1"/>
      <c r="E363" s="1"/>
      <c r="F363" s="1"/>
      <c r="G363" s="1"/>
      <c r="H363" s="1"/>
      <c r="I363" s="1"/>
      <c r="J363" s="1"/>
      <c r="K363" s="1"/>
      <c r="L363" s="1"/>
      <c r="M363" s="1"/>
      <c r="N363" s="1"/>
      <c r="O363" s="1"/>
      <c r="P363" s="1"/>
      <c r="Q363" s="1"/>
    </row>
    <row r="364" spans="1:17">
      <c r="A364" s="1"/>
      <c r="B364" s="1"/>
      <c r="C364" s="1"/>
      <c r="D364" s="1"/>
      <c r="E364" s="1"/>
      <c r="F364" s="1"/>
      <c r="G364" s="1"/>
      <c r="H364" s="1"/>
      <c r="I364" s="1"/>
      <c r="J364" s="1"/>
      <c r="K364" s="1"/>
      <c r="L364" s="1"/>
      <c r="M364" s="1"/>
      <c r="N364" s="1"/>
      <c r="O364" s="1"/>
      <c r="P364" s="1"/>
      <c r="Q364" s="1"/>
    </row>
    <row r="365" spans="1:17">
      <c r="A365" s="1"/>
      <c r="B365" s="1"/>
      <c r="C365" s="1"/>
      <c r="D365" s="1"/>
      <c r="E365" s="1"/>
      <c r="F365" s="1"/>
      <c r="G365" s="1"/>
      <c r="H365" s="1"/>
      <c r="I365" s="1"/>
      <c r="J365" s="1"/>
      <c r="K365" s="1"/>
      <c r="L365" s="1"/>
      <c r="M365" s="1"/>
      <c r="N365" s="1"/>
      <c r="O365" s="1"/>
      <c r="P365" s="1"/>
      <c r="Q365" s="1"/>
    </row>
    <row r="366" spans="1:17">
      <c r="A366" s="1"/>
      <c r="B366" s="1"/>
      <c r="C366" s="1"/>
      <c r="D366" s="1"/>
      <c r="E366" s="1"/>
      <c r="F366" s="1"/>
      <c r="G366" s="1"/>
      <c r="H366" s="1"/>
      <c r="I366" s="1"/>
      <c r="J366" s="1"/>
      <c r="K366" s="1"/>
      <c r="L366" s="1"/>
      <c r="M366" s="1"/>
      <c r="N366" s="1"/>
      <c r="O366" s="1"/>
      <c r="P366" s="1"/>
      <c r="Q366" s="1"/>
    </row>
    <row r="367" spans="1:17">
      <c r="A367" s="1"/>
      <c r="B367" s="1"/>
      <c r="C367" s="1"/>
      <c r="D367" s="1"/>
      <c r="E367" s="1"/>
      <c r="F367" s="1"/>
      <c r="G367" s="1"/>
      <c r="H367" s="1"/>
      <c r="I367" s="1"/>
      <c r="J367" s="1"/>
      <c r="K367" s="1"/>
      <c r="L367" s="1"/>
      <c r="M367" s="1"/>
      <c r="N367" s="1"/>
      <c r="O367" s="1"/>
      <c r="P367" s="1"/>
      <c r="Q367" s="1"/>
    </row>
    <row r="368" spans="1:17">
      <c r="A368" s="1"/>
      <c r="B368" s="1"/>
      <c r="C368" s="1"/>
      <c r="D368" s="1"/>
      <c r="E368" s="1"/>
      <c r="F368" s="1"/>
      <c r="G368" s="1"/>
      <c r="H368" s="1"/>
      <c r="I368" s="1"/>
      <c r="J368" s="1"/>
      <c r="K368" s="1"/>
      <c r="L368" s="1"/>
      <c r="M368" s="1"/>
      <c r="N368" s="1"/>
      <c r="O368" s="1"/>
      <c r="P368" s="1"/>
      <c r="Q368" s="1"/>
    </row>
    <row r="369" spans="1:17">
      <c r="A369" s="1"/>
      <c r="B369" s="1"/>
      <c r="C369" s="1"/>
      <c r="D369" s="1"/>
      <c r="E369" s="1"/>
      <c r="F369" s="1"/>
      <c r="G369" s="1"/>
      <c r="H369" s="1"/>
      <c r="I369" s="1"/>
      <c r="J369" s="1"/>
      <c r="K369" s="1"/>
      <c r="L369" s="1"/>
      <c r="M369" s="1"/>
      <c r="N369" s="1"/>
      <c r="O369" s="1"/>
      <c r="P369" s="1"/>
      <c r="Q369" s="1"/>
    </row>
    <row r="370" spans="1:17">
      <c r="A370" s="1"/>
      <c r="B370" s="1"/>
      <c r="C370" s="1"/>
      <c r="D370" s="1"/>
      <c r="E370" s="1"/>
      <c r="F370" s="1"/>
      <c r="G370" s="1"/>
      <c r="H370" s="1"/>
      <c r="I370" s="1"/>
      <c r="J370" s="1"/>
      <c r="K370" s="1"/>
      <c r="L370" s="1"/>
      <c r="M370" s="1"/>
      <c r="N370" s="1"/>
      <c r="O370" s="1"/>
      <c r="P370" s="1"/>
      <c r="Q370" s="1"/>
    </row>
    <row r="371" spans="1:17">
      <c r="A371" s="1"/>
      <c r="B371" s="1"/>
      <c r="C371" s="1"/>
      <c r="D371" s="1"/>
      <c r="E371" s="1"/>
      <c r="F371" s="1"/>
      <c r="G371" s="1"/>
      <c r="H371" s="1"/>
      <c r="I371" s="1"/>
      <c r="J371" s="1"/>
      <c r="K371" s="1"/>
      <c r="L371" s="1"/>
      <c r="M371" s="1"/>
      <c r="N371" s="1"/>
      <c r="O371" s="1"/>
      <c r="P371" s="1"/>
      <c r="Q371" s="1"/>
    </row>
    <row r="372" spans="1:17">
      <c r="A372" s="1"/>
      <c r="B372" s="1"/>
      <c r="C372" s="1"/>
      <c r="D372" s="1"/>
      <c r="E372" s="1"/>
      <c r="F372" s="1"/>
      <c r="G372" s="1"/>
      <c r="H372" s="1"/>
      <c r="I372" s="1"/>
      <c r="J372" s="1"/>
      <c r="K372" s="1"/>
      <c r="L372" s="1"/>
      <c r="M372" s="1"/>
      <c r="N372" s="1"/>
      <c r="O372" s="1"/>
      <c r="P372" s="1"/>
      <c r="Q372" s="1"/>
    </row>
    <row r="373" spans="1:17">
      <c r="A373" s="1"/>
      <c r="B373" s="1"/>
      <c r="C373" s="1"/>
      <c r="D373" s="1"/>
      <c r="E373" s="1"/>
      <c r="F373" s="1"/>
      <c r="G373" s="1"/>
      <c r="H373" s="1"/>
      <c r="I373" s="1"/>
      <c r="J373" s="1"/>
      <c r="K373" s="1"/>
      <c r="L373" s="1"/>
      <c r="M373" s="1"/>
      <c r="N373" s="1"/>
      <c r="O373" s="1"/>
      <c r="P373" s="1"/>
      <c r="Q373" s="1"/>
    </row>
    <row r="374" spans="1:17">
      <c r="A374" s="1"/>
      <c r="B374" s="1"/>
      <c r="C374" s="1"/>
      <c r="D374" s="1"/>
      <c r="E374" s="1"/>
      <c r="F374" s="1"/>
      <c r="G374" s="1"/>
      <c r="H374" s="1"/>
      <c r="I374" s="1"/>
      <c r="J374" s="1"/>
      <c r="K374" s="1"/>
      <c r="L374" s="1"/>
      <c r="M374" s="1"/>
      <c r="N374" s="1"/>
      <c r="O374" s="1"/>
      <c r="P374" s="1"/>
      <c r="Q374" s="1"/>
    </row>
    <row r="375" spans="1:17">
      <c r="A375" s="1"/>
      <c r="B375" s="1"/>
      <c r="C375" s="1"/>
      <c r="D375" s="1"/>
      <c r="E375" s="1"/>
      <c r="F375" s="1"/>
      <c r="G375" s="1"/>
      <c r="H375" s="1"/>
      <c r="I375" s="1"/>
      <c r="J375" s="1"/>
      <c r="K375" s="1"/>
      <c r="L375" s="1"/>
      <c r="M375" s="1"/>
      <c r="N375" s="1"/>
      <c r="O375" s="1"/>
      <c r="P375" s="1"/>
      <c r="Q375" s="1"/>
    </row>
    <row r="376" spans="1:17">
      <c r="A376" s="1"/>
      <c r="B376" s="1"/>
      <c r="C376" s="1"/>
      <c r="D376" s="1"/>
      <c r="E376" s="1"/>
      <c r="F376" s="1"/>
      <c r="G376" s="1"/>
      <c r="H376" s="1"/>
      <c r="I376" s="1"/>
      <c r="J376" s="1"/>
      <c r="K376" s="1"/>
      <c r="L376" s="1"/>
      <c r="M376" s="1"/>
      <c r="N376" s="1"/>
      <c r="O376" s="1"/>
      <c r="P376" s="1"/>
      <c r="Q376" s="1"/>
    </row>
    <row r="377" spans="1:17">
      <c r="A377" s="1"/>
      <c r="B377" s="1"/>
      <c r="C377" s="1"/>
      <c r="D377" s="1"/>
      <c r="E377" s="1"/>
      <c r="F377" s="1"/>
      <c r="G377" s="1"/>
      <c r="H377" s="1"/>
      <c r="I377" s="1"/>
      <c r="J377" s="1"/>
      <c r="K377" s="1"/>
      <c r="L377" s="1"/>
      <c r="M377" s="1"/>
      <c r="N377" s="1"/>
      <c r="O377" s="1"/>
      <c r="P377" s="1"/>
      <c r="Q377" s="1"/>
    </row>
    <row r="378" spans="1:17">
      <c r="A378" s="1"/>
      <c r="B378" s="1"/>
      <c r="C378" s="1"/>
      <c r="D378" s="1"/>
      <c r="E378" s="1"/>
      <c r="F378" s="1"/>
      <c r="G378" s="1"/>
      <c r="H378" s="1"/>
      <c r="I378" s="1"/>
      <c r="J378" s="1"/>
      <c r="K378" s="1"/>
      <c r="L378" s="1"/>
      <c r="M378" s="1"/>
      <c r="N378" s="1"/>
      <c r="O378" s="1"/>
      <c r="P378" s="1"/>
      <c r="Q378" s="1"/>
    </row>
    <row r="379" spans="1:17">
      <c r="A379" s="1"/>
      <c r="B379" s="1"/>
      <c r="C379" s="1"/>
      <c r="D379" s="1"/>
      <c r="E379" s="1"/>
      <c r="F379" s="1"/>
      <c r="G379" s="1"/>
      <c r="H379" s="1"/>
      <c r="I379" s="1"/>
      <c r="J379" s="1"/>
      <c r="K379" s="1"/>
      <c r="L379" s="1"/>
      <c r="M379" s="1"/>
      <c r="N379" s="1"/>
      <c r="O379" s="1"/>
      <c r="P379" s="1"/>
      <c r="Q379" s="1"/>
    </row>
    <row r="380" spans="1:17">
      <c r="A380" s="1"/>
      <c r="B380" s="1"/>
      <c r="C380" s="1"/>
      <c r="D380" s="1"/>
      <c r="E380" s="1"/>
      <c r="F380" s="1"/>
      <c r="G380" s="1"/>
      <c r="H380" s="1"/>
      <c r="I380" s="1"/>
      <c r="J380" s="1"/>
      <c r="K380" s="1"/>
      <c r="L380" s="1"/>
      <c r="M380" s="1"/>
      <c r="N380" s="1"/>
      <c r="O380" s="1"/>
      <c r="P380" s="1"/>
      <c r="Q380" s="1"/>
    </row>
    <row r="381" spans="1:17">
      <c r="A381" s="1"/>
      <c r="B381" s="1"/>
      <c r="C381" s="1"/>
      <c r="D381" s="1"/>
      <c r="E381" s="1"/>
      <c r="F381" s="1"/>
      <c r="G381" s="1"/>
      <c r="H381" s="1"/>
      <c r="I381" s="1"/>
      <c r="J381" s="1"/>
      <c r="K381" s="1"/>
      <c r="L381" s="1"/>
      <c r="M381" s="1"/>
      <c r="N381" s="1"/>
      <c r="O381" s="1"/>
      <c r="P381" s="1"/>
      <c r="Q381" s="1"/>
    </row>
    <row r="382" spans="1:17">
      <c r="A382" s="1"/>
      <c r="B382" s="1"/>
      <c r="C382" s="1"/>
      <c r="D382" s="1"/>
      <c r="E382" s="1"/>
      <c r="F382" s="1"/>
      <c r="G382" s="1"/>
      <c r="H382" s="1"/>
      <c r="I382" s="1"/>
      <c r="J382" s="1"/>
      <c r="K382" s="1"/>
      <c r="L382" s="1"/>
      <c r="M382" s="1"/>
      <c r="N382" s="1"/>
      <c r="O382" s="1"/>
      <c r="P382" s="1"/>
      <c r="Q382" s="1"/>
    </row>
    <row r="383" spans="1:17">
      <c r="A383" s="1"/>
      <c r="B383" s="1"/>
      <c r="C383" s="1"/>
      <c r="D383" s="1"/>
      <c r="E383" s="1"/>
      <c r="F383" s="1"/>
      <c r="G383" s="1"/>
      <c r="H383" s="1"/>
      <c r="I383" s="1"/>
      <c r="J383" s="1"/>
      <c r="K383" s="1"/>
      <c r="L383" s="1"/>
      <c r="M383" s="1"/>
      <c r="N383" s="1"/>
      <c r="O383" s="1"/>
      <c r="P383" s="1"/>
      <c r="Q383" s="1"/>
    </row>
    <row r="384" spans="1:17">
      <c r="A384" s="1"/>
      <c r="B384" s="1"/>
      <c r="C384" s="1"/>
      <c r="D384" s="1"/>
      <c r="E384" s="1"/>
      <c r="F384" s="1"/>
      <c r="G384" s="1"/>
      <c r="H384" s="1"/>
      <c r="I384" s="1"/>
      <c r="J384" s="1"/>
      <c r="K384" s="1"/>
      <c r="L384" s="1"/>
      <c r="M384" s="1"/>
      <c r="N384" s="1"/>
      <c r="O384" s="1"/>
      <c r="P384" s="1"/>
      <c r="Q384" s="1"/>
    </row>
    <row r="385" spans="1:17">
      <c r="A385" s="1"/>
      <c r="B385" s="1"/>
      <c r="C385" s="1"/>
      <c r="D385" s="1"/>
      <c r="E385" s="1"/>
      <c r="F385" s="1"/>
      <c r="G385" s="1"/>
      <c r="H385" s="1"/>
      <c r="I385" s="1"/>
      <c r="J385" s="1"/>
      <c r="K385" s="1"/>
      <c r="L385" s="1"/>
      <c r="M385" s="1"/>
      <c r="N385" s="1"/>
      <c r="O385" s="1"/>
      <c r="P385" s="1"/>
      <c r="Q385" s="1"/>
    </row>
    <row r="386" spans="1:17">
      <c r="A386" s="1"/>
      <c r="B386" s="1"/>
      <c r="C386" s="1"/>
      <c r="D386" s="1"/>
      <c r="E386" s="1"/>
      <c r="F386" s="1"/>
      <c r="G386" s="1"/>
      <c r="H386" s="1"/>
      <c r="I386" s="1"/>
      <c r="J386" s="1"/>
      <c r="K386" s="1"/>
      <c r="L386" s="1"/>
      <c r="M386" s="1"/>
      <c r="N386" s="1"/>
      <c r="O386" s="1"/>
      <c r="P386" s="1"/>
      <c r="Q386" s="1"/>
    </row>
    <row r="387" spans="1:17">
      <c r="A387" s="1"/>
      <c r="B387" s="1"/>
      <c r="C387" s="1"/>
      <c r="D387" s="1"/>
      <c r="E387" s="1"/>
      <c r="F387" s="1"/>
      <c r="G387" s="1"/>
      <c r="H387" s="1"/>
      <c r="I387" s="1"/>
      <c r="J387" s="1"/>
      <c r="K387" s="1"/>
      <c r="L387" s="1"/>
      <c r="M387" s="1"/>
      <c r="N387" s="1"/>
      <c r="O387" s="1"/>
      <c r="P387" s="1"/>
      <c r="Q387" s="1"/>
    </row>
    <row r="388" spans="1:17">
      <c r="A388" s="1"/>
      <c r="B388" s="1"/>
      <c r="C388" s="1"/>
      <c r="D388" s="1"/>
      <c r="E388" s="1"/>
      <c r="F388" s="1"/>
      <c r="G388" s="1"/>
      <c r="H388" s="1"/>
      <c r="I388" s="1"/>
      <c r="J388" s="1"/>
      <c r="K388" s="1"/>
      <c r="L388" s="1"/>
      <c r="M388" s="1"/>
      <c r="N388" s="1"/>
      <c r="O388" s="1"/>
      <c r="P388" s="1"/>
      <c r="Q388" s="1"/>
    </row>
    <row r="389" spans="1:17">
      <c r="A389" s="1"/>
      <c r="B389" s="1"/>
      <c r="C389" s="1"/>
      <c r="D389" s="1"/>
      <c r="E389" s="1"/>
      <c r="F389" s="1"/>
      <c r="G389" s="1"/>
      <c r="H389" s="1"/>
      <c r="I389" s="1"/>
      <c r="J389" s="1"/>
      <c r="K389" s="1"/>
      <c r="L389" s="1"/>
      <c r="M389" s="1"/>
      <c r="N389" s="1"/>
      <c r="O389" s="1"/>
      <c r="P389" s="1"/>
      <c r="Q389" s="1"/>
    </row>
    <row r="390" spans="1:17">
      <c r="A390" s="1"/>
      <c r="B390" s="1"/>
      <c r="C390" s="1"/>
      <c r="D390" s="1"/>
      <c r="E390" s="1"/>
      <c r="F390" s="1"/>
      <c r="G390" s="1"/>
      <c r="H390" s="1"/>
      <c r="I390" s="1"/>
      <c r="J390" s="1"/>
      <c r="K390" s="1"/>
      <c r="L390" s="1"/>
      <c r="M390" s="1"/>
      <c r="N390" s="1"/>
      <c r="O390" s="1"/>
      <c r="P390" s="1"/>
      <c r="Q390" s="1"/>
    </row>
    <row r="391" spans="1:17">
      <c r="A391" s="1"/>
      <c r="B391" s="1"/>
      <c r="C391" s="1"/>
      <c r="D391" s="1"/>
      <c r="E391" s="1"/>
      <c r="F391" s="1"/>
      <c r="G391" s="1"/>
      <c r="H391" s="1"/>
      <c r="I391" s="1"/>
      <c r="J391" s="1"/>
      <c r="K391" s="1"/>
      <c r="L391" s="1"/>
      <c r="M391" s="1"/>
      <c r="N391" s="1"/>
      <c r="O391" s="1"/>
      <c r="P391" s="1"/>
      <c r="Q391" s="1"/>
    </row>
    <row r="392" spans="1:17">
      <c r="A392" s="1"/>
      <c r="B392" s="1"/>
      <c r="C392" s="1"/>
      <c r="D392" s="1"/>
      <c r="E392" s="1"/>
      <c r="F392" s="1"/>
      <c r="G392" s="1"/>
      <c r="H392" s="1"/>
      <c r="I392" s="1"/>
      <c r="J392" s="1"/>
      <c r="K392" s="1"/>
      <c r="L392" s="1"/>
      <c r="M392" s="1"/>
      <c r="N392" s="1"/>
      <c r="O392" s="1"/>
      <c r="P392" s="1"/>
      <c r="Q392" s="1"/>
    </row>
    <row r="393" spans="1:17">
      <c r="A393" s="1"/>
      <c r="B393" s="1"/>
      <c r="C393" s="1"/>
      <c r="D393" s="1"/>
      <c r="E393" s="1"/>
      <c r="F393" s="1"/>
      <c r="G393" s="1"/>
      <c r="H393" s="1"/>
      <c r="I393" s="1"/>
      <c r="J393" s="1"/>
      <c r="K393" s="1"/>
      <c r="L393" s="1"/>
      <c r="M393" s="1"/>
      <c r="N393" s="1"/>
      <c r="O393" s="1"/>
      <c r="P393" s="1"/>
      <c r="Q393" s="1"/>
    </row>
    <row r="394" spans="1:17">
      <c r="A394" s="1"/>
      <c r="B394" s="1"/>
      <c r="C394" s="1"/>
      <c r="D394" s="1"/>
      <c r="E394" s="1"/>
      <c r="F394" s="1"/>
      <c r="G394" s="1"/>
      <c r="H394" s="1"/>
      <c r="I394" s="1"/>
      <c r="J394" s="1"/>
      <c r="K394" s="1"/>
      <c r="L394" s="1"/>
      <c r="M394" s="1"/>
      <c r="N394" s="1"/>
      <c r="O394" s="1"/>
      <c r="P394" s="1"/>
      <c r="Q394" s="1"/>
    </row>
    <row r="395" spans="1:17">
      <c r="A395" s="1"/>
      <c r="B395" s="1"/>
      <c r="C395" s="1"/>
      <c r="D395" s="1"/>
      <c r="E395" s="1"/>
      <c r="F395" s="1"/>
      <c r="G395" s="1"/>
      <c r="H395" s="1"/>
      <c r="I395" s="1"/>
      <c r="J395" s="1"/>
      <c r="K395" s="1"/>
      <c r="L395" s="1"/>
      <c r="M395" s="1"/>
      <c r="N395" s="1"/>
      <c r="O395" s="1"/>
      <c r="P395" s="1"/>
      <c r="Q395" s="1"/>
    </row>
    <row r="396" spans="1:17">
      <c r="A396" s="1"/>
      <c r="B396" s="1"/>
      <c r="C396" s="1"/>
      <c r="D396" s="1"/>
      <c r="E396" s="1"/>
      <c r="F396" s="1"/>
      <c r="G396" s="1"/>
      <c r="H396" s="1"/>
      <c r="I396" s="1"/>
      <c r="J396" s="1"/>
      <c r="K396" s="1"/>
      <c r="L396" s="1"/>
      <c r="M396" s="1"/>
      <c r="N396" s="1"/>
      <c r="O396" s="1"/>
      <c r="P396" s="1"/>
      <c r="Q396" s="1"/>
    </row>
    <row r="397" spans="1:17">
      <c r="A397" s="1"/>
      <c r="B397" s="1"/>
      <c r="C397" s="1"/>
      <c r="D397" s="1"/>
      <c r="E397" s="1"/>
      <c r="F397" s="1"/>
      <c r="G397" s="1"/>
      <c r="H397" s="1"/>
      <c r="I397" s="1"/>
      <c r="J397" s="1"/>
      <c r="K397" s="1"/>
      <c r="L397" s="1"/>
      <c r="M397" s="1"/>
      <c r="N397" s="1"/>
      <c r="O397" s="1"/>
      <c r="P397" s="1"/>
      <c r="Q397" s="1"/>
    </row>
    <row r="398" spans="1:17">
      <c r="A398" s="1"/>
      <c r="B398" s="1"/>
      <c r="C398" s="1"/>
      <c r="D398" s="1"/>
      <c r="E398" s="1"/>
      <c r="F398" s="1"/>
      <c r="G398" s="1"/>
      <c r="H398" s="1"/>
      <c r="I398" s="1"/>
      <c r="J398" s="1"/>
      <c r="K398" s="1"/>
      <c r="L398" s="1"/>
      <c r="M398" s="1"/>
      <c r="N398" s="1"/>
      <c r="O398" s="1"/>
      <c r="P398" s="1"/>
      <c r="Q398" s="1"/>
    </row>
    <row r="399" spans="1:17">
      <c r="A399" s="1"/>
      <c r="B399" s="1"/>
      <c r="C399" s="1"/>
      <c r="D399" s="1"/>
      <c r="E399" s="1"/>
      <c r="F399" s="1"/>
      <c r="G399" s="1"/>
      <c r="H399" s="1"/>
      <c r="I399" s="1"/>
      <c r="J399" s="1"/>
      <c r="K399" s="1"/>
      <c r="L399" s="1"/>
      <c r="M399" s="1"/>
      <c r="N399" s="1"/>
      <c r="O399" s="1"/>
      <c r="P399" s="1"/>
      <c r="Q399" s="1"/>
    </row>
    <row r="400" spans="1:17">
      <c r="A400" s="1"/>
      <c r="B400" s="1"/>
      <c r="C400" s="1"/>
      <c r="D400" s="1"/>
      <c r="E400" s="1"/>
      <c r="F400" s="1"/>
      <c r="G400" s="1"/>
      <c r="H400" s="1"/>
      <c r="I400" s="1"/>
      <c r="J400" s="1"/>
      <c r="K400" s="1"/>
      <c r="L400" s="1"/>
      <c r="M400" s="1"/>
      <c r="N400" s="1"/>
      <c r="O400" s="1"/>
      <c r="P400" s="1"/>
      <c r="Q400" s="1"/>
    </row>
    <row r="401" spans="1:17">
      <c r="A401" s="1"/>
      <c r="B401" s="1"/>
      <c r="C401" s="1"/>
      <c r="D401" s="1"/>
      <c r="E401" s="1"/>
      <c r="F401" s="1"/>
      <c r="G401" s="1"/>
      <c r="H401" s="1"/>
      <c r="I401" s="1"/>
      <c r="J401" s="1"/>
      <c r="K401" s="1"/>
      <c r="L401" s="1"/>
      <c r="M401" s="1"/>
      <c r="N401" s="1"/>
      <c r="O401" s="1"/>
      <c r="P401" s="1"/>
      <c r="Q401" s="1"/>
    </row>
    <row r="402" spans="1:17">
      <c r="A402" s="1"/>
      <c r="B402" s="1"/>
      <c r="C402" s="1"/>
      <c r="D402" s="1"/>
      <c r="E402" s="1"/>
      <c r="F402" s="1"/>
      <c r="G402" s="1"/>
      <c r="H402" s="1"/>
      <c r="I402" s="1"/>
      <c r="J402" s="1"/>
      <c r="K402" s="1"/>
      <c r="L402" s="1"/>
      <c r="M402" s="1"/>
      <c r="N402" s="1"/>
      <c r="O402" s="1"/>
      <c r="P402" s="1"/>
      <c r="Q402" s="1"/>
    </row>
    <row r="403" spans="1:17">
      <c r="A403" s="1"/>
      <c r="B403" s="1"/>
      <c r="C403" s="1"/>
      <c r="D403" s="1"/>
      <c r="E403" s="1"/>
      <c r="F403" s="1"/>
      <c r="G403" s="1"/>
      <c r="H403" s="1"/>
      <c r="I403" s="1"/>
      <c r="J403" s="1"/>
      <c r="K403" s="1"/>
      <c r="L403" s="1"/>
      <c r="M403" s="1"/>
      <c r="N403" s="1"/>
      <c r="O403" s="1"/>
      <c r="P403" s="1"/>
      <c r="Q403" s="1"/>
    </row>
    <row r="404" spans="1:17">
      <c r="A404" s="1"/>
      <c r="B404" s="1"/>
      <c r="C404" s="1"/>
      <c r="D404" s="1"/>
      <c r="E404" s="1"/>
      <c r="F404" s="1"/>
      <c r="G404" s="1"/>
      <c r="H404" s="1"/>
      <c r="I404" s="1"/>
      <c r="J404" s="1"/>
      <c r="K404" s="1"/>
      <c r="L404" s="1"/>
      <c r="M404" s="1"/>
      <c r="N404" s="1"/>
      <c r="O404" s="1"/>
      <c r="P404" s="1"/>
      <c r="Q404" s="1"/>
    </row>
    <row r="405" spans="1:17">
      <c r="A405" s="1"/>
      <c r="B405" s="1"/>
      <c r="C405" s="1"/>
      <c r="D405" s="1"/>
      <c r="E405" s="1"/>
      <c r="F405" s="1"/>
      <c r="G405" s="1"/>
      <c r="H405" s="1"/>
      <c r="I405" s="1"/>
      <c r="J405" s="1"/>
      <c r="K405" s="1"/>
      <c r="L405" s="1"/>
      <c r="M405" s="1"/>
      <c r="N405" s="1"/>
      <c r="O405" s="1"/>
      <c r="P405" s="1"/>
      <c r="Q405" s="1"/>
    </row>
    <row r="406" spans="1:17">
      <c r="A406" s="1"/>
      <c r="B406" s="1"/>
      <c r="C406" s="1"/>
      <c r="D406" s="1"/>
      <c r="E406" s="1"/>
      <c r="F406" s="1"/>
      <c r="G406" s="1"/>
      <c r="H406" s="1"/>
      <c r="I406" s="1"/>
      <c r="J406" s="1"/>
      <c r="K406" s="1"/>
      <c r="L406" s="1"/>
      <c r="M406" s="1"/>
      <c r="N406" s="1"/>
      <c r="O406" s="1"/>
      <c r="P406" s="1"/>
      <c r="Q406" s="1"/>
    </row>
    <row r="407" spans="1:17">
      <c r="A407" s="1"/>
      <c r="B407" s="1"/>
      <c r="C407" s="1"/>
      <c r="D407" s="1"/>
      <c r="E407" s="1"/>
      <c r="F407" s="1"/>
      <c r="G407" s="1"/>
      <c r="H407" s="1"/>
      <c r="I407" s="1"/>
      <c r="J407" s="1"/>
      <c r="K407" s="1"/>
      <c r="L407" s="1"/>
      <c r="M407" s="1"/>
      <c r="N407" s="1"/>
      <c r="O407" s="1"/>
      <c r="P407" s="1"/>
      <c r="Q407" s="1"/>
    </row>
    <row r="408" spans="1:17">
      <c r="A408" s="1"/>
      <c r="B408" s="1"/>
      <c r="C408" s="1"/>
      <c r="D408" s="1"/>
      <c r="E408" s="1"/>
      <c r="F408" s="1"/>
      <c r="G408" s="1"/>
      <c r="H408" s="1"/>
      <c r="I408" s="1"/>
      <c r="J408" s="1"/>
      <c r="K408" s="1"/>
      <c r="L408" s="1"/>
      <c r="M408" s="1"/>
      <c r="N408" s="1"/>
      <c r="O408" s="1"/>
      <c r="P408" s="1"/>
      <c r="Q408" s="1"/>
    </row>
    <row r="409" spans="1:17">
      <c r="A409" s="1"/>
      <c r="B409" s="1"/>
      <c r="C409" s="1"/>
      <c r="D409" s="1"/>
      <c r="E409" s="1"/>
      <c r="F409" s="1"/>
      <c r="G409" s="1"/>
      <c r="H409" s="1"/>
      <c r="I409" s="1"/>
      <c r="J409" s="1"/>
      <c r="K409" s="1"/>
      <c r="L409" s="1"/>
      <c r="M409" s="1"/>
      <c r="N409" s="1"/>
      <c r="O409" s="1"/>
      <c r="P409" s="1"/>
      <c r="Q409" s="1"/>
    </row>
    <row r="410" spans="1:17">
      <c r="A410" s="1"/>
      <c r="B410" s="1"/>
      <c r="C410" s="1"/>
      <c r="D410" s="1"/>
      <c r="E410" s="1"/>
      <c r="F410" s="1"/>
      <c r="G410" s="1"/>
      <c r="H410" s="1"/>
      <c r="I410" s="1"/>
      <c r="J410" s="1"/>
      <c r="K410" s="1"/>
      <c r="L410" s="1"/>
      <c r="M410" s="1"/>
      <c r="N410" s="1"/>
      <c r="O410" s="1"/>
      <c r="P410" s="1"/>
      <c r="Q410" s="1"/>
    </row>
    <row r="411" spans="1:17">
      <c r="A411" s="1"/>
      <c r="B411" s="1"/>
      <c r="C411" s="1"/>
      <c r="D411" s="1"/>
      <c r="E411" s="1"/>
      <c r="F411" s="1"/>
      <c r="G411" s="1"/>
      <c r="H411" s="1"/>
      <c r="I411" s="1"/>
      <c r="J411" s="1"/>
      <c r="K411" s="1"/>
      <c r="L411" s="1"/>
      <c r="M411" s="1"/>
      <c r="N411" s="1"/>
      <c r="O411" s="1"/>
      <c r="P411" s="1"/>
      <c r="Q411" s="1"/>
    </row>
    <row r="412" spans="1:17">
      <c r="A412" s="1"/>
      <c r="B412" s="1"/>
      <c r="C412" s="1"/>
      <c r="D412" s="1"/>
      <c r="E412" s="1"/>
      <c r="F412" s="1"/>
      <c r="G412" s="1"/>
      <c r="H412" s="1"/>
      <c r="I412" s="1"/>
      <c r="J412" s="1"/>
      <c r="K412" s="1"/>
      <c r="L412" s="1"/>
      <c r="M412" s="1"/>
      <c r="N412" s="1"/>
      <c r="O412" s="1"/>
      <c r="P412" s="1"/>
      <c r="Q412" s="1"/>
    </row>
    <row r="413" spans="1:17">
      <c r="A413" s="1"/>
      <c r="B413" s="1"/>
      <c r="C413" s="1"/>
      <c r="D413" s="1"/>
      <c r="E413" s="1"/>
      <c r="F413" s="1"/>
      <c r="G413" s="1"/>
      <c r="H413" s="1"/>
      <c r="I413" s="1"/>
      <c r="J413" s="1"/>
      <c r="K413" s="1"/>
      <c r="L413" s="1"/>
      <c r="M413" s="1"/>
      <c r="N413" s="1"/>
      <c r="O413" s="1"/>
      <c r="P413" s="1"/>
      <c r="Q413" s="1"/>
    </row>
    <row r="414" spans="1:17">
      <c r="A414" s="1"/>
      <c r="B414" s="1"/>
      <c r="C414" s="1"/>
      <c r="D414" s="1"/>
      <c r="E414" s="1"/>
      <c r="F414" s="1"/>
      <c r="G414" s="1"/>
      <c r="H414" s="1"/>
      <c r="I414" s="1"/>
      <c r="J414" s="1"/>
      <c r="K414" s="1"/>
      <c r="L414" s="1"/>
      <c r="M414" s="1"/>
      <c r="N414" s="1"/>
      <c r="O414" s="1"/>
      <c r="P414" s="1"/>
      <c r="Q414" s="1"/>
    </row>
    <row r="415" spans="1:17">
      <c r="A415" s="1"/>
      <c r="B415" s="1"/>
      <c r="C415" s="1"/>
      <c r="D415" s="1"/>
      <c r="E415" s="1"/>
      <c r="F415" s="1"/>
      <c r="G415" s="1"/>
      <c r="H415" s="1"/>
      <c r="I415" s="1"/>
      <c r="J415" s="1"/>
      <c r="K415" s="1"/>
      <c r="L415" s="1"/>
      <c r="M415" s="1"/>
      <c r="N415" s="1"/>
      <c r="O415" s="1"/>
      <c r="P415" s="1"/>
      <c r="Q415" s="1"/>
    </row>
    <row r="416" spans="1:17">
      <c r="A416" s="1"/>
      <c r="B416" s="1"/>
      <c r="C416" s="1"/>
      <c r="D416" s="1"/>
      <c r="E416" s="1"/>
      <c r="F416" s="1"/>
      <c r="G416" s="1"/>
      <c r="H416" s="1"/>
      <c r="I416" s="1"/>
      <c r="J416" s="1"/>
      <c r="K416" s="1"/>
      <c r="L416" s="1"/>
      <c r="M416" s="1"/>
      <c r="N416" s="1"/>
      <c r="O416" s="1"/>
      <c r="P416" s="1"/>
      <c r="Q416" s="1"/>
    </row>
    <row r="417" spans="1:17">
      <c r="A417" s="1"/>
      <c r="B417" s="1"/>
      <c r="C417" s="1"/>
      <c r="D417" s="1"/>
      <c r="E417" s="1"/>
      <c r="F417" s="1"/>
      <c r="G417" s="1"/>
      <c r="H417" s="1"/>
      <c r="I417" s="1"/>
      <c r="J417" s="1"/>
      <c r="K417" s="1"/>
      <c r="L417" s="1"/>
      <c r="M417" s="1"/>
      <c r="N417" s="1"/>
      <c r="O417" s="1"/>
      <c r="P417" s="1"/>
      <c r="Q417" s="1"/>
    </row>
    <row r="418" spans="1:17">
      <c r="A418" s="1"/>
      <c r="B418" s="1"/>
      <c r="C418" s="1"/>
      <c r="D418" s="1"/>
      <c r="E418" s="1"/>
      <c r="F418" s="1"/>
      <c r="G418" s="1"/>
      <c r="H418" s="1"/>
      <c r="I418" s="1"/>
      <c r="J418" s="1"/>
      <c r="K418" s="1"/>
      <c r="L418" s="1"/>
      <c r="M418" s="1"/>
      <c r="N418" s="1"/>
      <c r="O418" s="1"/>
      <c r="P418" s="1"/>
      <c r="Q418" s="1"/>
    </row>
    <row r="419" spans="1:17">
      <c r="A419" s="1"/>
      <c r="B419" s="1"/>
      <c r="C419" s="1"/>
      <c r="D419" s="1"/>
      <c r="E419" s="1"/>
      <c r="F419" s="1"/>
      <c r="G419" s="1"/>
      <c r="H419" s="1"/>
      <c r="I419" s="1"/>
      <c r="J419" s="1"/>
      <c r="K419" s="1"/>
      <c r="L419" s="1"/>
      <c r="M419" s="1"/>
      <c r="N419" s="1"/>
      <c r="O419" s="1"/>
      <c r="P419" s="1"/>
      <c r="Q419" s="1"/>
    </row>
    <row r="420" spans="1:17">
      <c r="A420" s="1"/>
      <c r="B420" s="1"/>
      <c r="C420" s="1"/>
      <c r="D420" s="1"/>
      <c r="E420" s="1"/>
      <c r="F420" s="1"/>
      <c r="G420" s="1"/>
      <c r="H420" s="1"/>
      <c r="I420" s="1"/>
      <c r="J420" s="1"/>
      <c r="K420" s="1"/>
      <c r="L420" s="1"/>
      <c r="M420" s="1"/>
      <c r="N420" s="1"/>
      <c r="O420" s="1"/>
      <c r="P420" s="1"/>
      <c r="Q420" s="1"/>
    </row>
    <row r="421" spans="1:17">
      <c r="A421" s="1"/>
      <c r="B421" s="1"/>
      <c r="C421" s="1"/>
      <c r="D421" s="1"/>
      <c r="E421" s="1"/>
      <c r="F421" s="1"/>
      <c r="G421" s="1"/>
      <c r="H421" s="1"/>
      <c r="I421" s="1"/>
      <c r="J421" s="1"/>
      <c r="K421" s="1"/>
      <c r="L421" s="1"/>
      <c r="M421" s="1"/>
      <c r="N421" s="1"/>
      <c r="O421" s="1"/>
      <c r="P421" s="1"/>
      <c r="Q421" s="1"/>
    </row>
    <row r="422" spans="1:17">
      <c r="A422" s="1"/>
      <c r="B422" s="1"/>
      <c r="C422" s="1"/>
      <c r="D422" s="1"/>
      <c r="E422" s="1"/>
      <c r="F422" s="1"/>
      <c r="G422" s="1"/>
      <c r="H422" s="1"/>
      <c r="I422" s="1"/>
      <c r="J422" s="1"/>
      <c r="K422" s="1"/>
      <c r="L422" s="1"/>
      <c r="M422" s="1"/>
      <c r="N422" s="1"/>
      <c r="O422" s="1"/>
      <c r="P422" s="1"/>
      <c r="Q422" s="1"/>
    </row>
    <row r="423" spans="1:17">
      <c r="A423" s="1"/>
      <c r="B423" s="1"/>
      <c r="C423" s="1"/>
      <c r="D423" s="1"/>
      <c r="E423" s="1"/>
      <c r="F423" s="1"/>
      <c r="G423" s="1"/>
      <c r="H423" s="1"/>
      <c r="I423" s="1"/>
      <c r="J423" s="1"/>
      <c r="K423" s="1"/>
      <c r="L423" s="1"/>
      <c r="M423" s="1"/>
      <c r="N423" s="1"/>
      <c r="O423" s="1"/>
      <c r="P423" s="1"/>
      <c r="Q423" s="1"/>
    </row>
    <row r="424" spans="1:17">
      <c r="A424" s="1"/>
      <c r="B424" s="1"/>
      <c r="C424" s="1"/>
      <c r="D424" s="1"/>
      <c r="E424" s="1"/>
      <c r="F424" s="1"/>
      <c r="G424" s="1"/>
      <c r="H424" s="1"/>
      <c r="I424" s="1"/>
      <c r="J424" s="1"/>
      <c r="K424" s="1"/>
      <c r="L424" s="1"/>
      <c r="M424" s="1"/>
      <c r="N424" s="1"/>
      <c r="O424" s="1"/>
      <c r="P424" s="1"/>
      <c r="Q424" s="1"/>
    </row>
    <row r="425" spans="1:17">
      <c r="A425" s="1"/>
      <c r="B425" s="1"/>
      <c r="C425" s="1"/>
      <c r="D425" s="1"/>
      <c r="E425" s="1"/>
      <c r="F425" s="1"/>
      <c r="G425" s="1"/>
      <c r="H425" s="1"/>
      <c r="I425" s="1"/>
      <c r="J425" s="1"/>
      <c r="K425" s="1"/>
      <c r="L425" s="1"/>
      <c r="M425" s="1"/>
      <c r="N425" s="1"/>
      <c r="O425" s="1"/>
      <c r="P425" s="1"/>
      <c r="Q425" s="1"/>
    </row>
    <row r="426" spans="1:17">
      <c r="A426" s="1"/>
      <c r="B426" s="1"/>
      <c r="C426" s="1"/>
      <c r="D426" s="1"/>
      <c r="E426" s="1"/>
      <c r="F426" s="1"/>
      <c r="G426" s="1"/>
      <c r="H426" s="1"/>
      <c r="I426" s="1"/>
      <c r="J426" s="1"/>
      <c r="K426" s="1"/>
      <c r="L426" s="1"/>
      <c r="M426" s="1"/>
      <c r="N426" s="1"/>
      <c r="O426" s="1"/>
      <c r="P426" s="1"/>
      <c r="Q426" s="1"/>
    </row>
    <row r="427" spans="1:17">
      <c r="A427" s="1"/>
      <c r="B427" s="1"/>
      <c r="C427" s="1"/>
      <c r="D427" s="1"/>
      <c r="E427" s="1"/>
      <c r="F427" s="1"/>
      <c r="G427" s="1"/>
      <c r="H427" s="1"/>
      <c r="I427" s="1"/>
      <c r="J427" s="1"/>
      <c r="K427" s="1"/>
      <c r="L427" s="1"/>
      <c r="M427" s="1"/>
      <c r="N427" s="1"/>
      <c r="O427" s="1"/>
      <c r="P427" s="1"/>
      <c r="Q427" s="1"/>
    </row>
    <row r="428" spans="1:17">
      <c r="A428" s="1"/>
      <c r="B428" s="1"/>
      <c r="C428" s="1"/>
      <c r="D428" s="1"/>
      <c r="E428" s="1"/>
      <c r="F428" s="1"/>
      <c r="G428" s="1"/>
      <c r="H428" s="1"/>
      <c r="I428" s="1"/>
      <c r="J428" s="1"/>
      <c r="K428" s="1"/>
      <c r="L428" s="1"/>
      <c r="M428" s="1"/>
      <c r="N428" s="1"/>
      <c r="O428" s="1"/>
      <c r="P428" s="1"/>
      <c r="Q428" s="1"/>
    </row>
    <row r="429" spans="1:17">
      <c r="A429" s="1"/>
      <c r="B429" s="1"/>
      <c r="C429" s="1"/>
      <c r="D429" s="1"/>
      <c r="E429" s="1"/>
      <c r="F429" s="1"/>
      <c r="G429" s="1"/>
      <c r="H429" s="1"/>
      <c r="I429" s="1"/>
      <c r="J429" s="1"/>
      <c r="K429" s="1"/>
      <c r="L429" s="1"/>
      <c r="M429" s="1"/>
      <c r="N429" s="1"/>
      <c r="O429" s="1"/>
      <c r="P429" s="1"/>
      <c r="Q429" s="1"/>
    </row>
    <row r="430" spans="1:17">
      <c r="A430" s="1"/>
      <c r="B430" s="1"/>
      <c r="C430" s="1"/>
      <c r="D430" s="1"/>
      <c r="E430" s="1"/>
      <c r="F430" s="1"/>
      <c r="G430" s="1"/>
      <c r="H430" s="1"/>
      <c r="I430" s="1"/>
      <c r="J430" s="1"/>
      <c r="K430" s="1"/>
      <c r="L430" s="1"/>
      <c r="M430" s="1"/>
      <c r="N430" s="1"/>
      <c r="O430" s="1"/>
      <c r="P430" s="1"/>
      <c r="Q430" s="1"/>
    </row>
    <row r="431" spans="1:17">
      <c r="A431" s="1"/>
      <c r="B431" s="1"/>
      <c r="C431" s="1"/>
      <c r="D431" s="1"/>
      <c r="E431" s="1"/>
      <c r="F431" s="1"/>
      <c r="G431" s="1"/>
      <c r="H431" s="1"/>
      <c r="I431" s="1"/>
      <c r="J431" s="1"/>
      <c r="K431" s="1"/>
      <c r="L431" s="1"/>
      <c r="M431" s="1"/>
      <c r="N431" s="1"/>
      <c r="O431" s="1"/>
      <c r="P431" s="1"/>
      <c r="Q431" s="1"/>
    </row>
    <row r="432" spans="1:17">
      <c r="A432" s="1"/>
      <c r="B432" s="1"/>
      <c r="C432" s="1"/>
      <c r="D432" s="1"/>
      <c r="E432" s="1"/>
      <c r="F432" s="1"/>
      <c r="G432" s="1"/>
      <c r="H432" s="1"/>
      <c r="I432" s="1"/>
      <c r="J432" s="1"/>
      <c r="K432" s="1"/>
      <c r="L432" s="1"/>
      <c r="M432" s="1"/>
      <c r="N432" s="1"/>
      <c r="O432" s="1"/>
      <c r="P432" s="1"/>
      <c r="Q432" s="1"/>
    </row>
    <row r="433" spans="1:17">
      <c r="A433" s="1"/>
      <c r="B433" s="1"/>
      <c r="C433" s="1"/>
      <c r="D433" s="1"/>
      <c r="E433" s="1"/>
      <c r="F433" s="1"/>
      <c r="G433" s="1"/>
      <c r="H433" s="1"/>
      <c r="I433" s="1"/>
      <c r="J433" s="1"/>
      <c r="K433" s="1"/>
      <c r="L433" s="1"/>
      <c r="M433" s="1"/>
      <c r="N433" s="1"/>
      <c r="O433" s="1"/>
      <c r="P433" s="1"/>
      <c r="Q433" s="1"/>
    </row>
    <row r="434" spans="1:17">
      <c r="A434" s="1"/>
      <c r="B434" s="1"/>
      <c r="C434" s="1"/>
      <c r="D434" s="1"/>
      <c r="E434" s="1"/>
      <c r="F434" s="1"/>
      <c r="G434" s="1"/>
      <c r="H434" s="1"/>
      <c r="I434" s="1"/>
      <c r="J434" s="1"/>
      <c r="K434" s="1"/>
      <c r="L434" s="1"/>
      <c r="M434" s="1"/>
      <c r="N434" s="1"/>
      <c r="O434" s="1"/>
      <c r="P434" s="1"/>
      <c r="Q434" s="1"/>
    </row>
    <row r="435" spans="1:17">
      <c r="A435" s="1"/>
      <c r="B435" s="1"/>
      <c r="C435" s="1"/>
      <c r="D435" s="1"/>
      <c r="E435" s="1"/>
      <c r="F435" s="1"/>
      <c r="G435" s="1"/>
      <c r="H435" s="1"/>
      <c r="I435" s="1"/>
      <c r="J435" s="1"/>
      <c r="K435" s="1"/>
      <c r="L435" s="1"/>
      <c r="M435" s="1"/>
      <c r="N435" s="1"/>
      <c r="O435" s="1"/>
      <c r="P435" s="1"/>
      <c r="Q435" s="1"/>
    </row>
    <row r="436" spans="1:17">
      <c r="A436" s="1"/>
      <c r="B436" s="1"/>
      <c r="C436" s="1"/>
      <c r="D436" s="1"/>
      <c r="E436" s="1"/>
      <c r="F436" s="1"/>
      <c r="G436" s="1"/>
      <c r="H436" s="1"/>
      <c r="I436" s="1"/>
      <c r="J436" s="1"/>
      <c r="K436" s="1"/>
      <c r="L436" s="1"/>
      <c r="M436" s="1"/>
      <c r="N436" s="1"/>
      <c r="O436" s="1"/>
      <c r="P436" s="1"/>
      <c r="Q436" s="1"/>
    </row>
    <row r="437" spans="1:17">
      <c r="A437" s="1"/>
      <c r="B437" s="1"/>
      <c r="C437" s="1"/>
      <c r="D437" s="1"/>
      <c r="E437" s="1"/>
      <c r="F437" s="1"/>
      <c r="G437" s="1"/>
      <c r="H437" s="1"/>
      <c r="I437" s="1"/>
      <c r="J437" s="1"/>
      <c r="K437" s="1"/>
      <c r="L437" s="1"/>
      <c r="M437" s="1"/>
      <c r="N437" s="1"/>
      <c r="O437" s="1"/>
      <c r="P437" s="1"/>
      <c r="Q437" s="1"/>
    </row>
    <row r="438" spans="1:17">
      <c r="A438" s="1"/>
      <c r="B438" s="1"/>
      <c r="C438" s="1"/>
      <c r="D438" s="1"/>
      <c r="E438" s="1"/>
      <c r="F438" s="1"/>
      <c r="G438" s="1"/>
      <c r="H438" s="1"/>
      <c r="I438" s="1"/>
      <c r="J438" s="1"/>
      <c r="K438" s="1"/>
      <c r="L438" s="1"/>
      <c r="M438" s="1"/>
      <c r="N438" s="1"/>
      <c r="O438" s="1"/>
      <c r="P438" s="1"/>
      <c r="Q438" s="1"/>
    </row>
    <row r="439" spans="1:17">
      <c r="A439" s="1"/>
      <c r="B439" s="1"/>
      <c r="C439" s="1"/>
      <c r="D439" s="1"/>
      <c r="E439" s="1"/>
      <c r="F439" s="1"/>
      <c r="G439" s="1"/>
      <c r="H439" s="1"/>
      <c r="I439" s="1"/>
      <c r="J439" s="1"/>
      <c r="K439" s="1"/>
      <c r="L439" s="1"/>
      <c r="M439" s="1"/>
      <c r="N439" s="1"/>
      <c r="O439" s="1"/>
      <c r="P439" s="1"/>
      <c r="Q439" s="1"/>
    </row>
    <row r="440" spans="1:17">
      <c r="A440" s="1"/>
      <c r="B440" s="1"/>
      <c r="C440" s="1"/>
      <c r="D440" s="1"/>
      <c r="E440" s="1"/>
      <c r="F440" s="1"/>
      <c r="G440" s="1"/>
      <c r="H440" s="1"/>
      <c r="I440" s="1"/>
      <c r="J440" s="1"/>
      <c r="K440" s="1"/>
      <c r="L440" s="1"/>
      <c r="M440" s="1"/>
      <c r="N440" s="1"/>
      <c r="O440" s="1"/>
      <c r="P440" s="1"/>
      <c r="Q440" s="1"/>
    </row>
    <row r="441" spans="1:17">
      <c r="A441" s="1"/>
      <c r="B441" s="1"/>
      <c r="C441" s="1"/>
      <c r="D441" s="1"/>
      <c r="E441" s="1"/>
      <c r="F441" s="1"/>
      <c r="G441" s="1"/>
      <c r="H441" s="1"/>
      <c r="I441" s="1"/>
      <c r="J441" s="1"/>
      <c r="K441" s="1"/>
      <c r="L441" s="1"/>
      <c r="M441" s="1"/>
      <c r="N441" s="1"/>
      <c r="O441" s="1"/>
      <c r="P441" s="1"/>
      <c r="Q441" s="1"/>
    </row>
    <row r="442" spans="1:17">
      <c r="A442" s="1"/>
      <c r="B442" s="1"/>
      <c r="C442" s="1"/>
      <c r="D442" s="1"/>
      <c r="E442" s="1"/>
      <c r="F442" s="1"/>
      <c r="G442" s="1"/>
      <c r="H442" s="1"/>
      <c r="I442" s="1"/>
      <c r="J442" s="1"/>
      <c r="K442" s="1"/>
      <c r="L442" s="1"/>
      <c r="M442" s="1"/>
      <c r="N442" s="1"/>
      <c r="O442" s="1"/>
      <c r="P442" s="1"/>
      <c r="Q442" s="1"/>
    </row>
    <row r="443" spans="1:17">
      <c r="A443" s="1"/>
      <c r="B443" s="1"/>
      <c r="C443" s="1"/>
      <c r="D443" s="1"/>
      <c r="E443" s="1"/>
      <c r="F443" s="1"/>
      <c r="G443" s="1"/>
      <c r="H443" s="1"/>
      <c r="I443" s="1"/>
      <c r="J443" s="1"/>
      <c r="K443" s="1"/>
      <c r="L443" s="1"/>
      <c r="M443" s="1"/>
      <c r="N443" s="1"/>
      <c r="O443" s="1"/>
      <c r="P443" s="1"/>
      <c r="Q443" s="1"/>
    </row>
    <row r="444" spans="1:17">
      <c r="A444" s="1"/>
      <c r="B444" s="1"/>
      <c r="C444" s="1"/>
      <c r="D444" s="1"/>
      <c r="E444" s="1"/>
      <c r="F444" s="1"/>
      <c r="G444" s="1"/>
      <c r="H444" s="1"/>
      <c r="I444" s="1"/>
      <c r="J444" s="1"/>
      <c r="K444" s="1"/>
      <c r="L444" s="1"/>
      <c r="M444" s="1"/>
      <c r="N444" s="1"/>
      <c r="O444" s="1"/>
      <c r="P444" s="1"/>
      <c r="Q444" s="1"/>
    </row>
    <row r="445" spans="1:17">
      <c r="A445" s="1"/>
      <c r="B445" s="1"/>
      <c r="C445" s="1"/>
      <c r="D445" s="1"/>
      <c r="E445" s="1"/>
      <c r="F445" s="1"/>
      <c r="G445" s="1"/>
      <c r="H445" s="1"/>
      <c r="I445" s="1"/>
      <c r="J445" s="1"/>
      <c r="K445" s="1"/>
      <c r="L445" s="1"/>
      <c r="M445" s="1"/>
      <c r="N445" s="1"/>
      <c r="O445" s="1"/>
      <c r="P445" s="1"/>
      <c r="Q445" s="1"/>
    </row>
    <row r="446" spans="1:17">
      <c r="A446" s="1"/>
      <c r="B446" s="1"/>
      <c r="C446" s="1"/>
      <c r="D446" s="1"/>
      <c r="E446" s="1"/>
      <c r="F446" s="1"/>
      <c r="G446" s="1"/>
      <c r="H446" s="1"/>
      <c r="I446" s="1"/>
      <c r="J446" s="1"/>
      <c r="K446" s="1"/>
      <c r="L446" s="1"/>
      <c r="M446" s="1"/>
      <c r="N446" s="1"/>
      <c r="O446" s="1"/>
      <c r="P446" s="1"/>
      <c r="Q446" s="1"/>
    </row>
    <row r="447" spans="1:17">
      <c r="A447" s="1"/>
      <c r="B447" s="1"/>
      <c r="C447" s="1"/>
      <c r="D447" s="1"/>
      <c r="E447" s="1"/>
      <c r="F447" s="1"/>
      <c r="G447" s="1"/>
      <c r="H447" s="1"/>
      <c r="I447" s="1"/>
      <c r="J447" s="1"/>
      <c r="K447" s="1"/>
      <c r="L447" s="1"/>
      <c r="M447" s="1"/>
      <c r="N447" s="1"/>
      <c r="O447" s="1"/>
      <c r="P447" s="1"/>
      <c r="Q447" s="1"/>
    </row>
    <row r="448" spans="1:17">
      <c r="A448" s="1"/>
      <c r="B448" s="1"/>
      <c r="C448" s="1"/>
      <c r="D448" s="1"/>
      <c r="E448" s="1"/>
      <c r="F448" s="1"/>
      <c r="G448" s="1"/>
      <c r="H448" s="1"/>
      <c r="I448" s="1"/>
      <c r="J448" s="1"/>
      <c r="K448" s="1"/>
      <c r="L448" s="1"/>
      <c r="M448" s="1"/>
      <c r="N448" s="1"/>
      <c r="O448" s="1"/>
      <c r="P448" s="1"/>
      <c r="Q448" s="1"/>
    </row>
    <row r="449" spans="1:17">
      <c r="A449" s="1"/>
      <c r="B449" s="1"/>
      <c r="C449" s="1"/>
      <c r="D449" s="1"/>
      <c r="E449" s="1"/>
      <c r="F449" s="1"/>
      <c r="G449" s="1"/>
      <c r="H449" s="1"/>
      <c r="I449" s="1"/>
      <c r="J449" s="1"/>
      <c r="K449" s="1"/>
      <c r="L449" s="1"/>
      <c r="M449" s="1"/>
      <c r="N449" s="1"/>
      <c r="O449" s="1"/>
      <c r="P449" s="1"/>
      <c r="Q449" s="1"/>
    </row>
    <row r="450" spans="1:17">
      <c r="A450" s="1"/>
      <c r="B450" s="1"/>
      <c r="C450" s="1"/>
      <c r="D450" s="1"/>
      <c r="E450" s="1"/>
      <c r="F450" s="1"/>
      <c r="G450" s="1"/>
      <c r="H450" s="1"/>
      <c r="I450" s="1"/>
      <c r="J450" s="1"/>
      <c r="K450" s="1"/>
      <c r="L450" s="1"/>
      <c r="M450" s="1"/>
      <c r="N450" s="1"/>
      <c r="O450" s="1"/>
      <c r="P450" s="1"/>
      <c r="Q450" s="1"/>
    </row>
    <row r="451" spans="1:17">
      <c r="A451" s="1"/>
      <c r="B451" s="1"/>
      <c r="C451" s="1"/>
      <c r="D451" s="1"/>
      <c r="E451" s="1"/>
      <c r="F451" s="1"/>
      <c r="G451" s="1"/>
      <c r="H451" s="1"/>
      <c r="I451" s="1"/>
      <c r="J451" s="1"/>
      <c r="K451" s="1"/>
      <c r="L451" s="1"/>
      <c r="M451" s="1"/>
      <c r="N451" s="1"/>
      <c r="O451" s="1"/>
      <c r="P451" s="1"/>
      <c r="Q451" s="1"/>
    </row>
    <row r="452" spans="1:17">
      <c r="A452" s="1"/>
      <c r="B452" s="1"/>
      <c r="C452" s="1"/>
      <c r="D452" s="1"/>
      <c r="E452" s="1"/>
      <c r="F452" s="1"/>
      <c r="G452" s="1"/>
      <c r="H452" s="1"/>
      <c r="I452" s="1"/>
      <c r="J452" s="1"/>
      <c r="K452" s="1"/>
      <c r="L452" s="1"/>
      <c r="M452" s="1"/>
      <c r="N452" s="1"/>
      <c r="O452" s="1"/>
      <c r="P452" s="1"/>
      <c r="Q452" s="1"/>
    </row>
    <row r="453" spans="1:17">
      <c r="A453" s="1"/>
      <c r="B453" s="1"/>
      <c r="C453" s="1"/>
      <c r="D453" s="1"/>
      <c r="E453" s="1"/>
      <c r="F453" s="1"/>
      <c r="G453" s="1"/>
      <c r="H453" s="1"/>
      <c r="I453" s="1"/>
      <c r="J453" s="1"/>
      <c r="K453" s="1"/>
      <c r="L453" s="1"/>
      <c r="M453" s="1"/>
      <c r="N453" s="1"/>
      <c r="O453" s="1"/>
      <c r="P453" s="1"/>
      <c r="Q453" s="1"/>
    </row>
    <row r="454" spans="1:17">
      <c r="A454" s="1"/>
      <c r="B454" s="1"/>
      <c r="C454" s="1"/>
      <c r="D454" s="1"/>
      <c r="E454" s="1"/>
      <c r="F454" s="1"/>
      <c r="G454" s="1"/>
      <c r="H454" s="1"/>
      <c r="I454" s="1"/>
      <c r="J454" s="1"/>
      <c r="K454" s="1"/>
      <c r="L454" s="1"/>
      <c r="M454" s="1"/>
      <c r="N454" s="1"/>
      <c r="O454" s="1"/>
      <c r="P454" s="1"/>
      <c r="Q454" s="1"/>
    </row>
    <row r="455" spans="1:17">
      <c r="A455" s="1"/>
      <c r="B455" s="1"/>
      <c r="C455" s="1"/>
      <c r="D455" s="1"/>
      <c r="E455" s="1"/>
      <c r="F455" s="1"/>
      <c r="G455" s="1"/>
      <c r="H455" s="1"/>
      <c r="I455" s="1"/>
      <c r="J455" s="1"/>
      <c r="K455" s="1"/>
      <c r="L455" s="1"/>
      <c r="M455" s="1"/>
      <c r="N455" s="1"/>
      <c r="O455" s="1"/>
      <c r="P455" s="1"/>
      <c r="Q455" s="1"/>
    </row>
    <row r="456" spans="1:17">
      <c r="A456" s="1"/>
      <c r="B456" s="1"/>
      <c r="C456" s="1"/>
      <c r="D456" s="1"/>
      <c r="E456" s="1"/>
      <c r="F456" s="1"/>
      <c r="G456" s="1"/>
      <c r="H456" s="1"/>
      <c r="I456" s="1"/>
      <c r="J456" s="1"/>
      <c r="K456" s="1"/>
      <c r="L456" s="1"/>
      <c r="M456" s="1"/>
      <c r="N456" s="1"/>
      <c r="O456" s="1"/>
      <c r="P456" s="1"/>
      <c r="Q456" s="1"/>
    </row>
    <row r="457" spans="1:17">
      <c r="A457" s="1"/>
      <c r="B457" s="1"/>
      <c r="C457" s="1"/>
      <c r="D457" s="1"/>
      <c r="E457" s="1"/>
      <c r="F457" s="1"/>
      <c r="G457" s="1"/>
      <c r="H457" s="1"/>
      <c r="I457" s="1"/>
      <c r="J457" s="1"/>
      <c r="K457" s="1"/>
      <c r="L457" s="1"/>
      <c r="M457" s="1"/>
      <c r="N457" s="1"/>
      <c r="O457" s="1"/>
      <c r="P457" s="1"/>
      <c r="Q457" s="1"/>
    </row>
    <row r="458" spans="1:17">
      <c r="A458" s="1"/>
      <c r="B458" s="1"/>
      <c r="C458" s="1"/>
      <c r="D458" s="1"/>
      <c r="E458" s="1"/>
      <c r="F458" s="1"/>
      <c r="G458" s="1"/>
      <c r="H458" s="1"/>
      <c r="I458" s="1"/>
      <c r="J458" s="1"/>
      <c r="K458" s="1"/>
      <c r="L458" s="1"/>
      <c r="M458" s="1"/>
      <c r="N458" s="1"/>
      <c r="O458" s="1"/>
      <c r="P458" s="1"/>
      <c r="Q458" s="1"/>
    </row>
    <row r="459" spans="1:17">
      <c r="A459" s="1"/>
      <c r="B459" s="1"/>
      <c r="C459" s="1"/>
      <c r="D459" s="1"/>
      <c r="E459" s="1"/>
      <c r="F459" s="1"/>
      <c r="G459" s="1"/>
      <c r="H459" s="1"/>
      <c r="I459" s="1"/>
      <c r="J459" s="1"/>
      <c r="K459" s="1"/>
      <c r="L459" s="1"/>
      <c r="M459" s="1"/>
      <c r="N459" s="1"/>
      <c r="O459" s="1"/>
      <c r="P459" s="1"/>
      <c r="Q459" s="1"/>
    </row>
    <row r="460" spans="1:17">
      <c r="A460" s="1"/>
      <c r="B460" s="1"/>
      <c r="C460" s="1"/>
      <c r="D460" s="1"/>
      <c r="E460" s="1"/>
      <c r="F460" s="1"/>
      <c r="G460" s="1"/>
      <c r="H460" s="1"/>
      <c r="I460" s="1"/>
      <c r="J460" s="1"/>
      <c r="K460" s="1"/>
      <c r="L460" s="1"/>
      <c r="M460" s="1"/>
      <c r="N460" s="1"/>
      <c r="O460" s="1"/>
      <c r="P460" s="1"/>
      <c r="Q460" s="1"/>
    </row>
    <row r="461" spans="1:17">
      <c r="A461" s="1"/>
      <c r="B461" s="1"/>
      <c r="C461" s="1"/>
      <c r="D461" s="1"/>
      <c r="E461" s="1"/>
      <c r="F461" s="1"/>
      <c r="G461" s="1"/>
      <c r="H461" s="1"/>
      <c r="I461" s="1"/>
      <c r="J461" s="1"/>
      <c r="K461" s="1"/>
      <c r="L461" s="1"/>
      <c r="M461" s="1"/>
      <c r="N461" s="1"/>
      <c r="O461" s="1"/>
      <c r="P461" s="1"/>
      <c r="Q461" s="1"/>
    </row>
    <row r="462" spans="1:17">
      <c r="A462" s="1"/>
      <c r="B462" s="1"/>
      <c r="C462" s="1"/>
      <c r="D462" s="1"/>
      <c r="E462" s="1"/>
      <c r="F462" s="1"/>
      <c r="G462" s="1"/>
      <c r="H462" s="1"/>
      <c r="I462" s="1"/>
      <c r="J462" s="1"/>
      <c r="K462" s="1"/>
      <c r="L462" s="1"/>
      <c r="M462" s="1"/>
      <c r="N462" s="1"/>
      <c r="O462" s="1"/>
      <c r="P462" s="1"/>
      <c r="Q462" s="1"/>
    </row>
    <row r="463" spans="1:17">
      <c r="A463" s="1"/>
      <c r="B463" s="1"/>
      <c r="C463" s="1"/>
      <c r="D463" s="1"/>
      <c r="E463" s="1"/>
      <c r="F463" s="1"/>
      <c r="G463" s="1"/>
      <c r="H463" s="1"/>
      <c r="I463" s="1"/>
      <c r="J463" s="1"/>
      <c r="K463" s="1"/>
      <c r="L463" s="1"/>
      <c r="M463" s="1"/>
      <c r="N463" s="1"/>
      <c r="O463" s="1"/>
      <c r="P463" s="1"/>
      <c r="Q463" s="1"/>
    </row>
    <row r="464" spans="1:17">
      <c r="A464" s="1"/>
      <c r="B464" s="1"/>
      <c r="C464" s="1"/>
      <c r="D464" s="1"/>
      <c r="E464" s="1"/>
      <c r="F464" s="1"/>
      <c r="G464" s="1"/>
      <c r="H464" s="1"/>
      <c r="I464" s="1"/>
      <c r="J464" s="1"/>
      <c r="K464" s="1"/>
      <c r="L464" s="1"/>
      <c r="M464" s="1"/>
      <c r="N464" s="1"/>
      <c r="O464" s="1"/>
      <c r="P464" s="1"/>
      <c r="Q464" s="1"/>
    </row>
    <row r="465" spans="1:17">
      <c r="A465" s="1"/>
      <c r="B465" s="1"/>
      <c r="C465" s="1"/>
      <c r="D465" s="1"/>
      <c r="E465" s="1"/>
      <c r="F465" s="1"/>
      <c r="G465" s="1"/>
      <c r="H465" s="1"/>
      <c r="I465" s="1"/>
      <c r="J465" s="1"/>
      <c r="K465" s="1"/>
      <c r="L465" s="1"/>
      <c r="M465" s="1"/>
      <c r="N465" s="1"/>
      <c r="O465" s="1"/>
      <c r="P465" s="1"/>
      <c r="Q465" s="1"/>
    </row>
    <row r="466" spans="1:17">
      <c r="A466" s="1"/>
      <c r="B466" s="1"/>
      <c r="C466" s="1"/>
      <c r="D466" s="1"/>
      <c r="E466" s="1"/>
      <c r="F466" s="1"/>
      <c r="G466" s="1"/>
      <c r="H466" s="1"/>
      <c r="I466" s="1"/>
      <c r="J466" s="1"/>
      <c r="K466" s="1"/>
      <c r="L466" s="1"/>
      <c r="M466" s="1"/>
      <c r="N466" s="1"/>
      <c r="O466" s="1"/>
      <c r="P466" s="1"/>
      <c r="Q466" s="1"/>
    </row>
    <row r="467" spans="1:17">
      <c r="A467" s="1"/>
      <c r="B467" s="1"/>
      <c r="C467" s="1"/>
      <c r="D467" s="1"/>
      <c r="E467" s="1"/>
      <c r="F467" s="1"/>
      <c r="G467" s="1"/>
      <c r="H467" s="1"/>
      <c r="I467" s="1"/>
      <c r="J467" s="1"/>
      <c r="K467" s="1"/>
      <c r="L467" s="1"/>
      <c r="M467" s="1"/>
      <c r="N467" s="1"/>
      <c r="O467" s="1"/>
      <c r="P467" s="1"/>
      <c r="Q467" s="1"/>
    </row>
    <row r="468" spans="1:17">
      <c r="A468" s="1"/>
      <c r="B468" s="1"/>
      <c r="C468" s="1"/>
      <c r="D468" s="1"/>
      <c r="E468" s="1"/>
      <c r="F468" s="1"/>
      <c r="G468" s="1"/>
      <c r="H468" s="1"/>
      <c r="I468" s="1"/>
      <c r="J468" s="1"/>
      <c r="K468" s="1"/>
      <c r="L468" s="1"/>
      <c r="M468" s="1"/>
      <c r="N468" s="1"/>
      <c r="O468" s="1"/>
      <c r="P468" s="1"/>
      <c r="Q468" s="1"/>
    </row>
    <row r="469" spans="1:17">
      <c r="A469" s="1"/>
      <c r="B469" s="1"/>
      <c r="C469" s="1"/>
      <c r="D469" s="1"/>
      <c r="E469" s="1"/>
      <c r="F469" s="1"/>
      <c r="G469" s="1"/>
      <c r="H469" s="1"/>
      <c r="I469" s="1"/>
      <c r="J469" s="1"/>
      <c r="K469" s="1"/>
      <c r="L469" s="1"/>
      <c r="M469" s="1"/>
      <c r="N469" s="1"/>
      <c r="O469" s="1"/>
      <c r="P469" s="1"/>
      <c r="Q469" s="1"/>
    </row>
    <row r="470" spans="1:17">
      <c r="A470" s="1"/>
      <c r="B470" s="1"/>
      <c r="C470" s="1"/>
      <c r="D470" s="1"/>
      <c r="E470" s="1"/>
      <c r="F470" s="1"/>
      <c r="G470" s="1"/>
      <c r="H470" s="1"/>
      <c r="I470" s="1"/>
      <c r="J470" s="1"/>
      <c r="K470" s="1"/>
      <c r="L470" s="1"/>
      <c r="M470" s="1"/>
      <c r="N470" s="1"/>
      <c r="O470" s="1"/>
      <c r="P470" s="1"/>
      <c r="Q470" s="1"/>
    </row>
    <row r="471" spans="1:17">
      <c r="A471" s="1"/>
      <c r="B471" s="1"/>
      <c r="C471" s="1"/>
      <c r="D471" s="1"/>
      <c r="E471" s="1"/>
      <c r="F471" s="1"/>
      <c r="G471" s="1"/>
      <c r="H471" s="1"/>
      <c r="I471" s="1"/>
      <c r="J471" s="1"/>
      <c r="K471" s="1"/>
      <c r="L471" s="1"/>
      <c r="M471" s="1"/>
      <c r="N471" s="1"/>
      <c r="O471" s="1"/>
      <c r="P471" s="1"/>
      <c r="Q471" s="1"/>
    </row>
    <row r="472" spans="1:17">
      <c r="A472" s="1"/>
      <c r="B472" s="1"/>
      <c r="C472" s="1"/>
      <c r="D472" s="1"/>
      <c r="E472" s="1"/>
      <c r="F472" s="1"/>
      <c r="G472" s="1"/>
      <c r="H472" s="1"/>
      <c r="I472" s="1"/>
      <c r="J472" s="1"/>
      <c r="K472" s="1"/>
      <c r="L472" s="1"/>
      <c r="M472" s="1"/>
      <c r="N472" s="1"/>
      <c r="O472" s="1"/>
      <c r="P472" s="1"/>
      <c r="Q472" s="1"/>
    </row>
    <row r="473" spans="1:17">
      <c r="A473" s="1"/>
      <c r="B473" s="1"/>
      <c r="C473" s="1"/>
      <c r="D473" s="1"/>
      <c r="E473" s="1"/>
      <c r="F473" s="1"/>
      <c r="G473" s="1"/>
      <c r="H473" s="1"/>
      <c r="I473" s="1"/>
      <c r="J473" s="1"/>
      <c r="K473" s="1"/>
      <c r="L473" s="1"/>
      <c r="M473" s="1"/>
      <c r="N473" s="1"/>
      <c r="O473" s="1"/>
      <c r="P473" s="1"/>
      <c r="Q473" s="1"/>
    </row>
    <row r="474" spans="1:17">
      <c r="A474" s="1"/>
      <c r="B474" s="1"/>
      <c r="C474" s="1"/>
      <c r="D474" s="1"/>
      <c r="E474" s="1"/>
      <c r="F474" s="1"/>
      <c r="G474" s="1"/>
      <c r="H474" s="1"/>
      <c r="I474" s="1"/>
      <c r="J474" s="1"/>
      <c r="K474" s="1"/>
      <c r="L474" s="1"/>
      <c r="M474" s="1"/>
      <c r="N474" s="1"/>
      <c r="O474" s="1"/>
      <c r="P474" s="1"/>
      <c r="Q474" s="1"/>
    </row>
    <row r="475" spans="1:17">
      <c r="A475" s="1"/>
      <c r="B475" s="1"/>
      <c r="C475" s="1"/>
      <c r="D475" s="1"/>
      <c r="E475" s="1"/>
      <c r="F475" s="1"/>
      <c r="G475" s="1"/>
      <c r="H475" s="1"/>
      <c r="I475" s="1"/>
      <c r="J475" s="1"/>
      <c r="K475" s="1"/>
      <c r="L475" s="1"/>
      <c r="M475" s="1"/>
      <c r="N475" s="1"/>
      <c r="O475" s="1"/>
      <c r="P475" s="1"/>
      <c r="Q475" s="1"/>
    </row>
    <row r="476" spans="1:17">
      <c r="A476" s="1"/>
      <c r="B476" s="1"/>
      <c r="C476" s="1"/>
      <c r="D476" s="1"/>
      <c r="E476" s="1"/>
      <c r="F476" s="1"/>
      <c r="G476" s="1"/>
      <c r="H476" s="1"/>
      <c r="I476" s="1"/>
      <c r="J476" s="1"/>
      <c r="K476" s="1"/>
      <c r="L476" s="1"/>
      <c r="M476" s="1"/>
      <c r="N476" s="1"/>
      <c r="O476" s="1"/>
      <c r="P476" s="1"/>
      <c r="Q476" s="1"/>
    </row>
    <row r="477" spans="1:17">
      <c r="A477" s="1"/>
      <c r="B477" s="1"/>
      <c r="C477" s="1"/>
      <c r="D477" s="1"/>
      <c r="E477" s="1"/>
      <c r="F477" s="1"/>
      <c r="G477" s="1"/>
      <c r="H477" s="1"/>
      <c r="I477" s="1"/>
      <c r="J477" s="1"/>
      <c r="K477" s="1"/>
      <c r="L477" s="1"/>
      <c r="M477" s="1"/>
      <c r="N477" s="1"/>
      <c r="O477" s="1"/>
      <c r="P477" s="1"/>
      <c r="Q477" s="1"/>
    </row>
    <row r="478" spans="1:17">
      <c r="A478" s="1"/>
      <c r="B478" s="1"/>
      <c r="C478" s="1"/>
      <c r="D478" s="1"/>
      <c r="E478" s="1"/>
      <c r="F478" s="1"/>
      <c r="G478" s="1"/>
      <c r="H478" s="1"/>
      <c r="I478" s="1"/>
      <c r="J478" s="1"/>
      <c r="K478" s="1"/>
      <c r="L478" s="1"/>
      <c r="M478" s="1"/>
      <c r="N478" s="1"/>
      <c r="O478" s="1"/>
      <c r="P478" s="1"/>
      <c r="Q478" s="1"/>
    </row>
    <row r="479" spans="1:17">
      <c r="A479" s="1"/>
      <c r="B479" s="1"/>
      <c r="C479" s="1"/>
      <c r="D479" s="1"/>
      <c r="E479" s="1"/>
      <c r="F479" s="1"/>
      <c r="G479" s="1"/>
      <c r="H479" s="1"/>
      <c r="I479" s="1"/>
      <c r="J479" s="1"/>
      <c r="K479" s="1"/>
      <c r="L479" s="1"/>
      <c r="M479" s="1"/>
      <c r="N479" s="1"/>
      <c r="O479" s="1"/>
      <c r="P479" s="1"/>
      <c r="Q479" s="1"/>
    </row>
    <row r="480" spans="1:17">
      <c r="A480" s="1"/>
      <c r="B480" s="1"/>
      <c r="C480" s="1"/>
      <c r="D480" s="1"/>
      <c r="E480" s="1"/>
      <c r="F480" s="1"/>
      <c r="G480" s="1"/>
      <c r="H480" s="1"/>
      <c r="I480" s="1"/>
      <c r="J480" s="1"/>
      <c r="K480" s="1"/>
      <c r="L480" s="1"/>
      <c r="M480" s="1"/>
      <c r="N480" s="1"/>
      <c r="O480" s="1"/>
      <c r="P480" s="1"/>
      <c r="Q480" s="1"/>
    </row>
    <row r="481" spans="1:17">
      <c r="A481" s="1"/>
      <c r="B481" s="1"/>
      <c r="C481" s="1"/>
      <c r="D481" s="1"/>
      <c r="E481" s="1"/>
      <c r="F481" s="1"/>
      <c r="G481" s="1"/>
      <c r="H481" s="1"/>
      <c r="I481" s="1"/>
      <c r="J481" s="1"/>
      <c r="K481" s="1"/>
      <c r="L481" s="1"/>
      <c r="M481" s="1"/>
      <c r="N481" s="1"/>
      <c r="O481" s="1"/>
      <c r="P481" s="1"/>
      <c r="Q481" s="1"/>
    </row>
    <row r="482" spans="1:17">
      <c r="A482" s="1"/>
      <c r="B482" s="1"/>
      <c r="C482" s="1"/>
      <c r="D482" s="1"/>
      <c r="E482" s="1"/>
      <c r="F482" s="1"/>
      <c r="G482" s="1"/>
      <c r="H482" s="1"/>
      <c r="I482" s="1"/>
      <c r="J482" s="1"/>
      <c r="K482" s="1"/>
      <c r="L482" s="1"/>
      <c r="M482" s="1"/>
      <c r="N482" s="1"/>
      <c r="O482" s="1"/>
      <c r="P482" s="1"/>
      <c r="Q482" s="1"/>
    </row>
    <row r="483" spans="1:17">
      <c r="A483" s="1"/>
      <c r="B483" s="1"/>
      <c r="C483" s="1"/>
      <c r="D483" s="1"/>
      <c r="E483" s="1"/>
      <c r="F483" s="1"/>
      <c r="G483" s="1"/>
      <c r="H483" s="1"/>
      <c r="I483" s="1"/>
      <c r="J483" s="1"/>
      <c r="K483" s="1"/>
      <c r="L483" s="1"/>
      <c r="M483" s="1"/>
      <c r="N483" s="1"/>
      <c r="O483" s="1"/>
      <c r="P483" s="1"/>
      <c r="Q483" s="1"/>
    </row>
    <row r="484" spans="1:17">
      <c r="A484" s="1"/>
      <c r="B484" s="1"/>
      <c r="C484" s="1"/>
      <c r="D484" s="1"/>
      <c r="E484" s="1"/>
      <c r="F484" s="1"/>
      <c r="G484" s="1"/>
      <c r="H484" s="1"/>
      <c r="I484" s="1"/>
      <c r="J484" s="1"/>
      <c r="K484" s="1"/>
      <c r="L484" s="1"/>
      <c r="M484" s="1"/>
      <c r="N484" s="1"/>
      <c r="O484" s="1"/>
      <c r="P484" s="1"/>
      <c r="Q484" s="1"/>
    </row>
    <row r="485" spans="1:17">
      <c r="A485" s="1"/>
      <c r="B485" s="1"/>
      <c r="C485" s="1"/>
      <c r="D485" s="1"/>
      <c r="E485" s="1"/>
      <c r="F485" s="1"/>
      <c r="G485" s="1"/>
      <c r="H485" s="1"/>
      <c r="I485" s="1"/>
      <c r="J485" s="1"/>
      <c r="K485" s="1"/>
      <c r="L485" s="1"/>
      <c r="M485" s="1"/>
      <c r="N485" s="1"/>
      <c r="O485" s="1"/>
      <c r="P485" s="1"/>
      <c r="Q485" s="1"/>
    </row>
    <row r="486" spans="1:17">
      <c r="A486" s="1"/>
      <c r="B486" s="1"/>
      <c r="C486" s="1"/>
      <c r="D486" s="1"/>
      <c r="E486" s="1"/>
      <c r="F486" s="1"/>
      <c r="G486" s="1"/>
      <c r="H486" s="1"/>
      <c r="I486" s="1"/>
      <c r="J486" s="1"/>
      <c r="K486" s="1"/>
      <c r="L486" s="1"/>
      <c r="M486" s="1"/>
      <c r="N486" s="1"/>
      <c r="O486" s="1"/>
      <c r="P486" s="1"/>
      <c r="Q486" s="1"/>
    </row>
    <row r="487" spans="1:17">
      <c r="A487" s="1"/>
      <c r="B487" s="1"/>
      <c r="C487" s="1"/>
      <c r="D487" s="1"/>
      <c r="E487" s="1"/>
      <c r="F487" s="1"/>
      <c r="G487" s="1"/>
      <c r="H487" s="1"/>
      <c r="I487" s="1"/>
      <c r="J487" s="1"/>
      <c r="K487" s="1"/>
      <c r="L487" s="1"/>
      <c r="M487" s="1"/>
      <c r="N487" s="1"/>
      <c r="O487" s="1"/>
      <c r="P487" s="1"/>
      <c r="Q487" s="1"/>
    </row>
    <row r="488" spans="1:17">
      <c r="A488" s="1"/>
      <c r="B488" s="1"/>
      <c r="C488" s="1"/>
      <c r="D488" s="1"/>
      <c r="E488" s="1"/>
      <c r="F488" s="1"/>
      <c r="G488" s="1"/>
      <c r="H488" s="1"/>
      <c r="I488" s="1"/>
      <c r="J488" s="1"/>
      <c r="K488" s="1"/>
      <c r="L488" s="1"/>
      <c r="M488" s="1"/>
      <c r="N488" s="1"/>
      <c r="O488" s="1"/>
      <c r="P488" s="1"/>
      <c r="Q488" s="1"/>
    </row>
    <row r="489" spans="1:17">
      <c r="A489" s="1"/>
      <c r="B489" s="1"/>
      <c r="C489" s="1"/>
      <c r="D489" s="1"/>
      <c r="E489" s="1"/>
      <c r="F489" s="1"/>
      <c r="G489" s="1"/>
      <c r="H489" s="1"/>
      <c r="I489" s="1"/>
      <c r="J489" s="1"/>
      <c r="K489" s="1"/>
      <c r="L489" s="1"/>
      <c r="M489" s="1"/>
      <c r="N489" s="1"/>
      <c r="O489" s="1"/>
      <c r="P489" s="1"/>
      <c r="Q489" s="1"/>
    </row>
    <row r="490" spans="1:17">
      <c r="A490" s="1"/>
      <c r="B490" s="1"/>
      <c r="C490" s="1"/>
      <c r="D490" s="1"/>
      <c r="E490" s="1"/>
      <c r="F490" s="1"/>
      <c r="G490" s="1"/>
      <c r="H490" s="1"/>
      <c r="I490" s="1"/>
      <c r="J490" s="1"/>
      <c r="K490" s="1"/>
      <c r="L490" s="1"/>
      <c r="M490" s="1"/>
      <c r="N490" s="1"/>
      <c r="O490" s="1"/>
      <c r="P490" s="1"/>
      <c r="Q490" s="1"/>
    </row>
    <row r="491" spans="1:17">
      <c r="A491" s="1"/>
      <c r="B491" s="1"/>
      <c r="C491" s="1"/>
      <c r="D491" s="1"/>
      <c r="E491" s="1"/>
      <c r="F491" s="1"/>
      <c r="G491" s="1"/>
      <c r="H491" s="1"/>
      <c r="I491" s="1"/>
      <c r="J491" s="1"/>
      <c r="K491" s="1"/>
      <c r="L491" s="1"/>
      <c r="M491" s="1"/>
      <c r="N491" s="1"/>
      <c r="O491" s="1"/>
      <c r="P491" s="1"/>
      <c r="Q491" s="1"/>
    </row>
    <row r="492" spans="1:17">
      <c r="A492" s="1"/>
      <c r="B492" s="1"/>
      <c r="C492" s="1"/>
      <c r="D492" s="1"/>
      <c r="E492" s="1"/>
      <c r="F492" s="1"/>
      <c r="G492" s="1"/>
      <c r="H492" s="1"/>
      <c r="I492" s="1"/>
      <c r="J492" s="1"/>
      <c r="K492" s="1"/>
      <c r="L492" s="1"/>
      <c r="M492" s="1"/>
      <c r="N492" s="1"/>
      <c r="O492" s="1"/>
      <c r="P492" s="1"/>
      <c r="Q492" s="1"/>
    </row>
    <row r="493" spans="1:17">
      <c r="A493" s="1"/>
      <c r="B493" s="1"/>
      <c r="C493" s="1"/>
      <c r="D493" s="1"/>
      <c r="E493" s="1"/>
      <c r="F493" s="1"/>
      <c r="G493" s="1"/>
      <c r="H493" s="1"/>
      <c r="I493" s="1"/>
      <c r="J493" s="1"/>
      <c r="K493" s="1"/>
      <c r="L493" s="1"/>
      <c r="M493" s="1"/>
      <c r="N493" s="1"/>
      <c r="O493" s="1"/>
      <c r="P493" s="1"/>
      <c r="Q493" s="1"/>
    </row>
    <row r="494" spans="1:17">
      <c r="A494" s="1"/>
      <c r="B494" s="1"/>
      <c r="C494" s="1"/>
      <c r="D494" s="1"/>
      <c r="E494" s="1"/>
      <c r="F494" s="1"/>
      <c r="G494" s="1"/>
      <c r="H494" s="1"/>
      <c r="I494" s="1"/>
      <c r="J494" s="1"/>
      <c r="K494" s="1"/>
      <c r="L494" s="1"/>
      <c r="M494" s="1"/>
      <c r="N494" s="1"/>
      <c r="O494" s="1"/>
      <c r="P494" s="1"/>
      <c r="Q494" s="1"/>
    </row>
    <row r="495" spans="1:17">
      <c r="A495" s="1"/>
      <c r="B495" s="1"/>
      <c r="C495" s="1"/>
      <c r="D495" s="1"/>
      <c r="E495" s="1"/>
      <c r="F495" s="1"/>
      <c r="G495" s="1"/>
      <c r="H495" s="1"/>
      <c r="I495" s="1"/>
      <c r="J495" s="1"/>
      <c r="K495" s="1"/>
      <c r="L495" s="1"/>
      <c r="M495" s="1"/>
      <c r="N495" s="1"/>
      <c r="O495" s="1"/>
      <c r="P495" s="1"/>
      <c r="Q495" s="1"/>
    </row>
    <row r="496" spans="1:17">
      <c r="A496" s="1"/>
      <c r="B496" s="1"/>
      <c r="C496" s="1"/>
      <c r="D496" s="1"/>
      <c r="E496" s="1"/>
      <c r="F496" s="1"/>
      <c r="G496" s="1"/>
      <c r="H496" s="1"/>
      <c r="I496" s="1"/>
      <c r="J496" s="1"/>
      <c r="K496" s="1"/>
      <c r="L496" s="1"/>
      <c r="M496" s="1"/>
      <c r="N496" s="1"/>
      <c r="O496" s="1"/>
      <c r="P496" s="1"/>
      <c r="Q496" s="1"/>
    </row>
    <row r="497" spans="1:17">
      <c r="A497" s="1"/>
      <c r="B497" s="1"/>
      <c r="C497" s="1"/>
      <c r="D497" s="1"/>
      <c r="E497" s="1"/>
      <c r="F497" s="1"/>
      <c r="G497" s="1"/>
      <c r="H497" s="1"/>
      <c r="I497" s="1"/>
      <c r="J497" s="1"/>
      <c r="K497" s="1"/>
      <c r="L497" s="1"/>
      <c r="M497" s="1"/>
      <c r="N497" s="1"/>
      <c r="O497" s="1"/>
      <c r="P497" s="1"/>
      <c r="Q497" s="1"/>
    </row>
    <row r="498" spans="1:17">
      <c r="A498" s="1"/>
      <c r="B498" s="1"/>
      <c r="C498" s="1"/>
      <c r="D498" s="1"/>
      <c r="E498" s="1"/>
      <c r="F498" s="1"/>
      <c r="G498" s="1"/>
      <c r="H498" s="1"/>
      <c r="I498" s="1"/>
      <c r="J498" s="1"/>
      <c r="K498" s="1"/>
      <c r="L498" s="1"/>
      <c r="M498" s="1"/>
      <c r="N498" s="1"/>
      <c r="O498" s="1"/>
      <c r="P498" s="1"/>
      <c r="Q498" s="1"/>
    </row>
    <row r="499" spans="1:17">
      <c r="A499" s="1"/>
      <c r="B499" s="1"/>
      <c r="C499" s="1"/>
      <c r="D499" s="1"/>
      <c r="E499" s="1"/>
      <c r="F499" s="1"/>
      <c r="G499" s="1"/>
      <c r="H499" s="1"/>
      <c r="I499" s="1"/>
      <c r="J499" s="1"/>
      <c r="K499" s="1"/>
      <c r="L499" s="1"/>
      <c r="M499" s="1"/>
      <c r="N499" s="1"/>
      <c r="O499" s="1"/>
      <c r="P499" s="1"/>
      <c r="Q499" s="1"/>
    </row>
    <row r="500" spans="1:17">
      <c r="A500" s="1"/>
      <c r="B500" s="1"/>
      <c r="C500" s="1"/>
      <c r="D500" s="1"/>
      <c r="E500" s="1"/>
      <c r="F500" s="1"/>
      <c r="G500" s="1"/>
      <c r="H500" s="1"/>
      <c r="I500" s="1"/>
      <c r="J500" s="1"/>
      <c r="K500" s="1"/>
      <c r="L500" s="1"/>
      <c r="M500" s="1"/>
      <c r="N500" s="1"/>
      <c r="O500" s="1"/>
      <c r="P500" s="1"/>
      <c r="Q500" s="1"/>
    </row>
    <row r="501" spans="1:17">
      <c r="A501" s="1"/>
      <c r="B501" s="1"/>
      <c r="C501" s="1"/>
      <c r="D501" s="1"/>
      <c r="E501" s="1"/>
      <c r="F501" s="1"/>
      <c r="G501" s="1"/>
      <c r="H501" s="1"/>
      <c r="I501" s="1"/>
      <c r="J501" s="1"/>
      <c r="K501" s="1"/>
      <c r="L501" s="1"/>
      <c r="M501" s="1"/>
      <c r="N501" s="1"/>
      <c r="O501" s="1"/>
      <c r="P501" s="1"/>
      <c r="Q501" s="1"/>
    </row>
    <row r="502" spans="1:17">
      <c r="A502" s="1"/>
      <c r="B502" s="1"/>
      <c r="C502" s="1"/>
      <c r="D502" s="1"/>
      <c r="E502" s="1"/>
      <c r="F502" s="1"/>
      <c r="G502" s="1"/>
      <c r="H502" s="1"/>
      <c r="I502" s="1"/>
      <c r="J502" s="1"/>
      <c r="K502" s="1"/>
      <c r="L502" s="1"/>
      <c r="M502" s="1"/>
      <c r="N502" s="1"/>
      <c r="O502" s="1"/>
      <c r="P502" s="1"/>
      <c r="Q502" s="1"/>
    </row>
    <row r="503" spans="1:17">
      <c r="A503" s="1"/>
      <c r="B503" s="1"/>
      <c r="C503" s="1"/>
      <c r="D503" s="1"/>
      <c r="E503" s="1"/>
      <c r="F503" s="1"/>
      <c r="G503" s="1"/>
      <c r="H503" s="1"/>
      <c r="I503" s="1"/>
      <c r="J503" s="1"/>
      <c r="K503" s="1"/>
      <c r="L503" s="1"/>
      <c r="M503" s="1"/>
      <c r="N503" s="1"/>
      <c r="O503" s="1"/>
      <c r="P503" s="1"/>
      <c r="Q503" s="1"/>
    </row>
    <row r="504" spans="1:17">
      <c r="A504" s="1"/>
      <c r="B504" s="1"/>
      <c r="C504" s="1"/>
      <c r="D504" s="1"/>
      <c r="E504" s="1"/>
      <c r="F504" s="1"/>
      <c r="G504" s="1"/>
      <c r="H504" s="1"/>
      <c r="I504" s="1"/>
      <c r="J504" s="1"/>
      <c r="K504" s="1"/>
      <c r="L504" s="1"/>
      <c r="M504" s="1"/>
      <c r="N504" s="1"/>
      <c r="O504" s="1"/>
      <c r="P504" s="1"/>
      <c r="Q504" s="1"/>
    </row>
    <row r="505" spans="1:17">
      <c r="A505" s="1"/>
      <c r="B505" s="1"/>
      <c r="C505" s="1"/>
      <c r="D505" s="1"/>
      <c r="E505" s="1"/>
      <c r="F505" s="1"/>
      <c r="G505" s="1"/>
      <c r="H505" s="1"/>
      <c r="I505" s="1"/>
      <c r="J505" s="1"/>
      <c r="K505" s="1"/>
      <c r="L505" s="1"/>
      <c r="M505" s="1"/>
      <c r="N505" s="1"/>
      <c r="O505" s="1"/>
      <c r="P505" s="1"/>
      <c r="Q505" s="1"/>
    </row>
    <row r="506" spans="1:17">
      <c r="A506" s="1"/>
      <c r="B506" s="1"/>
      <c r="C506" s="1"/>
      <c r="D506" s="1"/>
      <c r="E506" s="1"/>
      <c r="F506" s="1"/>
      <c r="G506" s="1"/>
      <c r="H506" s="1"/>
      <c r="I506" s="1"/>
      <c r="J506" s="1"/>
      <c r="K506" s="1"/>
      <c r="L506" s="1"/>
      <c r="M506" s="1"/>
      <c r="N506" s="1"/>
      <c r="O506" s="1"/>
      <c r="P506" s="1"/>
      <c r="Q506" s="1"/>
    </row>
    <row r="507" spans="1:17">
      <c r="A507" s="1"/>
      <c r="B507" s="1"/>
      <c r="C507" s="1"/>
      <c r="D507" s="1"/>
      <c r="E507" s="1"/>
      <c r="F507" s="1"/>
      <c r="G507" s="1"/>
      <c r="H507" s="1"/>
      <c r="I507" s="1"/>
      <c r="J507" s="1"/>
      <c r="K507" s="1"/>
      <c r="L507" s="1"/>
      <c r="M507" s="1"/>
      <c r="N507" s="1"/>
      <c r="O507" s="1"/>
      <c r="P507" s="1"/>
      <c r="Q507" s="1"/>
    </row>
    <row r="508" spans="1:17">
      <c r="A508" s="1"/>
      <c r="B508" s="1"/>
      <c r="C508" s="1"/>
      <c r="D508" s="1"/>
      <c r="E508" s="1"/>
      <c r="F508" s="1"/>
      <c r="G508" s="1"/>
      <c r="H508" s="1"/>
      <c r="I508" s="1"/>
      <c r="J508" s="1"/>
      <c r="K508" s="1"/>
      <c r="L508" s="1"/>
      <c r="M508" s="1"/>
      <c r="N508" s="1"/>
      <c r="O508" s="1"/>
      <c r="P508" s="1"/>
      <c r="Q508" s="1"/>
    </row>
    <row r="509" spans="1:17">
      <c r="A509" s="1"/>
      <c r="B509" s="1"/>
      <c r="C509" s="1"/>
      <c r="D509" s="1"/>
      <c r="E509" s="1"/>
      <c r="F509" s="1"/>
      <c r="G509" s="1"/>
      <c r="H509" s="1"/>
      <c r="I509" s="1"/>
      <c r="J509" s="1"/>
      <c r="K509" s="1"/>
      <c r="L509" s="1"/>
      <c r="M509" s="1"/>
      <c r="N509" s="1"/>
      <c r="O509" s="1"/>
      <c r="P509" s="1"/>
      <c r="Q509" s="1"/>
    </row>
    <row r="510" spans="1:17">
      <c r="A510" s="1"/>
      <c r="B510" s="1"/>
      <c r="C510" s="1"/>
      <c r="D510" s="1"/>
      <c r="E510" s="1"/>
      <c r="F510" s="1"/>
      <c r="G510" s="1"/>
      <c r="H510" s="1"/>
      <c r="I510" s="1"/>
      <c r="J510" s="1"/>
      <c r="K510" s="1"/>
      <c r="L510" s="1"/>
      <c r="M510" s="1"/>
      <c r="N510" s="1"/>
      <c r="O510" s="1"/>
      <c r="P510" s="1"/>
      <c r="Q510" s="1"/>
    </row>
    <row r="511" spans="1:17">
      <c r="A511" s="1"/>
      <c r="B511" s="1"/>
      <c r="C511" s="1"/>
      <c r="D511" s="1"/>
      <c r="E511" s="1"/>
      <c r="F511" s="1"/>
      <c r="G511" s="1"/>
      <c r="H511" s="1"/>
      <c r="I511" s="1"/>
      <c r="J511" s="1"/>
      <c r="K511" s="1"/>
      <c r="L511" s="1"/>
      <c r="M511" s="1"/>
      <c r="N511" s="1"/>
      <c r="O511" s="1"/>
      <c r="P511" s="1"/>
      <c r="Q511" s="1"/>
    </row>
    <row r="512" spans="1:17">
      <c r="A512" s="1"/>
      <c r="B512" s="1"/>
      <c r="C512" s="1"/>
      <c r="D512" s="1"/>
      <c r="E512" s="1"/>
      <c r="F512" s="1"/>
      <c r="G512" s="1"/>
      <c r="H512" s="1"/>
      <c r="I512" s="1"/>
      <c r="J512" s="1"/>
      <c r="K512" s="1"/>
      <c r="L512" s="1"/>
      <c r="M512" s="1"/>
      <c r="N512" s="1"/>
      <c r="O512" s="1"/>
      <c r="P512" s="1"/>
      <c r="Q512" s="1"/>
    </row>
    <row r="513" spans="1:17">
      <c r="A513" s="1"/>
      <c r="B513" s="1"/>
      <c r="C513" s="1"/>
      <c r="D513" s="1"/>
      <c r="E513" s="1"/>
      <c r="F513" s="1"/>
      <c r="G513" s="1"/>
      <c r="H513" s="1"/>
      <c r="I513" s="1"/>
      <c r="J513" s="1"/>
      <c r="K513" s="1"/>
      <c r="L513" s="1"/>
      <c r="M513" s="1"/>
      <c r="N513" s="1"/>
      <c r="O513" s="1"/>
      <c r="P513" s="1"/>
      <c r="Q513" s="1"/>
    </row>
    <row r="514" spans="1:17">
      <c r="A514" s="1"/>
      <c r="B514" s="1"/>
      <c r="C514" s="1"/>
      <c r="D514" s="1"/>
      <c r="E514" s="1"/>
      <c r="F514" s="1"/>
      <c r="G514" s="1"/>
      <c r="H514" s="1"/>
      <c r="I514" s="1"/>
      <c r="J514" s="1"/>
      <c r="K514" s="1"/>
      <c r="L514" s="1"/>
      <c r="M514" s="1"/>
      <c r="N514" s="1"/>
      <c r="O514" s="1"/>
      <c r="P514" s="1"/>
      <c r="Q514" s="1"/>
    </row>
    <row r="515" spans="1:17">
      <c r="A515" s="1"/>
      <c r="B515" s="1"/>
      <c r="C515" s="1"/>
      <c r="D515" s="1"/>
      <c r="E515" s="1"/>
      <c r="F515" s="1"/>
      <c r="G515" s="1"/>
      <c r="H515" s="1"/>
      <c r="I515" s="1"/>
      <c r="J515" s="1"/>
      <c r="K515" s="1"/>
      <c r="L515" s="1"/>
      <c r="M515" s="1"/>
      <c r="N515" s="1"/>
      <c r="O515" s="1"/>
      <c r="P515" s="1"/>
      <c r="Q515" s="1"/>
    </row>
    <row r="516" spans="1:17">
      <c r="A516" s="1"/>
      <c r="B516" s="1"/>
      <c r="C516" s="1"/>
      <c r="D516" s="1"/>
      <c r="E516" s="1"/>
      <c r="F516" s="1"/>
      <c r="G516" s="1"/>
      <c r="H516" s="1"/>
      <c r="I516" s="1"/>
      <c r="J516" s="1"/>
      <c r="K516" s="1"/>
      <c r="L516" s="1"/>
      <c r="M516" s="1"/>
      <c r="N516" s="1"/>
      <c r="O516" s="1"/>
      <c r="P516" s="1"/>
      <c r="Q516" s="1"/>
    </row>
    <row r="517" spans="1:17">
      <c r="A517" s="1"/>
      <c r="B517" s="1"/>
      <c r="C517" s="1"/>
      <c r="D517" s="1"/>
      <c r="E517" s="1"/>
      <c r="F517" s="1"/>
      <c r="G517" s="1"/>
      <c r="H517" s="1"/>
      <c r="I517" s="1"/>
      <c r="J517" s="1"/>
      <c r="K517" s="1"/>
      <c r="L517" s="1"/>
      <c r="M517" s="1"/>
      <c r="N517" s="1"/>
      <c r="O517" s="1"/>
      <c r="P517" s="1"/>
      <c r="Q517" s="1"/>
    </row>
    <row r="518" spans="1:17">
      <c r="A518" s="1"/>
      <c r="B518" s="1"/>
      <c r="C518" s="1"/>
      <c r="D518" s="1"/>
      <c r="E518" s="1"/>
      <c r="F518" s="1"/>
      <c r="G518" s="1"/>
      <c r="H518" s="1"/>
      <c r="I518" s="1"/>
      <c r="J518" s="1"/>
      <c r="K518" s="1"/>
      <c r="L518" s="1"/>
      <c r="M518" s="1"/>
      <c r="N518" s="1"/>
      <c r="O518" s="1"/>
      <c r="P518" s="1"/>
      <c r="Q518" s="1"/>
    </row>
    <row r="519" spans="1:17">
      <c r="A519" s="1"/>
      <c r="B519" s="1"/>
      <c r="C519" s="1"/>
      <c r="D519" s="1"/>
      <c r="E519" s="1"/>
      <c r="F519" s="1"/>
      <c r="G519" s="1"/>
      <c r="H519" s="1"/>
      <c r="I519" s="1"/>
      <c r="J519" s="1"/>
      <c r="K519" s="1"/>
      <c r="L519" s="1"/>
      <c r="M519" s="1"/>
      <c r="N519" s="1"/>
      <c r="O519" s="1"/>
      <c r="P519" s="1"/>
      <c r="Q519" s="1"/>
    </row>
    <row r="520" spans="1:17">
      <c r="A520" s="1"/>
      <c r="B520" s="1"/>
      <c r="C520" s="1"/>
      <c r="D520" s="1"/>
      <c r="E520" s="1"/>
      <c r="F520" s="1"/>
      <c r="G520" s="1"/>
      <c r="H520" s="1"/>
      <c r="I520" s="1"/>
      <c r="J520" s="1"/>
      <c r="K520" s="1"/>
      <c r="L520" s="1"/>
      <c r="M520" s="1"/>
      <c r="N520" s="1"/>
      <c r="O520" s="1"/>
      <c r="P520" s="1"/>
      <c r="Q520" s="1"/>
    </row>
    <row r="521" spans="1:17">
      <c r="A521" s="1"/>
      <c r="B521" s="1"/>
      <c r="C521" s="1"/>
      <c r="D521" s="1"/>
      <c r="E521" s="1"/>
      <c r="F521" s="1"/>
      <c r="G521" s="1"/>
      <c r="H521" s="1"/>
      <c r="I521" s="1"/>
      <c r="J521" s="1"/>
      <c r="K521" s="1"/>
      <c r="L521" s="1"/>
      <c r="M521" s="1"/>
      <c r="N521" s="1"/>
      <c r="O521" s="1"/>
      <c r="P521" s="1"/>
      <c r="Q521" s="1"/>
    </row>
    <row r="522" spans="1:17">
      <c r="A522" s="1"/>
      <c r="B522" s="1"/>
      <c r="C522" s="1"/>
      <c r="D522" s="1"/>
      <c r="E522" s="1"/>
      <c r="F522" s="1"/>
      <c r="G522" s="1"/>
      <c r="H522" s="1"/>
      <c r="I522" s="1"/>
      <c r="J522" s="1"/>
      <c r="K522" s="1"/>
      <c r="L522" s="1"/>
      <c r="M522" s="1"/>
      <c r="N522" s="1"/>
      <c r="O522" s="1"/>
      <c r="P522" s="1"/>
      <c r="Q522" s="1"/>
    </row>
    <row r="523" spans="1:17">
      <c r="A523" s="1"/>
      <c r="B523" s="1"/>
      <c r="C523" s="1"/>
      <c r="D523" s="1"/>
      <c r="E523" s="1"/>
      <c r="F523" s="1"/>
      <c r="G523" s="1"/>
      <c r="H523" s="1"/>
      <c r="I523" s="1"/>
      <c r="J523" s="1"/>
      <c r="K523" s="1"/>
      <c r="L523" s="1"/>
      <c r="M523" s="1"/>
      <c r="N523" s="1"/>
      <c r="O523" s="1"/>
      <c r="P523" s="1"/>
      <c r="Q523" s="1"/>
    </row>
    <row r="524" spans="1:17">
      <c r="A524" s="1"/>
      <c r="B524" s="1"/>
      <c r="C524" s="1"/>
      <c r="D524" s="1"/>
      <c r="E524" s="1"/>
      <c r="F524" s="1"/>
      <c r="G524" s="1"/>
      <c r="H524" s="1"/>
      <c r="I524" s="1"/>
      <c r="J524" s="1"/>
      <c r="K524" s="1"/>
      <c r="L524" s="1"/>
      <c r="M524" s="1"/>
      <c r="N524" s="1"/>
      <c r="O524" s="1"/>
      <c r="P524" s="1"/>
      <c r="Q524" s="1"/>
    </row>
    <row r="525" spans="1:17">
      <c r="A525" s="1"/>
      <c r="B525" s="1"/>
      <c r="C525" s="1"/>
      <c r="D525" s="1"/>
      <c r="E525" s="1"/>
      <c r="F525" s="1"/>
      <c r="G525" s="1"/>
      <c r="H525" s="1"/>
      <c r="I525" s="1"/>
      <c r="J525" s="1"/>
      <c r="K525" s="1"/>
      <c r="L525" s="1"/>
      <c r="M525" s="1"/>
      <c r="N525" s="1"/>
      <c r="O525" s="1"/>
      <c r="P525" s="1"/>
      <c r="Q525" s="1"/>
    </row>
    <row r="526" spans="1:17">
      <c r="A526" s="1"/>
      <c r="B526" s="1"/>
      <c r="C526" s="1"/>
      <c r="D526" s="1"/>
      <c r="E526" s="1"/>
      <c r="F526" s="1"/>
      <c r="G526" s="1"/>
      <c r="H526" s="1"/>
      <c r="I526" s="1"/>
      <c r="J526" s="1"/>
      <c r="K526" s="1"/>
      <c r="L526" s="1"/>
      <c r="M526" s="1"/>
      <c r="N526" s="1"/>
      <c r="O526" s="1"/>
      <c r="P526" s="1"/>
      <c r="Q526" s="1"/>
    </row>
    <row r="527" spans="1:17">
      <c r="A527" s="1"/>
      <c r="B527" s="1"/>
      <c r="C527" s="1"/>
      <c r="D527" s="1"/>
      <c r="E527" s="1"/>
      <c r="F527" s="1"/>
      <c r="G527" s="1"/>
      <c r="H527" s="1"/>
      <c r="I527" s="1"/>
      <c r="J527" s="1"/>
      <c r="K527" s="1"/>
      <c r="L527" s="1"/>
      <c r="M527" s="1"/>
      <c r="N527" s="1"/>
      <c r="O527" s="1"/>
      <c r="P527" s="1"/>
      <c r="Q527" s="1"/>
    </row>
    <row r="528" spans="1:17">
      <c r="A528" s="1"/>
      <c r="B528" s="1"/>
      <c r="C528" s="1"/>
      <c r="D528" s="1"/>
      <c r="E528" s="1"/>
      <c r="F528" s="1"/>
      <c r="G528" s="1"/>
      <c r="H528" s="1"/>
      <c r="I528" s="1"/>
      <c r="J528" s="1"/>
      <c r="K528" s="1"/>
      <c r="L528" s="1"/>
      <c r="M528" s="1"/>
      <c r="N528" s="1"/>
      <c r="O528" s="1"/>
      <c r="P528" s="1"/>
      <c r="Q528" s="1"/>
    </row>
    <row r="529" spans="1:17">
      <c r="A529" s="1"/>
      <c r="B529" s="1"/>
      <c r="C529" s="1"/>
      <c r="D529" s="1"/>
      <c r="E529" s="1"/>
      <c r="F529" s="1"/>
      <c r="G529" s="1"/>
      <c r="H529" s="1"/>
      <c r="I529" s="1"/>
      <c r="J529" s="1"/>
      <c r="K529" s="1"/>
      <c r="L529" s="1"/>
      <c r="M529" s="1"/>
      <c r="N529" s="1"/>
      <c r="O529" s="1"/>
      <c r="P529" s="1"/>
      <c r="Q529" s="1"/>
    </row>
    <row r="530" spans="1:17">
      <c r="A530" s="1"/>
      <c r="B530" s="1"/>
      <c r="C530" s="1"/>
      <c r="D530" s="1"/>
      <c r="E530" s="1"/>
      <c r="F530" s="1"/>
      <c r="G530" s="1"/>
      <c r="H530" s="1"/>
      <c r="I530" s="1"/>
      <c r="J530" s="1"/>
      <c r="K530" s="1"/>
      <c r="L530" s="1"/>
      <c r="M530" s="1"/>
      <c r="N530" s="1"/>
      <c r="O530" s="1"/>
      <c r="P530" s="1"/>
      <c r="Q530" s="1"/>
    </row>
    <row r="531" spans="1:17">
      <c r="A531" s="1"/>
      <c r="B531" s="1"/>
      <c r="C531" s="1"/>
      <c r="D531" s="1"/>
      <c r="E531" s="1"/>
      <c r="F531" s="1"/>
      <c r="G531" s="1"/>
      <c r="H531" s="1"/>
      <c r="I531" s="1"/>
      <c r="J531" s="1"/>
      <c r="K531" s="1"/>
      <c r="L531" s="1"/>
      <c r="M531" s="1"/>
      <c r="N531" s="1"/>
      <c r="O531" s="1"/>
      <c r="P531" s="1"/>
      <c r="Q531" s="1"/>
    </row>
    <row r="532" spans="1:17">
      <c r="A532" s="1"/>
      <c r="B532" s="1"/>
      <c r="C532" s="1"/>
      <c r="D532" s="1"/>
      <c r="E532" s="1"/>
      <c r="F532" s="1"/>
      <c r="G532" s="1"/>
      <c r="H532" s="1"/>
      <c r="I532" s="1"/>
      <c r="J532" s="1"/>
      <c r="K532" s="1"/>
      <c r="L532" s="1"/>
      <c r="M532" s="1"/>
      <c r="N532" s="1"/>
      <c r="O532" s="1"/>
      <c r="P532" s="1"/>
      <c r="Q532" s="1"/>
    </row>
    <row r="533" spans="1:17">
      <c r="A533" s="1"/>
      <c r="B533" s="1"/>
      <c r="C533" s="1"/>
      <c r="D533" s="1"/>
      <c r="E533" s="1"/>
      <c r="F533" s="1"/>
      <c r="G533" s="1"/>
      <c r="H533" s="1"/>
      <c r="I533" s="1"/>
      <c r="J533" s="1"/>
      <c r="K533" s="1"/>
      <c r="L533" s="1"/>
      <c r="M533" s="1"/>
      <c r="N533" s="1"/>
      <c r="O533" s="1"/>
      <c r="P533" s="1"/>
      <c r="Q533" s="1"/>
    </row>
    <row r="534" spans="1:17">
      <c r="A534" s="1"/>
      <c r="B534" s="1"/>
      <c r="C534" s="1"/>
      <c r="D534" s="1"/>
      <c r="E534" s="1"/>
      <c r="F534" s="1"/>
      <c r="G534" s="1"/>
      <c r="H534" s="1"/>
      <c r="I534" s="1"/>
      <c r="J534" s="1"/>
      <c r="K534" s="1"/>
      <c r="L534" s="1"/>
      <c r="M534" s="1"/>
      <c r="N534" s="1"/>
      <c r="O534" s="1"/>
      <c r="P534" s="1"/>
      <c r="Q534" s="1"/>
    </row>
    <row r="535" spans="1:17">
      <c r="A535" s="1"/>
      <c r="B535" s="1"/>
      <c r="C535" s="1"/>
      <c r="D535" s="1"/>
      <c r="E535" s="1"/>
      <c r="F535" s="1"/>
      <c r="G535" s="1"/>
      <c r="H535" s="1"/>
      <c r="I535" s="1"/>
      <c r="J535" s="1"/>
      <c r="K535" s="1"/>
      <c r="L535" s="1"/>
      <c r="M535" s="1"/>
      <c r="N535" s="1"/>
      <c r="O535" s="1"/>
      <c r="P535" s="1"/>
      <c r="Q535" s="1"/>
    </row>
    <row r="536" spans="1:17">
      <c r="A536" s="1"/>
      <c r="B536" s="1"/>
      <c r="C536" s="1"/>
      <c r="D536" s="1"/>
      <c r="E536" s="1"/>
      <c r="F536" s="1"/>
      <c r="G536" s="1"/>
      <c r="H536" s="1"/>
      <c r="I536" s="1"/>
      <c r="J536" s="1"/>
      <c r="K536" s="1"/>
      <c r="L536" s="1"/>
      <c r="M536" s="1"/>
      <c r="N536" s="1"/>
      <c r="O536" s="1"/>
      <c r="P536" s="1"/>
      <c r="Q536" s="1"/>
    </row>
    <row r="537" spans="1:17">
      <c r="A537" s="1"/>
      <c r="B537" s="1"/>
      <c r="C537" s="1"/>
      <c r="D537" s="1"/>
      <c r="E537" s="1"/>
      <c r="F537" s="1"/>
      <c r="G537" s="1"/>
      <c r="H537" s="1"/>
      <c r="I537" s="1"/>
      <c r="J537" s="1"/>
      <c r="K537" s="1"/>
      <c r="L537" s="1"/>
      <c r="M537" s="1"/>
      <c r="N537" s="1"/>
      <c r="O537" s="1"/>
      <c r="P537" s="1"/>
      <c r="Q537" s="1"/>
    </row>
    <row r="538" spans="1:17">
      <c r="A538" s="1"/>
      <c r="B538" s="1"/>
      <c r="C538" s="1"/>
      <c r="D538" s="1"/>
      <c r="E538" s="1"/>
      <c r="F538" s="1"/>
      <c r="G538" s="1"/>
      <c r="H538" s="1"/>
      <c r="I538" s="1"/>
      <c r="J538" s="1"/>
      <c r="K538" s="1"/>
      <c r="L538" s="1"/>
      <c r="M538" s="1"/>
      <c r="N538" s="1"/>
      <c r="O538" s="1"/>
      <c r="P538" s="1"/>
      <c r="Q538" s="1"/>
    </row>
    <row r="539" spans="1:17">
      <c r="A539" s="1"/>
      <c r="B539" s="1"/>
      <c r="C539" s="1"/>
      <c r="D539" s="1"/>
      <c r="E539" s="1"/>
      <c r="F539" s="1"/>
      <c r="G539" s="1"/>
      <c r="H539" s="1"/>
      <c r="I539" s="1"/>
      <c r="J539" s="1"/>
      <c r="K539" s="1"/>
      <c r="L539" s="1"/>
      <c r="M539" s="1"/>
      <c r="N539" s="1"/>
      <c r="O539" s="1"/>
      <c r="P539" s="1"/>
      <c r="Q539" s="1"/>
    </row>
    <row r="540" spans="1:17">
      <c r="A540" s="1"/>
      <c r="B540" s="1"/>
      <c r="C540" s="1"/>
      <c r="D540" s="1"/>
      <c r="E540" s="1"/>
      <c r="F540" s="1"/>
      <c r="G540" s="1"/>
      <c r="H540" s="1"/>
      <c r="I540" s="1"/>
      <c r="J540" s="1"/>
      <c r="K540" s="1"/>
      <c r="L540" s="1"/>
      <c r="M540" s="1"/>
      <c r="N540" s="1"/>
      <c r="O540" s="1"/>
      <c r="P540" s="1"/>
      <c r="Q540" s="1"/>
    </row>
    <row r="541" spans="1:17">
      <c r="A541" s="1"/>
      <c r="B541" s="1"/>
      <c r="C541" s="1"/>
      <c r="D541" s="1"/>
      <c r="E541" s="1"/>
      <c r="F541" s="1"/>
      <c r="G541" s="1"/>
      <c r="H541" s="1"/>
      <c r="I541" s="1"/>
      <c r="J541" s="1"/>
      <c r="K541" s="1"/>
      <c r="L541" s="1"/>
      <c r="M541" s="1"/>
      <c r="N541" s="1"/>
      <c r="O541" s="1"/>
      <c r="P541" s="1"/>
      <c r="Q541" s="1"/>
    </row>
    <row r="542" spans="1:17">
      <c r="A542" s="1"/>
      <c r="B542" s="1"/>
      <c r="C542" s="1"/>
      <c r="D542" s="1"/>
      <c r="E542" s="1"/>
      <c r="F542" s="1"/>
      <c r="G542" s="1"/>
      <c r="H542" s="1"/>
      <c r="I542" s="1"/>
      <c r="J542" s="1"/>
      <c r="K542" s="1"/>
      <c r="L542" s="1"/>
      <c r="M542" s="1"/>
      <c r="N542" s="1"/>
      <c r="O542" s="1"/>
      <c r="P542" s="1"/>
      <c r="Q542" s="1"/>
    </row>
    <row r="543" spans="1:17">
      <c r="A543" s="1"/>
      <c r="B543" s="1"/>
      <c r="C543" s="1"/>
      <c r="D543" s="1"/>
      <c r="E543" s="1"/>
      <c r="F543" s="1"/>
      <c r="G543" s="1"/>
      <c r="H543" s="1"/>
      <c r="I543" s="1"/>
      <c r="J543" s="1"/>
      <c r="K543" s="1"/>
      <c r="L543" s="1"/>
      <c r="M543" s="1"/>
      <c r="N543" s="1"/>
      <c r="O543" s="1"/>
      <c r="P543" s="1"/>
      <c r="Q543" s="1"/>
    </row>
    <row r="544" spans="1:17">
      <c r="A544" s="1"/>
      <c r="B544" s="1"/>
      <c r="C544" s="1"/>
      <c r="D544" s="1"/>
      <c r="E544" s="1"/>
      <c r="F544" s="1"/>
      <c r="G544" s="1"/>
      <c r="H544" s="1"/>
      <c r="I544" s="1"/>
      <c r="J544" s="1"/>
      <c r="K544" s="1"/>
      <c r="L544" s="1"/>
      <c r="M544" s="1"/>
      <c r="N544" s="1"/>
      <c r="O544" s="1"/>
      <c r="P544" s="1"/>
      <c r="Q544" s="1"/>
    </row>
    <row r="545" spans="1:17">
      <c r="A545" s="1"/>
      <c r="B545" s="1"/>
      <c r="C545" s="1"/>
      <c r="D545" s="1"/>
      <c r="E545" s="1"/>
      <c r="F545" s="1"/>
      <c r="G545" s="1"/>
      <c r="H545" s="1"/>
      <c r="I545" s="1"/>
      <c r="J545" s="1"/>
      <c r="K545" s="1"/>
      <c r="L545" s="1"/>
      <c r="M545" s="1"/>
      <c r="N545" s="1"/>
      <c r="O545" s="1"/>
      <c r="P545" s="1"/>
      <c r="Q545" s="1"/>
    </row>
    <row r="546" spans="1:17">
      <c r="A546" s="1"/>
      <c r="B546" s="1"/>
      <c r="C546" s="1"/>
      <c r="D546" s="1"/>
      <c r="E546" s="1"/>
      <c r="F546" s="1"/>
      <c r="G546" s="1"/>
      <c r="H546" s="1"/>
      <c r="I546" s="1"/>
      <c r="J546" s="1"/>
      <c r="K546" s="1"/>
      <c r="L546" s="1"/>
      <c r="M546" s="1"/>
      <c r="N546" s="1"/>
      <c r="O546" s="1"/>
      <c r="P546" s="1"/>
      <c r="Q546" s="1"/>
    </row>
    <row r="547" spans="1:17">
      <c r="A547" s="1"/>
      <c r="B547" s="1"/>
      <c r="C547" s="1"/>
      <c r="D547" s="1"/>
      <c r="E547" s="1"/>
      <c r="F547" s="1"/>
      <c r="G547" s="1"/>
      <c r="H547" s="1"/>
      <c r="I547" s="1"/>
      <c r="J547" s="1"/>
      <c r="K547" s="1"/>
      <c r="L547" s="1"/>
      <c r="M547" s="1"/>
      <c r="N547" s="1"/>
      <c r="O547" s="1"/>
      <c r="P547" s="1"/>
      <c r="Q547" s="1"/>
    </row>
    <row r="548" spans="1:17">
      <c r="A548" s="1"/>
      <c r="B548" s="1"/>
      <c r="C548" s="1"/>
      <c r="D548" s="1"/>
      <c r="E548" s="1"/>
      <c r="F548" s="1"/>
      <c r="G548" s="1"/>
      <c r="H548" s="1"/>
      <c r="I548" s="1"/>
      <c r="J548" s="1"/>
      <c r="K548" s="1"/>
      <c r="L548" s="1"/>
      <c r="M548" s="1"/>
      <c r="N548" s="1"/>
      <c r="O548" s="1"/>
      <c r="P548" s="1"/>
      <c r="Q548" s="1"/>
    </row>
    <row r="549" spans="1:17">
      <c r="A549" s="1"/>
      <c r="B549" s="1"/>
      <c r="C549" s="1"/>
      <c r="D549" s="1"/>
      <c r="E549" s="1"/>
      <c r="F549" s="1"/>
      <c r="G549" s="1"/>
      <c r="H549" s="1"/>
      <c r="I549" s="1"/>
      <c r="J549" s="1"/>
      <c r="K549" s="1"/>
      <c r="L549" s="1"/>
      <c r="M549" s="1"/>
      <c r="N549" s="1"/>
      <c r="O549" s="1"/>
      <c r="P549" s="1"/>
      <c r="Q549" s="1"/>
    </row>
    <row r="550" spans="1:17">
      <c r="A550" s="1"/>
      <c r="B550" s="1"/>
      <c r="C550" s="1"/>
      <c r="D550" s="1"/>
      <c r="E550" s="1"/>
      <c r="F550" s="1"/>
      <c r="G550" s="1"/>
      <c r="H550" s="1"/>
      <c r="I550" s="1"/>
      <c r="J550" s="1"/>
      <c r="K550" s="1"/>
      <c r="L550" s="1"/>
      <c r="M550" s="1"/>
      <c r="N550" s="1"/>
      <c r="O550" s="1"/>
      <c r="P550" s="1"/>
      <c r="Q550" s="1"/>
    </row>
    <row r="551" spans="1:17">
      <c r="A551" s="1"/>
      <c r="B551" s="1"/>
      <c r="C551" s="1"/>
      <c r="D551" s="1"/>
      <c r="E551" s="1"/>
      <c r="F551" s="1"/>
      <c r="G551" s="1"/>
      <c r="H551" s="1"/>
      <c r="I551" s="1"/>
      <c r="J551" s="1"/>
      <c r="K551" s="1"/>
      <c r="L551" s="1"/>
      <c r="M551" s="1"/>
      <c r="N551" s="1"/>
      <c r="O551" s="1"/>
      <c r="P551" s="1"/>
      <c r="Q551" s="1"/>
    </row>
    <row r="552" spans="1:17">
      <c r="A552" s="1"/>
      <c r="B552" s="1"/>
      <c r="C552" s="1"/>
      <c r="D552" s="1"/>
      <c r="E552" s="1"/>
      <c r="F552" s="1"/>
      <c r="G552" s="1"/>
      <c r="H552" s="1"/>
      <c r="I552" s="1"/>
      <c r="J552" s="1"/>
      <c r="K552" s="1"/>
      <c r="L552" s="1"/>
      <c r="M552" s="1"/>
      <c r="N552" s="1"/>
      <c r="O552" s="1"/>
      <c r="P552" s="1"/>
      <c r="Q552" s="1"/>
    </row>
    <row r="553" spans="1:17">
      <c r="A553" s="1"/>
      <c r="B553" s="1"/>
      <c r="C553" s="1"/>
      <c r="D553" s="1"/>
      <c r="E553" s="1"/>
      <c r="F553" s="1"/>
      <c r="G553" s="1"/>
      <c r="H553" s="1"/>
      <c r="I553" s="1"/>
      <c r="J553" s="1"/>
      <c r="K553" s="1"/>
      <c r="L553" s="1"/>
      <c r="M553" s="1"/>
      <c r="N553" s="1"/>
      <c r="O553" s="1"/>
      <c r="P553" s="1"/>
      <c r="Q553" s="1"/>
    </row>
    <row r="554" spans="1:17">
      <c r="A554" s="1"/>
      <c r="B554" s="1"/>
      <c r="C554" s="1"/>
      <c r="D554" s="1"/>
      <c r="E554" s="1"/>
      <c r="F554" s="1"/>
      <c r="G554" s="1"/>
      <c r="H554" s="1"/>
      <c r="I554" s="1"/>
      <c r="J554" s="1"/>
      <c r="K554" s="1"/>
      <c r="L554" s="1"/>
      <c r="M554" s="1"/>
      <c r="N554" s="1"/>
      <c r="O554" s="1"/>
      <c r="P554" s="1"/>
      <c r="Q554" s="1"/>
    </row>
    <row r="555" spans="1:17">
      <c r="A555" s="1"/>
      <c r="B555" s="1"/>
      <c r="C555" s="1"/>
      <c r="D555" s="1"/>
      <c r="E555" s="1"/>
      <c r="F555" s="1"/>
      <c r="G555" s="1"/>
      <c r="H555" s="1"/>
      <c r="I555" s="1"/>
      <c r="J555" s="1"/>
      <c r="K555" s="1"/>
      <c r="L555" s="1"/>
      <c r="M555" s="1"/>
      <c r="N555" s="1"/>
      <c r="O555" s="1"/>
      <c r="P555" s="1"/>
      <c r="Q555" s="1"/>
    </row>
    <row r="556" spans="1:17">
      <c r="A556" s="1"/>
      <c r="B556" s="1"/>
      <c r="C556" s="1"/>
      <c r="D556" s="1"/>
      <c r="E556" s="1"/>
      <c r="F556" s="1"/>
      <c r="G556" s="1"/>
      <c r="H556" s="1"/>
      <c r="I556" s="1"/>
      <c r="J556" s="1"/>
      <c r="K556" s="1"/>
      <c r="L556" s="1"/>
      <c r="M556" s="1"/>
      <c r="N556" s="1"/>
      <c r="O556" s="1"/>
      <c r="P556" s="1"/>
      <c r="Q556" s="1"/>
    </row>
    <row r="557" spans="1:17">
      <c r="A557" s="1"/>
      <c r="B557" s="1"/>
      <c r="C557" s="1"/>
      <c r="D557" s="1"/>
      <c r="E557" s="1"/>
      <c r="F557" s="1"/>
      <c r="G557" s="1"/>
      <c r="H557" s="1"/>
      <c r="I557" s="1"/>
      <c r="J557" s="1"/>
      <c r="K557" s="1"/>
      <c r="L557" s="1"/>
      <c r="M557" s="1"/>
      <c r="N557" s="1"/>
      <c r="O557" s="1"/>
      <c r="P557" s="1"/>
      <c r="Q557" s="1"/>
    </row>
    <row r="558" spans="1:17">
      <c r="A558" s="1"/>
      <c r="B558" s="1"/>
      <c r="C558" s="1"/>
      <c r="D558" s="1"/>
      <c r="E558" s="1"/>
      <c r="F558" s="1"/>
      <c r="G558" s="1"/>
      <c r="H558" s="1"/>
      <c r="I558" s="1"/>
      <c r="J558" s="1"/>
      <c r="K558" s="1"/>
      <c r="L558" s="1"/>
      <c r="M558" s="1"/>
      <c r="N558" s="1"/>
      <c r="O558" s="1"/>
      <c r="P558" s="1"/>
      <c r="Q558" s="1"/>
    </row>
    <row r="559" spans="1:17">
      <c r="A559" s="1"/>
      <c r="B559" s="1"/>
      <c r="C559" s="1"/>
      <c r="D559" s="1"/>
      <c r="E559" s="1"/>
      <c r="F559" s="1"/>
      <c r="G559" s="1"/>
      <c r="H559" s="1"/>
      <c r="I559" s="1"/>
      <c r="J559" s="1"/>
      <c r="K559" s="1"/>
      <c r="L559" s="1"/>
      <c r="M559" s="1"/>
      <c r="N559" s="1"/>
      <c r="O559" s="1"/>
      <c r="P559" s="1"/>
      <c r="Q559" s="1"/>
    </row>
    <row r="560" spans="1:17">
      <c r="A560" s="1"/>
      <c r="B560" s="1"/>
      <c r="C560" s="1"/>
      <c r="D560" s="1"/>
      <c r="E560" s="1"/>
      <c r="F560" s="1"/>
      <c r="G560" s="1"/>
      <c r="H560" s="1"/>
      <c r="I560" s="1"/>
      <c r="J560" s="1"/>
      <c r="K560" s="1"/>
      <c r="L560" s="1"/>
      <c r="M560" s="1"/>
      <c r="N560" s="1"/>
      <c r="O560" s="1"/>
      <c r="P560" s="1"/>
      <c r="Q560" s="1"/>
    </row>
    <row r="561" spans="1:17">
      <c r="A561" s="1"/>
      <c r="B561" s="1"/>
      <c r="C561" s="1"/>
      <c r="D561" s="1"/>
      <c r="E561" s="1"/>
      <c r="F561" s="1"/>
      <c r="G561" s="1"/>
      <c r="H561" s="1"/>
      <c r="I561" s="1"/>
      <c r="J561" s="1"/>
      <c r="K561" s="1"/>
      <c r="L561" s="1"/>
      <c r="M561" s="1"/>
      <c r="N561" s="1"/>
      <c r="O561" s="1"/>
      <c r="P561" s="1"/>
      <c r="Q561" s="1"/>
    </row>
    <row r="562" spans="1:17">
      <c r="A562" s="1"/>
      <c r="B562" s="1"/>
      <c r="C562" s="1"/>
      <c r="D562" s="1"/>
      <c r="E562" s="1"/>
      <c r="F562" s="1"/>
      <c r="G562" s="1"/>
      <c r="H562" s="1"/>
      <c r="I562" s="1"/>
      <c r="J562" s="1"/>
      <c r="K562" s="1"/>
      <c r="L562" s="1"/>
      <c r="M562" s="1"/>
      <c r="N562" s="1"/>
      <c r="O562" s="1"/>
      <c r="P562" s="1"/>
      <c r="Q562" s="1"/>
    </row>
    <row r="563" spans="1:17">
      <c r="A563" s="1"/>
      <c r="B563" s="1"/>
      <c r="C563" s="1"/>
      <c r="D563" s="1"/>
      <c r="E563" s="1"/>
      <c r="F563" s="1"/>
      <c r="G563" s="1"/>
      <c r="H563" s="1"/>
      <c r="I563" s="1"/>
      <c r="J563" s="1"/>
      <c r="K563" s="1"/>
      <c r="L563" s="1"/>
      <c r="M563" s="1"/>
      <c r="N563" s="1"/>
      <c r="O563" s="1"/>
      <c r="P563" s="1"/>
      <c r="Q563" s="1"/>
    </row>
    <row r="564" spans="1:17">
      <c r="A564" s="1"/>
      <c r="B564" s="1"/>
      <c r="C564" s="1"/>
      <c r="D564" s="1"/>
      <c r="E564" s="1"/>
      <c r="F564" s="1"/>
      <c r="G564" s="1"/>
      <c r="H564" s="1"/>
      <c r="I564" s="1"/>
      <c r="J564" s="1"/>
      <c r="K564" s="1"/>
      <c r="L564" s="1"/>
      <c r="M564" s="1"/>
      <c r="N564" s="1"/>
      <c r="O564" s="1"/>
      <c r="P564" s="1"/>
      <c r="Q564" s="1"/>
    </row>
    <row r="565" spans="1:17">
      <c r="A565" s="1"/>
      <c r="B565" s="1"/>
      <c r="C565" s="1"/>
      <c r="D565" s="1"/>
      <c r="E565" s="1"/>
      <c r="F565" s="1"/>
      <c r="G565" s="1"/>
      <c r="H565" s="1"/>
      <c r="I565" s="1"/>
      <c r="J565" s="1"/>
      <c r="K565" s="1"/>
      <c r="L565" s="1"/>
      <c r="M565" s="1"/>
      <c r="N565" s="1"/>
      <c r="O565" s="1"/>
      <c r="P565" s="1"/>
      <c r="Q565" s="1"/>
    </row>
    <row r="566" spans="1:17">
      <c r="A566" s="1"/>
      <c r="B566" s="1"/>
      <c r="C566" s="1"/>
      <c r="D566" s="1"/>
      <c r="E566" s="1"/>
      <c r="F566" s="1"/>
      <c r="G566" s="1"/>
      <c r="H566" s="1"/>
      <c r="I566" s="1"/>
      <c r="J566" s="1"/>
      <c r="K566" s="1"/>
      <c r="L566" s="1"/>
      <c r="M566" s="1"/>
      <c r="N566" s="1"/>
      <c r="O566" s="1"/>
      <c r="P566" s="1"/>
      <c r="Q566" s="1"/>
    </row>
    <row r="567" spans="1:17">
      <c r="A567" s="1"/>
      <c r="B567" s="1"/>
      <c r="C567" s="1"/>
      <c r="D567" s="1"/>
      <c r="E567" s="1"/>
      <c r="F567" s="1"/>
      <c r="G567" s="1"/>
      <c r="H567" s="1"/>
      <c r="I567" s="1"/>
      <c r="J567" s="1"/>
      <c r="K567" s="1"/>
      <c r="L567" s="1"/>
      <c r="M567" s="1"/>
      <c r="N567" s="1"/>
      <c r="O567" s="1"/>
      <c r="P567" s="1"/>
      <c r="Q567" s="1"/>
    </row>
    <row r="568" spans="1:17">
      <c r="A568" s="1"/>
      <c r="B568" s="1"/>
      <c r="C568" s="1"/>
      <c r="D568" s="1"/>
      <c r="E568" s="1"/>
      <c r="F568" s="1"/>
      <c r="G568" s="1"/>
      <c r="H568" s="1"/>
      <c r="I568" s="1"/>
      <c r="J568" s="1"/>
      <c r="K568" s="1"/>
      <c r="L568" s="1"/>
      <c r="M568" s="1"/>
      <c r="N568" s="1"/>
      <c r="O568" s="1"/>
      <c r="P568" s="1"/>
      <c r="Q568" s="1"/>
    </row>
    <row r="569" spans="1:17">
      <c r="A569" s="1"/>
      <c r="B569" s="1"/>
      <c r="C569" s="1"/>
      <c r="D569" s="1"/>
      <c r="E569" s="1"/>
      <c r="F569" s="1"/>
      <c r="G569" s="1"/>
      <c r="H569" s="1"/>
      <c r="I569" s="1"/>
      <c r="J569" s="1"/>
      <c r="K569" s="1"/>
      <c r="L569" s="1"/>
      <c r="M569" s="1"/>
      <c r="N569" s="1"/>
      <c r="O569" s="1"/>
      <c r="P569" s="1"/>
      <c r="Q569" s="1"/>
    </row>
    <row r="570" spans="1:17">
      <c r="A570" s="1"/>
      <c r="B570" s="1"/>
      <c r="C570" s="1"/>
      <c r="D570" s="1"/>
      <c r="E570" s="1"/>
      <c r="F570" s="1"/>
      <c r="G570" s="1"/>
      <c r="H570" s="1"/>
      <c r="I570" s="1"/>
      <c r="J570" s="1"/>
      <c r="K570" s="1"/>
      <c r="L570" s="1"/>
      <c r="M570" s="1"/>
      <c r="N570" s="1"/>
      <c r="O570" s="1"/>
      <c r="P570" s="1"/>
      <c r="Q570" s="1"/>
    </row>
    <row r="571" spans="1:17">
      <c r="A571" s="1"/>
      <c r="B571" s="1"/>
      <c r="C571" s="1"/>
      <c r="D571" s="1"/>
      <c r="E571" s="1"/>
      <c r="F571" s="1"/>
      <c r="G571" s="1"/>
      <c r="H571" s="1"/>
      <c r="I571" s="1"/>
      <c r="J571" s="1"/>
      <c r="K571" s="1"/>
      <c r="L571" s="1"/>
      <c r="M571" s="1"/>
      <c r="N571" s="1"/>
      <c r="O571" s="1"/>
      <c r="P571" s="1"/>
      <c r="Q571" s="1"/>
    </row>
    <row r="572" spans="1:17">
      <c r="A572" s="1"/>
      <c r="B572" s="1"/>
      <c r="C572" s="1"/>
      <c r="D572" s="1"/>
      <c r="E572" s="1"/>
      <c r="F572" s="1"/>
      <c r="G572" s="1"/>
      <c r="H572" s="1"/>
      <c r="I572" s="1"/>
      <c r="J572" s="1"/>
      <c r="K572" s="1"/>
      <c r="L572" s="1"/>
      <c r="M572" s="1"/>
      <c r="N572" s="1"/>
      <c r="O572" s="1"/>
      <c r="P572" s="1"/>
      <c r="Q572" s="1"/>
    </row>
    <row r="573" spans="1:17">
      <c r="A573" s="1"/>
      <c r="B573" s="1"/>
      <c r="C573" s="1"/>
      <c r="D573" s="1"/>
      <c r="E573" s="1"/>
      <c r="F573" s="1"/>
      <c r="G573" s="1"/>
      <c r="H573" s="1"/>
      <c r="I573" s="1"/>
      <c r="J573" s="1"/>
      <c r="K573" s="1"/>
      <c r="L573" s="1"/>
      <c r="M573" s="1"/>
      <c r="N573" s="1"/>
      <c r="O573" s="1"/>
      <c r="P573" s="1"/>
      <c r="Q573" s="1"/>
    </row>
    <row r="574" spans="1:17">
      <c r="A574" s="1"/>
      <c r="B574" s="1"/>
      <c r="C574" s="1"/>
      <c r="D574" s="1"/>
      <c r="E574" s="1"/>
      <c r="F574" s="1"/>
      <c r="G574" s="1"/>
      <c r="H574" s="1"/>
      <c r="I574" s="1"/>
      <c r="J574" s="1"/>
      <c r="K574" s="1"/>
      <c r="L574" s="1"/>
      <c r="M574" s="1"/>
      <c r="N574" s="1"/>
      <c r="O574" s="1"/>
      <c r="P574" s="1"/>
      <c r="Q574" s="1"/>
    </row>
    <row r="575" spans="1:17">
      <c r="A575" s="1"/>
      <c r="B575" s="1"/>
      <c r="C575" s="1"/>
      <c r="D575" s="1"/>
      <c r="E575" s="1"/>
      <c r="F575" s="1"/>
      <c r="G575" s="1"/>
      <c r="H575" s="1"/>
      <c r="I575" s="1"/>
      <c r="J575" s="1"/>
      <c r="K575" s="1"/>
      <c r="L575" s="1"/>
      <c r="M575" s="1"/>
      <c r="N575" s="1"/>
      <c r="O575" s="1"/>
      <c r="P575" s="1"/>
      <c r="Q575" s="1"/>
    </row>
    <row r="576" spans="1:17">
      <c r="A576" s="1"/>
      <c r="B576" s="1"/>
      <c r="C576" s="1"/>
      <c r="D576" s="1"/>
      <c r="E576" s="1"/>
      <c r="F576" s="1"/>
      <c r="G576" s="1"/>
      <c r="H576" s="1"/>
      <c r="I576" s="1"/>
      <c r="J576" s="1"/>
      <c r="K576" s="1"/>
      <c r="L576" s="1"/>
      <c r="M576" s="1"/>
      <c r="N576" s="1"/>
      <c r="O576" s="1"/>
      <c r="P576" s="1"/>
      <c r="Q576" s="1"/>
    </row>
    <row r="577" spans="1:17">
      <c r="A577" s="1"/>
      <c r="B577" s="1"/>
      <c r="C577" s="1"/>
      <c r="D577" s="1"/>
      <c r="E577" s="1"/>
      <c r="F577" s="1"/>
      <c r="G577" s="1"/>
      <c r="H577" s="1"/>
      <c r="I577" s="1"/>
      <c r="J577" s="1"/>
      <c r="K577" s="1"/>
      <c r="L577" s="1"/>
      <c r="M577" s="1"/>
      <c r="N577" s="1"/>
      <c r="O577" s="1"/>
      <c r="P577" s="1"/>
      <c r="Q577" s="1"/>
    </row>
    <row r="578" spans="1:17">
      <c r="A578" s="1"/>
      <c r="B578" s="1"/>
      <c r="C578" s="1"/>
      <c r="D578" s="1"/>
      <c r="E578" s="1"/>
      <c r="F578" s="1"/>
      <c r="G578" s="1"/>
      <c r="H578" s="1"/>
      <c r="I578" s="1"/>
      <c r="J578" s="1"/>
      <c r="K578" s="1"/>
      <c r="L578" s="1"/>
      <c r="M578" s="1"/>
      <c r="N578" s="1"/>
      <c r="O578" s="1"/>
      <c r="P578" s="1"/>
      <c r="Q578" s="1"/>
    </row>
    <row r="579" spans="1:17">
      <c r="A579" s="1"/>
      <c r="B579" s="1"/>
      <c r="C579" s="1"/>
      <c r="D579" s="1"/>
      <c r="E579" s="1"/>
      <c r="F579" s="1"/>
      <c r="G579" s="1"/>
      <c r="H579" s="1"/>
      <c r="I579" s="1"/>
      <c r="J579" s="1"/>
      <c r="K579" s="1"/>
      <c r="L579" s="1"/>
      <c r="M579" s="1"/>
      <c r="N579" s="1"/>
      <c r="O579" s="1"/>
      <c r="P579" s="1"/>
      <c r="Q579" s="1"/>
    </row>
    <row r="580" spans="1:17">
      <c r="A580" s="1"/>
      <c r="B580" s="1"/>
      <c r="C580" s="1"/>
      <c r="D580" s="1"/>
      <c r="E580" s="1"/>
      <c r="F580" s="1"/>
      <c r="G580" s="1"/>
      <c r="H580" s="1"/>
      <c r="I580" s="1"/>
      <c r="J580" s="1"/>
      <c r="K580" s="1"/>
      <c r="L580" s="1"/>
      <c r="M580" s="1"/>
      <c r="N580" s="1"/>
      <c r="O580" s="1"/>
      <c r="P580" s="1"/>
      <c r="Q580" s="1"/>
    </row>
    <row r="581" spans="1:17">
      <c r="A581" s="1"/>
      <c r="B581" s="1"/>
      <c r="C581" s="1"/>
      <c r="D581" s="1"/>
      <c r="E581" s="1"/>
      <c r="F581" s="1"/>
      <c r="G581" s="1"/>
      <c r="H581" s="1"/>
      <c r="I581" s="1"/>
      <c r="J581" s="1"/>
      <c r="K581" s="1"/>
      <c r="L581" s="1"/>
      <c r="M581" s="1"/>
      <c r="N581" s="1"/>
      <c r="O581" s="1"/>
      <c r="P581" s="1"/>
      <c r="Q581" s="1"/>
    </row>
    <row r="582" spans="1:17">
      <c r="A582" s="1"/>
      <c r="B582" s="1"/>
      <c r="C582" s="1"/>
      <c r="D582" s="1"/>
      <c r="E582" s="1"/>
      <c r="F582" s="1"/>
      <c r="G582" s="1"/>
      <c r="H582" s="1"/>
      <c r="I582" s="1"/>
      <c r="J582" s="1"/>
      <c r="K582" s="1"/>
      <c r="L582" s="1"/>
      <c r="M582" s="1"/>
      <c r="N582" s="1"/>
      <c r="O582" s="1"/>
      <c r="P582" s="1"/>
      <c r="Q582" s="1"/>
    </row>
    <row r="583" spans="1:17">
      <c r="A583" s="1"/>
      <c r="B583" s="1"/>
      <c r="C583" s="1"/>
      <c r="D583" s="1"/>
      <c r="E583" s="1"/>
      <c r="F583" s="1"/>
      <c r="G583" s="1"/>
      <c r="H583" s="1"/>
      <c r="I583" s="1"/>
      <c r="J583" s="1"/>
      <c r="K583" s="1"/>
      <c r="L583" s="1"/>
      <c r="M583" s="1"/>
      <c r="N583" s="1"/>
      <c r="O583" s="1"/>
      <c r="P583" s="1"/>
      <c r="Q583" s="1"/>
    </row>
    <row r="584" spans="1:17">
      <c r="A584" s="1"/>
      <c r="B584" s="1"/>
      <c r="C584" s="1"/>
      <c r="D584" s="1"/>
      <c r="E584" s="1"/>
      <c r="F584" s="1"/>
      <c r="G584" s="1"/>
      <c r="H584" s="1"/>
      <c r="I584" s="1"/>
      <c r="J584" s="1"/>
      <c r="K584" s="1"/>
      <c r="L584" s="1"/>
      <c r="M584" s="1"/>
      <c r="N584" s="1"/>
      <c r="O584" s="1"/>
      <c r="P584" s="1"/>
      <c r="Q584" s="1"/>
    </row>
    <row r="585" spans="1:17">
      <c r="A585" s="1"/>
      <c r="B585" s="1"/>
      <c r="C585" s="1"/>
      <c r="D585" s="1"/>
      <c r="E585" s="1"/>
      <c r="F585" s="1"/>
      <c r="G585" s="1"/>
      <c r="H585" s="1"/>
      <c r="I585" s="1"/>
      <c r="J585" s="1"/>
      <c r="K585" s="1"/>
      <c r="L585" s="1"/>
      <c r="M585" s="1"/>
      <c r="N585" s="1"/>
      <c r="O585" s="1"/>
      <c r="P585" s="1"/>
      <c r="Q585" s="1"/>
    </row>
    <row r="586" spans="1:17">
      <c r="A586" s="1"/>
      <c r="B586" s="1"/>
      <c r="C586" s="1"/>
      <c r="D586" s="1"/>
      <c r="E586" s="1"/>
      <c r="F586" s="1"/>
      <c r="G586" s="1"/>
      <c r="H586" s="1"/>
      <c r="I586" s="1"/>
      <c r="J586" s="1"/>
      <c r="K586" s="1"/>
      <c r="L586" s="1"/>
      <c r="M586" s="1"/>
      <c r="N586" s="1"/>
      <c r="O586" s="1"/>
      <c r="P586" s="1"/>
      <c r="Q586" s="1"/>
    </row>
    <row r="587" spans="1:17">
      <c r="A587" s="1"/>
      <c r="B587" s="1"/>
      <c r="C587" s="1"/>
      <c r="D587" s="1"/>
      <c r="E587" s="1"/>
      <c r="F587" s="1"/>
      <c r="G587" s="1"/>
      <c r="H587" s="1"/>
      <c r="I587" s="1"/>
      <c r="J587" s="1"/>
      <c r="K587" s="1"/>
      <c r="L587" s="1"/>
      <c r="M587" s="1"/>
      <c r="N587" s="1"/>
      <c r="O587" s="1"/>
      <c r="P587" s="1"/>
      <c r="Q587" s="1"/>
    </row>
    <row r="588" spans="1:17">
      <c r="A588" s="1"/>
      <c r="B588" s="1"/>
      <c r="C588" s="1"/>
      <c r="D588" s="1"/>
      <c r="E588" s="1"/>
      <c r="F588" s="1"/>
      <c r="G588" s="1"/>
      <c r="H588" s="1"/>
      <c r="I588" s="1"/>
      <c r="J588" s="1"/>
      <c r="K588" s="1"/>
      <c r="L588" s="1"/>
      <c r="M588" s="1"/>
      <c r="N588" s="1"/>
      <c r="O588" s="1"/>
      <c r="P588" s="1"/>
      <c r="Q588" s="1"/>
    </row>
    <row r="589" spans="1:17">
      <c r="A589" s="1"/>
      <c r="B589" s="1"/>
      <c r="C589" s="1"/>
      <c r="D589" s="1"/>
      <c r="E589" s="1"/>
      <c r="F589" s="1"/>
      <c r="G589" s="1"/>
      <c r="H589" s="1"/>
      <c r="I589" s="1"/>
      <c r="J589" s="1"/>
      <c r="K589" s="1"/>
      <c r="L589" s="1"/>
      <c r="M589" s="1"/>
      <c r="N589" s="1"/>
      <c r="O589" s="1"/>
      <c r="P589" s="1"/>
      <c r="Q589" s="1"/>
    </row>
    <row r="590" spans="1:17">
      <c r="A590" s="1"/>
      <c r="B590" s="1"/>
      <c r="C590" s="1"/>
      <c r="D590" s="1"/>
      <c r="E590" s="1"/>
      <c r="F590" s="1"/>
      <c r="G590" s="1"/>
      <c r="H590" s="1"/>
      <c r="I590" s="1"/>
      <c r="J590" s="1"/>
      <c r="K590" s="1"/>
      <c r="L590" s="1"/>
      <c r="M590" s="1"/>
      <c r="N590" s="1"/>
      <c r="O590" s="1"/>
      <c r="P590" s="1"/>
      <c r="Q590" s="1"/>
    </row>
    <row r="591" spans="1:17">
      <c r="A591" s="1"/>
      <c r="B591" s="1"/>
      <c r="C591" s="1"/>
      <c r="D591" s="1"/>
      <c r="E591" s="1"/>
      <c r="F591" s="1"/>
      <c r="G591" s="1"/>
      <c r="H591" s="1"/>
      <c r="I591" s="1"/>
      <c r="J591" s="1"/>
      <c r="K591" s="1"/>
      <c r="L591" s="1"/>
      <c r="M591" s="1"/>
      <c r="N591" s="1"/>
      <c r="O591" s="1"/>
      <c r="P591" s="1"/>
      <c r="Q591" s="1"/>
    </row>
    <row r="592" spans="1:17">
      <c r="A592" s="1"/>
      <c r="B592" s="1"/>
      <c r="C592" s="1"/>
      <c r="D592" s="1"/>
      <c r="E592" s="1"/>
      <c r="F592" s="1"/>
      <c r="G592" s="1"/>
      <c r="H592" s="1"/>
      <c r="I592" s="1"/>
      <c r="J592" s="1"/>
      <c r="K592" s="1"/>
      <c r="L592" s="1"/>
      <c r="M592" s="1"/>
      <c r="N592" s="1"/>
      <c r="O592" s="1"/>
      <c r="P592" s="1"/>
      <c r="Q592" s="1"/>
    </row>
    <row r="593" spans="1:17">
      <c r="A593" s="1"/>
      <c r="B593" s="1"/>
      <c r="C593" s="1"/>
      <c r="D593" s="1"/>
      <c r="E593" s="1"/>
      <c r="F593" s="1"/>
      <c r="G593" s="1"/>
      <c r="H593" s="1"/>
      <c r="I593" s="1"/>
      <c r="J593" s="1"/>
      <c r="K593" s="1"/>
      <c r="L593" s="1"/>
      <c r="M593" s="1"/>
      <c r="N593" s="1"/>
      <c r="O593" s="1"/>
      <c r="P593" s="1"/>
      <c r="Q593" s="1"/>
    </row>
    <row r="594" spans="1:17">
      <c r="A594" s="1"/>
      <c r="B594" s="1"/>
      <c r="C594" s="1"/>
      <c r="D594" s="1"/>
      <c r="E594" s="1"/>
      <c r="F594" s="1"/>
      <c r="G594" s="1"/>
      <c r="H594" s="1"/>
      <c r="I594" s="1"/>
      <c r="J594" s="1"/>
      <c r="K594" s="1"/>
      <c r="L594" s="1"/>
      <c r="M594" s="1"/>
      <c r="N594" s="1"/>
      <c r="O594" s="1"/>
      <c r="P594" s="1"/>
      <c r="Q594" s="1"/>
    </row>
    <row r="595" spans="1:17">
      <c r="A595" s="1"/>
      <c r="B595" s="1"/>
      <c r="C595" s="1"/>
      <c r="D595" s="1"/>
      <c r="E595" s="1"/>
      <c r="F595" s="1"/>
      <c r="G595" s="1"/>
      <c r="H595" s="1"/>
      <c r="I595" s="1"/>
      <c r="J595" s="1"/>
      <c r="K595" s="1"/>
      <c r="L595" s="1"/>
      <c r="M595" s="1"/>
      <c r="N595" s="1"/>
      <c r="O595" s="1"/>
      <c r="P595" s="1"/>
      <c r="Q595" s="1"/>
    </row>
    <row r="596" spans="1:17">
      <c r="A596" s="1"/>
      <c r="B596" s="1"/>
      <c r="C596" s="1"/>
      <c r="D596" s="1"/>
      <c r="E596" s="1"/>
      <c r="F596" s="1"/>
      <c r="G596" s="1"/>
      <c r="H596" s="1"/>
      <c r="I596" s="1"/>
      <c r="J596" s="1"/>
      <c r="K596" s="1"/>
      <c r="L596" s="1"/>
      <c r="M596" s="1"/>
      <c r="N596" s="1"/>
      <c r="O596" s="1"/>
      <c r="P596" s="1"/>
      <c r="Q596" s="1"/>
    </row>
    <row r="597" spans="1:17">
      <c r="A597" s="1"/>
      <c r="B597" s="1"/>
      <c r="C597" s="1"/>
      <c r="D597" s="1"/>
      <c r="E597" s="1"/>
      <c r="F597" s="1"/>
      <c r="G597" s="1"/>
      <c r="H597" s="1"/>
      <c r="I597" s="1"/>
      <c r="J597" s="1"/>
      <c r="K597" s="1"/>
      <c r="L597" s="1"/>
      <c r="M597" s="1"/>
      <c r="N597" s="1"/>
      <c r="O597" s="1"/>
      <c r="P597" s="1"/>
      <c r="Q597" s="1"/>
    </row>
    <row r="598" spans="1:17">
      <c r="A598" s="1"/>
      <c r="B598" s="1"/>
      <c r="C598" s="1"/>
      <c r="D598" s="1"/>
      <c r="E598" s="1"/>
      <c r="F598" s="1"/>
      <c r="G598" s="1"/>
      <c r="H598" s="1"/>
      <c r="I598" s="1"/>
      <c r="J598" s="1"/>
      <c r="K598" s="1"/>
      <c r="L598" s="1"/>
      <c r="M598" s="1"/>
      <c r="N598" s="1"/>
      <c r="O598" s="1"/>
      <c r="P598" s="1"/>
      <c r="Q598" s="1"/>
    </row>
    <row r="599" spans="1:17">
      <c r="A599" s="1"/>
      <c r="B599" s="1"/>
      <c r="C599" s="1"/>
      <c r="D599" s="1"/>
      <c r="E599" s="1"/>
      <c r="F599" s="1"/>
      <c r="G599" s="1"/>
      <c r="H599" s="1"/>
      <c r="I599" s="1"/>
      <c r="J599" s="1"/>
      <c r="K599" s="1"/>
      <c r="L599" s="1"/>
      <c r="M599" s="1"/>
      <c r="N599" s="1"/>
      <c r="O599" s="1"/>
      <c r="P599" s="1"/>
      <c r="Q599" s="1"/>
    </row>
    <row r="600" spans="1:17">
      <c r="A600" s="1"/>
      <c r="B600" s="1"/>
      <c r="C600" s="1"/>
      <c r="D600" s="1"/>
      <c r="E600" s="1"/>
      <c r="F600" s="1"/>
      <c r="G600" s="1"/>
      <c r="H600" s="1"/>
      <c r="I600" s="1"/>
      <c r="J600" s="1"/>
      <c r="K600" s="1"/>
      <c r="L600" s="1"/>
      <c r="M600" s="1"/>
      <c r="N600" s="1"/>
      <c r="O600" s="1"/>
      <c r="P600" s="1"/>
      <c r="Q600" s="1"/>
    </row>
    <row r="601" spans="1:17">
      <c r="A601" s="1"/>
      <c r="B601" s="1"/>
      <c r="C601" s="1"/>
      <c r="D601" s="1"/>
      <c r="E601" s="1"/>
      <c r="F601" s="1"/>
      <c r="G601" s="1"/>
      <c r="H601" s="1"/>
      <c r="I601" s="1"/>
      <c r="J601" s="1"/>
      <c r="K601" s="1"/>
      <c r="L601" s="1"/>
      <c r="M601" s="1"/>
      <c r="N601" s="1"/>
      <c r="O601" s="1"/>
      <c r="P601" s="1"/>
      <c r="Q601" s="1"/>
    </row>
    <row r="602" spans="1:17">
      <c r="A602" s="1"/>
      <c r="B602" s="1"/>
      <c r="C602" s="1"/>
      <c r="D602" s="1"/>
      <c r="E602" s="1"/>
      <c r="F602" s="1"/>
      <c r="G602" s="1"/>
      <c r="H602" s="1"/>
      <c r="I602" s="1"/>
      <c r="J602" s="1"/>
      <c r="K602" s="1"/>
      <c r="L602" s="1"/>
      <c r="M602" s="1"/>
      <c r="N602" s="1"/>
      <c r="O602" s="1"/>
      <c r="P602" s="1"/>
      <c r="Q602" s="1"/>
    </row>
    <row r="603" spans="1:17">
      <c r="A603" s="1"/>
      <c r="B603" s="1"/>
      <c r="C603" s="1"/>
      <c r="D603" s="1"/>
      <c r="E603" s="1"/>
      <c r="F603" s="1"/>
      <c r="G603" s="1"/>
      <c r="H603" s="1"/>
      <c r="I603" s="1"/>
      <c r="J603" s="1"/>
      <c r="K603" s="1"/>
      <c r="L603" s="1"/>
      <c r="M603" s="1"/>
      <c r="N603" s="1"/>
      <c r="O603" s="1"/>
      <c r="P603" s="1"/>
      <c r="Q603" s="1"/>
    </row>
    <row r="604" spans="1:17">
      <c r="A604" s="1"/>
      <c r="B604" s="1"/>
      <c r="C604" s="1"/>
      <c r="D604" s="1"/>
      <c r="E604" s="1"/>
      <c r="F604" s="1"/>
      <c r="G604" s="1"/>
      <c r="H604" s="1"/>
      <c r="I604" s="1"/>
      <c r="J604" s="1"/>
      <c r="K604" s="1"/>
      <c r="L604" s="1"/>
      <c r="M604" s="1"/>
      <c r="N604" s="1"/>
      <c r="O604" s="1"/>
      <c r="P604" s="1"/>
      <c r="Q604" s="1"/>
    </row>
    <row r="605" spans="1:17">
      <c r="A605" s="1"/>
      <c r="B605" s="1"/>
      <c r="C605" s="1"/>
      <c r="D605" s="1"/>
      <c r="E605" s="1"/>
      <c r="F605" s="1"/>
      <c r="G605" s="1"/>
      <c r="H605" s="1"/>
      <c r="I605" s="1"/>
      <c r="J605" s="1"/>
      <c r="K605" s="1"/>
      <c r="L605" s="1"/>
      <c r="M605" s="1"/>
      <c r="N605" s="1"/>
      <c r="O605" s="1"/>
      <c r="P605" s="1"/>
      <c r="Q605" s="1"/>
    </row>
    <row r="606" spans="1:17">
      <c r="A606" s="1"/>
      <c r="B606" s="1"/>
      <c r="C606" s="1"/>
      <c r="D606" s="1"/>
      <c r="E606" s="1"/>
      <c r="F606" s="1"/>
      <c r="G606" s="1"/>
      <c r="H606" s="1"/>
      <c r="I606" s="1"/>
      <c r="J606" s="1"/>
      <c r="K606" s="1"/>
      <c r="L606" s="1"/>
      <c r="M606" s="1"/>
      <c r="N606" s="1"/>
      <c r="O606" s="1"/>
      <c r="P606" s="1"/>
      <c r="Q606" s="1"/>
    </row>
    <row r="607" spans="1:17">
      <c r="A607" s="1"/>
      <c r="B607" s="1"/>
      <c r="C607" s="1"/>
      <c r="D607" s="1"/>
      <c r="E607" s="1"/>
      <c r="F607" s="1"/>
      <c r="G607" s="1"/>
      <c r="H607" s="1"/>
      <c r="I607" s="1"/>
      <c r="J607" s="1"/>
      <c r="K607" s="1"/>
      <c r="L607" s="1"/>
      <c r="M607" s="1"/>
      <c r="N607" s="1"/>
      <c r="O607" s="1"/>
      <c r="P607" s="1"/>
      <c r="Q607" s="1"/>
    </row>
    <row r="608" spans="1:17">
      <c r="A608" s="1"/>
      <c r="B608" s="1"/>
      <c r="C608" s="1"/>
      <c r="D608" s="1"/>
      <c r="E608" s="1"/>
      <c r="F608" s="1"/>
      <c r="G608" s="1"/>
      <c r="H608" s="1"/>
      <c r="I608" s="1"/>
      <c r="J608" s="1"/>
      <c r="K608" s="1"/>
      <c r="L608" s="1"/>
      <c r="M608" s="1"/>
      <c r="N608" s="1"/>
      <c r="O608" s="1"/>
      <c r="P608" s="1"/>
      <c r="Q608" s="1"/>
    </row>
    <row r="609" spans="1:17">
      <c r="A609" s="1"/>
      <c r="B609" s="1"/>
      <c r="C609" s="1"/>
      <c r="D609" s="1"/>
      <c r="E609" s="1"/>
      <c r="F609" s="1"/>
      <c r="G609" s="1"/>
      <c r="H609" s="1"/>
      <c r="I609" s="1"/>
      <c r="J609" s="1"/>
      <c r="K609" s="1"/>
      <c r="L609" s="1"/>
      <c r="M609" s="1"/>
      <c r="N609" s="1"/>
      <c r="O609" s="1"/>
      <c r="P609" s="1"/>
      <c r="Q609" s="1"/>
    </row>
    <row r="610" spans="1:17">
      <c r="A610" s="1"/>
      <c r="B610" s="1"/>
      <c r="C610" s="1"/>
      <c r="D610" s="1"/>
      <c r="E610" s="1"/>
      <c r="F610" s="1"/>
      <c r="G610" s="1"/>
      <c r="H610" s="1"/>
      <c r="I610" s="1"/>
      <c r="J610" s="1"/>
      <c r="K610" s="1"/>
      <c r="L610" s="1"/>
      <c r="M610" s="1"/>
      <c r="N610" s="1"/>
      <c r="O610" s="1"/>
      <c r="P610" s="1"/>
      <c r="Q610" s="1"/>
    </row>
    <row r="611" spans="1:17">
      <c r="A611" s="1"/>
      <c r="B611" s="1"/>
      <c r="C611" s="1"/>
      <c r="D611" s="1"/>
      <c r="E611" s="1"/>
      <c r="F611" s="1"/>
      <c r="G611" s="1"/>
      <c r="H611" s="1"/>
      <c r="I611" s="1"/>
      <c r="J611" s="1"/>
      <c r="K611" s="1"/>
      <c r="L611" s="1"/>
      <c r="M611" s="1"/>
      <c r="N611" s="1"/>
      <c r="O611" s="1"/>
      <c r="P611" s="1"/>
      <c r="Q611" s="1"/>
    </row>
    <row r="612" spans="1:17">
      <c r="A612" s="1"/>
      <c r="B612" s="1"/>
      <c r="C612" s="1"/>
      <c r="D612" s="1"/>
      <c r="E612" s="1"/>
      <c r="F612" s="1"/>
      <c r="G612" s="1"/>
      <c r="H612" s="1"/>
      <c r="I612" s="1"/>
      <c r="J612" s="1"/>
      <c r="K612" s="1"/>
      <c r="L612" s="1"/>
      <c r="M612" s="1"/>
      <c r="N612" s="1"/>
      <c r="O612" s="1"/>
      <c r="P612" s="1"/>
      <c r="Q612" s="1"/>
    </row>
    <row r="613" spans="1:17">
      <c r="A613" s="1"/>
      <c r="B613" s="1"/>
      <c r="C613" s="1"/>
      <c r="D613" s="1"/>
      <c r="E613" s="1"/>
      <c r="F613" s="1"/>
      <c r="G613" s="1"/>
      <c r="H613" s="1"/>
      <c r="I613" s="1"/>
      <c r="J613" s="1"/>
      <c r="K613" s="1"/>
      <c r="L613" s="1"/>
      <c r="M613" s="1"/>
      <c r="N613" s="1"/>
      <c r="O613" s="1"/>
      <c r="P613" s="1"/>
      <c r="Q613" s="1"/>
    </row>
    <row r="614" spans="1:17">
      <c r="A614" s="1"/>
      <c r="B614" s="1"/>
      <c r="C614" s="1"/>
      <c r="D614" s="1"/>
      <c r="E614" s="1"/>
      <c r="F614" s="1"/>
      <c r="G614" s="1"/>
      <c r="H614" s="1"/>
      <c r="I614" s="1"/>
      <c r="J614" s="1"/>
      <c r="K614" s="1"/>
      <c r="L614" s="1"/>
      <c r="M614" s="1"/>
      <c r="N614" s="1"/>
      <c r="O614" s="1"/>
      <c r="P614" s="1"/>
      <c r="Q614" s="1"/>
    </row>
    <row r="615" spans="1:17">
      <c r="A615" s="1"/>
      <c r="B615" s="1"/>
      <c r="C615" s="1"/>
      <c r="D615" s="1"/>
      <c r="E615" s="1"/>
      <c r="F615" s="1"/>
      <c r="G615" s="1"/>
      <c r="H615" s="1"/>
      <c r="I615" s="1"/>
      <c r="J615" s="1"/>
      <c r="K615" s="1"/>
      <c r="L615" s="1"/>
      <c r="M615" s="1"/>
      <c r="N615" s="1"/>
      <c r="O615" s="1"/>
      <c r="P615" s="1"/>
      <c r="Q615" s="1"/>
    </row>
    <row r="616" spans="1:17">
      <c r="A616" s="1"/>
      <c r="B616" s="1"/>
      <c r="C616" s="1"/>
      <c r="D616" s="1"/>
      <c r="E616" s="1"/>
      <c r="F616" s="1"/>
      <c r="G616" s="1"/>
      <c r="H616" s="1"/>
      <c r="I616" s="1"/>
      <c r="J616" s="1"/>
      <c r="K616" s="1"/>
      <c r="L616" s="1"/>
      <c r="M616" s="1"/>
      <c r="N616" s="1"/>
      <c r="O616" s="1"/>
      <c r="P616" s="1"/>
      <c r="Q616" s="1"/>
    </row>
    <row r="617" spans="1:17">
      <c r="A617" s="1"/>
      <c r="B617" s="1"/>
      <c r="C617" s="1"/>
      <c r="D617" s="1"/>
      <c r="E617" s="1"/>
      <c r="F617" s="1"/>
      <c r="G617" s="1"/>
      <c r="H617" s="1"/>
      <c r="I617" s="1"/>
      <c r="J617" s="1"/>
      <c r="K617" s="1"/>
      <c r="L617" s="1"/>
      <c r="M617" s="1"/>
      <c r="N617" s="1"/>
      <c r="O617" s="1"/>
      <c r="P617" s="1"/>
      <c r="Q617" s="1"/>
    </row>
    <row r="618" spans="1:17">
      <c r="A618" s="1"/>
      <c r="B618" s="1"/>
      <c r="C618" s="1"/>
      <c r="D618" s="1"/>
      <c r="E618" s="1"/>
      <c r="F618" s="1"/>
      <c r="G618" s="1"/>
      <c r="H618" s="1"/>
      <c r="I618" s="1"/>
      <c r="J618" s="1"/>
      <c r="K618" s="1"/>
      <c r="L618" s="1"/>
      <c r="M618" s="1"/>
      <c r="N618" s="1"/>
      <c r="O618" s="1"/>
      <c r="P618" s="1"/>
      <c r="Q618" s="1"/>
    </row>
    <row r="619" spans="1:17">
      <c r="A619" s="1"/>
      <c r="B619" s="1"/>
      <c r="C619" s="1"/>
      <c r="D619" s="1"/>
      <c r="E619" s="1"/>
      <c r="F619" s="1"/>
      <c r="G619" s="1"/>
      <c r="H619" s="1"/>
      <c r="I619" s="1"/>
      <c r="J619" s="1"/>
      <c r="K619" s="1"/>
      <c r="L619" s="1"/>
      <c r="M619" s="1"/>
      <c r="N619" s="1"/>
      <c r="O619" s="1"/>
      <c r="P619" s="1"/>
      <c r="Q619" s="1"/>
    </row>
    <row r="620" spans="1:17">
      <c r="A620" s="1"/>
      <c r="B620" s="1"/>
      <c r="C620" s="1"/>
      <c r="D620" s="1"/>
      <c r="E620" s="1"/>
      <c r="F620" s="1"/>
      <c r="G620" s="1"/>
      <c r="H620" s="1"/>
      <c r="I620" s="1"/>
      <c r="J620" s="1"/>
      <c r="K620" s="1"/>
      <c r="L620" s="1"/>
      <c r="M620" s="1"/>
      <c r="N620" s="1"/>
      <c r="O620" s="1"/>
      <c r="P620" s="1"/>
      <c r="Q620" s="1"/>
    </row>
    <row r="621" spans="1:17">
      <c r="A621" s="1"/>
      <c r="B621" s="1"/>
      <c r="C621" s="1"/>
      <c r="D621" s="1"/>
      <c r="E621" s="1"/>
      <c r="F621" s="1"/>
      <c r="G621" s="1"/>
      <c r="H621" s="1"/>
      <c r="I621" s="1"/>
      <c r="J621" s="1"/>
      <c r="K621" s="1"/>
      <c r="L621" s="1"/>
      <c r="M621" s="1"/>
      <c r="N621" s="1"/>
      <c r="O621" s="1"/>
      <c r="P621" s="1"/>
      <c r="Q621" s="1"/>
    </row>
    <row r="622" spans="1:17">
      <c r="A622" s="1"/>
      <c r="B622" s="1"/>
      <c r="C622" s="1"/>
      <c r="D622" s="1"/>
      <c r="E622" s="1"/>
      <c r="F622" s="1"/>
      <c r="G622" s="1"/>
      <c r="H622" s="1"/>
      <c r="I622" s="1"/>
      <c r="J622" s="1"/>
      <c r="K622" s="1"/>
      <c r="L622" s="1"/>
      <c r="M622" s="1"/>
      <c r="N622" s="1"/>
      <c r="O622" s="1"/>
      <c r="P622" s="1"/>
      <c r="Q622" s="1"/>
    </row>
    <row r="623" spans="1:17">
      <c r="A623" s="1"/>
      <c r="B623" s="1"/>
      <c r="C623" s="1"/>
      <c r="D623" s="1"/>
      <c r="E623" s="1"/>
      <c r="F623" s="1"/>
      <c r="G623" s="1"/>
      <c r="H623" s="1"/>
      <c r="I623" s="1"/>
      <c r="J623" s="1"/>
      <c r="K623" s="1"/>
      <c r="L623" s="1"/>
      <c r="M623" s="1"/>
      <c r="N623" s="1"/>
      <c r="O623" s="1"/>
      <c r="P623" s="1"/>
      <c r="Q623" s="1"/>
    </row>
    <row r="624" spans="1:17">
      <c r="A624" s="1"/>
      <c r="B624" s="1"/>
      <c r="C624" s="1"/>
      <c r="D624" s="1"/>
      <c r="E624" s="1"/>
      <c r="F624" s="1"/>
      <c r="G624" s="1"/>
      <c r="H624" s="1"/>
      <c r="I624" s="1"/>
      <c r="J624" s="1"/>
      <c r="K624" s="1"/>
      <c r="L624" s="1"/>
      <c r="M624" s="1"/>
      <c r="N624" s="1"/>
      <c r="O624" s="1"/>
      <c r="P624" s="1"/>
      <c r="Q624" s="1"/>
    </row>
    <row r="625" spans="1:17">
      <c r="A625" s="1"/>
      <c r="B625" s="1"/>
      <c r="C625" s="1"/>
      <c r="D625" s="1"/>
      <c r="E625" s="1"/>
      <c r="F625" s="1"/>
      <c r="G625" s="1"/>
      <c r="H625" s="1"/>
      <c r="I625" s="1"/>
      <c r="J625" s="1"/>
      <c r="K625" s="1"/>
      <c r="L625" s="1"/>
      <c r="M625" s="1"/>
      <c r="N625" s="1"/>
      <c r="O625" s="1"/>
      <c r="P625" s="1"/>
      <c r="Q625" s="1"/>
    </row>
    <row r="626" spans="1:17">
      <c r="A626" s="1"/>
      <c r="B626" s="1"/>
      <c r="C626" s="1"/>
      <c r="D626" s="1"/>
      <c r="E626" s="1"/>
      <c r="F626" s="1"/>
      <c r="G626" s="1"/>
      <c r="H626" s="1"/>
      <c r="I626" s="1"/>
      <c r="J626" s="1"/>
      <c r="K626" s="1"/>
      <c r="L626" s="1"/>
      <c r="M626" s="1"/>
      <c r="N626" s="1"/>
      <c r="O626" s="1"/>
      <c r="P626" s="1"/>
      <c r="Q626" s="1"/>
    </row>
    <row r="627" spans="1:17">
      <c r="A627" s="1"/>
      <c r="B627" s="1"/>
      <c r="C627" s="1"/>
      <c r="D627" s="1"/>
      <c r="E627" s="1"/>
      <c r="F627" s="1"/>
      <c r="G627" s="1"/>
      <c r="H627" s="1"/>
      <c r="I627" s="1"/>
      <c r="J627" s="1"/>
      <c r="K627" s="1"/>
      <c r="L627" s="1"/>
      <c r="M627" s="1"/>
      <c r="N627" s="1"/>
      <c r="O627" s="1"/>
      <c r="P627" s="1"/>
      <c r="Q627" s="1"/>
    </row>
    <row r="628" spans="1:17">
      <c r="A628" s="1"/>
      <c r="B628" s="1"/>
      <c r="C628" s="1"/>
      <c r="D628" s="1"/>
      <c r="E628" s="1"/>
      <c r="F628" s="1"/>
      <c r="G628" s="1"/>
      <c r="H628" s="1"/>
      <c r="I628" s="1"/>
      <c r="J628" s="1"/>
      <c r="K628" s="1"/>
      <c r="L628" s="1"/>
      <c r="M628" s="1"/>
      <c r="N628" s="1"/>
      <c r="O628" s="1"/>
      <c r="P628" s="1"/>
      <c r="Q628" s="1"/>
    </row>
    <row r="629" spans="1:17">
      <c r="A629" s="1"/>
      <c r="B629" s="1"/>
      <c r="C629" s="1"/>
      <c r="D629" s="1"/>
      <c r="E629" s="1"/>
      <c r="F629" s="1"/>
      <c r="G629" s="1"/>
      <c r="H629" s="1"/>
      <c r="I629" s="1"/>
      <c r="J629" s="1"/>
      <c r="K629" s="1"/>
      <c r="L629" s="1"/>
      <c r="M629" s="1"/>
      <c r="N629" s="1"/>
      <c r="O629" s="1"/>
      <c r="P629" s="1"/>
      <c r="Q629" s="1"/>
    </row>
    <row r="630" spans="1:17">
      <c r="A630" s="1"/>
      <c r="B630" s="1"/>
      <c r="C630" s="1"/>
      <c r="D630" s="1"/>
      <c r="E630" s="1"/>
      <c r="F630" s="1"/>
      <c r="G630" s="1"/>
      <c r="H630" s="1"/>
      <c r="I630" s="1"/>
      <c r="J630" s="1"/>
      <c r="K630" s="1"/>
      <c r="L630" s="1"/>
      <c r="M630" s="1"/>
      <c r="N630" s="1"/>
      <c r="O630" s="1"/>
      <c r="P630" s="1"/>
      <c r="Q630" s="1"/>
    </row>
    <row r="631" spans="1:17">
      <c r="A631" s="1"/>
      <c r="B631" s="1"/>
      <c r="C631" s="1"/>
      <c r="D631" s="1"/>
      <c r="E631" s="1"/>
      <c r="F631" s="1"/>
      <c r="G631" s="1"/>
      <c r="H631" s="1"/>
      <c r="I631" s="1"/>
      <c r="J631" s="1"/>
      <c r="K631" s="1"/>
      <c r="L631" s="1"/>
      <c r="M631" s="1"/>
      <c r="N631" s="1"/>
      <c r="O631" s="1"/>
      <c r="P631" s="1"/>
      <c r="Q631" s="1"/>
    </row>
    <row r="632" spans="1:17">
      <c r="A632" s="1"/>
      <c r="B632" s="1"/>
      <c r="C632" s="1"/>
      <c r="D632" s="1"/>
      <c r="E632" s="1"/>
      <c r="F632" s="1"/>
      <c r="G632" s="1"/>
      <c r="H632" s="1"/>
      <c r="I632" s="1"/>
      <c r="J632" s="1"/>
      <c r="K632" s="1"/>
      <c r="L632" s="1"/>
      <c r="M632" s="1"/>
      <c r="N632" s="1"/>
      <c r="O632" s="1"/>
      <c r="P632" s="1"/>
      <c r="Q632" s="1"/>
    </row>
    <row r="633" spans="1:17">
      <c r="A633" s="1"/>
      <c r="B633" s="1"/>
      <c r="C633" s="1"/>
      <c r="D633" s="1"/>
      <c r="E633" s="1"/>
      <c r="F633" s="1"/>
      <c r="G633" s="1"/>
      <c r="H633" s="1"/>
      <c r="I633" s="1"/>
      <c r="J633" s="1"/>
      <c r="K633" s="1"/>
      <c r="L633" s="1"/>
      <c r="M633" s="1"/>
      <c r="N633" s="1"/>
      <c r="O633" s="1"/>
      <c r="P633" s="1"/>
      <c r="Q633" s="1"/>
    </row>
    <row r="634" spans="1:17">
      <c r="A634" s="1"/>
      <c r="B634" s="1"/>
      <c r="C634" s="1"/>
      <c r="D634" s="1"/>
      <c r="E634" s="1"/>
      <c r="F634" s="1"/>
      <c r="G634" s="1"/>
      <c r="H634" s="1"/>
      <c r="I634" s="1"/>
      <c r="J634" s="1"/>
      <c r="K634" s="1"/>
      <c r="L634" s="1"/>
      <c r="M634" s="1"/>
      <c r="N634" s="1"/>
      <c r="O634" s="1"/>
      <c r="P634" s="1"/>
      <c r="Q634" s="1"/>
    </row>
    <row r="635" spans="1:17">
      <c r="A635" s="1"/>
      <c r="B635" s="1"/>
      <c r="C635" s="1"/>
      <c r="D635" s="1"/>
      <c r="E635" s="1"/>
      <c r="F635" s="1"/>
      <c r="G635" s="1"/>
      <c r="H635" s="1"/>
      <c r="I635" s="1"/>
      <c r="J635" s="1"/>
      <c r="K635" s="1"/>
      <c r="L635" s="1"/>
      <c r="M635" s="1"/>
      <c r="N635" s="1"/>
      <c r="O635" s="1"/>
      <c r="P635" s="1"/>
      <c r="Q635" s="1"/>
    </row>
    <row r="636" spans="1:17">
      <c r="A636" s="1"/>
      <c r="B636" s="1"/>
      <c r="C636" s="1"/>
      <c r="D636" s="1"/>
      <c r="E636" s="1"/>
      <c r="F636" s="1"/>
      <c r="G636" s="1"/>
      <c r="H636" s="1"/>
      <c r="I636" s="1"/>
      <c r="J636" s="1"/>
      <c r="K636" s="1"/>
      <c r="L636" s="1"/>
      <c r="M636" s="1"/>
      <c r="N636" s="1"/>
      <c r="O636" s="1"/>
      <c r="P636" s="1"/>
      <c r="Q636" s="1"/>
    </row>
    <row r="637" spans="1:17">
      <c r="A637" s="1"/>
      <c r="B637" s="1"/>
      <c r="C637" s="1"/>
      <c r="D637" s="1"/>
      <c r="E637" s="1"/>
      <c r="F637" s="1"/>
      <c r="G637" s="1"/>
      <c r="H637" s="1"/>
      <c r="I637" s="1"/>
      <c r="J637" s="1"/>
      <c r="K637" s="1"/>
      <c r="L637" s="1"/>
      <c r="M637" s="1"/>
      <c r="N637" s="1"/>
      <c r="O637" s="1"/>
      <c r="P637" s="1"/>
      <c r="Q637" s="1"/>
    </row>
    <row r="638" spans="1:17">
      <c r="A638" s="1"/>
      <c r="B638" s="1"/>
      <c r="C638" s="1"/>
      <c r="D638" s="1"/>
      <c r="E638" s="1"/>
      <c r="F638" s="1"/>
      <c r="G638" s="1"/>
      <c r="H638" s="1"/>
      <c r="I638" s="1"/>
      <c r="J638" s="1"/>
      <c r="K638" s="1"/>
      <c r="L638" s="1"/>
      <c r="M638" s="1"/>
      <c r="N638" s="1"/>
      <c r="O638" s="1"/>
      <c r="P638" s="1"/>
      <c r="Q638" s="1"/>
    </row>
    <row r="639" spans="1:17">
      <c r="A639" s="1"/>
      <c r="B639" s="1"/>
      <c r="C639" s="1"/>
      <c r="D639" s="1"/>
      <c r="E639" s="1"/>
      <c r="F639" s="1"/>
      <c r="G639" s="1"/>
      <c r="H639" s="1"/>
      <c r="I639" s="1"/>
      <c r="J639" s="1"/>
      <c r="K639" s="1"/>
      <c r="L639" s="1"/>
      <c r="M639" s="1"/>
      <c r="N639" s="1"/>
      <c r="O639" s="1"/>
      <c r="P639" s="1"/>
      <c r="Q639" s="1"/>
    </row>
    <row r="640" spans="1:17">
      <c r="A640" s="1"/>
      <c r="B640" s="1"/>
      <c r="C640" s="1"/>
      <c r="D640" s="1"/>
      <c r="E640" s="1"/>
      <c r="F640" s="1"/>
      <c r="G640" s="1"/>
      <c r="H640" s="1"/>
      <c r="I640" s="1"/>
      <c r="J640" s="1"/>
      <c r="K640" s="1"/>
      <c r="L640" s="1"/>
      <c r="M640" s="1"/>
      <c r="N640" s="1"/>
      <c r="O640" s="1"/>
      <c r="P640" s="1"/>
      <c r="Q640" s="1"/>
    </row>
    <row r="641" spans="1:17">
      <c r="A641" s="1"/>
      <c r="B641" s="1"/>
      <c r="C641" s="1"/>
      <c r="D641" s="1"/>
      <c r="E641" s="1"/>
      <c r="F641" s="1"/>
      <c r="G641" s="1"/>
      <c r="H641" s="1"/>
      <c r="I641" s="1"/>
      <c r="J641" s="1"/>
      <c r="K641" s="1"/>
      <c r="L641" s="1"/>
      <c r="M641" s="1"/>
      <c r="N641" s="1"/>
      <c r="O641" s="1"/>
      <c r="P641" s="1"/>
      <c r="Q641" s="1"/>
    </row>
    <row r="642" spans="1:17">
      <c r="A642" s="1"/>
      <c r="B642" s="1"/>
      <c r="C642" s="1"/>
      <c r="D642" s="1"/>
      <c r="E642" s="1"/>
      <c r="F642" s="1"/>
      <c r="G642" s="1"/>
      <c r="H642" s="1"/>
      <c r="I642" s="1"/>
      <c r="J642" s="1"/>
      <c r="K642" s="1"/>
      <c r="L642" s="1"/>
      <c r="M642" s="1"/>
      <c r="N642" s="1"/>
      <c r="O642" s="1"/>
      <c r="P642" s="1"/>
      <c r="Q642" s="1"/>
    </row>
    <row r="643" spans="1:17">
      <c r="A643" s="1"/>
      <c r="B643" s="1"/>
      <c r="C643" s="1"/>
      <c r="D643" s="1"/>
      <c r="E643" s="1"/>
      <c r="F643" s="1"/>
      <c r="G643" s="1"/>
      <c r="H643" s="1"/>
      <c r="I643" s="1"/>
      <c r="J643" s="1"/>
      <c r="K643" s="1"/>
      <c r="L643" s="1"/>
      <c r="M643" s="1"/>
      <c r="N643" s="1"/>
      <c r="O643" s="1"/>
      <c r="P643" s="1"/>
      <c r="Q643" s="1"/>
    </row>
    <row r="644" spans="1:17">
      <c r="A644" s="1"/>
      <c r="B644" s="1"/>
      <c r="C644" s="1"/>
      <c r="D644" s="1"/>
      <c r="E644" s="1"/>
      <c r="F644" s="1"/>
      <c r="G644" s="1"/>
      <c r="H644" s="1"/>
      <c r="I644" s="1"/>
      <c r="J644" s="1"/>
      <c r="K644" s="1"/>
      <c r="L644" s="1"/>
      <c r="M644" s="1"/>
      <c r="N644" s="1"/>
      <c r="O644" s="1"/>
      <c r="P644" s="1"/>
      <c r="Q644" s="1"/>
    </row>
    <row r="645" spans="1:17">
      <c r="A645" s="1"/>
      <c r="B645" s="1"/>
      <c r="C645" s="1"/>
      <c r="D645" s="1"/>
      <c r="E645" s="1"/>
      <c r="F645" s="1"/>
      <c r="G645" s="1"/>
      <c r="H645" s="1"/>
      <c r="I645" s="1"/>
      <c r="J645" s="1"/>
      <c r="K645" s="1"/>
      <c r="L645" s="1"/>
      <c r="M645" s="1"/>
      <c r="N645" s="1"/>
      <c r="O645" s="1"/>
      <c r="P645" s="1"/>
      <c r="Q645" s="1"/>
    </row>
    <row r="646" spans="1:17">
      <c r="A646" s="1"/>
      <c r="B646" s="1"/>
      <c r="C646" s="1"/>
      <c r="D646" s="1"/>
      <c r="E646" s="1"/>
      <c r="F646" s="1"/>
      <c r="G646" s="1"/>
      <c r="H646" s="1"/>
      <c r="I646" s="1"/>
      <c r="J646" s="1"/>
      <c r="K646" s="1"/>
      <c r="L646" s="1"/>
      <c r="M646" s="1"/>
      <c r="N646" s="1"/>
      <c r="O646" s="1"/>
      <c r="P646" s="1"/>
      <c r="Q646" s="1"/>
    </row>
    <row r="647" spans="1:17">
      <c r="A647" s="1"/>
      <c r="B647" s="1"/>
      <c r="C647" s="1"/>
      <c r="D647" s="1"/>
      <c r="E647" s="1"/>
      <c r="F647" s="1"/>
      <c r="G647" s="1"/>
      <c r="H647" s="1"/>
      <c r="I647" s="1"/>
      <c r="J647" s="1"/>
      <c r="K647" s="1"/>
      <c r="L647" s="1"/>
      <c r="M647" s="1"/>
      <c r="N647" s="1"/>
      <c r="O647" s="1"/>
      <c r="P647" s="1"/>
      <c r="Q647" s="1"/>
    </row>
    <row r="648" spans="1:17">
      <c r="A648" s="1"/>
      <c r="B648" s="1"/>
      <c r="C648" s="1"/>
      <c r="D648" s="1"/>
      <c r="E648" s="1"/>
      <c r="F648" s="1"/>
      <c r="G648" s="1"/>
      <c r="H648" s="1"/>
      <c r="I648" s="1"/>
      <c r="J648" s="1"/>
      <c r="K648" s="1"/>
      <c r="L648" s="1"/>
      <c r="M648" s="1"/>
      <c r="N648" s="1"/>
      <c r="O648" s="1"/>
      <c r="P648" s="1"/>
      <c r="Q648" s="1"/>
    </row>
    <row r="649" spans="1:17">
      <c r="A649" s="1"/>
      <c r="B649" s="1"/>
      <c r="C649" s="1"/>
      <c r="D649" s="1"/>
      <c r="E649" s="1"/>
      <c r="F649" s="1"/>
      <c r="G649" s="1"/>
      <c r="H649" s="1"/>
      <c r="I649" s="1"/>
      <c r="J649" s="1"/>
      <c r="K649" s="1"/>
      <c r="L649" s="1"/>
      <c r="M649" s="1"/>
      <c r="N649" s="1"/>
      <c r="O649" s="1"/>
      <c r="P649" s="1"/>
      <c r="Q649" s="1"/>
    </row>
    <row r="650" spans="1:17">
      <c r="A650" s="1"/>
      <c r="B650" s="1"/>
      <c r="C650" s="1"/>
      <c r="D650" s="1"/>
      <c r="E650" s="1"/>
      <c r="F650" s="1"/>
      <c r="G650" s="1"/>
      <c r="H650" s="1"/>
      <c r="I650" s="1"/>
      <c r="J650" s="1"/>
      <c r="K650" s="1"/>
      <c r="L650" s="1"/>
      <c r="M650" s="1"/>
      <c r="N650" s="1"/>
      <c r="O650" s="1"/>
      <c r="P650" s="1"/>
      <c r="Q650" s="1"/>
    </row>
    <row r="651" spans="1:17">
      <c r="A651" s="1"/>
      <c r="B651" s="1"/>
      <c r="C651" s="1"/>
      <c r="D651" s="1"/>
      <c r="E651" s="1"/>
      <c r="F651" s="1"/>
      <c r="G651" s="1"/>
      <c r="H651" s="1"/>
      <c r="I651" s="1"/>
      <c r="J651" s="1"/>
      <c r="K651" s="1"/>
      <c r="L651" s="1"/>
      <c r="M651" s="1"/>
      <c r="N651" s="1"/>
      <c r="O651" s="1"/>
      <c r="P651" s="1"/>
      <c r="Q651" s="1"/>
    </row>
    <row r="652" spans="1:17">
      <c r="A652" s="1"/>
      <c r="B652" s="1"/>
      <c r="C652" s="1"/>
      <c r="D652" s="1"/>
      <c r="E652" s="1"/>
      <c r="F652" s="1"/>
      <c r="G652" s="1"/>
      <c r="H652" s="1"/>
      <c r="I652" s="1"/>
      <c r="J652" s="1"/>
      <c r="K652" s="1"/>
      <c r="L652" s="1"/>
      <c r="M652" s="1"/>
      <c r="N652" s="1"/>
      <c r="O652" s="1"/>
      <c r="P652" s="1"/>
      <c r="Q652" s="1"/>
    </row>
    <row r="653" spans="1:17">
      <c r="A653" s="1"/>
      <c r="B653" s="1"/>
      <c r="C653" s="1"/>
      <c r="D653" s="1"/>
      <c r="E653" s="1"/>
      <c r="F653" s="1"/>
      <c r="G653" s="1"/>
      <c r="H653" s="1"/>
      <c r="I653" s="1"/>
      <c r="J653" s="1"/>
      <c r="K653" s="1"/>
      <c r="L653" s="1"/>
      <c r="M653" s="1"/>
      <c r="N653" s="1"/>
      <c r="O653" s="1"/>
      <c r="P653" s="1"/>
      <c r="Q653" s="1"/>
    </row>
    <row r="654" spans="1:17">
      <c r="A654" s="1"/>
      <c r="B654" s="1"/>
      <c r="C654" s="1"/>
      <c r="D654" s="1"/>
      <c r="E654" s="1"/>
      <c r="F654" s="1"/>
      <c r="G654" s="1"/>
      <c r="H654" s="1"/>
      <c r="I654" s="1"/>
      <c r="J654" s="1"/>
      <c r="K654" s="1"/>
      <c r="L654" s="1"/>
      <c r="M654" s="1"/>
      <c r="N654" s="1"/>
      <c r="O654" s="1"/>
      <c r="P654" s="1"/>
      <c r="Q654" s="1"/>
    </row>
    <row r="655" spans="1:17">
      <c r="A655" s="1"/>
      <c r="B655" s="1"/>
      <c r="C655" s="1"/>
      <c r="D655" s="1"/>
      <c r="E655" s="1"/>
      <c r="F655" s="1"/>
      <c r="G655" s="1"/>
      <c r="H655" s="1"/>
      <c r="I655" s="1"/>
      <c r="J655" s="1"/>
      <c r="K655" s="1"/>
      <c r="L655" s="1"/>
      <c r="M655" s="1"/>
      <c r="N655" s="1"/>
      <c r="O655" s="1"/>
      <c r="P655" s="1"/>
      <c r="Q655" s="1"/>
    </row>
    <row r="656" spans="1:17">
      <c r="A656" s="1"/>
      <c r="B656" s="1"/>
      <c r="C656" s="1"/>
      <c r="D656" s="1"/>
      <c r="E656" s="1"/>
      <c r="F656" s="1"/>
      <c r="G656" s="1"/>
      <c r="H656" s="1"/>
      <c r="I656" s="1"/>
      <c r="J656" s="1"/>
      <c r="K656" s="1"/>
      <c r="L656" s="1"/>
      <c r="M656" s="1"/>
      <c r="N656" s="1"/>
      <c r="O656" s="1"/>
      <c r="P656" s="1"/>
      <c r="Q656" s="1"/>
    </row>
    <row r="657" spans="1:17">
      <c r="A657" s="1"/>
      <c r="B657" s="1"/>
      <c r="C657" s="1"/>
      <c r="D657" s="1"/>
      <c r="E657" s="1"/>
      <c r="F657" s="1"/>
      <c r="G657" s="1"/>
      <c r="H657" s="1"/>
      <c r="I657" s="1"/>
      <c r="J657" s="1"/>
      <c r="K657" s="1"/>
      <c r="L657" s="1"/>
      <c r="M657" s="1"/>
      <c r="N657" s="1"/>
      <c r="O657" s="1"/>
      <c r="P657" s="1"/>
      <c r="Q657" s="1"/>
    </row>
    <row r="658" spans="1:17">
      <c r="A658" s="1"/>
      <c r="B658" s="1"/>
      <c r="C658" s="1"/>
      <c r="D658" s="1"/>
      <c r="E658" s="1"/>
      <c r="F658" s="1"/>
      <c r="G658" s="1"/>
      <c r="H658" s="1"/>
      <c r="I658" s="1"/>
      <c r="J658" s="1"/>
      <c r="K658" s="1"/>
      <c r="L658" s="1"/>
      <c r="M658" s="1"/>
      <c r="N658" s="1"/>
      <c r="O658" s="1"/>
      <c r="P658" s="1"/>
      <c r="Q658" s="1"/>
    </row>
    <row r="659" spans="1:17">
      <c r="A659" s="1"/>
      <c r="B659" s="1"/>
      <c r="C659" s="1"/>
      <c r="D659" s="1"/>
      <c r="E659" s="1"/>
      <c r="F659" s="1"/>
      <c r="G659" s="1"/>
      <c r="H659" s="1"/>
      <c r="I659" s="1"/>
      <c r="J659" s="1"/>
      <c r="K659" s="1"/>
      <c r="L659" s="1"/>
      <c r="M659" s="1"/>
      <c r="N659" s="1"/>
      <c r="O659" s="1"/>
      <c r="P659" s="1"/>
      <c r="Q659" s="1"/>
    </row>
    <row r="660" spans="1:17">
      <c r="A660" s="1"/>
      <c r="B660" s="1"/>
      <c r="C660" s="1"/>
      <c r="D660" s="1"/>
      <c r="E660" s="1"/>
      <c r="F660" s="1"/>
      <c r="G660" s="1"/>
      <c r="H660" s="1"/>
      <c r="I660" s="1"/>
      <c r="J660" s="1"/>
      <c r="K660" s="1"/>
      <c r="L660" s="1"/>
      <c r="M660" s="1"/>
      <c r="N660" s="1"/>
      <c r="O660" s="1"/>
      <c r="P660" s="1"/>
      <c r="Q660" s="1"/>
    </row>
    <row r="661" spans="1:17">
      <c r="A661" s="1"/>
      <c r="B661" s="1"/>
      <c r="C661" s="1"/>
      <c r="D661" s="1"/>
      <c r="E661" s="1"/>
      <c r="F661" s="1"/>
      <c r="G661" s="1"/>
      <c r="H661" s="1"/>
      <c r="I661" s="1"/>
      <c r="J661" s="1"/>
      <c r="K661" s="1"/>
      <c r="L661" s="1"/>
      <c r="M661" s="1"/>
      <c r="N661" s="1"/>
      <c r="O661" s="1"/>
      <c r="P661" s="1"/>
      <c r="Q661" s="1"/>
    </row>
    <row r="662" spans="1:17">
      <c r="A662" s="1"/>
      <c r="B662" s="1"/>
      <c r="C662" s="1"/>
      <c r="D662" s="1"/>
      <c r="E662" s="1"/>
      <c r="F662" s="1"/>
      <c r="G662" s="1"/>
      <c r="H662" s="1"/>
      <c r="I662" s="1"/>
      <c r="J662" s="1"/>
      <c r="K662" s="1"/>
      <c r="L662" s="1"/>
      <c r="M662" s="1"/>
      <c r="N662" s="1"/>
      <c r="O662" s="1"/>
      <c r="P662" s="1"/>
      <c r="Q662" s="1"/>
    </row>
    <row r="663" spans="1:17">
      <c r="A663" s="1"/>
      <c r="B663" s="1"/>
      <c r="C663" s="1"/>
      <c r="D663" s="1"/>
      <c r="E663" s="1"/>
      <c r="F663" s="1"/>
      <c r="G663" s="1"/>
      <c r="H663" s="1"/>
      <c r="I663" s="1"/>
      <c r="J663" s="1"/>
      <c r="K663" s="1"/>
      <c r="L663" s="1"/>
      <c r="M663" s="1"/>
      <c r="N663" s="1"/>
      <c r="O663" s="1"/>
      <c r="P663" s="1"/>
      <c r="Q663" s="1"/>
    </row>
    <row r="664" spans="1:17">
      <c r="A664" s="1"/>
      <c r="B664" s="1"/>
      <c r="C664" s="1"/>
      <c r="D664" s="1"/>
      <c r="E664" s="1"/>
      <c r="F664" s="1"/>
      <c r="G664" s="1"/>
      <c r="H664" s="1"/>
      <c r="I664" s="1"/>
      <c r="J664" s="1"/>
      <c r="K664" s="1"/>
      <c r="L664" s="1"/>
      <c r="M664" s="1"/>
      <c r="N664" s="1"/>
      <c r="O664" s="1"/>
      <c r="P664" s="1"/>
      <c r="Q664" s="1"/>
    </row>
    <row r="665" spans="1:17">
      <c r="A665" s="1"/>
      <c r="B665" s="1"/>
      <c r="C665" s="1"/>
      <c r="D665" s="1"/>
      <c r="E665" s="1"/>
      <c r="F665" s="1"/>
      <c r="G665" s="1"/>
      <c r="H665" s="1"/>
      <c r="I665" s="1"/>
      <c r="J665" s="1"/>
      <c r="K665" s="1"/>
      <c r="L665" s="1"/>
      <c r="M665" s="1"/>
      <c r="N665" s="1"/>
      <c r="O665" s="1"/>
      <c r="P665" s="1"/>
      <c r="Q665" s="1"/>
    </row>
    <row r="666" spans="1:17">
      <c r="A666" s="1"/>
      <c r="B666" s="1"/>
      <c r="C666" s="1"/>
      <c r="D666" s="1"/>
      <c r="E666" s="1"/>
      <c r="F666" s="1"/>
      <c r="G666" s="1"/>
      <c r="H666" s="1"/>
      <c r="I666" s="1"/>
      <c r="J666" s="1"/>
      <c r="K666" s="1"/>
      <c r="L666" s="1"/>
      <c r="M666" s="1"/>
      <c r="N666" s="1"/>
      <c r="O666" s="1"/>
      <c r="P666" s="1"/>
      <c r="Q666" s="1"/>
    </row>
    <row r="667" spans="1:17">
      <c r="A667" s="1"/>
      <c r="B667" s="1"/>
      <c r="C667" s="1"/>
      <c r="D667" s="1"/>
      <c r="E667" s="1"/>
      <c r="F667" s="1"/>
      <c r="G667" s="1"/>
      <c r="H667" s="1"/>
      <c r="I667" s="1"/>
      <c r="J667" s="1"/>
      <c r="K667" s="1"/>
      <c r="L667" s="1"/>
      <c r="M667" s="1"/>
      <c r="N667" s="1"/>
      <c r="O667" s="1"/>
      <c r="P667" s="1"/>
      <c r="Q667" s="1"/>
    </row>
    <row r="668" spans="1:17">
      <c r="A668" s="1"/>
      <c r="B668" s="1"/>
      <c r="C668" s="1"/>
      <c r="D668" s="1"/>
      <c r="E668" s="1"/>
      <c r="F668" s="1"/>
      <c r="G668" s="1"/>
      <c r="H668" s="1"/>
      <c r="I668" s="1"/>
      <c r="J668" s="1"/>
      <c r="K668" s="1"/>
      <c r="L668" s="1"/>
      <c r="M668" s="1"/>
      <c r="N668" s="1"/>
      <c r="O668" s="1"/>
      <c r="P668" s="1"/>
      <c r="Q668" s="1"/>
    </row>
    <row r="669" spans="1:17">
      <c r="A669" s="1"/>
      <c r="B669" s="1"/>
      <c r="C669" s="1"/>
      <c r="D669" s="1"/>
      <c r="E669" s="1"/>
      <c r="F669" s="1"/>
      <c r="G669" s="1"/>
      <c r="H669" s="1"/>
      <c r="I669" s="1"/>
      <c r="J669" s="1"/>
      <c r="K669" s="1"/>
      <c r="L669" s="1"/>
      <c r="M669" s="1"/>
      <c r="N669" s="1"/>
      <c r="O669" s="1"/>
      <c r="P669" s="1"/>
      <c r="Q669" s="1"/>
    </row>
    <row r="670" spans="1:17">
      <c r="A670" s="1"/>
      <c r="B670" s="1"/>
      <c r="C670" s="1"/>
      <c r="D670" s="1"/>
      <c r="E670" s="1"/>
      <c r="F670" s="1"/>
      <c r="G670" s="1"/>
      <c r="H670" s="1"/>
      <c r="I670" s="1"/>
      <c r="J670" s="1"/>
      <c r="K670" s="1"/>
      <c r="L670" s="1"/>
      <c r="M670" s="1"/>
      <c r="N670" s="1"/>
      <c r="O670" s="1"/>
      <c r="P670" s="1"/>
      <c r="Q670" s="1"/>
    </row>
    <row r="671" spans="1:17">
      <c r="A671" s="1"/>
      <c r="B671" s="1"/>
      <c r="C671" s="1"/>
      <c r="D671" s="1"/>
      <c r="E671" s="1"/>
      <c r="F671" s="1"/>
      <c r="G671" s="1"/>
      <c r="H671" s="1"/>
      <c r="I671" s="1"/>
      <c r="J671" s="1"/>
      <c r="K671" s="1"/>
      <c r="L671" s="1"/>
      <c r="M671" s="1"/>
      <c r="N671" s="1"/>
      <c r="O671" s="1"/>
      <c r="P671" s="1"/>
      <c r="Q671" s="1"/>
    </row>
    <row r="672" spans="1:17">
      <c r="A672" s="1"/>
      <c r="B672" s="1"/>
      <c r="C672" s="1"/>
      <c r="D672" s="1"/>
      <c r="E672" s="1"/>
      <c r="F672" s="1"/>
      <c r="G672" s="1"/>
      <c r="H672" s="1"/>
      <c r="I672" s="1"/>
      <c r="J672" s="1"/>
      <c r="K672" s="1"/>
      <c r="L672" s="1"/>
      <c r="M672" s="1"/>
      <c r="N672" s="1"/>
      <c r="O672" s="1"/>
      <c r="P672" s="1"/>
      <c r="Q672" s="1"/>
    </row>
    <row r="673" spans="1:17">
      <c r="A673" s="1"/>
      <c r="B673" s="1"/>
      <c r="C673" s="1"/>
      <c r="D673" s="1"/>
      <c r="E673" s="1"/>
      <c r="F673" s="1"/>
      <c r="G673" s="1"/>
      <c r="H673" s="1"/>
      <c r="I673" s="1"/>
      <c r="J673" s="1"/>
      <c r="K673" s="1"/>
      <c r="L673" s="1"/>
      <c r="M673" s="1"/>
      <c r="N673" s="1"/>
      <c r="O673" s="1"/>
      <c r="P673" s="1"/>
      <c r="Q673" s="1"/>
    </row>
    <row r="674" spans="1:17">
      <c r="A674" s="1"/>
      <c r="B674" s="1"/>
      <c r="C674" s="1"/>
      <c r="D674" s="1"/>
      <c r="E674" s="1"/>
      <c r="F674" s="1"/>
      <c r="G674" s="1"/>
      <c r="H674" s="1"/>
      <c r="I674" s="1"/>
      <c r="J674" s="1"/>
      <c r="K674" s="1"/>
      <c r="L674" s="1"/>
      <c r="M674" s="1"/>
      <c r="N674" s="1"/>
      <c r="O674" s="1"/>
      <c r="P674" s="1"/>
      <c r="Q674" s="1"/>
    </row>
    <row r="675" spans="1:17">
      <c r="A675" s="1"/>
      <c r="B675" s="1"/>
      <c r="C675" s="1"/>
      <c r="D675" s="1"/>
      <c r="E675" s="1"/>
      <c r="F675" s="1"/>
      <c r="G675" s="1"/>
      <c r="H675" s="1"/>
      <c r="I675" s="1"/>
      <c r="J675" s="1"/>
      <c r="K675" s="1"/>
      <c r="L675" s="1"/>
      <c r="M675" s="1"/>
      <c r="N675" s="1"/>
      <c r="O675" s="1"/>
      <c r="P675" s="1"/>
      <c r="Q675" s="1"/>
    </row>
    <row r="676" spans="1:17">
      <c r="A676" s="1"/>
      <c r="B676" s="1"/>
      <c r="C676" s="1"/>
      <c r="D676" s="1"/>
      <c r="E676" s="1"/>
      <c r="F676" s="1"/>
      <c r="G676" s="1"/>
      <c r="H676" s="1"/>
      <c r="I676" s="1"/>
      <c r="J676" s="1"/>
      <c r="K676" s="1"/>
      <c r="L676" s="1"/>
      <c r="M676" s="1"/>
      <c r="N676" s="1"/>
      <c r="O676" s="1"/>
      <c r="P676" s="1"/>
      <c r="Q676" s="1"/>
    </row>
    <row r="677" spans="1:17">
      <c r="A677" s="1"/>
      <c r="B677" s="1"/>
      <c r="C677" s="1"/>
      <c r="D677" s="1"/>
      <c r="E677" s="1"/>
      <c r="F677" s="1"/>
      <c r="G677" s="1"/>
      <c r="H677" s="1"/>
      <c r="I677" s="1"/>
      <c r="J677" s="1"/>
      <c r="K677" s="1"/>
      <c r="L677" s="1"/>
      <c r="M677" s="1"/>
      <c r="N677" s="1"/>
      <c r="O677" s="1"/>
      <c r="P677" s="1"/>
      <c r="Q677" s="1"/>
    </row>
    <row r="678" spans="1:17">
      <c r="A678" s="1"/>
      <c r="B678" s="1"/>
      <c r="C678" s="1"/>
      <c r="D678" s="1"/>
      <c r="E678" s="1"/>
      <c r="F678" s="1"/>
      <c r="G678" s="1"/>
      <c r="H678" s="1"/>
      <c r="I678" s="1"/>
      <c r="J678" s="1"/>
      <c r="K678" s="1"/>
      <c r="L678" s="1"/>
      <c r="M678" s="1"/>
      <c r="N678" s="1"/>
      <c r="O678" s="1"/>
      <c r="P678" s="1"/>
      <c r="Q678" s="1"/>
    </row>
    <row r="679" spans="1:17">
      <c r="A679" s="1"/>
      <c r="B679" s="1"/>
      <c r="C679" s="1"/>
      <c r="D679" s="1"/>
      <c r="E679" s="1"/>
      <c r="F679" s="1"/>
      <c r="G679" s="1"/>
      <c r="H679" s="1"/>
      <c r="I679" s="1"/>
      <c r="J679" s="1"/>
      <c r="K679" s="1"/>
      <c r="L679" s="1"/>
      <c r="M679" s="1"/>
      <c r="N679" s="1"/>
      <c r="O679" s="1"/>
      <c r="P679" s="1"/>
      <c r="Q679" s="1"/>
    </row>
    <row r="680" spans="1:17">
      <c r="A680" s="1"/>
      <c r="B680" s="1"/>
      <c r="C680" s="1"/>
      <c r="D680" s="1"/>
      <c r="E680" s="1"/>
      <c r="F680" s="1"/>
      <c r="G680" s="1"/>
      <c r="H680" s="1"/>
      <c r="I680" s="1"/>
      <c r="J680" s="1"/>
      <c r="K680" s="1"/>
      <c r="L680" s="1"/>
      <c r="M680" s="1"/>
      <c r="N680" s="1"/>
      <c r="O680" s="1"/>
      <c r="P680" s="1"/>
      <c r="Q680" s="1"/>
    </row>
    <row r="681" spans="1:17">
      <c r="A681" s="1"/>
      <c r="B681" s="1"/>
      <c r="C681" s="1"/>
      <c r="D681" s="1"/>
      <c r="E681" s="1"/>
      <c r="F681" s="1"/>
      <c r="G681" s="1"/>
      <c r="H681" s="1"/>
      <c r="I681" s="1"/>
      <c r="J681" s="1"/>
      <c r="K681" s="1"/>
      <c r="L681" s="1"/>
      <c r="M681" s="1"/>
      <c r="N681" s="1"/>
      <c r="O681" s="1"/>
      <c r="P681" s="1"/>
      <c r="Q681" s="1"/>
    </row>
    <row r="682" spans="1:17">
      <c r="A682" s="1"/>
      <c r="B682" s="1"/>
      <c r="C682" s="1"/>
      <c r="D682" s="1"/>
      <c r="E682" s="1"/>
      <c r="F682" s="1"/>
      <c r="G682" s="1"/>
      <c r="H682" s="1"/>
      <c r="I682" s="1"/>
      <c r="J682" s="1"/>
      <c r="K682" s="1"/>
      <c r="L682" s="1"/>
      <c r="M682" s="1"/>
      <c r="N682" s="1"/>
      <c r="O682" s="1"/>
      <c r="P682" s="1"/>
      <c r="Q682" s="1"/>
    </row>
    <row r="683" spans="1:17">
      <c r="A683" s="1"/>
      <c r="B683" s="1"/>
      <c r="C683" s="1"/>
      <c r="D683" s="1"/>
      <c r="E683" s="1"/>
      <c r="F683" s="1"/>
      <c r="G683" s="1"/>
      <c r="H683" s="1"/>
      <c r="I683" s="1"/>
      <c r="J683" s="1"/>
      <c r="K683" s="1"/>
      <c r="L683" s="1"/>
      <c r="M683" s="1"/>
      <c r="N683" s="1"/>
      <c r="O683" s="1"/>
      <c r="P683" s="1"/>
      <c r="Q683" s="1"/>
    </row>
    <row r="684" spans="1:17">
      <c r="A684" s="1"/>
      <c r="B684" s="1"/>
      <c r="C684" s="1"/>
      <c r="D684" s="1"/>
      <c r="E684" s="1"/>
      <c r="F684" s="1"/>
      <c r="G684" s="1"/>
      <c r="H684" s="1"/>
      <c r="I684" s="1"/>
      <c r="J684" s="1"/>
      <c r="K684" s="1"/>
      <c r="L684" s="1"/>
      <c r="M684" s="1"/>
      <c r="N684" s="1"/>
      <c r="O684" s="1"/>
      <c r="P684" s="1"/>
      <c r="Q684" s="1"/>
    </row>
    <row r="685" spans="1:17">
      <c r="A685" s="1"/>
      <c r="B685" s="1"/>
      <c r="C685" s="1"/>
      <c r="D685" s="1"/>
      <c r="E685" s="1"/>
      <c r="F685" s="1"/>
      <c r="G685" s="1"/>
      <c r="H685" s="1"/>
      <c r="I685" s="1"/>
      <c r="J685" s="1"/>
      <c r="K685" s="1"/>
      <c r="L685" s="1"/>
      <c r="M685" s="1"/>
      <c r="N685" s="1"/>
      <c r="O685" s="1"/>
      <c r="P685" s="1"/>
      <c r="Q685" s="1"/>
    </row>
    <row r="686" spans="1:17">
      <c r="A686" s="1"/>
      <c r="B686" s="1"/>
      <c r="C686" s="1"/>
      <c r="D686" s="1"/>
      <c r="E686" s="1"/>
      <c r="F686" s="1"/>
      <c r="G686" s="1"/>
      <c r="H686" s="1"/>
      <c r="I686" s="1"/>
      <c r="J686" s="1"/>
      <c r="K686" s="1"/>
      <c r="L686" s="1"/>
      <c r="M686" s="1"/>
      <c r="N686" s="1"/>
      <c r="O686" s="1"/>
      <c r="P686" s="1"/>
      <c r="Q686" s="1"/>
    </row>
    <row r="687" spans="1:17">
      <c r="A687" s="1"/>
      <c r="B687" s="1"/>
      <c r="C687" s="1"/>
      <c r="D687" s="1"/>
      <c r="E687" s="1"/>
      <c r="F687" s="1"/>
      <c r="G687" s="1"/>
      <c r="H687" s="1"/>
      <c r="I687" s="1"/>
      <c r="J687" s="1"/>
      <c r="K687" s="1"/>
      <c r="L687" s="1"/>
      <c r="M687" s="1"/>
      <c r="N687" s="1"/>
      <c r="O687" s="1"/>
      <c r="P687" s="1"/>
      <c r="Q687" s="1"/>
    </row>
    <row r="688" spans="1:17">
      <c r="A688" s="1"/>
      <c r="B688" s="1"/>
      <c r="C688" s="1"/>
      <c r="D688" s="1"/>
      <c r="E688" s="1"/>
      <c r="F688" s="1"/>
      <c r="G688" s="1"/>
      <c r="H688" s="1"/>
      <c r="I688" s="1"/>
      <c r="J688" s="1"/>
      <c r="K688" s="1"/>
      <c r="L688" s="1"/>
      <c r="M688" s="1"/>
      <c r="N688" s="1"/>
      <c r="O688" s="1"/>
      <c r="P688" s="1"/>
      <c r="Q688" s="1"/>
    </row>
    <row r="689" spans="1:17">
      <c r="A689" s="1"/>
      <c r="B689" s="1"/>
      <c r="C689" s="1"/>
      <c r="D689" s="1"/>
      <c r="E689" s="1"/>
      <c r="F689" s="1"/>
      <c r="G689" s="1"/>
      <c r="H689" s="1"/>
      <c r="I689" s="1"/>
      <c r="J689" s="1"/>
      <c r="K689" s="1"/>
      <c r="L689" s="1"/>
      <c r="M689" s="1"/>
      <c r="N689" s="1"/>
      <c r="O689" s="1"/>
      <c r="P689" s="1"/>
      <c r="Q689" s="1"/>
    </row>
    <row r="690" spans="1:17">
      <c r="A690" s="1"/>
      <c r="B690" s="1"/>
      <c r="C690" s="1"/>
      <c r="D690" s="1"/>
      <c r="E690" s="1"/>
      <c r="F690" s="1"/>
      <c r="G690" s="1"/>
      <c r="H690" s="1"/>
      <c r="I690" s="1"/>
      <c r="J690" s="1"/>
      <c r="K690" s="1"/>
      <c r="L690" s="1"/>
      <c r="M690" s="1"/>
      <c r="N690" s="1"/>
      <c r="O690" s="1"/>
      <c r="P690" s="1"/>
      <c r="Q690" s="1"/>
    </row>
    <row r="691" spans="1:17">
      <c r="A691" s="1"/>
      <c r="B691" s="1"/>
      <c r="C691" s="1"/>
      <c r="D691" s="1"/>
      <c r="E691" s="1"/>
      <c r="F691" s="1"/>
      <c r="G691" s="1"/>
      <c r="H691" s="1"/>
      <c r="I691" s="1"/>
      <c r="J691" s="1"/>
      <c r="K691" s="1"/>
      <c r="L691" s="1"/>
      <c r="M691" s="1"/>
      <c r="N691" s="1"/>
      <c r="O691" s="1"/>
      <c r="P691" s="1"/>
      <c r="Q691" s="1"/>
    </row>
    <row r="692" spans="1:17">
      <c r="A692" s="1"/>
      <c r="B692" s="1"/>
      <c r="C692" s="1"/>
      <c r="D692" s="1"/>
      <c r="E692" s="1"/>
      <c r="F692" s="1"/>
      <c r="G692" s="1"/>
      <c r="H692" s="1"/>
      <c r="I692" s="1"/>
      <c r="J692" s="1"/>
      <c r="K692" s="1"/>
      <c r="L692" s="1"/>
      <c r="M692" s="1"/>
      <c r="N692" s="1"/>
      <c r="O692" s="1"/>
      <c r="P692" s="1"/>
      <c r="Q692" s="1"/>
    </row>
    <row r="693" spans="1:17">
      <c r="A693" s="1"/>
      <c r="B693" s="1"/>
      <c r="C693" s="1"/>
      <c r="D693" s="1"/>
      <c r="E693" s="1"/>
      <c r="F693" s="1"/>
      <c r="G693" s="1"/>
      <c r="H693" s="1"/>
      <c r="I693" s="1"/>
      <c r="J693" s="1"/>
      <c r="K693" s="1"/>
      <c r="L693" s="1"/>
      <c r="M693" s="1"/>
      <c r="N693" s="1"/>
      <c r="O693" s="1"/>
      <c r="P693" s="1"/>
      <c r="Q693" s="1"/>
    </row>
    <row r="694" spans="1:17">
      <c r="A694" s="1"/>
      <c r="B694" s="1"/>
      <c r="C694" s="1"/>
      <c r="D694" s="1"/>
      <c r="E694" s="1"/>
      <c r="F694" s="1"/>
      <c r="G694" s="1"/>
      <c r="H694" s="1"/>
      <c r="I694" s="1"/>
      <c r="J694" s="1"/>
      <c r="K694" s="1"/>
      <c r="L694" s="1"/>
      <c r="M694" s="1"/>
      <c r="N694" s="1"/>
      <c r="O694" s="1"/>
      <c r="P694" s="1"/>
      <c r="Q694" s="1"/>
    </row>
    <row r="695" spans="1:17">
      <c r="A695" s="1"/>
      <c r="B695" s="1"/>
      <c r="C695" s="1"/>
      <c r="D695" s="1"/>
      <c r="E695" s="1"/>
      <c r="F695" s="1"/>
      <c r="G695" s="1"/>
      <c r="H695" s="1"/>
      <c r="I695" s="1"/>
      <c r="J695" s="1"/>
      <c r="K695" s="1"/>
      <c r="L695" s="1"/>
      <c r="M695" s="1"/>
      <c r="N695" s="1"/>
      <c r="O695" s="1"/>
      <c r="P695" s="1"/>
      <c r="Q695" s="1"/>
    </row>
    <row r="696" spans="1:17">
      <c r="A696" s="1"/>
      <c r="B696" s="1"/>
      <c r="C696" s="1"/>
      <c r="D696" s="1"/>
      <c r="E696" s="1"/>
      <c r="F696" s="1"/>
      <c r="G696" s="1"/>
      <c r="H696" s="1"/>
      <c r="I696" s="1"/>
      <c r="J696" s="1"/>
      <c r="K696" s="1"/>
      <c r="L696" s="1"/>
      <c r="M696" s="1"/>
      <c r="N696" s="1"/>
      <c r="O696" s="1"/>
      <c r="P696" s="1"/>
      <c r="Q696" s="1"/>
    </row>
    <row r="697" spans="1:17">
      <c r="A697" s="1"/>
      <c r="B697" s="1"/>
      <c r="C697" s="1"/>
      <c r="D697" s="1"/>
      <c r="E697" s="1"/>
      <c r="F697" s="1"/>
      <c r="G697" s="1"/>
      <c r="H697" s="1"/>
      <c r="I697" s="1"/>
      <c r="J697" s="1"/>
      <c r="K697" s="1"/>
      <c r="L697" s="1"/>
      <c r="M697" s="1"/>
      <c r="N697" s="1"/>
      <c r="O697" s="1"/>
      <c r="P697" s="1"/>
      <c r="Q697" s="1"/>
    </row>
    <row r="698" spans="1:17">
      <c r="A698" s="1"/>
      <c r="B698" s="1"/>
      <c r="C698" s="1"/>
      <c r="D698" s="1"/>
      <c r="E698" s="1"/>
      <c r="F698" s="1"/>
      <c r="G698" s="1"/>
      <c r="H698" s="1"/>
      <c r="I698" s="1"/>
      <c r="J698" s="1"/>
      <c r="K698" s="1"/>
      <c r="L698" s="1"/>
      <c r="M698" s="1"/>
      <c r="N698" s="1"/>
      <c r="O698" s="1"/>
      <c r="P698" s="1"/>
      <c r="Q698" s="1"/>
    </row>
    <row r="699" spans="1:17">
      <c r="A699" s="1"/>
      <c r="B699" s="1"/>
      <c r="C699" s="1"/>
      <c r="D699" s="1"/>
      <c r="E699" s="1"/>
      <c r="F699" s="1"/>
      <c r="G699" s="1"/>
      <c r="H699" s="1"/>
      <c r="I699" s="1"/>
      <c r="J699" s="1"/>
      <c r="K699" s="1"/>
      <c r="L699" s="1"/>
      <c r="M699" s="1"/>
      <c r="N699" s="1"/>
      <c r="O699" s="1"/>
      <c r="P699" s="1"/>
      <c r="Q699" s="1"/>
    </row>
    <row r="700" spans="1:17">
      <c r="A700" s="1"/>
      <c r="B700" s="1"/>
      <c r="C700" s="1"/>
      <c r="D700" s="1"/>
      <c r="E700" s="1"/>
      <c r="F700" s="1"/>
      <c r="G700" s="1"/>
      <c r="H700" s="1"/>
      <c r="I700" s="1"/>
      <c r="J700" s="1"/>
      <c r="K700" s="1"/>
      <c r="L700" s="1"/>
      <c r="M700" s="1"/>
      <c r="N700" s="1"/>
      <c r="O700" s="1"/>
      <c r="P700" s="1"/>
      <c r="Q700" s="1"/>
    </row>
    <row r="701" spans="1:17">
      <c r="A701" s="1"/>
      <c r="B701" s="1"/>
      <c r="C701" s="1"/>
      <c r="D701" s="1"/>
      <c r="E701" s="1"/>
      <c r="F701" s="1"/>
      <c r="G701" s="1"/>
      <c r="H701" s="1"/>
      <c r="I701" s="1"/>
      <c r="J701" s="1"/>
      <c r="K701" s="1"/>
      <c r="L701" s="1"/>
      <c r="M701" s="1"/>
      <c r="N701" s="1"/>
      <c r="O701" s="1"/>
      <c r="P701" s="1"/>
      <c r="Q701" s="1"/>
    </row>
    <row r="702" spans="1:17">
      <c r="A702" s="1"/>
      <c r="B702" s="1"/>
      <c r="C702" s="1"/>
      <c r="D702" s="1"/>
      <c r="E702" s="1"/>
      <c r="F702" s="1"/>
      <c r="G702" s="1"/>
      <c r="H702" s="1"/>
      <c r="I702" s="1"/>
      <c r="J702" s="1"/>
      <c r="K702" s="1"/>
      <c r="L702" s="1"/>
      <c r="M702" s="1"/>
      <c r="N702" s="1"/>
      <c r="O702" s="1"/>
      <c r="P702" s="1"/>
      <c r="Q702" s="1"/>
    </row>
    <row r="703" spans="1:17">
      <c r="A703" s="1"/>
      <c r="B703" s="1"/>
      <c r="C703" s="1"/>
      <c r="D703" s="1"/>
      <c r="E703" s="1"/>
      <c r="F703" s="1"/>
      <c r="G703" s="1"/>
      <c r="H703" s="1"/>
      <c r="I703" s="1"/>
      <c r="J703" s="1"/>
      <c r="K703" s="1"/>
      <c r="L703" s="1"/>
      <c r="M703" s="1"/>
      <c r="N703" s="1"/>
      <c r="O703" s="1"/>
      <c r="P703" s="1"/>
      <c r="Q703" s="1"/>
    </row>
    <row r="704" spans="1:17">
      <c r="A704" s="1"/>
      <c r="B704" s="1"/>
      <c r="C704" s="1"/>
      <c r="D704" s="1"/>
      <c r="E704" s="1"/>
      <c r="F704" s="1"/>
      <c r="G704" s="1"/>
      <c r="H704" s="1"/>
      <c r="I704" s="1"/>
      <c r="J704" s="1"/>
      <c r="K704" s="1"/>
      <c r="L704" s="1"/>
      <c r="M704" s="1"/>
      <c r="N704" s="1"/>
      <c r="O704" s="1"/>
      <c r="P704" s="1"/>
      <c r="Q704" s="1"/>
    </row>
    <row r="705" spans="1:17">
      <c r="A705" s="1"/>
      <c r="B705" s="1"/>
      <c r="C705" s="1"/>
      <c r="D705" s="1"/>
      <c r="E705" s="1"/>
      <c r="F705" s="1"/>
      <c r="G705" s="1"/>
      <c r="H705" s="1"/>
      <c r="I705" s="1"/>
      <c r="J705" s="1"/>
      <c r="K705" s="1"/>
      <c r="L705" s="1"/>
      <c r="M705" s="1"/>
      <c r="N705" s="1"/>
      <c r="O705" s="1"/>
      <c r="P705" s="1"/>
      <c r="Q705" s="1"/>
    </row>
    <row r="706" spans="1:17">
      <c r="A706" s="1"/>
      <c r="B706" s="1"/>
      <c r="C706" s="1"/>
      <c r="D706" s="1"/>
      <c r="E706" s="1"/>
      <c r="F706" s="1"/>
      <c r="G706" s="1"/>
      <c r="H706" s="1"/>
      <c r="I706" s="1"/>
      <c r="J706" s="1"/>
      <c r="K706" s="1"/>
      <c r="L706" s="1"/>
      <c r="M706" s="1"/>
      <c r="N706" s="1"/>
      <c r="O706" s="1"/>
      <c r="P706" s="1"/>
      <c r="Q706" s="1"/>
    </row>
    <row r="707" spans="1:17">
      <c r="A707" s="1"/>
      <c r="B707" s="1"/>
      <c r="C707" s="1"/>
      <c r="D707" s="1"/>
      <c r="E707" s="1"/>
      <c r="F707" s="1"/>
      <c r="G707" s="1"/>
      <c r="H707" s="1"/>
      <c r="I707" s="1"/>
      <c r="J707" s="1"/>
      <c r="K707" s="1"/>
      <c r="L707" s="1"/>
      <c r="M707" s="1"/>
      <c r="N707" s="1"/>
      <c r="O707" s="1"/>
      <c r="P707" s="1"/>
      <c r="Q707" s="1"/>
    </row>
    <row r="708" spans="1:17">
      <c r="A708" s="1"/>
      <c r="B708" s="1"/>
      <c r="C708" s="1"/>
      <c r="D708" s="1"/>
      <c r="E708" s="1"/>
      <c r="F708" s="1"/>
      <c r="G708" s="1"/>
      <c r="H708" s="1"/>
      <c r="I708" s="1"/>
      <c r="J708" s="1"/>
      <c r="K708" s="1"/>
      <c r="L708" s="1"/>
      <c r="M708" s="1"/>
      <c r="N708" s="1"/>
      <c r="O708" s="1"/>
      <c r="P708" s="1"/>
      <c r="Q708" s="1"/>
    </row>
    <row r="709" spans="1:17">
      <c r="A709" s="1"/>
      <c r="B709" s="1"/>
      <c r="C709" s="1"/>
      <c r="D709" s="1"/>
      <c r="E709" s="1"/>
      <c r="F709" s="1"/>
      <c r="G709" s="1"/>
      <c r="H709" s="1"/>
      <c r="I709" s="1"/>
      <c r="J709" s="1"/>
      <c r="K709" s="1"/>
      <c r="L709" s="1"/>
      <c r="M709" s="1"/>
      <c r="N709" s="1"/>
      <c r="O709" s="1"/>
      <c r="P709" s="1"/>
      <c r="Q709" s="1"/>
    </row>
    <row r="710" spans="1:17">
      <c r="A710" s="1"/>
      <c r="B710" s="1"/>
      <c r="C710" s="1"/>
      <c r="D710" s="1"/>
      <c r="E710" s="1"/>
      <c r="F710" s="1"/>
      <c r="G710" s="1"/>
      <c r="H710" s="1"/>
      <c r="I710" s="1"/>
      <c r="J710" s="1"/>
      <c r="K710" s="1"/>
      <c r="L710" s="1"/>
      <c r="M710" s="1"/>
      <c r="N710" s="1"/>
      <c r="O710" s="1"/>
      <c r="P710" s="1"/>
      <c r="Q710" s="1"/>
    </row>
    <row r="711" spans="1:17">
      <c r="A711" s="1"/>
      <c r="B711" s="1"/>
      <c r="C711" s="1"/>
      <c r="D711" s="1"/>
      <c r="E711" s="1"/>
      <c r="F711" s="1"/>
      <c r="G711" s="1"/>
      <c r="H711" s="1"/>
      <c r="I711" s="1"/>
      <c r="J711" s="1"/>
      <c r="K711" s="1"/>
      <c r="L711" s="1"/>
      <c r="M711" s="1"/>
      <c r="N711" s="1"/>
      <c r="O711" s="1"/>
      <c r="P711" s="1"/>
      <c r="Q711" s="1"/>
    </row>
    <row r="712" spans="1:17">
      <c r="A712" s="1"/>
      <c r="B712" s="1"/>
      <c r="C712" s="1"/>
      <c r="D712" s="1"/>
      <c r="E712" s="1"/>
      <c r="F712" s="1"/>
      <c r="G712" s="1"/>
      <c r="H712" s="1"/>
      <c r="I712" s="1"/>
      <c r="J712" s="1"/>
      <c r="K712" s="1"/>
      <c r="L712" s="1"/>
      <c r="M712" s="1"/>
      <c r="N712" s="1"/>
      <c r="O712" s="1"/>
      <c r="P712" s="1"/>
      <c r="Q712" s="1"/>
    </row>
    <row r="713" spans="1:17">
      <c r="A713" s="1"/>
      <c r="B713" s="1"/>
      <c r="C713" s="1"/>
      <c r="D713" s="1"/>
      <c r="E713" s="1"/>
      <c r="F713" s="1"/>
      <c r="G713" s="1"/>
      <c r="H713" s="1"/>
      <c r="I713" s="1"/>
      <c r="J713" s="1"/>
      <c r="K713" s="1"/>
      <c r="L713" s="1"/>
      <c r="M713" s="1"/>
      <c r="N713" s="1"/>
      <c r="O713" s="1"/>
      <c r="P713" s="1"/>
      <c r="Q713" s="1"/>
    </row>
    <row r="714" spans="1:17">
      <c r="A714" s="1"/>
      <c r="B714" s="1"/>
      <c r="C714" s="1"/>
      <c r="D714" s="1"/>
      <c r="E714" s="1"/>
      <c r="F714" s="1"/>
      <c r="G714" s="1"/>
      <c r="H714" s="1"/>
      <c r="I714" s="1"/>
      <c r="J714" s="1"/>
      <c r="K714" s="1"/>
      <c r="L714" s="1"/>
      <c r="M714" s="1"/>
      <c r="N714" s="1"/>
      <c r="O714" s="1"/>
      <c r="P714" s="1"/>
      <c r="Q714" s="1"/>
    </row>
    <row r="715" spans="1:17">
      <c r="A715" s="1"/>
      <c r="B715" s="1"/>
      <c r="C715" s="1"/>
      <c r="D715" s="1"/>
      <c r="E715" s="1"/>
      <c r="F715" s="1"/>
      <c r="G715" s="1"/>
      <c r="H715" s="1"/>
      <c r="I715" s="1"/>
      <c r="J715" s="1"/>
      <c r="K715" s="1"/>
      <c r="L715" s="1"/>
      <c r="M715" s="1"/>
      <c r="N715" s="1"/>
      <c r="O715" s="1"/>
      <c r="P715" s="1"/>
      <c r="Q715" s="1"/>
    </row>
    <row r="716" spans="1:17">
      <c r="A716" s="1"/>
      <c r="B716" s="1"/>
      <c r="C716" s="1"/>
      <c r="D716" s="1"/>
      <c r="E716" s="1"/>
      <c r="F716" s="1"/>
      <c r="G716" s="1"/>
      <c r="H716" s="1"/>
      <c r="I716" s="1"/>
      <c r="J716" s="1"/>
      <c r="K716" s="1"/>
      <c r="L716" s="1"/>
      <c r="M716" s="1"/>
      <c r="N716" s="1"/>
      <c r="O716" s="1"/>
      <c r="P716" s="1"/>
      <c r="Q716" s="1"/>
    </row>
    <row r="717" spans="1:17">
      <c r="A717" s="1"/>
      <c r="B717" s="1"/>
      <c r="C717" s="1"/>
      <c r="D717" s="1"/>
      <c r="E717" s="1"/>
      <c r="F717" s="1"/>
      <c r="G717" s="1"/>
      <c r="H717" s="1"/>
      <c r="I717" s="1"/>
      <c r="J717" s="1"/>
      <c r="K717" s="1"/>
      <c r="L717" s="1"/>
      <c r="M717" s="1"/>
      <c r="N717" s="1"/>
      <c r="O717" s="1"/>
      <c r="P717" s="1"/>
      <c r="Q717" s="1"/>
    </row>
    <row r="718" spans="1:17">
      <c r="A718" s="1"/>
      <c r="B718" s="1"/>
      <c r="C718" s="1"/>
      <c r="D718" s="1"/>
      <c r="E718" s="1"/>
      <c r="F718" s="1"/>
      <c r="G718" s="1"/>
      <c r="H718" s="1"/>
      <c r="I718" s="1"/>
      <c r="J718" s="1"/>
      <c r="K718" s="1"/>
      <c r="L718" s="1"/>
      <c r="M718" s="1"/>
      <c r="N718" s="1"/>
      <c r="O718" s="1"/>
      <c r="P718" s="1"/>
      <c r="Q718" s="1"/>
    </row>
    <row r="719" spans="1:17">
      <c r="A719" s="1"/>
      <c r="B719" s="1"/>
      <c r="C719" s="1"/>
      <c r="D719" s="1"/>
      <c r="E719" s="1"/>
      <c r="F719" s="1"/>
      <c r="G719" s="1"/>
      <c r="H719" s="1"/>
      <c r="I719" s="1"/>
      <c r="J719" s="1"/>
      <c r="K719" s="1"/>
      <c r="L719" s="1"/>
      <c r="M719" s="1"/>
      <c r="N719" s="1"/>
      <c r="O719" s="1"/>
      <c r="P719" s="1"/>
      <c r="Q719" s="1"/>
    </row>
    <row r="720" spans="1:17">
      <c r="A720" s="1"/>
      <c r="B720" s="1"/>
      <c r="C720" s="1"/>
      <c r="D720" s="1"/>
      <c r="E720" s="1"/>
      <c r="F720" s="1"/>
      <c r="G720" s="1"/>
      <c r="H720" s="1"/>
      <c r="I720" s="1"/>
      <c r="J720" s="1"/>
      <c r="K720" s="1"/>
      <c r="L720" s="1"/>
      <c r="M720" s="1"/>
      <c r="N720" s="1"/>
      <c r="O720" s="1"/>
      <c r="P720" s="1"/>
      <c r="Q720" s="1"/>
    </row>
    <row r="721" spans="1:17">
      <c r="A721" s="1"/>
      <c r="B721" s="1"/>
      <c r="C721" s="1"/>
      <c r="D721" s="1"/>
      <c r="E721" s="1"/>
      <c r="F721" s="1"/>
      <c r="G721" s="1"/>
      <c r="H721" s="1"/>
      <c r="I721" s="1"/>
      <c r="J721" s="1"/>
      <c r="K721" s="1"/>
      <c r="L721" s="1"/>
      <c r="M721" s="1"/>
      <c r="N721" s="1"/>
      <c r="O721" s="1"/>
      <c r="P721" s="1"/>
      <c r="Q721" s="1"/>
    </row>
    <row r="722" spans="1:17">
      <c r="A722" s="1"/>
      <c r="B722" s="1"/>
      <c r="C722" s="1"/>
      <c r="D722" s="1"/>
      <c r="E722" s="1"/>
      <c r="F722" s="1"/>
      <c r="G722" s="1"/>
      <c r="H722" s="1"/>
      <c r="I722" s="1"/>
      <c r="J722" s="1"/>
      <c r="K722" s="1"/>
      <c r="L722" s="1"/>
      <c r="M722" s="1"/>
      <c r="N722" s="1"/>
      <c r="O722" s="1"/>
      <c r="P722" s="1"/>
      <c r="Q722" s="1"/>
    </row>
    <row r="723" spans="1:17">
      <c r="A723" s="1"/>
      <c r="B723" s="1"/>
      <c r="C723" s="1"/>
      <c r="D723" s="1"/>
      <c r="E723" s="1"/>
      <c r="F723" s="1"/>
      <c r="G723" s="1"/>
      <c r="H723" s="1"/>
      <c r="I723" s="1"/>
      <c r="J723" s="1"/>
      <c r="K723" s="1"/>
      <c r="L723" s="1"/>
      <c r="M723" s="1"/>
      <c r="N723" s="1"/>
      <c r="O723" s="1"/>
      <c r="P723" s="1"/>
      <c r="Q723" s="1"/>
    </row>
    <row r="724" spans="1:17">
      <c r="A724" s="1"/>
      <c r="B724" s="1"/>
      <c r="C724" s="1"/>
      <c r="D724" s="1"/>
      <c r="E724" s="1"/>
      <c r="F724" s="1"/>
      <c r="G724" s="1"/>
      <c r="H724" s="1"/>
      <c r="I724" s="1"/>
      <c r="J724" s="1"/>
      <c r="K724" s="1"/>
      <c r="L724" s="1"/>
      <c r="M724" s="1"/>
      <c r="N724" s="1"/>
      <c r="O724" s="1"/>
      <c r="P724" s="1"/>
      <c r="Q724" s="1"/>
    </row>
    <row r="725" spans="1:17">
      <c r="A725" s="1"/>
      <c r="B725" s="1"/>
      <c r="C725" s="1"/>
      <c r="D725" s="1"/>
      <c r="E725" s="1"/>
      <c r="F725" s="1"/>
      <c r="G725" s="1"/>
      <c r="H725" s="1"/>
      <c r="I725" s="1"/>
      <c r="J725" s="1"/>
      <c r="K725" s="1"/>
      <c r="L725" s="1"/>
      <c r="M725" s="1"/>
      <c r="N725" s="1"/>
      <c r="O725" s="1"/>
      <c r="P725" s="1"/>
      <c r="Q725" s="1"/>
    </row>
    <row r="726" spans="1:17">
      <c r="A726" s="1"/>
      <c r="B726" s="1"/>
      <c r="C726" s="1"/>
      <c r="D726" s="1"/>
      <c r="E726" s="1"/>
      <c r="F726" s="1"/>
      <c r="G726" s="1"/>
      <c r="H726" s="1"/>
      <c r="I726" s="1"/>
      <c r="J726" s="1"/>
      <c r="K726" s="1"/>
      <c r="L726" s="1"/>
      <c r="M726" s="1"/>
      <c r="N726" s="1"/>
      <c r="O726" s="1"/>
      <c r="P726" s="1"/>
      <c r="Q726" s="1"/>
    </row>
    <row r="727" spans="1:17">
      <c r="A727" s="1"/>
      <c r="B727" s="1"/>
      <c r="C727" s="1"/>
      <c r="D727" s="1"/>
      <c r="E727" s="1"/>
      <c r="F727" s="1"/>
      <c r="G727" s="1"/>
      <c r="H727" s="1"/>
      <c r="I727" s="1"/>
      <c r="J727" s="1"/>
      <c r="K727" s="1"/>
      <c r="L727" s="1"/>
      <c r="M727" s="1"/>
      <c r="N727" s="1"/>
      <c r="O727" s="1"/>
      <c r="P727" s="1"/>
      <c r="Q727" s="1"/>
    </row>
    <row r="728" spans="1:17">
      <c r="A728" s="1"/>
      <c r="B728" s="1"/>
      <c r="C728" s="1"/>
      <c r="D728" s="1"/>
      <c r="E728" s="1"/>
      <c r="F728" s="1"/>
      <c r="G728" s="1"/>
      <c r="H728" s="1"/>
      <c r="I728" s="1"/>
      <c r="J728" s="1"/>
      <c r="K728" s="1"/>
      <c r="L728" s="1"/>
      <c r="M728" s="1"/>
      <c r="N728" s="1"/>
      <c r="O728" s="1"/>
      <c r="P728" s="1"/>
      <c r="Q728" s="1"/>
    </row>
    <row r="729" spans="1:17">
      <c r="A729" s="1"/>
      <c r="B729" s="1"/>
      <c r="C729" s="1"/>
      <c r="D729" s="1"/>
      <c r="E729" s="1"/>
      <c r="F729" s="1"/>
      <c r="G729" s="1"/>
      <c r="H729" s="1"/>
      <c r="I729" s="1"/>
      <c r="J729" s="1"/>
      <c r="K729" s="1"/>
      <c r="L729" s="1"/>
      <c r="M729" s="1"/>
      <c r="N729" s="1"/>
      <c r="O729" s="1"/>
      <c r="P729" s="1"/>
      <c r="Q729" s="1"/>
    </row>
    <row r="730" spans="1:17">
      <c r="A730" s="1"/>
      <c r="B730" s="1"/>
      <c r="C730" s="1"/>
      <c r="D730" s="1"/>
      <c r="E730" s="1"/>
      <c r="F730" s="1"/>
      <c r="G730" s="1"/>
      <c r="H730" s="1"/>
      <c r="I730" s="1"/>
      <c r="J730" s="1"/>
      <c r="K730" s="1"/>
      <c r="L730" s="1"/>
      <c r="M730" s="1"/>
      <c r="N730" s="1"/>
      <c r="O730" s="1"/>
      <c r="P730" s="1"/>
      <c r="Q730" s="1"/>
    </row>
    <row r="731" spans="1:17">
      <c r="A731" s="1"/>
      <c r="B731" s="1"/>
      <c r="C731" s="1"/>
      <c r="D731" s="1"/>
      <c r="E731" s="1"/>
      <c r="F731" s="1"/>
      <c r="G731" s="1"/>
      <c r="H731" s="1"/>
      <c r="I731" s="1"/>
      <c r="J731" s="1"/>
      <c r="K731" s="1"/>
      <c r="L731" s="1"/>
      <c r="M731" s="1"/>
      <c r="N731" s="1"/>
      <c r="O731" s="1"/>
      <c r="P731" s="1"/>
      <c r="Q731" s="1"/>
    </row>
    <row r="732" spans="1:17">
      <c r="A732" s="1"/>
      <c r="B732" s="1"/>
      <c r="C732" s="1"/>
      <c r="D732" s="1"/>
      <c r="E732" s="1"/>
      <c r="F732" s="1"/>
      <c r="G732" s="1"/>
      <c r="H732" s="1"/>
      <c r="I732" s="1"/>
      <c r="J732" s="1"/>
      <c r="K732" s="1"/>
      <c r="L732" s="1"/>
      <c r="M732" s="1"/>
      <c r="N732" s="1"/>
      <c r="O732" s="1"/>
      <c r="P732" s="1"/>
      <c r="Q732" s="1"/>
    </row>
    <row r="733" spans="1:17">
      <c r="A733" s="1"/>
      <c r="B733" s="1"/>
      <c r="C733" s="1"/>
      <c r="D733" s="1"/>
      <c r="E733" s="1"/>
      <c r="F733" s="1"/>
      <c r="G733" s="1"/>
      <c r="H733" s="1"/>
      <c r="I733" s="1"/>
      <c r="J733" s="1"/>
      <c r="K733" s="1"/>
      <c r="L733" s="1"/>
      <c r="M733" s="1"/>
      <c r="N733" s="1"/>
      <c r="O733" s="1"/>
      <c r="P733" s="1"/>
      <c r="Q733" s="1"/>
    </row>
    <row r="734" spans="1:17">
      <c r="A734" s="1"/>
      <c r="B734" s="1"/>
      <c r="C734" s="1"/>
      <c r="D734" s="1"/>
      <c r="E734" s="1"/>
      <c r="F734" s="1"/>
      <c r="G734" s="1"/>
      <c r="H734" s="1"/>
      <c r="I734" s="1"/>
      <c r="J734" s="1"/>
      <c r="K734" s="1"/>
      <c r="L734" s="1"/>
      <c r="M734" s="1"/>
      <c r="N734" s="1"/>
      <c r="O734" s="1"/>
      <c r="P734" s="1"/>
      <c r="Q734" s="1"/>
    </row>
    <row r="735" spans="1:17">
      <c r="A735" s="1"/>
      <c r="B735" s="1"/>
      <c r="C735" s="1"/>
      <c r="D735" s="1"/>
      <c r="E735" s="1"/>
      <c r="F735" s="1"/>
      <c r="G735" s="1"/>
      <c r="H735" s="1"/>
      <c r="I735" s="1"/>
      <c r="J735" s="1"/>
      <c r="K735" s="1"/>
      <c r="L735" s="1"/>
      <c r="M735" s="1"/>
      <c r="N735" s="1"/>
      <c r="O735" s="1"/>
      <c r="P735" s="1"/>
      <c r="Q735" s="1"/>
    </row>
    <row r="736" spans="1:17">
      <c r="A736" s="1"/>
      <c r="B736" s="1"/>
      <c r="C736" s="1"/>
      <c r="D736" s="1"/>
      <c r="E736" s="1"/>
      <c r="F736" s="1"/>
      <c r="G736" s="1"/>
      <c r="H736" s="1"/>
      <c r="I736" s="1"/>
      <c r="J736" s="1"/>
      <c r="K736" s="1"/>
      <c r="L736" s="1"/>
      <c r="M736" s="1"/>
      <c r="N736" s="1"/>
      <c r="O736" s="1"/>
      <c r="P736" s="1"/>
      <c r="Q736" s="1"/>
    </row>
    <row r="737" spans="1:17">
      <c r="A737" s="1"/>
      <c r="B737" s="1"/>
      <c r="C737" s="1"/>
      <c r="D737" s="1"/>
      <c r="E737" s="1"/>
      <c r="F737" s="1"/>
      <c r="G737" s="1"/>
      <c r="H737" s="1"/>
      <c r="I737" s="1"/>
      <c r="J737" s="1"/>
      <c r="K737" s="1"/>
      <c r="L737" s="1"/>
      <c r="M737" s="1"/>
      <c r="N737" s="1"/>
      <c r="O737" s="1"/>
      <c r="P737" s="1"/>
      <c r="Q737" s="1"/>
    </row>
    <row r="738" spans="1:17">
      <c r="A738" s="1"/>
      <c r="B738" s="1"/>
      <c r="C738" s="1"/>
      <c r="D738" s="1"/>
      <c r="E738" s="1"/>
      <c r="F738" s="1"/>
      <c r="G738" s="1"/>
      <c r="H738" s="1"/>
      <c r="I738" s="1"/>
      <c r="J738" s="1"/>
      <c r="K738" s="1"/>
      <c r="L738" s="1"/>
      <c r="M738" s="1"/>
      <c r="N738" s="1"/>
      <c r="O738" s="1"/>
      <c r="P738" s="1"/>
      <c r="Q738" s="1"/>
    </row>
    <row r="739" spans="1:17">
      <c r="A739" s="1"/>
      <c r="B739" s="1"/>
      <c r="C739" s="1"/>
      <c r="D739" s="1"/>
      <c r="E739" s="1"/>
      <c r="F739" s="1"/>
      <c r="G739" s="1"/>
      <c r="H739" s="1"/>
      <c r="I739" s="1"/>
      <c r="J739" s="1"/>
      <c r="K739" s="1"/>
      <c r="L739" s="1"/>
      <c r="M739" s="1"/>
      <c r="N739" s="1"/>
      <c r="O739" s="1"/>
      <c r="P739" s="1"/>
      <c r="Q739" s="1"/>
    </row>
    <row r="740" spans="1:17">
      <c r="A740" s="1"/>
      <c r="B740" s="1"/>
      <c r="C740" s="1"/>
      <c r="D740" s="1"/>
      <c r="E740" s="1"/>
      <c r="F740" s="1"/>
      <c r="G740" s="1"/>
      <c r="H740" s="1"/>
      <c r="I740" s="1"/>
      <c r="J740" s="1"/>
      <c r="K740" s="1"/>
      <c r="L740" s="1"/>
      <c r="M740" s="1"/>
      <c r="N740" s="1"/>
      <c r="O740" s="1"/>
      <c r="P740" s="1"/>
      <c r="Q740" s="1"/>
    </row>
    <row r="741" spans="1:17">
      <c r="A741" s="1"/>
      <c r="B741" s="1"/>
      <c r="C741" s="1"/>
      <c r="D741" s="1"/>
      <c r="E741" s="1"/>
      <c r="F741" s="1"/>
      <c r="G741" s="1"/>
      <c r="H741" s="1"/>
      <c r="I741" s="1"/>
      <c r="J741" s="1"/>
      <c r="K741" s="1"/>
      <c r="L741" s="1"/>
      <c r="M741" s="1"/>
      <c r="N741" s="1"/>
      <c r="O741" s="1"/>
      <c r="P741" s="1"/>
      <c r="Q741" s="1"/>
    </row>
    <row r="742" spans="1:17">
      <c r="A742" s="1"/>
      <c r="B742" s="1"/>
      <c r="C742" s="1"/>
      <c r="D742" s="1"/>
      <c r="E742" s="1"/>
      <c r="F742" s="1"/>
      <c r="G742" s="1"/>
      <c r="H742" s="1"/>
      <c r="I742" s="1"/>
      <c r="J742" s="1"/>
      <c r="K742" s="1"/>
      <c r="L742" s="1"/>
      <c r="M742" s="1"/>
      <c r="N742" s="1"/>
      <c r="O742" s="1"/>
      <c r="P742" s="1"/>
      <c r="Q742" s="1"/>
    </row>
    <row r="743" spans="1:17">
      <c r="A743" s="1"/>
      <c r="B743" s="1"/>
      <c r="C743" s="1"/>
      <c r="D743" s="1"/>
      <c r="E743" s="1"/>
      <c r="F743" s="1"/>
      <c r="G743" s="1"/>
      <c r="H743" s="1"/>
      <c r="I743" s="1"/>
      <c r="J743" s="1"/>
      <c r="K743" s="1"/>
      <c r="L743" s="1"/>
      <c r="M743" s="1"/>
      <c r="N743" s="1"/>
      <c r="O743" s="1"/>
      <c r="P743" s="1"/>
      <c r="Q743" s="1"/>
    </row>
    <row r="744" spans="1:17">
      <c r="A744" s="1"/>
      <c r="B744" s="1"/>
      <c r="C744" s="1"/>
      <c r="D744" s="1"/>
      <c r="E744" s="1"/>
      <c r="F744" s="1"/>
      <c r="G744" s="1"/>
      <c r="H744" s="1"/>
      <c r="I744" s="1"/>
      <c r="J744" s="1"/>
      <c r="K744" s="1"/>
      <c r="L744" s="1"/>
      <c r="M744" s="1"/>
      <c r="N744" s="1"/>
      <c r="O744" s="1"/>
      <c r="P744" s="1"/>
      <c r="Q744" s="1"/>
    </row>
    <row r="745" spans="1:17">
      <c r="A745" s="1"/>
      <c r="B745" s="1"/>
      <c r="C745" s="1"/>
      <c r="D745" s="1"/>
      <c r="E745" s="1"/>
      <c r="F745" s="1"/>
      <c r="G745" s="1"/>
      <c r="H745" s="1"/>
      <c r="I745" s="1"/>
      <c r="J745" s="1"/>
      <c r="K745" s="1"/>
      <c r="L745" s="1"/>
      <c r="M745" s="1"/>
      <c r="N745" s="1"/>
      <c r="O745" s="1"/>
      <c r="P745" s="1"/>
      <c r="Q745" s="1"/>
    </row>
    <row r="746" spans="1:17">
      <c r="A746" s="1"/>
      <c r="B746" s="1"/>
      <c r="C746" s="1"/>
      <c r="D746" s="1"/>
      <c r="E746" s="1"/>
      <c r="F746" s="1"/>
      <c r="G746" s="1"/>
      <c r="H746" s="1"/>
      <c r="I746" s="1"/>
      <c r="J746" s="1"/>
      <c r="K746" s="1"/>
      <c r="L746" s="1"/>
      <c r="M746" s="1"/>
      <c r="N746" s="1"/>
      <c r="O746" s="1"/>
      <c r="P746" s="1"/>
      <c r="Q746" s="1"/>
    </row>
    <row r="747" spans="1:17">
      <c r="A747" s="1"/>
      <c r="B747" s="1"/>
      <c r="C747" s="1"/>
      <c r="D747" s="1"/>
      <c r="E747" s="1"/>
      <c r="F747" s="1"/>
      <c r="G747" s="1"/>
      <c r="H747" s="1"/>
      <c r="I747" s="1"/>
      <c r="J747" s="1"/>
      <c r="K747" s="1"/>
      <c r="L747" s="1"/>
      <c r="M747" s="1"/>
      <c r="N747" s="1"/>
      <c r="O747" s="1"/>
      <c r="P747" s="1"/>
      <c r="Q747" s="1"/>
    </row>
    <row r="748" spans="1:17">
      <c r="A748" s="1"/>
      <c r="B748" s="1"/>
      <c r="C748" s="1"/>
      <c r="D748" s="1"/>
      <c r="E748" s="1"/>
      <c r="F748" s="1"/>
      <c r="G748" s="1"/>
      <c r="H748" s="1"/>
      <c r="I748" s="1"/>
      <c r="J748" s="1"/>
      <c r="K748" s="1"/>
      <c r="L748" s="1"/>
      <c r="M748" s="1"/>
      <c r="N748" s="1"/>
      <c r="O748" s="1"/>
      <c r="P748" s="1"/>
      <c r="Q748" s="1"/>
    </row>
    <row r="749" spans="1:17">
      <c r="A749" s="1"/>
      <c r="B749" s="1"/>
      <c r="C749" s="1"/>
      <c r="D749" s="1"/>
      <c r="E749" s="1"/>
      <c r="F749" s="1"/>
      <c r="G749" s="1"/>
      <c r="H749" s="1"/>
      <c r="I749" s="1"/>
      <c r="J749" s="1"/>
      <c r="K749" s="1"/>
      <c r="L749" s="1"/>
      <c r="M749" s="1"/>
      <c r="N749" s="1"/>
      <c r="O749" s="1"/>
      <c r="P749" s="1"/>
      <c r="Q749" s="1"/>
    </row>
    <row r="750" spans="1:17">
      <c r="A750" s="1"/>
      <c r="B750" s="1"/>
      <c r="C750" s="1"/>
      <c r="D750" s="1"/>
      <c r="E750" s="1"/>
      <c r="F750" s="1"/>
      <c r="G750" s="1"/>
      <c r="H750" s="1"/>
      <c r="I750" s="1"/>
      <c r="J750" s="1"/>
      <c r="K750" s="1"/>
      <c r="L750" s="1"/>
      <c r="M750" s="1"/>
      <c r="N750" s="1"/>
      <c r="O750" s="1"/>
      <c r="P750" s="1"/>
      <c r="Q750" s="1"/>
    </row>
    <row r="751" spans="1:17">
      <c r="A751" s="1"/>
      <c r="B751" s="1"/>
      <c r="C751" s="1"/>
      <c r="D751" s="1"/>
      <c r="E751" s="1"/>
      <c r="F751" s="1"/>
      <c r="G751" s="1"/>
      <c r="H751" s="1"/>
      <c r="I751" s="1"/>
      <c r="J751" s="1"/>
      <c r="K751" s="1"/>
      <c r="L751" s="1"/>
      <c r="M751" s="1"/>
      <c r="N751" s="1"/>
      <c r="O751" s="1"/>
      <c r="P751" s="1"/>
      <c r="Q751" s="1"/>
    </row>
    <row r="752" spans="1:17">
      <c r="A752" s="1"/>
      <c r="B752" s="1"/>
      <c r="C752" s="1"/>
      <c r="D752" s="1"/>
      <c r="E752" s="1"/>
      <c r="F752" s="1"/>
      <c r="G752" s="1"/>
      <c r="H752" s="1"/>
      <c r="I752" s="1"/>
      <c r="J752" s="1"/>
      <c r="K752" s="1"/>
      <c r="L752" s="1"/>
      <c r="M752" s="1"/>
      <c r="N752" s="1"/>
      <c r="O752" s="1"/>
      <c r="P752" s="1"/>
      <c r="Q752" s="1"/>
    </row>
    <row r="753" spans="1:17">
      <c r="A753" s="1"/>
      <c r="B753" s="1"/>
      <c r="C753" s="1"/>
      <c r="D753" s="1"/>
      <c r="E753" s="1"/>
      <c r="F753" s="1"/>
      <c r="G753" s="1"/>
      <c r="H753" s="1"/>
      <c r="I753" s="1"/>
      <c r="J753" s="1"/>
      <c r="K753" s="1"/>
      <c r="L753" s="1"/>
      <c r="M753" s="1"/>
      <c r="N753" s="1"/>
      <c r="O753" s="1"/>
      <c r="P753" s="1"/>
      <c r="Q753" s="1"/>
    </row>
    <row r="754" spans="1:17">
      <c r="A754" s="1"/>
      <c r="B754" s="1"/>
      <c r="C754" s="1"/>
      <c r="D754" s="1"/>
      <c r="E754" s="1"/>
      <c r="F754" s="1"/>
      <c r="G754" s="1"/>
      <c r="H754" s="1"/>
      <c r="I754" s="1"/>
      <c r="J754" s="1"/>
      <c r="K754" s="1"/>
      <c r="L754" s="1"/>
      <c r="M754" s="1"/>
      <c r="N754" s="1"/>
      <c r="O754" s="1"/>
      <c r="P754" s="1"/>
      <c r="Q754" s="1"/>
    </row>
    <row r="755" spans="1:17">
      <c r="A755" s="1"/>
      <c r="B755" s="1"/>
      <c r="C755" s="1"/>
      <c r="D755" s="1"/>
      <c r="E755" s="1"/>
      <c r="F755" s="1"/>
      <c r="G755" s="1"/>
      <c r="H755" s="1"/>
      <c r="I755" s="1"/>
      <c r="J755" s="1"/>
      <c r="K755" s="1"/>
      <c r="L755" s="1"/>
      <c r="M755" s="1"/>
      <c r="N755" s="1"/>
      <c r="O755" s="1"/>
      <c r="P755" s="1"/>
      <c r="Q755" s="1"/>
    </row>
    <row r="756" spans="1:17">
      <c r="A756" s="1"/>
      <c r="B756" s="1"/>
      <c r="C756" s="1"/>
      <c r="D756" s="1"/>
      <c r="E756" s="1"/>
      <c r="F756" s="1"/>
      <c r="G756" s="1"/>
      <c r="H756" s="1"/>
      <c r="I756" s="1"/>
      <c r="J756" s="1"/>
      <c r="K756" s="1"/>
      <c r="L756" s="1"/>
      <c r="M756" s="1"/>
      <c r="N756" s="1"/>
      <c r="O756" s="1"/>
      <c r="P756" s="1"/>
      <c r="Q756" s="1"/>
    </row>
    <row r="757" spans="1:17">
      <c r="A757" s="1"/>
      <c r="B757" s="1"/>
      <c r="C757" s="1"/>
      <c r="D757" s="1"/>
      <c r="E757" s="1"/>
      <c r="F757" s="1"/>
      <c r="G757" s="1"/>
      <c r="H757" s="1"/>
      <c r="I757" s="1"/>
      <c r="J757" s="1"/>
      <c r="K757" s="1"/>
      <c r="L757" s="1"/>
      <c r="M757" s="1"/>
      <c r="N757" s="1"/>
      <c r="O757" s="1"/>
      <c r="P757" s="1"/>
      <c r="Q757" s="1"/>
    </row>
    <row r="758" spans="1:17">
      <c r="A758" s="1"/>
      <c r="B758" s="1"/>
      <c r="C758" s="1"/>
      <c r="D758" s="1"/>
      <c r="E758" s="1"/>
      <c r="F758" s="1"/>
      <c r="G758" s="1"/>
      <c r="H758" s="1"/>
      <c r="I758" s="1"/>
      <c r="J758" s="1"/>
      <c r="K758" s="1"/>
      <c r="L758" s="1"/>
      <c r="M758" s="1"/>
      <c r="N758" s="1"/>
      <c r="O758" s="1"/>
      <c r="P758" s="1"/>
      <c r="Q758" s="1"/>
    </row>
    <row r="759" spans="1:17">
      <c r="A759" s="1"/>
      <c r="B759" s="1"/>
      <c r="C759" s="1"/>
      <c r="D759" s="1"/>
      <c r="E759" s="1"/>
      <c r="F759" s="1"/>
      <c r="G759" s="1"/>
      <c r="H759" s="1"/>
      <c r="I759" s="1"/>
      <c r="J759" s="1"/>
      <c r="K759" s="1"/>
      <c r="L759" s="1"/>
      <c r="M759" s="1"/>
      <c r="N759" s="1"/>
      <c r="O759" s="1"/>
      <c r="P759" s="1"/>
      <c r="Q759" s="1"/>
    </row>
    <row r="760" spans="1:17">
      <c r="A760" s="1"/>
      <c r="B760" s="1"/>
      <c r="C760" s="1"/>
      <c r="D760" s="1"/>
      <c r="E760" s="1"/>
      <c r="F760" s="1"/>
      <c r="G760" s="1"/>
      <c r="H760" s="1"/>
      <c r="I760" s="1"/>
      <c r="J760" s="1"/>
      <c r="K760" s="1"/>
      <c r="L760" s="1"/>
      <c r="M760" s="1"/>
      <c r="N760" s="1"/>
      <c r="O760" s="1"/>
      <c r="P760" s="1"/>
      <c r="Q760" s="1"/>
    </row>
    <row r="761" spans="1:17">
      <c r="A761" s="1"/>
      <c r="B761" s="1"/>
      <c r="C761" s="1"/>
      <c r="D761" s="1"/>
      <c r="E761" s="1"/>
      <c r="F761" s="1"/>
      <c r="G761" s="1"/>
      <c r="H761" s="1"/>
      <c r="I761" s="1"/>
      <c r="J761" s="1"/>
      <c r="K761" s="1"/>
      <c r="L761" s="1"/>
      <c r="M761" s="1"/>
      <c r="N761" s="1"/>
      <c r="O761" s="1"/>
      <c r="P761" s="1"/>
      <c r="Q761" s="1"/>
    </row>
    <row r="762" spans="1:17">
      <c r="A762" s="1"/>
      <c r="B762" s="1"/>
      <c r="C762" s="1"/>
      <c r="D762" s="1"/>
      <c r="E762" s="1"/>
      <c r="F762" s="1"/>
      <c r="G762" s="1"/>
      <c r="H762" s="1"/>
      <c r="I762" s="1"/>
      <c r="J762" s="1"/>
      <c r="K762" s="1"/>
      <c r="L762" s="1"/>
      <c r="M762" s="1"/>
      <c r="N762" s="1"/>
      <c r="O762" s="1"/>
      <c r="P762" s="1"/>
      <c r="Q762" s="1"/>
    </row>
    <row r="763" spans="1:17">
      <c r="A763" s="1"/>
      <c r="B763" s="1"/>
      <c r="C763" s="1"/>
      <c r="D763" s="1"/>
      <c r="E763" s="1"/>
      <c r="F763" s="1"/>
      <c r="G763" s="1"/>
      <c r="H763" s="1"/>
      <c r="I763" s="1"/>
      <c r="J763" s="1"/>
      <c r="K763" s="1"/>
      <c r="L763" s="1"/>
      <c r="M763" s="1"/>
      <c r="N763" s="1"/>
      <c r="O763" s="1"/>
      <c r="P763" s="1"/>
      <c r="Q763" s="1"/>
    </row>
    <row r="764" spans="1:17">
      <c r="A764" s="1"/>
      <c r="B764" s="1"/>
      <c r="C764" s="1"/>
      <c r="D764" s="1"/>
      <c r="E764" s="1"/>
      <c r="F764" s="1"/>
      <c r="G764" s="1"/>
      <c r="H764" s="1"/>
      <c r="I764" s="1"/>
      <c r="J764" s="1"/>
      <c r="K764" s="1"/>
      <c r="L764" s="1"/>
      <c r="M764" s="1"/>
      <c r="N764" s="1"/>
      <c r="O764" s="1"/>
      <c r="P764" s="1"/>
      <c r="Q764" s="1"/>
    </row>
    <row r="765" spans="1:17">
      <c r="A765" s="1"/>
      <c r="B765" s="1"/>
      <c r="C765" s="1"/>
      <c r="D765" s="1"/>
      <c r="E765" s="1"/>
      <c r="F765" s="1"/>
      <c r="G765" s="1"/>
      <c r="H765" s="1"/>
      <c r="I765" s="1"/>
      <c r="J765" s="1"/>
      <c r="K765" s="1"/>
      <c r="L765" s="1"/>
      <c r="M765" s="1"/>
      <c r="N765" s="1"/>
      <c r="O765" s="1"/>
      <c r="P765" s="1"/>
      <c r="Q765" s="1"/>
    </row>
    <row r="766" spans="1:17">
      <c r="A766" s="1"/>
      <c r="B766" s="1"/>
      <c r="C766" s="1"/>
      <c r="D766" s="1"/>
      <c r="E766" s="1"/>
      <c r="F766" s="1"/>
      <c r="G766" s="1"/>
      <c r="H766" s="1"/>
      <c r="I766" s="1"/>
      <c r="J766" s="1"/>
      <c r="K766" s="1"/>
      <c r="L766" s="1"/>
      <c r="M766" s="1"/>
      <c r="N766" s="1"/>
      <c r="O766" s="1"/>
      <c r="P766" s="1"/>
      <c r="Q766" s="1"/>
    </row>
    <row r="767" spans="1:17">
      <c r="A767" s="1"/>
      <c r="B767" s="1"/>
      <c r="C767" s="1"/>
      <c r="D767" s="1"/>
      <c r="E767" s="1"/>
      <c r="F767" s="1"/>
      <c r="G767" s="1"/>
      <c r="H767" s="1"/>
      <c r="I767" s="1"/>
      <c r="J767" s="1"/>
      <c r="K767" s="1"/>
      <c r="L767" s="1"/>
      <c r="M767" s="1"/>
      <c r="N767" s="1"/>
      <c r="O767" s="1"/>
      <c r="P767" s="1"/>
      <c r="Q767" s="1"/>
    </row>
    <row r="768" spans="1:17">
      <c r="A768" s="1"/>
      <c r="B768" s="1"/>
      <c r="C768" s="1"/>
      <c r="D768" s="1"/>
      <c r="E768" s="1"/>
      <c r="F768" s="1"/>
      <c r="G768" s="1"/>
      <c r="H768" s="1"/>
      <c r="I768" s="1"/>
      <c r="J768" s="1"/>
      <c r="K768" s="1"/>
      <c r="L768" s="1"/>
      <c r="M768" s="1"/>
      <c r="N768" s="1"/>
      <c r="O768" s="1"/>
      <c r="P768" s="1"/>
      <c r="Q768" s="1"/>
    </row>
    <row r="769" spans="1:17">
      <c r="A769" s="1"/>
      <c r="B769" s="1"/>
      <c r="C769" s="1"/>
      <c r="D769" s="1"/>
      <c r="E769" s="1"/>
      <c r="F769" s="1"/>
      <c r="G769" s="1"/>
      <c r="H769" s="1"/>
      <c r="I769" s="1"/>
      <c r="J769" s="1"/>
      <c r="K769" s="1"/>
      <c r="L769" s="1"/>
      <c r="M769" s="1"/>
      <c r="N769" s="1"/>
      <c r="O769" s="1"/>
      <c r="P769" s="1"/>
      <c r="Q769" s="1"/>
    </row>
    <row r="770" spans="1:17">
      <c r="A770" s="1"/>
      <c r="B770" s="1"/>
      <c r="C770" s="1"/>
      <c r="D770" s="1"/>
      <c r="E770" s="1"/>
      <c r="F770" s="1"/>
      <c r="G770" s="1"/>
      <c r="H770" s="1"/>
      <c r="I770" s="1"/>
      <c r="J770" s="1"/>
      <c r="K770" s="1"/>
      <c r="L770" s="1"/>
      <c r="M770" s="1"/>
      <c r="N770" s="1"/>
      <c r="O770" s="1"/>
      <c r="P770" s="1"/>
      <c r="Q770" s="1"/>
    </row>
    <row r="771" spans="1:17">
      <c r="A771" s="1"/>
      <c r="B771" s="1"/>
      <c r="C771" s="1"/>
      <c r="D771" s="1"/>
      <c r="E771" s="1"/>
      <c r="F771" s="1"/>
      <c r="G771" s="1"/>
      <c r="H771" s="1"/>
      <c r="I771" s="1"/>
      <c r="J771" s="1"/>
      <c r="K771" s="1"/>
      <c r="L771" s="1"/>
      <c r="M771" s="1"/>
      <c r="N771" s="1"/>
      <c r="O771" s="1"/>
      <c r="P771" s="1"/>
      <c r="Q771" s="1"/>
    </row>
    <row r="772" spans="1:17">
      <c r="A772" s="1"/>
      <c r="B772" s="1"/>
      <c r="C772" s="1"/>
      <c r="D772" s="1"/>
      <c r="E772" s="1"/>
      <c r="F772" s="1"/>
      <c r="G772" s="1"/>
      <c r="H772" s="1"/>
      <c r="I772" s="1"/>
      <c r="J772" s="1"/>
      <c r="K772" s="1"/>
      <c r="L772" s="1"/>
      <c r="M772" s="1"/>
      <c r="N772" s="1"/>
      <c r="O772" s="1"/>
      <c r="P772" s="1"/>
      <c r="Q772" s="1"/>
    </row>
    <row r="773" spans="1:17">
      <c r="A773" s="1"/>
      <c r="B773" s="1"/>
      <c r="C773" s="1"/>
      <c r="D773" s="1"/>
      <c r="E773" s="1"/>
      <c r="F773" s="1"/>
      <c r="G773" s="1"/>
      <c r="H773" s="1"/>
      <c r="I773" s="1"/>
      <c r="J773" s="1"/>
      <c r="K773" s="1"/>
      <c r="L773" s="1"/>
      <c r="M773" s="1"/>
      <c r="N773" s="1"/>
      <c r="O773" s="1"/>
      <c r="P773" s="1"/>
      <c r="Q773" s="1"/>
    </row>
    <row r="774" spans="1:17">
      <c r="A774" s="1"/>
      <c r="B774" s="1"/>
      <c r="C774" s="1"/>
      <c r="D774" s="1"/>
      <c r="E774" s="1"/>
      <c r="F774" s="1"/>
      <c r="G774" s="1"/>
      <c r="H774" s="1"/>
      <c r="I774" s="1"/>
      <c r="J774" s="1"/>
      <c r="K774" s="1"/>
      <c r="L774" s="1"/>
      <c r="M774" s="1"/>
      <c r="N774" s="1"/>
      <c r="O774" s="1"/>
      <c r="P774" s="1"/>
      <c r="Q774" s="1"/>
    </row>
    <row r="775" spans="1:17">
      <c r="A775" s="1"/>
      <c r="B775" s="1"/>
      <c r="C775" s="1"/>
      <c r="D775" s="1"/>
      <c r="E775" s="1"/>
      <c r="F775" s="1"/>
      <c r="G775" s="1"/>
      <c r="H775" s="1"/>
      <c r="I775" s="1"/>
      <c r="J775" s="1"/>
      <c r="K775" s="1"/>
      <c r="L775" s="1"/>
      <c r="M775" s="1"/>
      <c r="N775" s="1"/>
      <c r="O775" s="1"/>
      <c r="P775" s="1"/>
      <c r="Q775" s="1"/>
    </row>
    <row r="776" spans="1:17">
      <c r="A776" s="1"/>
      <c r="B776" s="1"/>
      <c r="C776" s="1"/>
      <c r="D776" s="1"/>
      <c r="E776" s="1"/>
      <c r="F776" s="1"/>
      <c r="G776" s="1"/>
      <c r="H776" s="1"/>
      <c r="I776" s="1"/>
      <c r="J776" s="1"/>
      <c r="K776" s="1"/>
      <c r="L776" s="1"/>
      <c r="M776" s="1"/>
      <c r="N776" s="1"/>
      <c r="O776" s="1"/>
      <c r="P776" s="1"/>
      <c r="Q776" s="1"/>
    </row>
    <row r="777" spans="1:17">
      <c r="A777" s="1"/>
      <c r="B777" s="1"/>
      <c r="C777" s="1"/>
      <c r="D777" s="1"/>
      <c r="E777" s="1"/>
      <c r="F777" s="1"/>
      <c r="G777" s="1"/>
      <c r="H777" s="1"/>
      <c r="I777" s="1"/>
      <c r="J777" s="1"/>
      <c r="K777" s="1"/>
      <c r="L777" s="1"/>
      <c r="M777" s="1"/>
      <c r="N777" s="1"/>
      <c r="O777" s="1"/>
      <c r="P777" s="1"/>
      <c r="Q777" s="1"/>
    </row>
    <row r="778" spans="1:17">
      <c r="A778" s="1"/>
      <c r="B778" s="1"/>
      <c r="C778" s="1"/>
      <c r="D778" s="1"/>
      <c r="E778" s="1"/>
      <c r="F778" s="1"/>
      <c r="G778" s="1"/>
      <c r="H778" s="1"/>
      <c r="I778" s="1"/>
      <c r="J778" s="1"/>
      <c r="K778" s="1"/>
      <c r="L778" s="1"/>
      <c r="M778" s="1"/>
      <c r="N778" s="1"/>
      <c r="O778" s="1"/>
      <c r="P778" s="1"/>
      <c r="Q778" s="1"/>
    </row>
    <row r="779" spans="1:17">
      <c r="A779" s="1"/>
      <c r="B779" s="1"/>
      <c r="C779" s="1"/>
      <c r="D779" s="1"/>
      <c r="E779" s="1"/>
      <c r="F779" s="1"/>
      <c r="G779" s="1"/>
      <c r="H779" s="1"/>
      <c r="I779" s="1"/>
      <c r="J779" s="1"/>
      <c r="K779" s="1"/>
      <c r="L779" s="1"/>
      <c r="M779" s="1"/>
      <c r="N779" s="1"/>
      <c r="O779" s="1"/>
      <c r="P779" s="1"/>
      <c r="Q779" s="1"/>
    </row>
    <row r="780" spans="1:17">
      <c r="A780" s="1"/>
      <c r="B780" s="1"/>
      <c r="C780" s="1"/>
      <c r="D780" s="1"/>
      <c r="E780" s="1"/>
      <c r="F780" s="1"/>
      <c r="G780" s="1"/>
      <c r="H780" s="1"/>
      <c r="I780" s="1"/>
      <c r="J780" s="1"/>
      <c r="K780" s="1"/>
      <c r="L780" s="1"/>
      <c r="M780" s="1"/>
      <c r="N780" s="1"/>
      <c r="O780" s="1"/>
      <c r="P780" s="1"/>
      <c r="Q780" s="1"/>
    </row>
    <row r="781" spans="1:17">
      <c r="A781" s="1"/>
      <c r="B781" s="1"/>
      <c r="C781" s="1"/>
      <c r="D781" s="1"/>
      <c r="E781" s="1"/>
      <c r="F781" s="1"/>
      <c r="G781" s="1"/>
      <c r="H781" s="1"/>
      <c r="I781" s="1"/>
      <c r="J781" s="1"/>
      <c r="K781" s="1"/>
      <c r="L781" s="1"/>
      <c r="M781" s="1"/>
      <c r="N781" s="1"/>
      <c r="O781" s="1"/>
      <c r="P781" s="1"/>
      <c r="Q781" s="1"/>
    </row>
    <row r="782" spans="1:17">
      <c r="A782" s="1"/>
      <c r="B782" s="1"/>
      <c r="C782" s="1"/>
      <c r="D782" s="1"/>
      <c r="E782" s="1"/>
      <c r="F782" s="1"/>
      <c r="G782" s="1"/>
      <c r="H782" s="1"/>
      <c r="I782" s="1"/>
      <c r="J782" s="1"/>
      <c r="K782" s="1"/>
      <c r="L782" s="1"/>
      <c r="M782" s="1"/>
      <c r="N782" s="1"/>
      <c r="O782" s="1"/>
      <c r="P782" s="1"/>
      <c r="Q782" s="1"/>
    </row>
    <row r="783" spans="1:17">
      <c r="A783" s="1"/>
      <c r="B783" s="1"/>
      <c r="C783" s="1"/>
      <c r="D783" s="1"/>
      <c r="E783" s="1"/>
      <c r="F783" s="1"/>
      <c r="G783" s="1"/>
      <c r="H783" s="1"/>
      <c r="I783" s="1"/>
      <c r="J783" s="1"/>
      <c r="K783" s="1"/>
      <c r="L783" s="1"/>
      <c r="M783" s="1"/>
      <c r="N783" s="1"/>
      <c r="O783" s="1"/>
      <c r="P783" s="1"/>
      <c r="Q783" s="1"/>
    </row>
    <row r="784" spans="1:17">
      <c r="A784" s="1"/>
      <c r="B784" s="1"/>
      <c r="C784" s="1"/>
      <c r="D784" s="1"/>
      <c r="E784" s="1"/>
      <c r="F784" s="1"/>
      <c r="G784" s="1"/>
      <c r="H784" s="1"/>
      <c r="I784" s="1"/>
      <c r="J784" s="1"/>
      <c r="K784" s="1"/>
      <c r="L784" s="1"/>
      <c r="M784" s="1"/>
      <c r="N784" s="1"/>
      <c r="O784" s="1"/>
      <c r="P784" s="1"/>
      <c r="Q784" s="1"/>
    </row>
    <row r="785" spans="1:17">
      <c r="A785" s="1"/>
      <c r="B785" s="1"/>
      <c r="C785" s="1"/>
      <c r="D785" s="1"/>
      <c r="E785" s="1"/>
      <c r="F785" s="1"/>
      <c r="G785" s="1"/>
      <c r="H785" s="1"/>
      <c r="I785" s="1"/>
      <c r="J785" s="1"/>
      <c r="K785" s="1"/>
      <c r="L785" s="1"/>
      <c r="M785" s="1"/>
      <c r="N785" s="1"/>
      <c r="O785" s="1"/>
      <c r="P785" s="1"/>
      <c r="Q785" s="1"/>
    </row>
    <row r="786" spans="1:17">
      <c r="A786" s="1"/>
      <c r="B786" s="1"/>
      <c r="C786" s="1"/>
      <c r="D786" s="1"/>
      <c r="E786" s="1"/>
      <c r="F786" s="1"/>
      <c r="G786" s="1"/>
      <c r="H786" s="1"/>
      <c r="I786" s="1"/>
      <c r="J786" s="1"/>
      <c r="K786" s="1"/>
      <c r="L786" s="1"/>
      <c r="M786" s="1"/>
      <c r="N786" s="1"/>
      <c r="O786" s="1"/>
      <c r="P786" s="1"/>
      <c r="Q786" s="1"/>
    </row>
    <row r="787" spans="1:17">
      <c r="A787" s="1"/>
      <c r="B787" s="1"/>
      <c r="C787" s="1"/>
      <c r="D787" s="1"/>
      <c r="E787" s="1"/>
      <c r="F787" s="1"/>
      <c r="G787" s="1"/>
      <c r="H787" s="1"/>
      <c r="I787" s="1"/>
      <c r="J787" s="1"/>
      <c r="K787" s="1"/>
      <c r="L787" s="1"/>
      <c r="M787" s="1"/>
      <c r="N787" s="1"/>
      <c r="O787" s="1"/>
      <c r="P787" s="1"/>
      <c r="Q787" s="1"/>
    </row>
    <row r="788" spans="1:17">
      <c r="A788" s="1"/>
      <c r="B788" s="1"/>
      <c r="C788" s="1"/>
      <c r="D788" s="1"/>
      <c r="E788" s="1"/>
      <c r="F788" s="1"/>
      <c r="G788" s="1"/>
      <c r="H788" s="1"/>
      <c r="I788" s="1"/>
      <c r="J788" s="1"/>
      <c r="K788" s="1"/>
      <c r="L788" s="1"/>
      <c r="M788" s="1"/>
      <c r="N788" s="1"/>
      <c r="O788" s="1"/>
      <c r="P788" s="1"/>
      <c r="Q788" s="1"/>
    </row>
    <row r="789" spans="1:17">
      <c r="A789" s="1"/>
      <c r="B789" s="1"/>
      <c r="C789" s="1"/>
      <c r="D789" s="1"/>
      <c r="E789" s="1"/>
      <c r="F789" s="1"/>
      <c r="G789" s="1"/>
      <c r="H789" s="1"/>
      <c r="I789" s="1"/>
      <c r="J789" s="1"/>
      <c r="K789" s="1"/>
      <c r="L789" s="1"/>
      <c r="M789" s="1"/>
      <c r="N789" s="1"/>
      <c r="O789" s="1"/>
      <c r="P789" s="1"/>
      <c r="Q789" s="1"/>
    </row>
    <row r="790" spans="1:17">
      <c r="A790" s="1"/>
      <c r="B790" s="1"/>
      <c r="C790" s="1"/>
      <c r="D790" s="1"/>
      <c r="E790" s="1"/>
      <c r="F790" s="1"/>
      <c r="G790" s="1"/>
      <c r="H790" s="1"/>
      <c r="I790" s="1"/>
      <c r="J790" s="1"/>
      <c r="K790" s="1"/>
      <c r="L790" s="1"/>
      <c r="M790" s="1"/>
      <c r="N790" s="1"/>
      <c r="O790" s="1"/>
      <c r="P790" s="1"/>
      <c r="Q790" s="1"/>
    </row>
    <row r="791" spans="1:17">
      <c r="A791" s="1"/>
      <c r="B791" s="1"/>
      <c r="C791" s="1"/>
      <c r="D791" s="1"/>
      <c r="E791" s="1"/>
      <c r="F791" s="1"/>
      <c r="G791" s="1"/>
      <c r="H791" s="1"/>
      <c r="I791" s="1"/>
      <c r="J791" s="1"/>
      <c r="K791" s="1"/>
      <c r="L791" s="1"/>
      <c r="M791" s="1"/>
      <c r="N791" s="1"/>
      <c r="O791" s="1"/>
      <c r="P791" s="1"/>
      <c r="Q791" s="1"/>
    </row>
    <row r="792" spans="1:17">
      <c r="A792" s="1"/>
      <c r="B792" s="1"/>
      <c r="C792" s="1"/>
      <c r="D792" s="1"/>
      <c r="E792" s="1"/>
      <c r="F792" s="1"/>
      <c r="G792" s="1"/>
      <c r="H792" s="1"/>
      <c r="I792" s="1"/>
      <c r="J792" s="1"/>
      <c r="K792" s="1"/>
      <c r="L792" s="1"/>
      <c r="M792" s="1"/>
      <c r="N792" s="1"/>
      <c r="O792" s="1"/>
      <c r="P792" s="1"/>
      <c r="Q792" s="1"/>
    </row>
    <row r="793" spans="1:17">
      <c r="A793" s="1"/>
      <c r="B793" s="1"/>
      <c r="C793" s="1"/>
      <c r="D793" s="1"/>
      <c r="E793" s="1"/>
      <c r="F793" s="1"/>
      <c r="G793" s="1"/>
      <c r="H793" s="1"/>
      <c r="I793" s="1"/>
      <c r="J793" s="1"/>
      <c r="K793" s="1"/>
      <c r="L793" s="1"/>
      <c r="M793" s="1"/>
      <c r="N793" s="1"/>
      <c r="O793" s="1"/>
      <c r="P793" s="1"/>
      <c r="Q793" s="1"/>
    </row>
    <row r="794" spans="1:17">
      <c r="A794" s="1"/>
      <c r="B794" s="1"/>
      <c r="C794" s="1"/>
      <c r="D794" s="1"/>
      <c r="E794" s="1"/>
      <c r="F794" s="1"/>
      <c r="G794" s="1"/>
      <c r="H794" s="1"/>
      <c r="I794" s="1"/>
      <c r="J794" s="1"/>
      <c r="K794" s="1"/>
      <c r="L794" s="1"/>
      <c r="M794" s="1"/>
      <c r="N794" s="1"/>
      <c r="O794" s="1"/>
      <c r="P794" s="1"/>
      <c r="Q794" s="1"/>
    </row>
    <row r="795" spans="1:17">
      <c r="A795" s="1"/>
      <c r="B795" s="1"/>
      <c r="C795" s="1"/>
      <c r="D795" s="1"/>
      <c r="E795" s="1"/>
      <c r="F795" s="1"/>
      <c r="G795" s="1"/>
      <c r="H795" s="1"/>
      <c r="I795" s="1"/>
      <c r="J795" s="1"/>
      <c r="K795" s="1"/>
      <c r="L795" s="1"/>
      <c r="M795" s="1"/>
      <c r="N795" s="1"/>
      <c r="O795" s="1"/>
      <c r="P795" s="1"/>
      <c r="Q795" s="1"/>
    </row>
    <row r="796" spans="1:17">
      <c r="A796" s="1"/>
      <c r="B796" s="1"/>
      <c r="C796" s="1"/>
      <c r="D796" s="1"/>
      <c r="E796" s="1"/>
      <c r="F796" s="1"/>
      <c r="G796" s="1"/>
      <c r="H796" s="1"/>
      <c r="I796" s="1"/>
      <c r="J796" s="1"/>
      <c r="K796" s="1"/>
      <c r="L796" s="1"/>
      <c r="M796" s="1"/>
      <c r="N796" s="1"/>
      <c r="O796" s="1"/>
      <c r="P796" s="1"/>
      <c r="Q796" s="1"/>
    </row>
    <row r="797" spans="1:17">
      <c r="A797" s="1"/>
      <c r="B797" s="1"/>
      <c r="C797" s="1"/>
      <c r="D797" s="1"/>
      <c r="E797" s="1"/>
      <c r="F797" s="1"/>
      <c r="G797" s="1"/>
      <c r="H797" s="1"/>
      <c r="I797" s="1"/>
      <c r="J797" s="1"/>
      <c r="K797" s="1"/>
      <c r="L797" s="1"/>
      <c r="M797" s="1"/>
      <c r="N797" s="1"/>
      <c r="O797" s="1"/>
      <c r="P797" s="1"/>
      <c r="Q797" s="1"/>
    </row>
    <row r="798" spans="1:17">
      <c r="A798" s="1"/>
      <c r="B798" s="1"/>
      <c r="C798" s="1"/>
      <c r="D798" s="1"/>
      <c r="E798" s="1"/>
      <c r="F798" s="1"/>
      <c r="G798" s="1"/>
      <c r="H798" s="1"/>
      <c r="I798" s="1"/>
      <c r="J798" s="1"/>
      <c r="K798" s="1"/>
      <c r="L798" s="1"/>
      <c r="M798" s="1"/>
      <c r="N798" s="1"/>
      <c r="O798" s="1"/>
      <c r="P798" s="1"/>
      <c r="Q798" s="1"/>
    </row>
    <row r="799" spans="1:17">
      <c r="A799" s="1"/>
      <c r="B799" s="1"/>
      <c r="C799" s="1"/>
      <c r="D799" s="1"/>
      <c r="E799" s="1"/>
      <c r="F799" s="1"/>
      <c r="G799" s="1"/>
      <c r="H799" s="1"/>
      <c r="I799" s="1"/>
      <c r="J799" s="1"/>
      <c r="K799" s="1"/>
      <c r="L799" s="1"/>
      <c r="M799" s="1"/>
      <c r="N799" s="1"/>
      <c r="O799" s="1"/>
      <c r="P799" s="1"/>
      <c r="Q799" s="1"/>
    </row>
    <row r="800" spans="1:17">
      <c r="A800" s="1"/>
      <c r="B800" s="1"/>
      <c r="C800" s="1"/>
      <c r="D800" s="1"/>
      <c r="E800" s="1"/>
      <c r="F800" s="1"/>
      <c r="G800" s="1"/>
      <c r="H800" s="1"/>
      <c r="I800" s="1"/>
      <c r="J800" s="1"/>
      <c r="K800" s="1"/>
      <c r="L800" s="1"/>
      <c r="M800" s="1"/>
      <c r="N800" s="1"/>
      <c r="O800" s="1"/>
      <c r="P800" s="1"/>
      <c r="Q800" s="1"/>
    </row>
    <row r="801" spans="1:17">
      <c r="A801" s="1"/>
      <c r="B801" s="1"/>
      <c r="C801" s="1"/>
      <c r="D801" s="1"/>
      <c r="E801" s="1"/>
      <c r="F801" s="1"/>
      <c r="G801" s="1"/>
      <c r="H801" s="1"/>
      <c r="I801" s="1"/>
      <c r="J801" s="1"/>
      <c r="K801" s="1"/>
      <c r="L801" s="1"/>
      <c r="M801" s="1"/>
      <c r="N801" s="1"/>
      <c r="O801" s="1"/>
      <c r="P801" s="1"/>
      <c r="Q801" s="1"/>
    </row>
    <row r="802" spans="1:17">
      <c r="A802" s="1"/>
      <c r="B802" s="1"/>
      <c r="C802" s="1"/>
      <c r="D802" s="1"/>
      <c r="E802" s="1"/>
      <c r="F802" s="1"/>
      <c r="G802" s="1"/>
      <c r="H802" s="1"/>
      <c r="I802" s="1"/>
      <c r="J802" s="1"/>
      <c r="K802" s="1"/>
      <c r="L802" s="1"/>
      <c r="M802" s="1"/>
      <c r="N802" s="1"/>
      <c r="O802" s="1"/>
      <c r="P802" s="1"/>
      <c r="Q802" s="1"/>
    </row>
    <row r="803" spans="1:17">
      <c r="A803" s="1"/>
      <c r="B803" s="1"/>
      <c r="C803" s="1"/>
      <c r="D803" s="1"/>
      <c r="E803" s="1"/>
      <c r="F803" s="1"/>
      <c r="G803" s="1"/>
      <c r="H803" s="1"/>
      <c r="I803" s="1"/>
      <c r="J803" s="1"/>
      <c r="K803" s="1"/>
      <c r="L803" s="1"/>
      <c r="M803" s="1"/>
      <c r="N803" s="1"/>
      <c r="O803" s="1"/>
      <c r="P803" s="1"/>
      <c r="Q803" s="1"/>
    </row>
    <row r="804" spans="1:17">
      <c r="A804" s="1"/>
      <c r="B804" s="1"/>
      <c r="C804" s="1"/>
      <c r="D804" s="1"/>
      <c r="E804" s="1"/>
      <c r="F804" s="1"/>
      <c r="G804" s="1"/>
      <c r="H804" s="1"/>
      <c r="I804" s="1"/>
      <c r="J804" s="1"/>
      <c r="K804" s="1"/>
      <c r="L804" s="1"/>
      <c r="M804" s="1"/>
      <c r="N804" s="1"/>
      <c r="O804" s="1"/>
      <c r="P804" s="1"/>
      <c r="Q804" s="1"/>
    </row>
    <row r="805" spans="1:17">
      <c r="A805" s="1"/>
      <c r="B805" s="1"/>
      <c r="C805" s="1"/>
      <c r="D805" s="1"/>
      <c r="E805" s="1"/>
      <c r="F805" s="1"/>
      <c r="G805" s="1"/>
      <c r="H805" s="1"/>
      <c r="I805" s="1"/>
      <c r="J805" s="1"/>
      <c r="K805" s="1"/>
      <c r="L805" s="1"/>
      <c r="M805" s="1"/>
      <c r="N805" s="1"/>
      <c r="O805" s="1"/>
      <c r="P805" s="1"/>
      <c r="Q805" s="1"/>
    </row>
    <row r="806" spans="1:17">
      <c r="A806" s="1"/>
      <c r="B806" s="1"/>
      <c r="C806" s="1"/>
      <c r="D806" s="1"/>
      <c r="E806" s="1"/>
      <c r="F806" s="1"/>
      <c r="G806" s="1"/>
      <c r="H806" s="1"/>
      <c r="I806" s="1"/>
      <c r="J806" s="1"/>
      <c r="K806" s="1"/>
      <c r="L806" s="1"/>
      <c r="M806" s="1"/>
      <c r="N806" s="1"/>
      <c r="O806" s="1"/>
      <c r="P806" s="1"/>
      <c r="Q806" s="1"/>
    </row>
    <row r="807" spans="1:17">
      <c r="A807" s="1"/>
      <c r="B807" s="1"/>
      <c r="C807" s="1"/>
      <c r="D807" s="1"/>
      <c r="E807" s="1"/>
      <c r="F807" s="1"/>
      <c r="G807" s="1"/>
      <c r="H807" s="1"/>
      <c r="I807" s="1"/>
      <c r="J807" s="1"/>
      <c r="K807" s="1"/>
      <c r="L807" s="1"/>
      <c r="M807" s="1"/>
      <c r="N807" s="1"/>
      <c r="O807" s="1"/>
      <c r="P807" s="1"/>
      <c r="Q807" s="1"/>
    </row>
    <row r="808" spans="1:17">
      <c r="A808" s="1"/>
      <c r="B808" s="1"/>
      <c r="C808" s="1"/>
      <c r="D808" s="1"/>
      <c r="E808" s="1"/>
      <c r="F808" s="1"/>
      <c r="G808" s="1"/>
      <c r="H808" s="1"/>
      <c r="I808" s="1"/>
      <c r="J808" s="1"/>
      <c r="K808" s="1"/>
      <c r="L808" s="1"/>
      <c r="M808" s="1"/>
      <c r="N808" s="1"/>
      <c r="O808" s="1"/>
      <c r="P808" s="1"/>
      <c r="Q808" s="1"/>
    </row>
    <row r="809" spans="1:17">
      <c r="A809" s="1"/>
      <c r="B809" s="1"/>
      <c r="C809" s="1"/>
      <c r="D809" s="1"/>
      <c r="E809" s="1"/>
      <c r="F809" s="1"/>
      <c r="G809" s="1"/>
      <c r="H809" s="1"/>
      <c r="I809" s="1"/>
      <c r="J809" s="1"/>
      <c r="K809" s="1"/>
      <c r="L809" s="1"/>
      <c r="M809" s="1"/>
      <c r="N809" s="1"/>
      <c r="O809" s="1"/>
      <c r="P809" s="1"/>
      <c r="Q809" s="1"/>
    </row>
    <row r="810" spans="1:17">
      <c r="A810" s="1"/>
      <c r="B810" s="1"/>
      <c r="C810" s="1"/>
      <c r="D810" s="1"/>
      <c r="E810" s="1"/>
      <c r="F810" s="1"/>
      <c r="G810" s="1"/>
      <c r="H810" s="1"/>
      <c r="I810" s="1"/>
      <c r="J810" s="1"/>
      <c r="K810" s="1"/>
      <c r="L810" s="1"/>
      <c r="M810" s="1"/>
      <c r="N810" s="1"/>
      <c r="O810" s="1"/>
      <c r="P810" s="1"/>
      <c r="Q810" s="1"/>
    </row>
    <row r="811" spans="1:17">
      <c r="A811" s="1"/>
      <c r="B811" s="1"/>
      <c r="C811" s="1"/>
      <c r="D811" s="1"/>
      <c r="E811" s="1"/>
      <c r="F811" s="1"/>
      <c r="G811" s="1"/>
      <c r="H811" s="1"/>
      <c r="I811" s="1"/>
      <c r="J811" s="1"/>
      <c r="K811" s="1"/>
      <c r="L811" s="1"/>
      <c r="M811" s="1"/>
      <c r="N811" s="1"/>
      <c r="O811" s="1"/>
      <c r="P811" s="1"/>
      <c r="Q811" s="1"/>
    </row>
    <row r="812" spans="1:17">
      <c r="A812" s="1"/>
      <c r="B812" s="1"/>
      <c r="C812" s="1"/>
      <c r="D812" s="1"/>
      <c r="E812" s="1"/>
      <c r="F812" s="1"/>
      <c r="G812" s="1"/>
      <c r="H812" s="1"/>
      <c r="I812" s="1"/>
      <c r="J812" s="1"/>
      <c r="K812" s="1"/>
      <c r="L812" s="1"/>
      <c r="M812" s="1"/>
      <c r="N812" s="1"/>
      <c r="O812" s="1"/>
      <c r="P812" s="1"/>
      <c r="Q812" s="1"/>
    </row>
    <row r="813" spans="1:17">
      <c r="A813" s="1"/>
      <c r="B813" s="1"/>
      <c r="C813" s="1"/>
      <c r="D813" s="1"/>
      <c r="E813" s="1"/>
      <c r="F813" s="1"/>
      <c r="G813" s="1"/>
      <c r="H813" s="1"/>
      <c r="I813" s="1"/>
      <c r="J813" s="1"/>
      <c r="K813" s="1"/>
      <c r="L813" s="1"/>
      <c r="M813" s="1"/>
      <c r="N813" s="1"/>
      <c r="O813" s="1"/>
      <c r="P813" s="1"/>
      <c r="Q813" s="1"/>
    </row>
    <row r="814" spans="1:17">
      <c r="A814" s="1"/>
      <c r="B814" s="1"/>
      <c r="C814" s="1"/>
      <c r="D814" s="1"/>
      <c r="E814" s="1"/>
      <c r="F814" s="1"/>
      <c r="G814" s="1"/>
      <c r="H814" s="1"/>
      <c r="I814" s="1"/>
      <c r="J814" s="1"/>
      <c r="K814" s="1"/>
      <c r="L814" s="1"/>
      <c r="M814" s="1"/>
      <c r="N814" s="1"/>
      <c r="O814" s="1"/>
      <c r="P814" s="1"/>
      <c r="Q814" s="1"/>
    </row>
    <row r="815" spans="1:17">
      <c r="A815" s="1"/>
      <c r="B815" s="1"/>
      <c r="C815" s="1"/>
      <c r="D815" s="1"/>
      <c r="E815" s="1"/>
      <c r="F815" s="1"/>
      <c r="G815" s="1"/>
      <c r="H815" s="1"/>
      <c r="I815" s="1"/>
      <c r="J815" s="1"/>
      <c r="K815" s="1"/>
      <c r="L815" s="1"/>
      <c r="M815" s="1"/>
      <c r="N815" s="1"/>
      <c r="O815" s="1"/>
      <c r="P815" s="1"/>
      <c r="Q815" s="1"/>
    </row>
    <row r="816" spans="1:17">
      <c r="A816" s="1"/>
      <c r="B816" s="1"/>
      <c r="C816" s="1"/>
      <c r="D816" s="1"/>
      <c r="E816" s="1"/>
      <c r="F816" s="1"/>
      <c r="G816" s="1"/>
      <c r="H816" s="1"/>
      <c r="I816" s="1"/>
      <c r="J816" s="1"/>
      <c r="K816" s="1"/>
      <c r="L816" s="1"/>
      <c r="M816" s="1"/>
      <c r="N816" s="1"/>
      <c r="O816" s="1"/>
      <c r="P816" s="1"/>
      <c r="Q816" s="1"/>
    </row>
    <row r="817" spans="1:17">
      <c r="A817" s="1"/>
      <c r="B817" s="1"/>
      <c r="C817" s="1"/>
      <c r="D817" s="1"/>
      <c r="E817" s="1"/>
      <c r="F817" s="1"/>
      <c r="G817" s="1"/>
      <c r="H817" s="1"/>
      <c r="I817" s="1"/>
      <c r="J817" s="1"/>
      <c r="K817" s="1"/>
      <c r="L817" s="1"/>
      <c r="M817" s="1"/>
      <c r="N817" s="1"/>
      <c r="O817" s="1"/>
      <c r="P817" s="1"/>
      <c r="Q817" s="1"/>
    </row>
    <row r="818" spans="1:17">
      <c r="A818" s="1"/>
      <c r="B818" s="1"/>
      <c r="C818" s="1"/>
      <c r="D818" s="1"/>
      <c r="E818" s="1"/>
      <c r="F818" s="1"/>
      <c r="G818" s="1"/>
      <c r="H818" s="1"/>
      <c r="I818" s="1"/>
      <c r="J818" s="1"/>
      <c r="K818" s="1"/>
      <c r="L818" s="1"/>
      <c r="M818" s="1"/>
      <c r="N818" s="1"/>
      <c r="O818" s="1"/>
      <c r="P818" s="1"/>
      <c r="Q818" s="1"/>
    </row>
    <row r="819" spans="1:17">
      <c r="A819" s="1"/>
      <c r="B819" s="1"/>
      <c r="C819" s="1"/>
      <c r="D819" s="1"/>
      <c r="E819" s="1"/>
      <c r="F819" s="1"/>
      <c r="G819" s="1"/>
      <c r="H819" s="1"/>
      <c r="I819" s="1"/>
      <c r="J819" s="1"/>
      <c r="K819" s="1"/>
      <c r="L819" s="1"/>
      <c r="M819" s="1"/>
      <c r="N819" s="1"/>
      <c r="O819" s="1"/>
      <c r="P819" s="1"/>
      <c r="Q819" s="1"/>
    </row>
    <row r="820" spans="1:17">
      <c r="A820" s="1"/>
      <c r="B820" s="1"/>
      <c r="C820" s="1"/>
      <c r="D820" s="1"/>
      <c r="E820" s="1"/>
      <c r="F820" s="1"/>
      <c r="G820" s="1"/>
      <c r="H820" s="1"/>
      <c r="I820" s="1"/>
      <c r="J820" s="1"/>
      <c r="K820" s="1"/>
      <c r="L820" s="1"/>
      <c r="M820" s="1"/>
      <c r="N820" s="1"/>
      <c r="O820" s="1"/>
      <c r="P820" s="1"/>
      <c r="Q820" s="1"/>
    </row>
    <row r="821" spans="1:17">
      <c r="A821" s="1"/>
      <c r="B821" s="1"/>
      <c r="C821" s="1"/>
      <c r="D821" s="1"/>
      <c r="E821" s="1"/>
      <c r="F821" s="1"/>
      <c r="G821" s="1"/>
      <c r="H821" s="1"/>
      <c r="I821" s="1"/>
      <c r="J821" s="1"/>
      <c r="K821" s="1"/>
      <c r="L821" s="1"/>
      <c r="M821" s="1"/>
      <c r="N821" s="1"/>
      <c r="O821" s="1"/>
      <c r="P821" s="1"/>
      <c r="Q821" s="1"/>
    </row>
    <row r="822" spans="1:17">
      <c r="A822" s="1"/>
      <c r="B822" s="1"/>
      <c r="C822" s="1"/>
      <c r="D822" s="1"/>
      <c r="E822" s="1"/>
      <c r="F822" s="1"/>
      <c r="G822" s="1"/>
      <c r="H822" s="1"/>
      <c r="I822" s="1"/>
      <c r="J822" s="1"/>
      <c r="K822" s="1"/>
      <c r="L822" s="1"/>
      <c r="M822" s="1"/>
      <c r="N822" s="1"/>
      <c r="O822" s="1"/>
      <c r="P822" s="1"/>
      <c r="Q822" s="1"/>
    </row>
    <row r="823" spans="1:17">
      <c r="A823" s="1"/>
      <c r="B823" s="1"/>
      <c r="C823" s="1"/>
      <c r="D823" s="1"/>
      <c r="E823" s="1"/>
      <c r="F823" s="1"/>
      <c r="G823" s="1"/>
      <c r="H823" s="1"/>
      <c r="I823" s="1"/>
      <c r="J823" s="1"/>
      <c r="K823" s="1"/>
      <c r="L823" s="1"/>
      <c r="M823" s="1"/>
      <c r="N823" s="1"/>
      <c r="O823" s="1"/>
      <c r="P823" s="1"/>
      <c r="Q823" s="1"/>
    </row>
    <row r="824" spans="1:17">
      <c r="A824" s="1"/>
      <c r="B824" s="1"/>
      <c r="C824" s="1"/>
      <c r="D824" s="1"/>
      <c r="E824" s="1"/>
      <c r="F824" s="1"/>
      <c r="G824" s="1"/>
      <c r="H824" s="1"/>
      <c r="I824" s="1"/>
      <c r="J824" s="1"/>
      <c r="K824" s="1"/>
      <c r="L824" s="1"/>
      <c r="M824" s="1"/>
      <c r="N824" s="1"/>
      <c r="O824" s="1"/>
      <c r="P824" s="1"/>
      <c r="Q824" s="1"/>
    </row>
    <row r="825" spans="1:17">
      <c r="A825" s="1"/>
      <c r="B825" s="1"/>
      <c r="C825" s="1"/>
      <c r="D825" s="1"/>
      <c r="E825" s="1"/>
      <c r="F825" s="1"/>
      <c r="G825" s="1"/>
      <c r="H825" s="1"/>
      <c r="I825" s="1"/>
      <c r="J825" s="1"/>
      <c r="K825" s="1"/>
      <c r="L825" s="1"/>
      <c r="M825" s="1"/>
      <c r="N825" s="1"/>
      <c r="O825" s="1"/>
      <c r="P825" s="1"/>
      <c r="Q825" s="1"/>
    </row>
    <row r="826" spans="1:17">
      <c r="A826" s="1"/>
      <c r="B826" s="1"/>
      <c r="C826" s="1"/>
      <c r="D826" s="1"/>
      <c r="E826" s="1"/>
      <c r="F826" s="1"/>
      <c r="G826" s="1"/>
      <c r="H826" s="1"/>
      <c r="I826" s="1"/>
      <c r="J826" s="1"/>
      <c r="K826" s="1"/>
      <c r="L826" s="1"/>
      <c r="M826" s="1"/>
      <c r="N826" s="1"/>
      <c r="O826" s="1"/>
      <c r="P826" s="1"/>
      <c r="Q826" s="1"/>
    </row>
    <row r="827" spans="1:17">
      <c r="A827" s="1"/>
      <c r="B827" s="1"/>
      <c r="C827" s="1"/>
      <c r="D827" s="1"/>
      <c r="E827" s="1"/>
      <c r="F827" s="1"/>
      <c r="G827" s="1"/>
      <c r="H827" s="1"/>
      <c r="I827" s="1"/>
      <c r="J827" s="1"/>
      <c r="K827" s="1"/>
      <c r="L827" s="1"/>
      <c r="M827" s="1"/>
      <c r="N827" s="1"/>
      <c r="O827" s="1"/>
      <c r="P827" s="1"/>
      <c r="Q827" s="1"/>
    </row>
    <row r="828" spans="1:17">
      <c r="A828" s="1"/>
      <c r="B828" s="1"/>
      <c r="C828" s="1"/>
      <c r="D828" s="1"/>
      <c r="E828" s="1"/>
      <c r="F828" s="1"/>
      <c r="G828" s="1"/>
      <c r="H828" s="1"/>
      <c r="I828" s="1"/>
      <c r="J828" s="1"/>
      <c r="K828" s="1"/>
      <c r="L828" s="1"/>
      <c r="M828" s="1"/>
      <c r="N828" s="1"/>
      <c r="O828" s="1"/>
      <c r="P828" s="1"/>
      <c r="Q828" s="1"/>
    </row>
    <row r="829" spans="1:17">
      <c r="A829" s="1"/>
      <c r="B829" s="1"/>
      <c r="C829" s="1"/>
      <c r="D829" s="1"/>
      <c r="E829" s="1"/>
      <c r="F829" s="1"/>
      <c r="G829" s="1"/>
      <c r="H829" s="1"/>
      <c r="I829" s="1"/>
      <c r="J829" s="1"/>
      <c r="K829" s="1"/>
      <c r="L829" s="1"/>
      <c r="M829" s="1"/>
      <c r="N829" s="1"/>
      <c r="O829" s="1"/>
      <c r="P829" s="1"/>
      <c r="Q829" s="1"/>
    </row>
    <row r="830" spans="1:17">
      <c r="A830" s="1"/>
      <c r="B830" s="1"/>
      <c r="C830" s="1"/>
      <c r="D830" s="1"/>
      <c r="E830" s="1"/>
      <c r="F830" s="1"/>
      <c r="G830" s="1"/>
      <c r="H830" s="1"/>
      <c r="I830" s="1"/>
      <c r="J830" s="1"/>
      <c r="K830" s="1"/>
      <c r="L830" s="1"/>
      <c r="M830" s="1"/>
      <c r="N830" s="1"/>
      <c r="O830" s="1"/>
      <c r="P830" s="1"/>
      <c r="Q830" s="1"/>
    </row>
    <row r="831" spans="1:17">
      <c r="A831" s="1"/>
      <c r="B831" s="1"/>
      <c r="C831" s="1"/>
      <c r="D831" s="1"/>
      <c r="E831" s="1"/>
      <c r="F831" s="1"/>
      <c r="G831" s="1"/>
      <c r="H831" s="1"/>
      <c r="I831" s="1"/>
      <c r="J831" s="1"/>
      <c r="K831" s="1"/>
      <c r="L831" s="1"/>
      <c r="M831" s="1"/>
      <c r="N831" s="1"/>
      <c r="O831" s="1"/>
      <c r="P831" s="1"/>
      <c r="Q831" s="1"/>
    </row>
    <row r="832" spans="1:17">
      <c r="A832" s="1"/>
      <c r="B832" s="1"/>
      <c r="C832" s="1"/>
      <c r="D832" s="1"/>
      <c r="E832" s="1"/>
      <c r="F832" s="1"/>
      <c r="G832" s="1"/>
      <c r="H832" s="1"/>
      <c r="I832" s="1"/>
      <c r="J832" s="1"/>
      <c r="K832" s="1"/>
      <c r="L832" s="1"/>
      <c r="M832" s="1"/>
      <c r="N832" s="1"/>
      <c r="O832" s="1"/>
      <c r="P832" s="1"/>
      <c r="Q832" s="1"/>
    </row>
    <row r="833" spans="1:17">
      <c r="A833" s="1"/>
      <c r="B833" s="1"/>
      <c r="C833" s="1"/>
      <c r="D833" s="1"/>
      <c r="E833" s="1"/>
      <c r="F833" s="1"/>
      <c r="G833" s="1"/>
      <c r="H833" s="1"/>
      <c r="I833" s="1"/>
      <c r="J833" s="1"/>
      <c r="K833" s="1"/>
      <c r="L833" s="1"/>
      <c r="M833" s="1"/>
      <c r="N833" s="1"/>
      <c r="O833" s="1"/>
      <c r="P833" s="1"/>
      <c r="Q833" s="1"/>
    </row>
    <row r="834" spans="1:17">
      <c r="A834" s="1"/>
      <c r="B834" s="1"/>
      <c r="C834" s="1"/>
      <c r="D834" s="1"/>
      <c r="E834" s="1"/>
      <c r="F834" s="1"/>
      <c r="G834" s="1"/>
      <c r="H834" s="1"/>
      <c r="I834" s="1"/>
      <c r="J834" s="1"/>
      <c r="K834" s="1"/>
      <c r="L834" s="1"/>
      <c r="M834" s="1"/>
      <c r="N834" s="1"/>
      <c r="O834" s="1"/>
      <c r="P834" s="1"/>
      <c r="Q834" s="1"/>
    </row>
    <row r="835" spans="1:17">
      <c r="A835" s="1"/>
      <c r="B835" s="1"/>
      <c r="C835" s="1"/>
      <c r="D835" s="1"/>
      <c r="E835" s="1"/>
      <c r="F835" s="1"/>
      <c r="G835" s="1"/>
      <c r="H835" s="1"/>
      <c r="I835" s="1"/>
      <c r="J835" s="1"/>
      <c r="K835" s="1"/>
      <c r="L835" s="1"/>
      <c r="M835" s="1"/>
      <c r="N835" s="1"/>
      <c r="O835" s="1"/>
      <c r="P835" s="1"/>
      <c r="Q835" s="1"/>
    </row>
    <row r="836" spans="1:17">
      <c r="A836" s="1"/>
      <c r="B836" s="1"/>
      <c r="C836" s="1"/>
      <c r="D836" s="1"/>
      <c r="E836" s="1"/>
      <c r="F836" s="1"/>
      <c r="G836" s="1"/>
      <c r="H836" s="1"/>
      <c r="I836" s="1"/>
      <c r="J836" s="1"/>
      <c r="K836" s="1"/>
      <c r="L836" s="1"/>
      <c r="M836" s="1"/>
      <c r="N836" s="1"/>
      <c r="O836" s="1"/>
      <c r="P836" s="1"/>
      <c r="Q836" s="1"/>
    </row>
    <row r="837" spans="1:17">
      <c r="A837" s="1"/>
      <c r="B837" s="1"/>
      <c r="C837" s="1"/>
      <c r="D837" s="1"/>
      <c r="E837" s="1"/>
      <c r="F837" s="1"/>
      <c r="G837" s="1"/>
      <c r="H837" s="1"/>
      <c r="I837" s="1"/>
      <c r="J837" s="1"/>
      <c r="K837" s="1"/>
      <c r="L837" s="1"/>
      <c r="M837" s="1"/>
      <c r="N837" s="1"/>
      <c r="O837" s="1"/>
      <c r="P837" s="1"/>
      <c r="Q837" s="1"/>
    </row>
    <row r="838" spans="1:17">
      <c r="A838" s="1"/>
      <c r="B838" s="1"/>
      <c r="C838" s="1"/>
      <c r="D838" s="1"/>
      <c r="E838" s="1"/>
      <c r="F838" s="1"/>
      <c r="G838" s="1"/>
      <c r="H838" s="1"/>
      <c r="I838" s="1"/>
      <c r="J838" s="1"/>
      <c r="K838" s="1"/>
      <c r="L838" s="1"/>
      <c r="M838" s="1"/>
      <c r="N838" s="1"/>
      <c r="O838" s="1"/>
      <c r="P838" s="1"/>
      <c r="Q838" s="1"/>
    </row>
    <row r="839" spans="1:17">
      <c r="A839" s="1"/>
      <c r="B839" s="1"/>
      <c r="C839" s="1"/>
      <c r="D839" s="1"/>
      <c r="E839" s="1"/>
      <c r="F839" s="1"/>
      <c r="G839" s="1"/>
      <c r="H839" s="1"/>
      <c r="I839" s="1"/>
      <c r="J839" s="1"/>
      <c r="K839" s="1"/>
      <c r="L839" s="1"/>
      <c r="M839" s="1"/>
      <c r="N839" s="1"/>
      <c r="O839" s="1"/>
      <c r="P839" s="1"/>
      <c r="Q839" s="1"/>
    </row>
    <row r="840" spans="1:17">
      <c r="A840" s="1"/>
      <c r="B840" s="1"/>
      <c r="C840" s="1"/>
      <c r="D840" s="1"/>
      <c r="E840" s="1"/>
      <c r="F840" s="1"/>
      <c r="G840" s="1"/>
      <c r="H840" s="1"/>
      <c r="I840" s="1"/>
      <c r="J840" s="1"/>
      <c r="K840" s="1"/>
      <c r="L840" s="1"/>
      <c r="M840" s="1"/>
      <c r="N840" s="1"/>
      <c r="O840" s="1"/>
      <c r="P840" s="1"/>
      <c r="Q840" s="1"/>
    </row>
    <row r="841" spans="1:17">
      <c r="A841" s="1"/>
      <c r="B841" s="1"/>
      <c r="C841" s="1"/>
      <c r="D841" s="1"/>
      <c r="E841" s="1"/>
      <c r="F841" s="1"/>
      <c r="G841" s="1"/>
      <c r="H841" s="1"/>
      <c r="I841" s="1"/>
      <c r="J841" s="1"/>
      <c r="K841" s="1"/>
      <c r="L841" s="1"/>
      <c r="M841" s="1"/>
      <c r="N841" s="1"/>
      <c r="O841" s="1"/>
      <c r="P841" s="1"/>
      <c r="Q841" s="1"/>
    </row>
    <row r="842" spans="1:17">
      <c r="A842" s="1"/>
      <c r="B842" s="1"/>
      <c r="C842" s="1"/>
      <c r="D842" s="1"/>
      <c r="E842" s="1"/>
      <c r="F842" s="1"/>
      <c r="G842" s="1"/>
      <c r="H842" s="1"/>
      <c r="I842" s="1"/>
      <c r="J842" s="1"/>
      <c r="K842" s="1"/>
      <c r="L842" s="1"/>
      <c r="M842" s="1"/>
      <c r="N842" s="1"/>
      <c r="O842" s="1"/>
      <c r="P842" s="1"/>
      <c r="Q842" s="1"/>
    </row>
    <row r="843" spans="1:17">
      <c r="A843" s="1"/>
      <c r="B843" s="1"/>
      <c r="C843" s="1"/>
      <c r="D843" s="1"/>
      <c r="E843" s="1"/>
      <c r="F843" s="1"/>
      <c r="G843" s="1"/>
      <c r="H843" s="1"/>
      <c r="I843" s="1"/>
      <c r="J843" s="1"/>
      <c r="K843" s="1"/>
      <c r="L843" s="1"/>
      <c r="M843" s="1"/>
      <c r="N843" s="1"/>
      <c r="O843" s="1"/>
      <c r="P843" s="1"/>
      <c r="Q843" s="1"/>
    </row>
    <row r="844" spans="1:17">
      <c r="A844" s="1"/>
      <c r="B844" s="1"/>
      <c r="C844" s="1"/>
      <c r="D844" s="1"/>
      <c r="E844" s="1"/>
      <c r="F844" s="1"/>
      <c r="G844" s="1"/>
      <c r="H844" s="1"/>
      <c r="I844" s="1"/>
      <c r="J844" s="1"/>
      <c r="K844" s="1"/>
      <c r="L844" s="1"/>
      <c r="M844" s="1"/>
      <c r="N844" s="1"/>
      <c r="O844" s="1"/>
      <c r="P844" s="1"/>
      <c r="Q844" s="1"/>
    </row>
    <row r="845" spans="1:17">
      <c r="A845" s="1"/>
      <c r="B845" s="1"/>
      <c r="C845" s="1"/>
      <c r="D845" s="1"/>
      <c r="E845" s="1"/>
      <c r="F845" s="1"/>
      <c r="G845" s="1"/>
      <c r="H845" s="1"/>
      <c r="I845" s="1"/>
      <c r="J845" s="1"/>
      <c r="K845" s="1"/>
      <c r="L845" s="1"/>
      <c r="M845" s="1"/>
      <c r="N845" s="1"/>
      <c r="O845" s="1"/>
      <c r="P845" s="1"/>
      <c r="Q845" s="1"/>
    </row>
    <row r="846" spans="1:17">
      <c r="A846" s="1"/>
      <c r="B846" s="1"/>
      <c r="C846" s="1"/>
      <c r="D846" s="1"/>
      <c r="E846" s="1"/>
      <c r="F846" s="1"/>
      <c r="G846" s="1"/>
      <c r="H846" s="1"/>
      <c r="I846" s="1"/>
      <c r="J846" s="1"/>
      <c r="K846" s="1"/>
      <c r="L846" s="1"/>
      <c r="M846" s="1"/>
      <c r="N846" s="1"/>
      <c r="O846" s="1"/>
      <c r="P846" s="1"/>
      <c r="Q846" s="1"/>
    </row>
    <row r="847" spans="1:17">
      <c r="A847" s="1"/>
      <c r="B847" s="1"/>
      <c r="C847" s="1"/>
      <c r="D847" s="1"/>
      <c r="E847" s="1"/>
      <c r="F847" s="1"/>
      <c r="G847" s="1"/>
      <c r="H847" s="1"/>
      <c r="I847" s="1"/>
      <c r="J847" s="1"/>
      <c r="K847" s="1"/>
      <c r="L847" s="1"/>
      <c r="M847" s="1"/>
      <c r="N847" s="1"/>
      <c r="O847" s="1"/>
      <c r="P847" s="1"/>
      <c r="Q847" s="1"/>
    </row>
    <row r="848" spans="1:17">
      <c r="A848" s="1"/>
      <c r="B848" s="1"/>
      <c r="C848" s="1"/>
      <c r="D848" s="1"/>
      <c r="E848" s="1"/>
      <c r="F848" s="1"/>
      <c r="G848" s="1"/>
      <c r="H848" s="1"/>
      <c r="I848" s="1"/>
      <c r="J848" s="1"/>
      <c r="K848" s="1"/>
      <c r="L848" s="1"/>
      <c r="M848" s="1"/>
      <c r="N848" s="1"/>
      <c r="O848" s="1"/>
      <c r="P848" s="1"/>
      <c r="Q848" s="1"/>
    </row>
    <row r="849" spans="1:17">
      <c r="A849" s="1"/>
      <c r="B849" s="1"/>
      <c r="C849" s="1"/>
      <c r="D849" s="1"/>
      <c r="E849" s="1"/>
      <c r="F849" s="1"/>
      <c r="G849" s="1"/>
      <c r="H849" s="1"/>
      <c r="I849" s="1"/>
      <c r="J849" s="1"/>
      <c r="K849" s="1"/>
      <c r="L849" s="1"/>
      <c r="M849" s="1"/>
      <c r="N849" s="1"/>
      <c r="O849" s="1"/>
      <c r="P849" s="1"/>
      <c r="Q849" s="1"/>
    </row>
    <row r="850" spans="1:17">
      <c r="A850" s="1"/>
      <c r="B850" s="1"/>
      <c r="C850" s="1"/>
      <c r="D850" s="1"/>
      <c r="E850" s="1"/>
      <c r="F850" s="1"/>
      <c r="G850" s="1"/>
      <c r="H850" s="1"/>
      <c r="I850" s="1"/>
      <c r="J850" s="1"/>
      <c r="K850" s="1"/>
      <c r="L850" s="1"/>
      <c r="M850" s="1"/>
      <c r="N850" s="1"/>
      <c r="O850" s="1"/>
      <c r="P850" s="1"/>
      <c r="Q850" s="1"/>
    </row>
    <row r="851" spans="1:17">
      <c r="A851" s="1"/>
      <c r="B851" s="1"/>
      <c r="C851" s="1"/>
      <c r="D851" s="1"/>
      <c r="E851" s="1"/>
      <c r="F851" s="1"/>
      <c r="G851" s="1"/>
      <c r="H851" s="1"/>
      <c r="I851" s="1"/>
      <c r="J851" s="1"/>
      <c r="K851" s="1"/>
      <c r="L851" s="1"/>
      <c r="M851" s="1"/>
      <c r="N851" s="1"/>
      <c r="O851" s="1"/>
      <c r="P851" s="1"/>
      <c r="Q851" s="1"/>
    </row>
    <row r="852" spans="1:17">
      <c r="A852" s="1"/>
      <c r="B852" s="1"/>
      <c r="C852" s="1"/>
      <c r="D852" s="1"/>
      <c r="E852" s="1"/>
      <c r="F852" s="1"/>
      <c r="G852" s="1"/>
      <c r="H852" s="1"/>
      <c r="I852" s="1"/>
      <c r="J852" s="1"/>
      <c r="K852" s="1"/>
      <c r="L852" s="1"/>
      <c r="M852" s="1"/>
      <c r="N852" s="1"/>
      <c r="O852" s="1"/>
      <c r="P852" s="1"/>
      <c r="Q852" s="1"/>
    </row>
    <row r="853" spans="1:17">
      <c r="A853" s="1"/>
      <c r="B853" s="1"/>
      <c r="C853" s="1"/>
      <c r="D853" s="1"/>
      <c r="E853" s="1"/>
      <c r="F853" s="1"/>
      <c r="G853" s="1"/>
      <c r="H853" s="1"/>
      <c r="I853" s="1"/>
      <c r="J853" s="1"/>
      <c r="K853" s="1"/>
      <c r="L853" s="1"/>
      <c r="M853" s="1"/>
      <c r="N853" s="1"/>
      <c r="O853" s="1"/>
      <c r="P853" s="1"/>
      <c r="Q853" s="1"/>
    </row>
    <row r="854" spans="1:17">
      <c r="A854" s="1"/>
      <c r="B854" s="1"/>
      <c r="C854" s="1"/>
      <c r="D854" s="1"/>
      <c r="E854" s="1"/>
      <c r="F854" s="1"/>
      <c r="G854" s="1"/>
      <c r="H854" s="1"/>
      <c r="I854" s="1"/>
      <c r="J854" s="1"/>
      <c r="K854" s="1"/>
      <c r="L854" s="1"/>
      <c r="M854" s="1"/>
      <c r="N854" s="1"/>
      <c r="O854" s="1"/>
      <c r="P854" s="1"/>
      <c r="Q854" s="1"/>
    </row>
    <row r="855" spans="1:17">
      <c r="A855" s="1"/>
      <c r="B855" s="1"/>
      <c r="C855" s="1"/>
      <c r="D855" s="1"/>
      <c r="E855" s="1"/>
      <c r="F855" s="1"/>
      <c r="G855" s="1"/>
      <c r="H855" s="1"/>
      <c r="I855" s="1"/>
      <c r="J855" s="1"/>
      <c r="K855" s="1"/>
      <c r="L855" s="1"/>
      <c r="M855" s="1"/>
      <c r="N855" s="1"/>
      <c r="O855" s="1"/>
      <c r="P855" s="1"/>
      <c r="Q855" s="1"/>
    </row>
    <row r="856" spans="1:17">
      <c r="A856" s="1"/>
      <c r="B856" s="1"/>
      <c r="C856" s="1"/>
      <c r="D856" s="1"/>
      <c r="E856" s="1"/>
      <c r="F856" s="1"/>
      <c r="G856" s="1"/>
      <c r="H856" s="1"/>
      <c r="I856" s="1"/>
      <c r="J856" s="1"/>
      <c r="K856" s="1"/>
      <c r="L856" s="1"/>
      <c r="M856" s="1"/>
      <c r="N856" s="1"/>
      <c r="O856" s="1"/>
      <c r="P856" s="1"/>
      <c r="Q856" s="1"/>
    </row>
    <row r="857" spans="1:17">
      <c r="A857" s="1"/>
      <c r="B857" s="1"/>
      <c r="C857" s="1"/>
      <c r="D857" s="1"/>
      <c r="E857" s="1"/>
      <c r="F857" s="1"/>
      <c r="G857" s="1"/>
      <c r="H857" s="1"/>
      <c r="I857" s="1"/>
      <c r="J857" s="1"/>
      <c r="K857" s="1"/>
      <c r="L857" s="1"/>
      <c r="M857" s="1"/>
      <c r="N857" s="1"/>
      <c r="O857" s="1"/>
      <c r="P857" s="1"/>
      <c r="Q857" s="1"/>
    </row>
    <row r="858" spans="1:17">
      <c r="A858" s="1"/>
      <c r="B858" s="1"/>
      <c r="C858" s="1"/>
      <c r="D858" s="1"/>
      <c r="E858" s="1"/>
      <c r="F858" s="1"/>
      <c r="G858" s="1"/>
      <c r="H858" s="1"/>
      <c r="I858" s="1"/>
      <c r="J858" s="1"/>
      <c r="K858" s="1"/>
      <c r="L858" s="1"/>
      <c r="M858" s="1"/>
      <c r="N858" s="1"/>
      <c r="O858" s="1"/>
      <c r="P858" s="1"/>
      <c r="Q858" s="1"/>
    </row>
    <row r="859" spans="1:17">
      <c r="A859" s="1"/>
      <c r="B859" s="1"/>
      <c r="C859" s="1"/>
      <c r="D859" s="1"/>
      <c r="E859" s="1"/>
      <c r="F859" s="1"/>
      <c r="G859" s="1"/>
      <c r="H859" s="1"/>
      <c r="I859" s="1"/>
      <c r="J859" s="1"/>
      <c r="K859" s="1"/>
      <c r="L859" s="1"/>
      <c r="M859" s="1"/>
      <c r="N859" s="1"/>
      <c r="O859" s="1"/>
      <c r="P859" s="1"/>
      <c r="Q859" s="1"/>
    </row>
    <row r="860" spans="1:17">
      <c r="A860" s="1"/>
      <c r="B860" s="1"/>
      <c r="C860" s="1"/>
      <c r="D860" s="1"/>
      <c r="E860" s="1"/>
      <c r="F860" s="1"/>
      <c r="G860" s="1"/>
      <c r="H860" s="1"/>
      <c r="I860" s="1"/>
      <c r="J860" s="1"/>
      <c r="K860" s="1"/>
      <c r="L860" s="1"/>
      <c r="M860" s="1"/>
      <c r="N860" s="1"/>
      <c r="O860" s="1"/>
      <c r="P860" s="1"/>
      <c r="Q860" s="1"/>
    </row>
    <row r="861" spans="1:17">
      <c r="A861" s="1"/>
      <c r="B861" s="1"/>
      <c r="C861" s="1"/>
      <c r="D861" s="1"/>
      <c r="E861" s="1"/>
      <c r="F861" s="1"/>
      <c r="G861" s="1"/>
      <c r="H861" s="1"/>
      <c r="I861" s="1"/>
      <c r="J861" s="1"/>
      <c r="K861" s="1"/>
      <c r="L861" s="1"/>
      <c r="M861" s="1"/>
      <c r="N861" s="1"/>
      <c r="O861" s="1"/>
      <c r="P861" s="1"/>
      <c r="Q861" s="1"/>
    </row>
    <row r="862" spans="1:17">
      <c r="A862" s="1"/>
      <c r="B862" s="1"/>
      <c r="C862" s="1"/>
      <c r="D862" s="1"/>
      <c r="E862" s="1"/>
      <c r="F862" s="1"/>
      <c r="G862" s="1"/>
      <c r="H862" s="1"/>
      <c r="I862" s="1"/>
      <c r="J862" s="1"/>
      <c r="K862" s="1"/>
      <c r="L862" s="1"/>
      <c r="M862" s="1"/>
      <c r="N862" s="1"/>
      <c r="O862" s="1"/>
      <c r="P862" s="1"/>
      <c r="Q862" s="1"/>
    </row>
    <row r="863" spans="1:17">
      <c r="A863" s="1"/>
      <c r="B863" s="1"/>
      <c r="C863" s="1"/>
      <c r="D863" s="1"/>
      <c r="E863" s="1"/>
      <c r="F863" s="1"/>
      <c r="G863" s="1"/>
      <c r="H863" s="1"/>
      <c r="I863" s="1"/>
      <c r="J863" s="1"/>
      <c r="K863" s="1"/>
      <c r="L863" s="1"/>
      <c r="M863" s="1"/>
      <c r="N863" s="1"/>
      <c r="O863" s="1"/>
      <c r="P863" s="1"/>
      <c r="Q863" s="1"/>
    </row>
    <row r="864" spans="1:17">
      <c r="A864" s="1"/>
      <c r="B864" s="1"/>
      <c r="C864" s="1"/>
      <c r="D864" s="1"/>
      <c r="E864" s="1"/>
      <c r="F864" s="1"/>
      <c r="G864" s="1"/>
      <c r="H864" s="1"/>
      <c r="I864" s="1"/>
      <c r="J864" s="1"/>
      <c r="K864" s="1"/>
      <c r="L864" s="1"/>
      <c r="M864" s="1"/>
      <c r="N864" s="1"/>
      <c r="O864" s="1"/>
      <c r="P864" s="1"/>
      <c r="Q864" s="1"/>
    </row>
    <row r="865" spans="1:17">
      <c r="A865" s="1"/>
      <c r="B865" s="1"/>
      <c r="C865" s="1"/>
      <c r="D865" s="1"/>
      <c r="E865" s="1"/>
      <c r="F865" s="1"/>
      <c r="G865" s="1"/>
      <c r="H865" s="1"/>
      <c r="I865" s="1"/>
      <c r="J865" s="1"/>
      <c r="K865" s="1"/>
      <c r="L865" s="1"/>
      <c r="M865" s="1"/>
      <c r="N865" s="1"/>
      <c r="O865" s="1"/>
      <c r="P865" s="1"/>
      <c r="Q865" s="1"/>
    </row>
    <row r="866" spans="1:17">
      <c r="A866" s="1"/>
      <c r="B866" s="1"/>
      <c r="C866" s="1"/>
      <c r="D866" s="1"/>
      <c r="E866" s="1"/>
      <c r="F866" s="1"/>
      <c r="G866" s="1"/>
      <c r="H866" s="1"/>
      <c r="I866" s="1"/>
      <c r="J866" s="1"/>
      <c r="K866" s="1"/>
      <c r="L866" s="1"/>
      <c r="M866" s="1"/>
      <c r="N866" s="1"/>
      <c r="O866" s="1"/>
      <c r="P866" s="1"/>
      <c r="Q866" s="1"/>
    </row>
    <row r="867" spans="1:17">
      <c r="A867" s="1"/>
      <c r="B867" s="1"/>
      <c r="C867" s="1"/>
      <c r="D867" s="1"/>
      <c r="E867" s="1"/>
      <c r="F867" s="1"/>
      <c r="G867" s="1"/>
      <c r="H867" s="1"/>
      <c r="I867" s="1"/>
      <c r="J867" s="1"/>
      <c r="K867" s="1"/>
      <c r="L867" s="1"/>
      <c r="M867" s="1"/>
      <c r="N867" s="1"/>
      <c r="O867" s="1"/>
      <c r="P867" s="1"/>
      <c r="Q867" s="1"/>
    </row>
    <row r="868" spans="1:17">
      <c r="A868" s="1"/>
      <c r="B868" s="1"/>
      <c r="C868" s="1"/>
      <c r="D868" s="1"/>
      <c r="E868" s="1"/>
      <c r="F868" s="1"/>
      <c r="G868" s="1"/>
      <c r="H868" s="1"/>
      <c r="I868" s="1"/>
      <c r="J868" s="1"/>
      <c r="K868" s="1"/>
      <c r="L868" s="1"/>
      <c r="M868" s="1"/>
      <c r="N868" s="1"/>
      <c r="O868" s="1"/>
      <c r="P868" s="1"/>
      <c r="Q868" s="1"/>
    </row>
    <row r="869" spans="1:17">
      <c r="A869" s="1"/>
      <c r="B869" s="1"/>
      <c r="C869" s="1"/>
      <c r="D869" s="1"/>
      <c r="E869" s="1"/>
      <c r="F869" s="1"/>
      <c r="G869" s="1"/>
      <c r="H869" s="1"/>
      <c r="I869" s="1"/>
      <c r="J869" s="1"/>
      <c r="K869" s="1"/>
      <c r="L869" s="1"/>
      <c r="M869" s="1"/>
      <c r="N869" s="1"/>
      <c r="O869" s="1"/>
      <c r="P869" s="1"/>
      <c r="Q869" s="1"/>
    </row>
    <row r="870" spans="1:17">
      <c r="A870" s="1"/>
      <c r="B870" s="1"/>
      <c r="C870" s="1"/>
      <c r="D870" s="1"/>
      <c r="E870" s="1"/>
      <c r="F870" s="1"/>
      <c r="G870" s="1"/>
      <c r="H870" s="1"/>
      <c r="I870" s="1"/>
      <c r="J870" s="1"/>
      <c r="K870" s="1"/>
      <c r="L870" s="1"/>
      <c r="M870" s="1"/>
      <c r="N870" s="1"/>
      <c r="O870" s="1"/>
      <c r="P870" s="1"/>
      <c r="Q870" s="1"/>
    </row>
    <row r="871" spans="1:17">
      <c r="A871" s="1"/>
      <c r="B871" s="1"/>
      <c r="C871" s="1"/>
      <c r="D871" s="1"/>
      <c r="E871" s="1"/>
      <c r="F871" s="1"/>
      <c r="G871" s="1"/>
      <c r="H871" s="1"/>
      <c r="I871" s="1"/>
      <c r="J871" s="1"/>
      <c r="K871" s="1"/>
      <c r="L871" s="1"/>
      <c r="M871" s="1"/>
      <c r="N871" s="1"/>
      <c r="O871" s="1"/>
      <c r="P871" s="1"/>
      <c r="Q871" s="1"/>
    </row>
    <row r="872" spans="1:17">
      <c r="A872" s="1"/>
      <c r="B872" s="1"/>
      <c r="C872" s="1"/>
      <c r="D872" s="1"/>
      <c r="E872" s="1"/>
      <c r="F872" s="1"/>
      <c r="G872" s="1"/>
      <c r="H872" s="1"/>
      <c r="I872" s="1"/>
      <c r="J872" s="1"/>
      <c r="K872" s="1"/>
      <c r="L872" s="1"/>
      <c r="M872" s="1"/>
      <c r="N872" s="1"/>
      <c r="O872" s="1"/>
      <c r="P872" s="1"/>
      <c r="Q872" s="1"/>
    </row>
    <row r="873" spans="1:17">
      <c r="A873" s="1"/>
      <c r="B873" s="1"/>
      <c r="C873" s="1"/>
      <c r="D873" s="1"/>
      <c r="E873" s="1"/>
      <c r="F873" s="1"/>
      <c r="G873" s="1"/>
      <c r="H873" s="1"/>
      <c r="I873" s="1"/>
      <c r="J873" s="1"/>
      <c r="K873" s="1"/>
      <c r="L873" s="1"/>
      <c r="M873" s="1"/>
      <c r="N873" s="1"/>
      <c r="O873" s="1"/>
      <c r="P873" s="1"/>
      <c r="Q873" s="1"/>
    </row>
    <row r="874" spans="1:17">
      <c r="A874" s="1"/>
      <c r="B874" s="1"/>
      <c r="C874" s="1"/>
      <c r="D874" s="1"/>
      <c r="E874" s="1"/>
      <c r="F874" s="1"/>
      <c r="G874" s="1"/>
      <c r="H874" s="1"/>
      <c r="I874" s="1"/>
      <c r="J874" s="1"/>
      <c r="K874" s="1"/>
      <c r="L874" s="1"/>
      <c r="M874" s="1"/>
      <c r="N874" s="1"/>
      <c r="O874" s="1"/>
      <c r="P874" s="1"/>
      <c r="Q874" s="1"/>
    </row>
    <row r="875" spans="1:17">
      <c r="A875" s="1"/>
      <c r="B875" s="1"/>
      <c r="C875" s="1"/>
      <c r="D875" s="1"/>
      <c r="E875" s="1"/>
      <c r="F875" s="1"/>
      <c r="G875" s="1"/>
      <c r="H875" s="1"/>
      <c r="I875" s="1"/>
      <c r="J875" s="1"/>
      <c r="K875" s="1"/>
      <c r="L875" s="1"/>
      <c r="M875" s="1"/>
      <c r="N875" s="1"/>
      <c r="O875" s="1"/>
      <c r="P875" s="1"/>
      <c r="Q875" s="1"/>
    </row>
    <row r="876" spans="1:17">
      <c r="A876" s="1"/>
      <c r="B876" s="1"/>
      <c r="C876" s="1"/>
      <c r="D876" s="1"/>
      <c r="E876" s="1"/>
      <c r="F876" s="1"/>
      <c r="G876" s="1"/>
      <c r="H876" s="1"/>
      <c r="I876" s="1"/>
      <c r="J876" s="1"/>
      <c r="K876" s="1"/>
      <c r="L876" s="1"/>
      <c r="M876" s="1"/>
      <c r="N876" s="1"/>
      <c r="O876" s="1"/>
      <c r="P876" s="1"/>
      <c r="Q876" s="1"/>
    </row>
    <row r="877" spans="1:17">
      <c r="A877" s="1"/>
      <c r="B877" s="1"/>
      <c r="C877" s="1"/>
      <c r="D877" s="1"/>
      <c r="E877" s="1"/>
      <c r="F877" s="1"/>
      <c r="G877" s="1"/>
      <c r="H877" s="1"/>
      <c r="I877" s="1"/>
      <c r="J877" s="1"/>
      <c r="K877" s="1"/>
      <c r="L877" s="1"/>
      <c r="M877" s="1"/>
      <c r="N877" s="1"/>
      <c r="O877" s="1"/>
      <c r="P877" s="1"/>
      <c r="Q877" s="1"/>
    </row>
    <row r="878" spans="1:17">
      <c r="A878" s="1"/>
      <c r="B878" s="1"/>
      <c r="C878" s="1"/>
      <c r="D878" s="1"/>
      <c r="E878" s="1"/>
      <c r="F878" s="1"/>
      <c r="G878" s="1"/>
      <c r="H878" s="1"/>
      <c r="I878" s="1"/>
      <c r="J878" s="1"/>
      <c r="K878" s="1"/>
      <c r="L878" s="1"/>
      <c r="M878" s="1"/>
      <c r="N878" s="1"/>
      <c r="O878" s="1"/>
      <c r="P878" s="1"/>
      <c r="Q878" s="1"/>
    </row>
    <row r="879" spans="1:17">
      <c r="A879" s="1"/>
      <c r="B879" s="1"/>
      <c r="C879" s="1"/>
      <c r="D879" s="1"/>
      <c r="E879" s="1"/>
      <c r="F879" s="1"/>
      <c r="G879" s="1"/>
      <c r="H879" s="1"/>
      <c r="I879" s="1"/>
      <c r="J879" s="1"/>
      <c r="K879" s="1"/>
      <c r="L879" s="1"/>
      <c r="M879" s="1"/>
      <c r="N879" s="1"/>
      <c r="O879" s="1"/>
      <c r="P879" s="1"/>
      <c r="Q879" s="1"/>
    </row>
    <row r="880" spans="1:17">
      <c r="A880" s="1"/>
      <c r="B880" s="1"/>
      <c r="C880" s="1"/>
      <c r="D880" s="1"/>
      <c r="E880" s="1"/>
      <c r="F880" s="1"/>
      <c r="G880" s="1"/>
      <c r="H880" s="1"/>
      <c r="I880" s="1"/>
      <c r="J880" s="1"/>
      <c r="K880" s="1"/>
      <c r="L880" s="1"/>
      <c r="M880" s="1"/>
      <c r="N880" s="1"/>
      <c r="O880" s="1"/>
      <c r="P880" s="1"/>
      <c r="Q880" s="1"/>
    </row>
    <row r="881" spans="1:17">
      <c r="A881" s="1"/>
      <c r="B881" s="1"/>
      <c r="C881" s="1"/>
      <c r="D881" s="1"/>
      <c r="E881" s="1"/>
      <c r="F881" s="1"/>
      <c r="G881" s="1"/>
      <c r="H881" s="1"/>
      <c r="I881" s="1"/>
      <c r="J881" s="1"/>
      <c r="K881" s="1"/>
      <c r="L881" s="1"/>
      <c r="M881" s="1"/>
      <c r="N881" s="1"/>
      <c r="O881" s="1"/>
      <c r="P881" s="1"/>
      <c r="Q881" s="1"/>
    </row>
    <row r="882" spans="1:17">
      <c r="A882" s="1"/>
      <c r="B882" s="1"/>
      <c r="C882" s="1"/>
      <c r="D882" s="1"/>
      <c r="E882" s="1"/>
      <c r="F882" s="1"/>
      <c r="G882" s="1"/>
      <c r="H882" s="1"/>
      <c r="I882" s="1"/>
      <c r="J882" s="1"/>
      <c r="K882" s="1"/>
      <c r="L882" s="1"/>
      <c r="M882" s="1"/>
      <c r="N882" s="1"/>
      <c r="O882" s="1"/>
      <c r="P882" s="1"/>
      <c r="Q882" s="1"/>
    </row>
    <row r="883" spans="1:17">
      <c r="A883" s="1"/>
      <c r="B883" s="1"/>
      <c r="C883" s="1"/>
      <c r="D883" s="1"/>
      <c r="E883" s="1"/>
      <c r="F883" s="1"/>
      <c r="G883" s="1"/>
      <c r="H883" s="1"/>
      <c r="I883" s="1"/>
      <c r="J883" s="1"/>
      <c r="K883" s="1"/>
      <c r="L883" s="1"/>
      <c r="M883" s="1"/>
      <c r="N883" s="1"/>
      <c r="O883" s="1"/>
      <c r="P883" s="1"/>
      <c r="Q883" s="1"/>
    </row>
    <row r="884" spans="1:17">
      <c r="A884" s="1"/>
      <c r="B884" s="1"/>
      <c r="C884" s="1"/>
      <c r="D884" s="1"/>
      <c r="E884" s="1"/>
      <c r="F884" s="1"/>
      <c r="G884" s="1"/>
      <c r="H884" s="1"/>
      <c r="I884" s="1"/>
      <c r="J884" s="1"/>
      <c r="K884" s="1"/>
      <c r="L884" s="1"/>
      <c r="M884" s="1"/>
      <c r="N884" s="1"/>
      <c r="O884" s="1"/>
      <c r="P884" s="1"/>
      <c r="Q884" s="1"/>
    </row>
    <row r="885" spans="1:17">
      <c r="A885" s="1"/>
      <c r="B885" s="1"/>
      <c r="C885" s="1"/>
      <c r="D885" s="1"/>
      <c r="E885" s="1"/>
      <c r="F885" s="1"/>
      <c r="G885" s="1"/>
      <c r="H885" s="1"/>
      <c r="I885" s="1"/>
      <c r="J885" s="1"/>
      <c r="K885" s="1"/>
      <c r="L885" s="1"/>
      <c r="M885" s="1"/>
      <c r="N885" s="1"/>
      <c r="O885" s="1"/>
      <c r="P885" s="1"/>
      <c r="Q885" s="1"/>
    </row>
    <row r="886" spans="1:17">
      <c r="A886" s="1"/>
      <c r="B886" s="1"/>
      <c r="C886" s="1"/>
      <c r="D886" s="1"/>
      <c r="E886" s="1"/>
      <c r="F886" s="1"/>
      <c r="G886" s="1"/>
      <c r="H886" s="1"/>
      <c r="I886" s="1"/>
      <c r="J886" s="1"/>
      <c r="K886" s="1"/>
      <c r="L886" s="1"/>
      <c r="M886" s="1"/>
      <c r="N886" s="1"/>
      <c r="O886" s="1"/>
      <c r="P886" s="1"/>
      <c r="Q886" s="1"/>
    </row>
    <row r="887" spans="1:17">
      <c r="A887" s="1"/>
      <c r="B887" s="1"/>
      <c r="C887" s="1"/>
      <c r="D887" s="1"/>
      <c r="E887" s="1"/>
      <c r="F887" s="1"/>
      <c r="G887" s="1"/>
      <c r="H887" s="1"/>
      <c r="I887" s="1"/>
      <c r="J887" s="1"/>
      <c r="K887" s="1"/>
      <c r="L887" s="1"/>
      <c r="M887" s="1"/>
      <c r="N887" s="1"/>
      <c r="O887" s="1"/>
      <c r="P887" s="1"/>
      <c r="Q887" s="1"/>
    </row>
    <row r="888" spans="1:17">
      <c r="A888" s="1"/>
      <c r="B888" s="1"/>
      <c r="C888" s="1"/>
      <c r="D888" s="1"/>
      <c r="E888" s="1"/>
      <c r="F888" s="1"/>
      <c r="G888" s="1"/>
      <c r="H888" s="1"/>
      <c r="I888" s="1"/>
      <c r="J888" s="1"/>
      <c r="K888" s="1"/>
      <c r="L888" s="1"/>
      <c r="M888" s="1"/>
      <c r="N888" s="1"/>
      <c r="O888" s="1"/>
      <c r="P888" s="1"/>
      <c r="Q888" s="1"/>
    </row>
    <row r="889" spans="1:17">
      <c r="A889" s="1"/>
      <c r="B889" s="1"/>
      <c r="C889" s="1"/>
      <c r="D889" s="1"/>
      <c r="E889" s="1"/>
      <c r="F889" s="1"/>
      <c r="G889" s="1"/>
      <c r="H889" s="1"/>
      <c r="I889" s="1"/>
      <c r="J889" s="1"/>
      <c r="K889" s="1"/>
      <c r="L889" s="1"/>
      <c r="M889" s="1"/>
      <c r="N889" s="1"/>
      <c r="O889" s="1"/>
      <c r="P889" s="1"/>
      <c r="Q889" s="1"/>
    </row>
    <row r="890" spans="1:17">
      <c r="A890" s="1"/>
      <c r="B890" s="1"/>
      <c r="C890" s="1"/>
      <c r="D890" s="1"/>
      <c r="E890" s="1"/>
      <c r="F890" s="1"/>
      <c r="G890" s="1"/>
      <c r="H890" s="1"/>
      <c r="I890" s="1"/>
      <c r="J890" s="1"/>
      <c r="K890" s="1"/>
      <c r="L890" s="1"/>
      <c r="M890" s="1"/>
      <c r="N890" s="1"/>
      <c r="O890" s="1"/>
      <c r="P890" s="1"/>
      <c r="Q890" s="1"/>
    </row>
    <row r="891" spans="1:17">
      <c r="A891" s="1"/>
      <c r="B891" s="1"/>
      <c r="C891" s="1"/>
      <c r="D891" s="1"/>
      <c r="E891" s="1"/>
      <c r="F891" s="1"/>
      <c r="G891" s="1"/>
      <c r="H891" s="1"/>
      <c r="I891" s="1"/>
      <c r="J891" s="1"/>
      <c r="K891" s="1"/>
      <c r="L891" s="1"/>
      <c r="M891" s="1"/>
      <c r="N891" s="1"/>
      <c r="O891" s="1"/>
      <c r="P891" s="1"/>
      <c r="Q891" s="1"/>
    </row>
    <row r="892" spans="1:17">
      <c r="A892" s="1"/>
      <c r="B892" s="1"/>
      <c r="C892" s="1"/>
      <c r="D892" s="1"/>
      <c r="E892" s="1"/>
      <c r="F892" s="1"/>
      <c r="G892" s="1"/>
      <c r="H892" s="1"/>
      <c r="I892" s="1"/>
      <c r="J892" s="1"/>
      <c r="K892" s="1"/>
      <c r="L892" s="1"/>
      <c r="M892" s="1"/>
      <c r="N892" s="1"/>
      <c r="O892" s="1"/>
      <c r="P892" s="1"/>
      <c r="Q892" s="1"/>
    </row>
    <row r="893" spans="1:17">
      <c r="A893" s="1"/>
      <c r="B893" s="1"/>
      <c r="C893" s="1"/>
      <c r="D893" s="1"/>
      <c r="E893" s="1"/>
      <c r="F893" s="1"/>
      <c r="G893" s="1"/>
      <c r="H893" s="1"/>
      <c r="I893" s="1"/>
      <c r="J893" s="1"/>
      <c r="K893" s="1"/>
      <c r="L893" s="1"/>
      <c r="M893" s="1"/>
      <c r="N893" s="1"/>
      <c r="O893" s="1"/>
      <c r="P893" s="1"/>
      <c r="Q893" s="1"/>
    </row>
    <row r="894" spans="1:17">
      <c r="A894" s="1"/>
      <c r="B894" s="1"/>
      <c r="C894" s="1"/>
      <c r="D894" s="1"/>
      <c r="E894" s="1"/>
      <c r="F894" s="1"/>
      <c r="G894" s="1"/>
      <c r="H894" s="1"/>
      <c r="I894" s="1"/>
      <c r="J894" s="1"/>
      <c r="K894" s="1"/>
      <c r="L894" s="1"/>
      <c r="M894" s="1"/>
      <c r="N894" s="1"/>
      <c r="O894" s="1"/>
      <c r="P894" s="1"/>
      <c r="Q894" s="1"/>
    </row>
    <row r="895" spans="1:17">
      <c r="A895" s="1"/>
      <c r="B895" s="1"/>
      <c r="C895" s="1"/>
      <c r="D895" s="1"/>
      <c r="E895" s="1"/>
      <c r="F895" s="1"/>
      <c r="G895" s="1"/>
      <c r="H895" s="1"/>
      <c r="I895" s="1"/>
      <c r="J895" s="1"/>
      <c r="K895" s="1"/>
      <c r="L895" s="1"/>
      <c r="M895" s="1"/>
      <c r="N895" s="1"/>
      <c r="O895" s="1"/>
      <c r="P895" s="1"/>
      <c r="Q895" s="1"/>
    </row>
    <row r="896" spans="1:17">
      <c r="A896" s="1"/>
      <c r="B896" s="1"/>
      <c r="C896" s="1"/>
      <c r="D896" s="1"/>
      <c r="E896" s="1"/>
      <c r="F896" s="1"/>
      <c r="G896" s="1"/>
      <c r="H896" s="1"/>
      <c r="I896" s="1"/>
      <c r="J896" s="1"/>
      <c r="K896" s="1"/>
      <c r="L896" s="1"/>
      <c r="M896" s="1"/>
      <c r="N896" s="1"/>
      <c r="O896" s="1"/>
      <c r="P896" s="1"/>
      <c r="Q896" s="1"/>
    </row>
    <row r="897" spans="1:17">
      <c r="A897" s="1"/>
      <c r="B897" s="1"/>
      <c r="C897" s="1"/>
      <c r="D897" s="1"/>
      <c r="E897" s="1"/>
      <c r="F897" s="1"/>
      <c r="G897" s="1"/>
      <c r="H897" s="1"/>
      <c r="I897" s="1"/>
      <c r="J897" s="1"/>
      <c r="K897" s="1"/>
      <c r="L897" s="1"/>
      <c r="M897" s="1"/>
      <c r="N897" s="1"/>
      <c r="O897" s="1"/>
      <c r="P897" s="1"/>
      <c r="Q897" s="1"/>
    </row>
    <row r="898" spans="1:17">
      <c r="A898" s="1"/>
      <c r="B898" s="1"/>
      <c r="C898" s="1"/>
      <c r="D898" s="1"/>
      <c r="E898" s="1"/>
      <c r="F898" s="1"/>
      <c r="G898" s="1"/>
      <c r="H898" s="1"/>
      <c r="I898" s="1"/>
      <c r="J898" s="1"/>
      <c r="K898" s="1"/>
      <c r="L898" s="1"/>
      <c r="M898" s="1"/>
      <c r="N898" s="1"/>
      <c r="O898" s="1"/>
      <c r="P898" s="1"/>
      <c r="Q898" s="1"/>
    </row>
    <row r="899" spans="1:17">
      <c r="A899" s="1"/>
      <c r="B899" s="1"/>
      <c r="C899" s="1"/>
      <c r="D899" s="1"/>
      <c r="E899" s="1"/>
      <c r="F899" s="1"/>
      <c r="G899" s="1"/>
      <c r="H899" s="1"/>
      <c r="I899" s="1"/>
      <c r="J899" s="1"/>
      <c r="K899" s="1"/>
      <c r="L899" s="1"/>
      <c r="M899" s="1"/>
      <c r="N899" s="1"/>
      <c r="O899" s="1"/>
      <c r="P899" s="1"/>
      <c r="Q899" s="1"/>
    </row>
    <row r="900" spans="1:17">
      <c r="A900" s="1"/>
      <c r="B900" s="1"/>
      <c r="C900" s="1"/>
      <c r="D900" s="1"/>
      <c r="E900" s="1"/>
      <c r="F900" s="1"/>
      <c r="G900" s="1"/>
      <c r="H900" s="1"/>
      <c r="I900" s="1"/>
      <c r="J900" s="1"/>
      <c r="K900" s="1"/>
      <c r="L900" s="1"/>
      <c r="M900" s="1"/>
      <c r="N900" s="1"/>
      <c r="O900" s="1"/>
      <c r="P900" s="1"/>
      <c r="Q900" s="1"/>
    </row>
    <row r="901" spans="1:17">
      <c r="A901" s="1"/>
      <c r="B901" s="1"/>
      <c r="C901" s="1"/>
      <c r="D901" s="1"/>
      <c r="E901" s="1"/>
      <c r="F901" s="1"/>
      <c r="G901" s="1"/>
      <c r="H901" s="1"/>
      <c r="I901" s="1"/>
      <c r="J901" s="1"/>
      <c r="K901" s="1"/>
      <c r="L901" s="1"/>
      <c r="M901" s="1"/>
      <c r="N901" s="1"/>
      <c r="O901" s="1"/>
      <c r="P901" s="1"/>
      <c r="Q901" s="1"/>
    </row>
    <row r="902" spans="1:17">
      <c r="A902" s="1"/>
      <c r="B902" s="1"/>
      <c r="C902" s="1"/>
      <c r="D902" s="1"/>
      <c r="E902" s="1"/>
      <c r="F902" s="1"/>
      <c r="G902" s="1"/>
      <c r="H902" s="1"/>
      <c r="I902" s="1"/>
      <c r="J902" s="1"/>
      <c r="K902" s="1"/>
      <c r="L902" s="1"/>
      <c r="M902" s="1"/>
      <c r="N902" s="1"/>
      <c r="O902" s="1"/>
      <c r="P902" s="1"/>
      <c r="Q902" s="1"/>
    </row>
    <row r="903" spans="1:17">
      <c r="A903" s="1"/>
      <c r="B903" s="1"/>
      <c r="C903" s="1"/>
      <c r="D903" s="1"/>
      <c r="E903" s="1"/>
      <c r="F903" s="1"/>
      <c r="G903" s="1"/>
      <c r="H903" s="1"/>
      <c r="I903" s="1"/>
      <c r="J903" s="1"/>
      <c r="K903" s="1"/>
      <c r="L903" s="1"/>
      <c r="M903" s="1"/>
      <c r="N903" s="1"/>
      <c r="O903" s="1"/>
      <c r="P903" s="1"/>
      <c r="Q903" s="1"/>
    </row>
    <row r="904" spans="1:17">
      <c r="A904" s="1"/>
      <c r="B904" s="1"/>
      <c r="C904" s="1"/>
      <c r="D904" s="1"/>
      <c r="E904" s="1"/>
      <c r="F904" s="1"/>
      <c r="G904" s="1"/>
      <c r="H904" s="1"/>
      <c r="I904" s="1"/>
      <c r="J904" s="1"/>
      <c r="K904" s="1"/>
      <c r="L904" s="1"/>
      <c r="M904" s="1"/>
      <c r="N904" s="1"/>
      <c r="O904" s="1"/>
      <c r="P904" s="1"/>
      <c r="Q904" s="1"/>
    </row>
    <row r="905" spans="1:17">
      <c r="A905" s="1"/>
      <c r="B905" s="1"/>
      <c r="C905" s="1"/>
      <c r="D905" s="1"/>
      <c r="E905" s="1"/>
      <c r="F905" s="1"/>
      <c r="G905" s="1"/>
      <c r="H905" s="1"/>
      <c r="I905" s="1"/>
      <c r="J905" s="1"/>
      <c r="K905" s="1"/>
      <c r="L905" s="1"/>
      <c r="M905" s="1"/>
      <c r="N905" s="1"/>
      <c r="O905" s="1"/>
      <c r="P905" s="1"/>
      <c r="Q905" s="1"/>
    </row>
    <row r="906" spans="1:17">
      <c r="A906" s="1"/>
      <c r="B906" s="1"/>
      <c r="C906" s="1"/>
      <c r="D906" s="1"/>
      <c r="E906" s="1"/>
      <c r="F906" s="1"/>
      <c r="G906" s="1"/>
      <c r="H906" s="1"/>
      <c r="I906" s="1"/>
      <c r="J906" s="1"/>
      <c r="K906" s="1"/>
      <c r="L906" s="1"/>
      <c r="M906" s="1"/>
      <c r="N906" s="1"/>
      <c r="O906" s="1"/>
      <c r="P906" s="1"/>
      <c r="Q906" s="1"/>
    </row>
    <row r="907" spans="1:17">
      <c r="A907" s="1"/>
      <c r="B907" s="1"/>
      <c r="C907" s="1"/>
      <c r="D907" s="1"/>
      <c r="E907" s="1"/>
      <c r="F907" s="1"/>
      <c r="G907" s="1"/>
      <c r="H907" s="1"/>
      <c r="I907" s="1"/>
      <c r="J907" s="1"/>
      <c r="K907" s="1"/>
      <c r="L907" s="1"/>
      <c r="M907" s="1"/>
      <c r="N907" s="1"/>
      <c r="O907" s="1"/>
      <c r="P907" s="1"/>
      <c r="Q907" s="1"/>
    </row>
    <row r="908" spans="1:17">
      <c r="A908" s="1"/>
      <c r="B908" s="1"/>
      <c r="C908" s="1"/>
      <c r="D908" s="1"/>
      <c r="E908" s="1"/>
      <c r="F908" s="1"/>
      <c r="G908" s="1"/>
      <c r="H908" s="1"/>
      <c r="I908" s="1"/>
      <c r="J908" s="1"/>
      <c r="K908" s="1"/>
      <c r="L908" s="1"/>
      <c r="M908" s="1"/>
      <c r="N908" s="1"/>
      <c r="O908" s="1"/>
      <c r="P908" s="1"/>
      <c r="Q908" s="1"/>
    </row>
    <row r="909" spans="1:17">
      <c r="A909" s="1"/>
      <c r="B909" s="1"/>
      <c r="C909" s="1"/>
      <c r="D909" s="1"/>
      <c r="E909" s="1"/>
      <c r="F909" s="1"/>
      <c r="G909" s="1"/>
      <c r="H909" s="1"/>
      <c r="I909" s="1"/>
      <c r="J909" s="1"/>
      <c r="K909" s="1"/>
      <c r="L909" s="1"/>
      <c r="M909" s="1"/>
      <c r="N909" s="1"/>
      <c r="O909" s="1"/>
      <c r="P909" s="1"/>
      <c r="Q909" s="1"/>
    </row>
    <row r="910" spans="1:17">
      <c r="A910" s="1"/>
      <c r="B910" s="1"/>
      <c r="C910" s="1"/>
      <c r="D910" s="1"/>
      <c r="E910" s="1"/>
      <c r="F910" s="1"/>
      <c r="G910" s="1"/>
      <c r="H910" s="1"/>
      <c r="I910" s="1"/>
      <c r="J910" s="1"/>
      <c r="K910" s="1"/>
      <c r="L910" s="1"/>
      <c r="M910" s="1"/>
      <c r="N910" s="1"/>
      <c r="O910" s="1"/>
      <c r="P910" s="1"/>
      <c r="Q910" s="1"/>
    </row>
    <row r="911" spans="1:17">
      <c r="A911" s="1"/>
      <c r="B911" s="1"/>
      <c r="C911" s="1"/>
      <c r="D911" s="1"/>
      <c r="E911" s="1"/>
      <c r="F911" s="1"/>
      <c r="G911" s="1"/>
      <c r="H911" s="1"/>
      <c r="I911" s="1"/>
      <c r="J911" s="1"/>
      <c r="K911" s="1"/>
      <c r="L911" s="1"/>
      <c r="M911" s="1"/>
      <c r="N911" s="1"/>
      <c r="O911" s="1"/>
      <c r="P911" s="1"/>
      <c r="Q911" s="1"/>
    </row>
    <row r="912" spans="1:17">
      <c r="A912" s="1"/>
      <c r="B912" s="1"/>
      <c r="C912" s="1"/>
      <c r="D912" s="1"/>
      <c r="E912" s="1"/>
      <c r="F912" s="1"/>
      <c r="G912" s="1"/>
      <c r="H912" s="1"/>
      <c r="I912" s="1"/>
      <c r="J912" s="1"/>
      <c r="K912" s="1"/>
      <c r="L912" s="1"/>
      <c r="M912" s="1"/>
      <c r="N912" s="1"/>
      <c r="O912" s="1"/>
      <c r="P912" s="1"/>
      <c r="Q912" s="1"/>
    </row>
    <row r="913" spans="1:17">
      <c r="A913" s="1"/>
      <c r="B913" s="1"/>
      <c r="C913" s="1"/>
      <c r="D913" s="1"/>
      <c r="E913" s="1"/>
      <c r="F913" s="1"/>
      <c r="G913" s="1"/>
      <c r="H913" s="1"/>
      <c r="I913" s="1"/>
      <c r="J913" s="1"/>
      <c r="K913" s="1"/>
      <c r="L913" s="1"/>
      <c r="M913" s="1"/>
      <c r="N913" s="1"/>
      <c r="O913" s="1"/>
      <c r="P913" s="1"/>
      <c r="Q913" s="1"/>
    </row>
    <row r="914" spans="1:17">
      <c r="A914" s="1"/>
      <c r="B914" s="1"/>
      <c r="C914" s="1"/>
      <c r="D914" s="1"/>
      <c r="E914" s="1"/>
      <c r="F914" s="1"/>
      <c r="G914" s="1"/>
      <c r="H914" s="1"/>
      <c r="I914" s="1"/>
      <c r="J914" s="1"/>
      <c r="K914" s="1"/>
      <c r="L914" s="1"/>
      <c r="M914" s="1"/>
      <c r="N914" s="1"/>
      <c r="O914" s="1"/>
      <c r="P914" s="1"/>
      <c r="Q914" s="1"/>
    </row>
    <row r="915" spans="1:17">
      <c r="A915" s="1"/>
      <c r="B915" s="1"/>
      <c r="C915" s="1"/>
      <c r="D915" s="1"/>
      <c r="E915" s="1"/>
      <c r="F915" s="1"/>
      <c r="G915" s="1"/>
      <c r="H915" s="1"/>
      <c r="I915" s="1"/>
      <c r="J915" s="1"/>
      <c r="K915" s="1"/>
      <c r="L915" s="1"/>
      <c r="M915" s="1"/>
      <c r="N915" s="1"/>
      <c r="O915" s="1"/>
      <c r="P915" s="1"/>
      <c r="Q915" s="1"/>
    </row>
    <row r="916" spans="1:17">
      <c r="A916" s="1"/>
      <c r="B916" s="1"/>
      <c r="C916" s="1"/>
      <c r="D916" s="1"/>
      <c r="E916" s="1"/>
      <c r="F916" s="1"/>
      <c r="G916" s="1"/>
      <c r="H916" s="1"/>
      <c r="I916" s="1"/>
      <c r="J916" s="1"/>
      <c r="K916" s="1"/>
      <c r="L916" s="1"/>
      <c r="M916" s="1"/>
      <c r="N916" s="1"/>
      <c r="O916" s="1"/>
      <c r="P916" s="1"/>
      <c r="Q916" s="1"/>
    </row>
    <row r="917" spans="1:17">
      <c r="A917" s="1"/>
      <c r="B917" s="1"/>
      <c r="C917" s="1"/>
      <c r="D917" s="1"/>
      <c r="E917" s="1"/>
      <c r="F917" s="1"/>
      <c r="G917" s="1"/>
      <c r="H917" s="1"/>
      <c r="I917" s="1"/>
      <c r="J917" s="1"/>
      <c r="K917" s="1"/>
      <c r="L917" s="1"/>
      <c r="M917" s="1"/>
      <c r="N917" s="1"/>
      <c r="O917" s="1"/>
      <c r="P917" s="1"/>
      <c r="Q917" s="1"/>
    </row>
    <row r="918" spans="1:17">
      <c r="A918" s="1"/>
      <c r="B918" s="1"/>
      <c r="C918" s="1"/>
      <c r="D918" s="1"/>
      <c r="E918" s="1"/>
      <c r="F918" s="1"/>
      <c r="G918" s="1"/>
      <c r="H918" s="1"/>
      <c r="I918" s="1"/>
      <c r="J918" s="1"/>
      <c r="K918" s="1"/>
      <c r="L918" s="1"/>
      <c r="M918" s="1"/>
      <c r="N918" s="1"/>
      <c r="O918" s="1"/>
      <c r="P918" s="1"/>
      <c r="Q918" s="1"/>
    </row>
    <row r="919" spans="1:17">
      <c r="A919" s="1"/>
      <c r="B919" s="1"/>
      <c r="C919" s="1"/>
      <c r="D919" s="1"/>
      <c r="E919" s="1"/>
      <c r="F919" s="1"/>
      <c r="G919" s="1"/>
      <c r="H919" s="1"/>
      <c r="I919" s="1"/>
      <c r="J919" s="1"/>
      <c r="K919" s="1"/>
      <c r="L919" s="1"/>
      <c r="M919" s="1"/>
      <c r="N919" s="1"/>
      <c r="O919" s="1"/>
      <c r="P919" s="1"/>
      <c r="Q919" s="1"/>
    </row>
    <row r="920" spans="1:17">
      <c r="A920" s="1"/>
      <c r="B920" s="1"/>
      <c r="C920" s="1"/>
      <c r="D920" s="1"/>
      <c r="E920" s="1"/>
      <c r="F920" s="1"/>
      <c r="G920" s="1"/>
      <c r="H920" s="1"/>
      <c r="I920" s="1"/>
      <c r="J920" s="1"/>
      <c r="K920" s="1"/>
      <c r="L920" s="1"/>
      <c r="M920" s="1"/>
      <c r="N920" s="1"/>
      <c r="O920" s="1"/>
      <c r="P920" s="1"/>
      <c r="Q920" s="1"/>
    </row>
    <row r="921" spans="1:17">
      <c r="A921" s="1"/>
      <c r="B921" s="1"/>
      <c r="C921" s="1"/>
      <c r="D921" s="1"/>
      <c r="E921" s="1"/>
      <c r="F921" s="1"/>
      <c r="G921" s="1"/>
      <c r="H921" s="1"/>
      <c r="I921" s="1"/>
      <c r="J921" s="1"/>
      <c r="K921" s="1"/>
      <c r="L921" s="1"/>
      <c r="M921" s="1"/>
      <c r="N921" s="1"/>
      <c r="O921" s="1"/>
      <c r="P921" s="1"/>
      <c r="Q921" s="1"/>
    </row>
    <row r="922" spans="1:17">
      <c r="A922" s="1"/>
      <c r="B922" s="1"/>
      <c r="C922" s="1"/>
      <c r="D922" s="1"/>
      <c r="E922" s="1"/>
      <c r="F922" s="1"/>
      <c r="G922" s="1"/>
      <c r="H922" s="1"/>
      <c r="I922" s="1"/>
      <c r="J922" s="1"/>
      <c r="K922" s="1"/>
      <c r="L922" s="1"/>
      <c r="M922" s="1"/>
      <c r="N922" s="1"/>
      <c r="O922" s="1"/>
      <c r="P922" s="1"/>
      <c r="Q922" s="1"/>
    </row>
    <row r="923" spans="1:17">
      <c r="A923" s="1"/>
      <c r="B923" s="1"/>
      <c r="C923" s="1"/>
      <c r="D923" s="1"/>
      <c r="E923" s="1"/>
      <c r="F923" s="1"/>
      <c r="G923" s="1"/>
      <c r="H923" s="1"/>
      <c r="I923" s="1"/>
      <c r="J923" s="1"/>
      <c r="K923" s="1"/>
      <c r="L923" s="1"/>
      <c r="M923" s="1"/>
      <c r="N923" s="1"/>
      <c r="O923" s="1"/>
      <c r="P923" s="1"/>
      <c r="Q923" s="1"/>
    </row>
    <row r="924" spans="1:17">
      <c r="A924" s="1"/>
      <c r="B924" s="1"/>
      <c r="C924" s="1"/>
      <c r="D924" s="1"/>
      <c r="E924" s="1"/>
      <c r="F924" s="1"/>
      <c r="G924" s="1"/>
      <c r="H924" s="1"/>
      <c r="I924" s="1"/>
      <c r="J924" s="1"/>
      <c r="K924" s="1"/>
      <c r="L924" s="1"/>
      <c r="M924" s="1"/>
      <c r="N924" s="1"/>
      <c r="O924" s="1"/>
      <c r="P924" s="1"/>
      <c r="Q924" s="1"/>
    </row>
    <row r="925" spans="1:17">
      <c r="A925" s="1"/>
      <c r="B925" s="1"/>
      <c r="C925" s="1"/>
      <c r="D925" s="1"/>
      <c r="E925" s="1"/>
      <c r="F925" s="1"/>
      <c r="G925" s="1"/>
      <c r="H925" s="1"/>
      <c r="I925" s="1"/>
      <c r="J925" s="1"/>
      <c r="K925" s="1"/>
      <c r="L925" s="1"/>
      <c r="M925" s="1"/>
      <c r="N925" s="1"/>
      <c r="O925" s="1"/>
      <c r="P925" s="1"/>
      <c r="Q925" s="1"/>
    </row>
    <row r="926" spans="1:17">
      <c r="A926" s="1"/>
      <c r="B926" s="1"/>
      <c r="C926" s="1"/>
      <c r="D926" s="1"/>
      <c r="E926" s="1"/>
      <c r="F926" s="1"/>
      <c r="G926" s="1"/>
      <c r="H926" s="1"/>
      <c r="I926" s="1"/>
      <c r="J926" s="1"/>
      <c r="K926" s="1"/>
      <c r="L926" s="1"/>
      <c r="M926" s="1"/>
      <c r="N926" s="1"/>
      <c r="O926" s="1"/>
      <c r="P926" s="1"/>
      <c r="Q926" s="1"/>
    </row>
    <row r="927" spans="1:17">
      <c r="A927" s="1"/>
      <c r="B927" s="1"/>
      <c r="C927" s="1"/>
      <c r="D927" s="1"/>
      <c r="E927" s="1"/>
      <c r="F927" s="1"/>
      <c r="G927" s="1"/>
      <c r="H927" s="1"/>
      <c r="I927" s="1"/>
      <c r="J927" s="1"/>
      <c r="K927" s="1"/>
      <c r="L927" s="1"/>
      <c r="M927" s="1"/>
      <c r="N927" s="1"/>
      <c r="O927" s="1"/>
      <c r="P927" s="1"/>
      <c r="Q927" s="1"/>
    </row>
    <row r="928" spans="1:17">
      <c r="A928" s="1"/>
      <c r="B928" s="1"/>
      <c r="C928" s="1"/>
      <c r="D928" s="1"/>
      <c r="E928" s="1"/>
      <c r="F928" s="1"/>
      <c r="G928" s="1"/>
      <c r="H928" s="1"/>
      <c r="I928" s="1"/>
      <c r="J928" s="1"/>
      <c r="K928" s="1"/>
      <c r="L928" s="1"/>
      <c r="M928" s="1"/>
      <c r="N928" s="1"/>
      <c r="O928" s="1"/>
      <c r="P928" s="1"/>
      <c r="Q928" s="1"/>
    </row>
    <row r="929" spans="1:17">
      <c r="A929" s="1"/>
      <c r="B929" s="1"/>
      <c r="C929" s="1"/>
      <c r="D929" s="1"/>
      <c r="E929" s="1"/>
      <c r="F929" s="1"/>
      <c r="G929" s="1"/>
      <c r="H929" s="1"/>
      <c r="I929" s="1"/>
      <c r="J929" s="1"/>
      <c r="K929" s="1"/>
      <c r="L929" s="1"/>
      <c r="M929" s="1"/>
      <c r="N929" s="1"/>
      <c r="O929" s="1"/>
      <c r="P929" s="1"/>
      <c r="Q929" s="1"/>
    </row>
    <row r="930" spans="1:17">
      <c r="A930" s="1"/>
      <c r="B930" s="1"/>
      <c r="C930" s="1"/>
      <c r="D930" s="1"/>
      <c r="E930" s="1"/>
      <c r="F930" s="1"/>
      <c r="G930" s="1"/>
      <c r="H930" s="1"/>
      <c r="I930" s="1"/>
      <c r="J930" s="1"/>
      <c r="K930" s="1"/>
      <c r="L930" s="1"/>
      <c r="M930" s="1"/>
      <c r="N930" s="1"/>
      <c r="O930" s="1"/>
      <c r="P930" s="1"/>
      <c r="Q930" s="1"/>
    </row>
    <row r="931" spans="1:17">
      <c r="A931" s="1"/>
      <c r="B931" s="1"/>
      <c r="C931" s="1"/>
      <c r="D931" s="1"/>
      <c r="E931" s="1"/>
      <c r="F931" s="1"/>
      <c r="G931" s="1"/>
      <c r="H931" s="1"/>
      <c r="I931" s="1"/>
      <c r="J931" s="1"/>
      <c r="K931" s="1"/>
      <c r="L931" s="1"/>
      <c r="M931" s="1"/>
      <c r="N931" s="1"/>
      <c r="O931" s="1"/>
      <c r="P931" s="1"/>
      <c r="Q931" s="1"/>
    </row>
    <row r="932" spans="1:17">
      <c r="A932" s="1"/>
      <c r="B932" s="1"/>
      <c r="C932" s="1"/>
      <c r="D932" s="1"/>
      <c r="E932" s="1"/>
      <c r="F932" s="1"/>
      <c r="G932" s="1"/>
      <c r="H932" s="1"/>
      <c r="I932" s="1"/>
      <c r="J932" s="1"/>
      <c r="K932" s="1"/>
      <c r="L932" s="1"/>
      <c r="M932" s="1"/>
      <c r="N932" s="1"/>
      <c r="O932" s="1"/>
      <c r="P932" s="1"/>
      <c r="Q932" s="1"/>
    </row>
    <row r="933" spans="1:17">
      <c r="A933" s="1"/>
      <c r="B933" s="1"/>
      <c r="C933" s="1"/>
      <c r="D933" s="1"/>
      <c r="E933" s="1"/>
      <c r="F933" s="1"/>
      <c r="G933" s="1"/>
      <c r="H933" s="1"/>
      <c r="I933" s="1"/>
      <c r="J933" s="1"/>
      <c r="K933" s="1"/>
      <c r="L933" s="1"/>
      <c r="M933" s="1"/>
      <c r="N933" s="1"/>
      <c r="O933" s="1"/>
      <c r="P933" s="1"/>
      <c r="Q933" s="1"/>
    </row>
    <row r="934" spans="1:17">
      <c r="A934" s="1"/>
      <c r="B934" s="1"/>
      <c r="C934" s="1"/>
      <c r="D934" s="1"/>
      <c r="E934" s="1"/>
      <c r="F934" s="1"/>
      <c r="G934" s="1"/>
      <c r="H934" s="1"/>
      <c r="I934" s="1"/>
      <c r="J934" s="1"/>
      <c r="K934" s="1"/>
      <c r="L934" s="1"/>
      <c r="M934" s="1"/>
      <c r="N934" s="1"/>
      <c r="O934" s="1"/>
      <c r="P934" s="1"/>
      <c r="Q934" s="1"/>
    </row>
    <row r="935" spans="1:17">
      <c r="A935" s="1"/>
      <c r="B935" s="1"/>
      <c r="C935" s="1"/>
      <c r="D935" s="1"/>
      <c r="E935" s="1"/>
      <c r="F935" s="1"/>
      <c r="G935" s="1"/>
      <c r="H935" s="1"/>
      <c r="I935" s="1"/>
      <c r="J935" s="1"/>
      <c r="K935" s="1"/>
      <c r="L935" s="1"/>
      <c r="M935" s="1"/>
      <c r="N935" s="1"/>
      <c r="O935" s="1"/>
      <c r="P935" s="1"/>
      <c r="Q935" s="1"/>
    </row>
    <row r="936" spans="1:17">
      <c r="A936" s="1"/>
      <c r="B936" s="1"/>
      <c r="C936" s="1"/>
      <c r="D936" s="1"/>
      <c r="E936" s="1"/>
      <c r="F936" s="1"/>
      <c r="G936" s="1"/>
      <c r="H936" s="1"/>
      <c r="I936" s="1"/>
      <c r="J936" s="1"/>
      <c r="K936" s="1"/>
      <c r="L936" s="1"/>
      <c r="M936" s="1"/>
      <c r="N936" s="1"/>
      <c r="O936" s="1"/>
      <c r="P936" s="1"/>
      <c r="Q936" s="1"/>
    </row>
    <row r="937" spans="1:17">
      <c r="A937" s="1"/>
      <c r="B937" s="1"/>
      <c r="C937" s="1"/>
      <c r="D937" s="1"/>
      <c r="E937" s="1"/>
      <c r="F937" s="1"/>
      <c r="G937" s="1"/>
      <c r="H937" s="1"/>
      <c r="I937" s="1"/>
      <c r="J937" s="1"/>
      <c r="K937" s="1"/>
      <c r="L937" s="1"/>
      <c r="M937" s="1"/>
      <c r="N937" s="1"/>
      <c r="O937" s="1"/>
      <c r="P937" s="1"/>
      <c r="Q937" s="1"/>
    </row>
    <row r="938" spans="1:17">
      <c r="A938" s="1"/>
      <c r="B938" s="1"/>
      <c r="C938" s="1"/>
      <c r="D938" s="1"/>
      <c r="E938" s="1"/>
      <c r="F938" s="1"/>
      <c r="G938" s="1"/>
      <c r="H938" s="1"/>
      <c r="I938" s="1"/>
      <c r="J938" s="1"/>
      <c r="K938" s="1"/>
      <c r="L938" s="1"/>
      <c r="M938" s="1"/>
      <c r="N938" s="1"/>
      <c r="O938" s="1"/>
      <c r="P938" s="1"/>
      <c r="Q938" s="1"/>
    </row>
    <row r="939" spans="1:17">
      <c r="A939" s="1"/>
      <c r="B939" s="1"/>
      <c r="C939" s="1"/>
      <c r="D939" s="1"/>
      <c r="E939" s="1"/>
      <c r="F939" s="1"/>
      <c r="G939" s="1"/>
      <c r="H939" s="1"/>
      <c r="I939" s="1"/>
      <c r="J939" s="1"/>
      <c r="K939" s="1"/>
      <c r="L939" s="1"/>
      <c r="M939" s="1"/>
      <c r="N939" s="1"/>
      <c r="O939" s="1"/>
      <c r="P939" s="1"/>
      <c r="Q939" s="1"/>
    </row>
    <row r="940" spans="1:17">
      <c r="A940" s="1"/>
      <c r="B940" s="1"/>
      <c r="C940" s="1"/>
      <c r="D940" s="1"/>
      <c r="E940" s="1"/>
      <c r="F940" s="1"/>
      <c r="G940" s="1"/>
      <c r="H940" s="1"/>
      <c r="I940" s="1"/>
      <c r="J940" s="1"/>
      <c r="K940" s="1"/>
      <c r="L940" s="1"/>
      <c r="M940" s="1"/>
      <c r="N940" s="1"/>
      <c r="O940" s="1"/>
      <c r="P940" s="1"/>
      <c r="Q940" s="1"/>
    </row>
    <row r="941" spans="1:17">
      <c r="A941" s="1"/>
      <c r="B941" s="1"/>
      <c r="C941" s="1"/>
      <c r="D941" s="1"/>
      <c r="E941" s="1"/>
      <c r="F941" s="1"/>
      <c r="G941" s="1"/>
      <c r="H941" s="1"/>
      <c r="I941" s="1"/>
      <c r="J941" s="1"/>
      <c r="K941" s="1"/>
      <c r="L941" s="1"/>
      <c r="M941" s="1"/>
      <c r="N941" s="1"/>
      <c r="O941" s="1"/>
      <c r="P941" s="1"/>
      <c r="Q941" s="1"/>
    </row>
    <row r="942" spans="1:17">
      <c r="A942" s="1"/>
      <c r="B942" s="1"/>
      <c r="C942" s="1"/>
      <c r="D942" s="1"/>
      <c r="E942" s="1"/>
      <c r="F942" s="1"/>
      <c r="G942" s="1"/>
      <c r="H942" s="1"/>
      <c r="I942" s="1"/>
      <c r="J942" s="1"/>
      <c r="K942" s="1"/>
      <c r="L942" s="1"/>
      <c r="M942" s="1"/>
      <c r="N942" s="1"/>
      <c r="O942" s="1"/>
      <c r="P942" s="1"/>
      <c r="Q942" s="1"/>
    </row>
    <row r="943" spans="1:17">
      <c r="A943" s="1"/>
      <c r="B943" s="1"/>
      <c r="C943" s="1"/>
      <c r="D943" s="1"/>
      <c r="E943" s="1"/>
      <c r="F943" s="1"/>
      <c r="G943" s="1"/>
      <c r="H943" s="1"/>
      <c r="I943" s="1"/>
      <c r="J943" s="1"/>
      <c r="K943" s="1"/>
      <c r="L943" s="1"/>
      <c r="M943" s="1"/>
      <c r="N943" s="1"/>
      <c r="O943" s="1"/>
      <c r="P943" s="1"/>
      <c r="Q943" s="1"/>
    </row>
    <row r="944" spans="1:17">
      <c r="A944" s="1"/>
      <c r="B944" s="1"/>
      <c r="C944" s="1"/>
      <c r="D944" s="1"/>
      <c r="E944" s="1"/>
      <c r="F944" s="1"/>
      <c r="G944" s="1"/>
      <c r="H944" s="1"/>
      <c r="I944" s="1"/>
      <c r="J944" s="1"/>
      <c r="K944" s="1"/>
      <c r="L944" s="1"/>
      <c r="M944" s="1"/>
      <c r="N944" s="1"/>
      <c r="O944" s="1"/>
      <c r="P944" s="1"/>
      <c r="Q944" s="1"/>
    </row>
    <row r="945" spans="1:17">
      <c r="A945" s="1"/>
      <c r="B945" s="1"/>
      <c r="C945" s="1"/>
      <c r="D945" s="1"/>
      <c r="E945" s="1"/>
      <c r="F945" s="1"/>
      <c r="G945" s="1"/>
      <c r="H945" s="1"/>
      <c r="I945" s="1"/>
      <c r="J945" s="1"/>
      <c r="K945" s="1"/>
      <c r="L945" s="1"/>
      <c r="M945" s="1"/>
      <c r="N945" s="1"/>
      <c r="O945" s="1"/>
      <c r="P945" s="1"/>
      <c r="Q945" s="1"/>
    </row>
    <row r="946" spans="1:17">
      <c r="A946" s="1"/>
      <c r="B946" s="1"/>
      <c r="C946" s="1"/>
      <c r="D946" s="1"/>
      <c r="E946" s="1"/>
      <c r="F946" s="1"/>
      <c r="G946" s="1"/>
      <c r="H946" s="1"/>
      <c r="I946" s="1"/>
      <c r="J946" s="1"/>
      <c r="K946" s="1"/>
      <c r="L946" s="1"/>
      <c r="M946" s="1"/>
      <c r="N946" s="1"/>
      <c r="O946" s="1"/>
      <c r="P946" s="1"/>
      <c r="Q946" s="1"/>
    </row>
    <row r="947" spans="1:17">
      <c r="A947" s="1"/>
      <c r="B947" s="1"/>
      <c r="C947" s="1"/>
      <c r="D947" s="1"/>
      <c r="E947" s="1"/>
      <c r="F947" s="1"/>
      <c r="G947" s="1"/>
      <c r="H947" s="1"/>
      <c r="I947" s="1"/>
      <c r="J947" s="1"/>
      <c r="K947" s="1"/>
      <c r="L947" s="1"/>
      <c r="M947" s="1"/>
      <c r="N947" s="1"/>
      <c r="O947" s="1"/>
      <c r="P947" s="1"/>
      <c r="Q947" s="1"/>
    </row>
    <row r="948" spans="1:17">
      <c r="A948" s="1"/>
      <c r="B948" s="1"/>
      <c r="C948" s="1"/>
      <c r="D948" s="1"/>
      <c r="E948" s="1"/>
      <c r="F948" s="1"/>
      <c r="G948" s="1"/>
      <c r="H948" s="1"/>
      <c r="I948" s="1"/>
      <c r="J948" s="1"/>
      <c r="K948" s="1"/>
      <c r="L948" s="1"/>
      <c r="M948" s="1"/>
      <c r="N948" s="1"/>
      <c r="O948" s="1"/>
      <c r="P948" s="1"/>
      <c r="Q948" s="1"/>
    </row>
    <row r="949" spans="1:17">
      <c r="A949" s="1"/>
      <c r="B949" s="1"/>
      <c r="C949" s="1"/>
      <c r="D949" s="1"/>
      <c r="E949" s="1"/>
      <c r="F949" s="1"/>
      <c r="G949" s="1"/>
      <c r="H949" s="1"/>
      <c r="I949" s="1"/>
      <c r="J949" s="1"/>
      <c r="K949" s="1"/>
      <c r="L949" s="1"/>
      <c r="M949" s="1"/>
      <c r="N949" s="1"/>
      <c r="O949" s="1"/>
      <c r="P949" s="1"/>
      <c r="Q949" s="1"/>
    </row>
    <row r="950" spans="1:17">
      <c r="A950" s="1"/>
      <c r="B950" s="1"/>
      <c r="C950" s="1"/>
      <c r="D950" s="1"/>
      <c r="E950" s="1"/>
      <c r="F950" s="1"/>
      <c r="G950" s="1"/>
      <c r="H950" s="1"/>
      <c r="I950" s="1"/>
      <c r="J950" s="1"/>
      <c r="K950" s="1"/>
      <c r="L950" s="1"/>
      <c r="M950" s="1"/>
      <c r="N950" s="1"/>
      <c r="O950" s="1"/>
      <c r="P950" s="1"/>
      <c r="Q950" s="1"/>
    </row>
    <row r="951" spans="1:17">
      <c r="A951" s="1"/>
      <c r="B951" s="1"/>
      <c r="C951" s="1"/>
      <c r="D951" s="1"/>
      <c r="E951" s="1"/>
      <c r="F951" s="1"/>
      <c r="G951" s="1"/>
      <c r="H951" s="1"/>
      <c r="I951" s="1"/>
      <c r="J951" s="1"/>
      <c r="K951" s="1"/>
      <c r="L951" s="1"/>
      <c r="M951" s="1"/>
      <c r="N951" s="1"/>
      <c r="O951" s="1"/>
      <c r="P951" s="1"/>
      <c r="Q951" s="1"/>
    </row>
    <row r="952" spans="1:17">
      <c r="A952" s="1"/>
      <c r="B952" s="1"/>
      <c r="C952" s="1"/>
      <c r="D952" s="1"/>
      <c r="E952" s="1"/>
      <c r="F952" s="1"/>
      <c r="G952" s="1"/>
      <c r="H952" s="1"/>
      <c r="I952" s="1"/>
      <c r="J952" s="1"/>
      <c r="K952" s="1"/>
      <c r="L952" s="1"/>
      <c r="M952" s="1"/>
      <c r="N952" s="1"/>
      <c r="O952" s="1"/>
      <c r="P952" s="1"/>
      <c r="Q952" s="1"/>
    </row>
    <row r="953" spans="1:17">
      <c r="A953" s="1"/>
      <c r="B953" s="1"/>
      <c r="C953" s="1"/>
      <c r="D953" s="1"/>
      <c r="E953" s="1"/>
      <c r="F953" s="1"/>
      <c r="G953" s="1"/>
      <c r="H953" s="1"/>
      <c r="I953" s="1"/>
      <c r="J953" s="1"/>
      <c r="K953" s="1"/>
      <c r="L953" s="1"/>
      <c r="M953" s="1"/>
      <c r="N953" s="1"/>
      <c r="O953" s="1"/>
      <c r="P953" s="1"/>
      <c r="Q953" s="1"/>
    </row>
    <row r="954" spans="1:17">
      <c r="A954" s="1"/>
      <c r="B954" s="1"/>
      <c r="C954" s="1"/>
      <c r="D954" s="1"/>
      <c r="E954" s="1"/>
      <c r="F954" s="1"/>
      <c r="G954" s="1"/>
      <c r="H954" s="1"/>
      <c r="I954" s="1"/>
      <c r="J954" s="1"/>
      <c r="K954" s="1"/>
      <c r="L954" s="1"/>
      <c r="M954" s="1"/>
      <c r="N954" s="1"/>
      <c r="O954" s="1"/>
      <c r="P954" s="1"/>
      <c r="Q954" s="1"/>
    </row>
    <row r="955" spans="1:17">
      <c r="A955" s="1"/>
      <c r="B955" s="1"/>
      <c r="C955" s="1"/>
      <c r="D955" s="1"/>
      <c r="E955" s="1"/>
      <c r="F955" s="1"/>
      <c r="G955" s="1"/>
      <c r="H955" s="1"/>
      <c r="I955" s="1"/>
      <c r="J955" s="1"/>
      <c r="K955" s="1"/>
      <c r="L955" s="1"/>
      <c r="M955" s="1"/>
      <c r="N955" s="1"/>
      <c r="O955" s="1"/>
      <c r="P955" s="1"/>
      <c r="Q955" s="1"/>
    </row>
    <row r="956" spans="1:17">
      <c r="A956" s="1"/>
      <c r="B956" s="1"/>
      <c r="C956" s="1"/>
      <c r="D956" s="1"/>
      <c r="E956" s="1"/>
      <c r="F956" s="1"/>
      <c r="G956" s="1"/>
      <c r="H956" s="1"/>
      <c r="I956" s="1"/>
      <c r="J956" s="1"/>
      <c r="K956" s="1"/>
      <c r="L956" s="1"/>
      <c r="M956" s="1"/>
      <c r="N956" s="1"/>
      <c r="O956" s="1"/>
      <c r="P956" s="1"/>
      <c r="Q956" s="1"/>
    </row>
    <row r="957" spans="1:17">
      <c r="A957" s="1"/>
      <c r="B957" s="1"/>
      <c r="C957" s="1"/>
      <c r="D957" s="1"/>
      <c r="E957" s="1"/>
      <c r="F957" s="1"/>
      <c r="G957" s="1"/>
      <c r="H957" s="1"/>
      <c r="I957" s="1"/>
      <c r="J957" s="1"/>
      <c r="K957" s="1"/>
      <c r="L957" s="1"/>
      <c r="M957" s="1"/>
      <c r="N957" s="1"/>
      <c r="O957" s="1"/>
      <c r="P957" s="1"/>
      <c r="Q957" s="1"/>
    </row>
    <row r="958" spans="1:17">
      <c r="A958" s="1"/>
      <c r="B958" s="1"/>
      <c r="C958" s="1"/>
      <c r="D958" s="1"/>
      <c r="E958" s="1"/>
      <c r="F958" s="1"/>
      <c r="G958" s="1"/>
      <c r="H958" s="1"/>
      <c r="I958" s="1"/>
      <c r="J958" s="1"/>
      <c r="K958" s="1"/>
      <c r="L958" s="1"/>
      <c r="M958" s="1"/>
      <c r="N958" s="1"/>
      <c r="O958" s="1"/>
      <c r="P958" s="1"/>
      <c r="Q958" s="1"/>
    </row>
    <row r="959" spans="1:17">
      <c r="A959" s="1"/>
      <c r="B959" s="1"/>
      <c r="C959" s="1"/>
      <c r="D959" s="1"/>
      <c r="E959" s="1"/>
      <c r="F959" s="1"/>
      <c r="G959" s="1"/>
      <c r="H959" s="1"/>
      <c r="I959" s="1"/>
      <c r="J959" s="1"/>
      <c r="K959" s="1"/>
      <c r="L959" s="1"/>
      <c r="M959" s="1"/>
      <c r="N959" s="1"/>
      <c r="O959" s="1"/>
      <c r="P959" s="1"/>
      <c r="Q959" s="1"/>
    </row>
    <row r="960" spans="1:17">
      <c r="A960" s="1"/>
      <c r="B960" s="1"/>
      <c r="C960" s="1"/>
      <c r="D960" s="1"/>
      <c r="E960" s="1"/>
      <c r="F960" s="1"/>
      <c r="G960" s="1"/>
      <c r="H960" s="1"/>
      <c r="I960" s="1"/>
      <c r="J960" s="1"/>
      <c r="K960" s="1"/>
      <c r="L960" s="1"/>
      <c r="M960" s="1"/>
      <c r="N960" s="1"/>
      <c r="O960" s="1"/>
      <c r="P960" s="1"/>
      <c r="Q960" s="1"/>
    </row>
    <row r="961" spans="1:17">
      <c r="A961" s="1"/>
      <c r="B961" s="1"/>
      <c r="C961" s="1"/>
      <c r="D961" s="1"/>
      <c r="E961" s="1"/>
      <c r="F961" s="1"/>
      <c r="G961" s="1"/>
      <c r="H961" s="1"/>
      <c r="I961" s="1"/>
      <c r="J961" s="1"/>
      <c r="K961" s="1"/>
      <c r="L961" s="1"/>
      <c r="M961" s="1"/>
      <c r="N961" s="1"/>
      <c r="O961" s="1"/>
      <c r="P961" s="1"/>
      <c r="Q961" s="1"/>
    </row>
    <row r="962" spans="1:17">
      <c r="A962" s="1"/>
      <c r="B962" s="1"/>
      <c r="C962" s="1"/>
      <c r="D962" s="1"/>
      <c r="E962" s="1"/>
      <c r="F962" s="1"/>
      <c r="G962" s="1"/>
      <c r="H962" s="1"/>
      <c r="I962" s="1"/>
      <c r="J962" s="1"/>
      <c r="K962" s="1"/>
      <c r="L962" s="1"/>
      <c r="M962" s="1"/>
      <c r="N962" s="1"/>
      <c r="O962" s="1"/>
      <c r="P962" s="1"/>
      <c r="Q962" s="1"/>
    </row>
    <row r="963" spans="1:17">
      <c r="A963" s="1"/>
      <c r="B963" s="1"/>
      <c r="C963" s="1"/>
      <c r="D963" s="1"/>
      <c r="E963" s="1"/>
      <c r="F963" s="1"/>
      <c r="G963" s="1"/>
      <c r="H963" s="1"/>
      <c r="I963" s="1"/>
      <c r="J963" s="1"/>
      <c r="K963" s="1"/>
      <c r="L963" s="1"/>
      <c r="M963" s="1"/>
      <c r="N963" s="1"/>
      <c r="O963" s="1"/>
      <c r="P963" s="1"/>
      <c r="Q963" s="1"/>
    </row>
    <row r="964" spans="1:17">
      <c r="A964" s="1"/>
      <c r="B964" s="1"/>
      <c r="C964" s="1"/>
      <c r="D964" s="1"/>
      <c r="E964" s="1"/>
      <c r="F964" s="1"/>
      <c r="G964" s="1"/>
      <c r="H964" s="1"/>
      <c r="I964" s="1"/>
      <c r="J964" s="1"/>
      <c r="K964" s="1"/>
      <c r="L964" s="1"/>
      <c r="M964" s="1"/>
      <c r="N964" s="1"/>
      <c r="O964" s="1"/>
      <c r="P964" s="1"/>
      <c r="Q964" s="1"/>
    </row>
    <row r="965" spans="1:17">
      <c r="A965" s="1"/>
      <c r="B965" s="1"/>
      <c r="C965" s="1"/>
      <c r="D965" s="1"/>
      <c r="E965" s="1"/>
      <c r="F965" s="1"/>
      <c r="G965" s="1"/>
      <c r="H965" s="1"/>
      <c r="I965" s="1"/>
      <c r="J965" s="1"/>
      <c r="K965" s="1"/>
      <c r="L965" s="1"/>
      <c r="M965" s="1"/>
      <c r="N965" s="1"/>
      <c r="O965" s="1"/>
      <c r="P965" s="1"/>
      <c r="Q965" s="1"/>
    </row>
    <row r="966" spans="1:17">
      <c r="A966" s="1"/>
      <c r="B966" s="1"/>
      <c r="C966" s="1"/>
      <c r="D966" s="1"/>
      <c r="E966" s="1"/>
      <c r="F966" s="1"/>
      <c r="G966" s="1"/>
      <c r="H966" s="1"/>
      <c r="I966" s="1"/>
      <c r="J966" s="1"/>
      <c r="K966" s="1"/>
      <c r="L966" s="1"/>
      <c r="M966" s="1"/>
      <c r="N966" s="1"/>
      <c r="O966" s="1"/>
      <c r="P966" s="1"/>
      <c r="Q966" s="1"/>
    </row>
    <row r="967" spans="1:17">
      <c r="A967" s="1"/>
      <c r="B967" s="1"/>
      <c r="C967" s="1"/>
      <c r="D967" s="1"/>
      <c r="E967" s="1"/>
      <c r="F967" s="1"/>
      <c r="G967" s="1"/>
      <c r="H967" s="1"/>
      <c r="I967" s="1"/>
      <c r="J967" s="1"/>
      <c r="K967" s="1"/>
      <c r="L967" s="1"/>
      <c r="M967" s="1"/>
      <c r="N967" s="1"/>
      <c r="O967" s="1"/>
      <c r="P967" s="1"/>
      <c r="Q967" s="1"/>
    </row>
    <row r="968" spans="1:17">
      <c r="A968" s="1"/>
      <c r="B968" s="1"/>
      <c r="C968" s="1"/>
      <c r="D968" s="1"/>
      <c r="E968" s="1"/>
      <c r="F968" s="1"/>
      <c r="G968" s="1"/>
      <c r="H968" s="1"/>
      <c r="I968" s="1"/>
      <c r="J968" s="1"/>
      <c r="K968" s="1"/>
      <c r="L968" s="1"/>
      <c r="M968" s="1"/>
      <c r="N968" s="1"/>
      <c r="O968" s="1"/>
      <c r="P968" s="1"/>
      <c r="Q968" s="1"/>
    </row>
    <row r="969" spans="1:17">
      <c r="A969" s="1"/>
      <c r="B969" s="1"/>
      <c r="C969" s="1"/>
      <c r="D969" s="1"/>
      <c r="E969" s="1"/>
      <c r="F969" s="1"/>
      <c r="G969" s="1"/>
      <c r="H969" s="1"/>
      <c r="I969" s="1"/>
      <c r="J969" s="1"/>
      <c r="K969" s="1"/>
      <c r="L969" s="1"/>
      <c r="M969" s="1"/>
      <c r="N969" s="1"/>
      <c r="O969" s="1"/>
      <c r="P969" s="1"/>
      <c r="Q969" s="1"/>
    </row>
    <row r="970" spans="1:17">
      <c r="A970" s="1"/>
      <c r="B970" s="1"/>
      <c r="C970" s="1"/>
      <c r="D970" s="1"/>
      <c r="E970" s="1"/>
      <c r="F970" s="1"/>
      <c r="G970" s="1"/>
      <c r="H970" s="1"/>
      <c r="I970" s="1"/>
      <c r="J970" s="1"/>
      <c r="K970" s="1"/>
      <c r="L970" s="1"/>
      <c r="M970" s="1"/>
      <c r="N970" s="1"/>
      <c r="O970" s="1"/>
      <c r="P970" s="1"/>
      <c r="Q970" s="1"/>
    </row>
    <row r="971" spans="1:17">
      <c r="A971" s="1"/>
      <c r="B971" s="1"/>
      <c r="C971" s="1"/>
      <c r="D971" s="1"/>
      <c r="E971" s="1"/>
      <c r="F971" s="1"/>
      <c r="G971" s="1"/>
      <c r="H971" s="1"/>
      <c r="I971" s="1"/>
      <c r="J971" s="1"/>
      <c r="K971" s="1"/>
      <c r="L971" s="1"/>
      <c r="M971" s="1"/>
      <c r="N971" s="1"/>
      <c r="O971" s="1"/>
      <c r="P971" s="1"/>
      <c r="Q971" s="1"/>
    </row>
    <row r="972" spans="1:17">
      <c r="A972" s="1"/>
      <c r="B972" s="1"/>
      <c r="C972" s="1"/>
      <c r="D972" s="1"/>
      <c r="E972" s="1"/>
      <c r="F972" s="1"/>
      <c r="G972" s="1"/>
      <c r="H972" s="1"/>
      <c r="I972" s="1"/>
      <c r="J972" s="1"/>
      <c r="K972" s="1"/>
      <c r="L972" s="1"/>
      <c r="M972" s="1"/>
      <c r="N972" s="1"/>
      <c r="O972" s="1"/>
      <c r="P972" s="1"/>
      <c r="Q972" s="1"/>
    </row>
    <row r="973" spans="1:17">
      <c r="A973" s="1"/>
      <c r="B973" s="1"/>
      <c r="C973" s="1"/>
      <c r="D973" s="1"/>
      <c r="E973" s="1"/>
      <c r="F973" s="1"/>
      <c r="G973" s="1"/>
      <c r="H973" s="1"/>
      <c r="I973" s="1"/>
      <c r="J973" s="1"/>
      <c r="K973" s="1"/>
      <c r="L973" s="1"/>
      <c r="M973" s="1"/>
      <c r="N973" s="1"/>
      <c r="O973" s="1"/>
      <c r="P973" s="1"/>
      <c r="Q973" s="1"/>
    </row>
    <row r="974" spans="1:17">
      <c r="A974" s="1"/>
      <c r="B974" s="1"/>
      <c r="C974" s="1"/>
      <c r="D974" s="1"/>
      <c r="E974" s="1"/>
      <c r="F974" s="1"/>
      <c r="G974" s="1"/>
      <c r="H974" s="1"/>
      <c r="I974" s="1"/>
      <c r="J974" s="1"/>
      <c r="K974" s="1"/>
      <c r="L974" s="1"/>
      <c r="M974" s="1"/>
      <c r="N974" s="1"/>
      <c r="O974" s="1"/>
      <c r="P974" s="1"/>
      <c r="Q974" s="1"/>
    </row>
    <row r="975" spans="1:17">
      <c r="A975" s="1"/>
      <c r="B975" s="1"/>
      <c r="C975" s="1"/>
      <c r="D975" s="1"/>
      <c r="E975" s="1"/>
      <c r="F975" s="1"/>
      <c r="G975" s="1"/>
      <c r="H975" s="1"/>
      <c r="I975" s="1"/>
      <c r="J975" s="1"/>
      <c r="K975" s="1"/>
      <c r="L975" s="1"/>
      <c r="M975" s="1"/>
      <c r="N975" s="1"/>
      <c r="O975" s="1"/>
      <c r="P975" s="1"/>
      <c r="Q975" s="1"/>
    </row>
    <row r="976" spans="1:17">
      <c r="A976" s="1"/>
      <c r="B976" s="1"/>
      <c r="C976" s="1"/>
      <c r="D976" s="1"/>
      <c r="E976" s="1"/>
      <c r="F976" s="1"/>
      <c r="G976" s="1"/>
      <c r="H976" s="1"/>
      <c r="I976" s="1"/>
      <c r="J976" s="1"/>
      <c r="K976" s="1"/>
      <c r="L976" s="1"/>
      <c r="M976" s="1"/>
      <c r="N976" s="1"/>
      <c r="O976" s="1"/>
      <c r="P976" s="1"/>
      <c r="Q976" s="1"/>
    </row>
    <row r="977" spans="1:17">
      <c r="A977" s="1"/>
      <c r="B977" s="1"/>
      <c r="C977" s="1"/>
      <c r="D977" s="1"/>
      <c r="E977" s="1"/>
      <c r="F977" s="1"/>
      <c r="G977" s="1"/>
      <c r="H977" s="1"/>
      <c r="I977" s="1"/>
      <c r="J977" s="1"/>
      <c r="K977" s="1"/>
      <c r="L977" s="1"/>
      <c r="M977" s="1"/>
      <c r="N977" s="1"/>
      <c r="O977" s="1"/>
      <c r="P977" s="1"/>
      <c r="Q977" s="1"/>
    </row>
    <row r="978" spans="1:17">
      <c r="A978" s="1"/>
      <c r="B978" s="1"/>
      <c r="C978" s="1"/>
      <c r="D978" s="1"/>
      <c r="E978" s="1"/>
      <c r="F978" s="1"/>
      <c r="G978" s="1"/>
      <c r="H978" s="1"/>
      <c r="I978" s="1"/>
      <c r="J978" s="1"/>
      <c r="K978" s="1"/>
      <c r="L978" s="1"/>
      <c r="M978" s="1"/>
      <c r="N978" s="1"/>
      <c r="O978" s="1"/>
      <c r="P978" s="1"/>
      <c r="Q978" s="1"/>
    </row>
    <row r="979" spans="1:17">
      <c r="A979" s="1"/>
      <c r="B979" s="1"/>
      <c r="C979" s="1"/>
      <c r="D979" s="1"/>
      <c r="E979" s="1"/>
      <c r="F979" s="1"/>
      <c r="G979" s="1"/>
      <c r="H979" s="1"/>
      <c r="I979" s="1"/>
      <c r="J979" s="1"/>
      <c r="K979" s="1"/>
      <c r="L979" s="1"/>
      <c r="M979" s="1"/>
      <c r="N979" s="1"/>
      <c r="O979" s="1"/>
      <c r="P979" s="1"/>
      <c r="Q979" s="1"/>
    </row>
    <row r="980" spans="1:17">
      <c r="A980" s="1"/>
      <c r="B980" s="1"/>
      <c r="C980" s="1"/>
      <c r="D980" s="1"/>
      <c r="E980" s="1"/>
      <c r="F980" s="1"/>
      <c r="G980" s="1"/>
      <c r="H980" s="1"/>
      <c r="I980" s="1"/>
      <c r="J980" s="1"/>
      <c r="K980" s="1"/>
      <c r="L980" s="1"/>
      <c r="M980" s="1"/>
      <c r="N980" s="1"/>
      <c r="O980" s="1"/>
      <c r="P980" s="1"/>
      <c r="Q980" s="1"/>
    </row>
    <row r="981" spans="1:17">
      <c r="A981" s="1"/>
      <c r="B981" s="1"/>
      <c r="C981" s="1"/>
      <c r="D981" s="1"/>
      <c r="E981" s="1"/>
      <c r="F981" s="1"/>
      <c r="G981" s="1"/>
      <c r="H981" s="1"/>
      <c r="I981" s="1"/>
      <c r="J981" s="1"/>
      <c r="K981" s="1"/>
      <c r="L981" s="1"/>
      <c r="M981" s="1"/>
      <c r="N981" s="1"/>
      <c r="O981" s="1"/>
      <c r="P981" s="1"/>
      <c r="Q981" s="1"/>
    </row>
    <row r="982" spans="1:17">
      <c r="A982" s="1"/>
      <c r="B982" s="1"/>
      <c r="C982" s="1"/>
      <c r="D982" s="1"/>
      <c r="E982" s="1"/>
      <c r="F982" s="1"/>
      <c r="G982" s="1"/>
      <c r="H982" s="1"/>
      <c r="I982" s="1"/>
      <c r="J982" s="1"/>
      <c r="K982" s="1"/>
      <c r="L982" s="1"/>
      <c r="M982" s="1"/>
      <c r="N982" s="1"/>
      <c r="O982" s="1"/>
      <c r="P982" s="1"/>
      <c r="Q982" s="1"/>
    </row>
    <row r="983" spans="1:17">
      <c r="A983" s="1"/>
      <c r="B983" s="1"/>
      <c r="C983" s="1"/>
      <c r="D983" s="1"/>
      <c r="E983" s="1"/>
      <c r="F983" s="1"/>
      <c r="G983" s="1"/>
      <c r="H983" s="1"/>
      <c r="I983" s="1"/>
      <c r="J983" s="1"/>
      <c r="K983" s="1"/>
      <c r="L983" s="1"/>
      <c r="M983" s="1"/>
      <c r="N983" s="1"/>
      <c r="O983" s="1"/>
      <c r="P983" s="1"/>
      <c r="Q983" s="1"/>
    </row>
    <row r="984" spans="1:17">
      <c r="A984" s="1"/>
      <c r="B984" s="1"/>
      <c r="C984" s="1"/>
      <c r="D984" s="1"/>
      <c r="E984" s="1"/>
      <c r="F984" s="1"/>
      <c r="G984" s="1"/>
      <c r="H984" s="1"/>
      <c r="I984" s="1"/>
      <c r="J984" s="1"/>
      <c r="K984" s="1"/>
      <c r="L984" s="1"/>
      <c r="M984" s="1"/>
      <c r="N984" s="1"/>
      <c r="O984" s="1"/>
      <c r="P984" s="1"/>
      <c r="Q984" s="1"/>
    </row>
    <row r="985" spans="1:17">
      <c r="A985" s="1"/>
      <c r="B985" s="1"/>
      <c r="C985" s="1"/>
      <c r="D985" s="1"/>
      <c r="E985" s="1"/>
      <c r="F985" s="1"/>
      <c r="G985" s="1"/>
      <c r="H985" s="1"/>
      <c r="I985" s="1"/>
      <c r="J985" s="1"/>
      <c r="K985" s="1"/>
      <c r="L985" s="1"/>
      <c r="M985" s="1"/>
      <c r="N985" s="1"/>
      <c r="O985" s="1"/>
      <c r="P985" s="1"/>
      <c r="Q985" s="1"/>
    </row>
    <row r="986" spans="1:17">
      <c r="A986" s="1"/>
      <c r="B986" s="1"/>
      <c r="C986" s="1"/>
      <c r="D986" s="1"/>
      <c r="E986" s="1"/>
      <c r="F986" s="1"/>
      <c r="G986" s="1"/>
      <c r="H986" s="1"/>
      <c r="I986" s="1"/>
      <c r="J986" s="1"/>
      <c r="K986" s="1"/>
      <c r="L986" s="1"/>
      <c r="M986" s="1"/>
      <c r="N986" s="1"/>
      <c r="O986" s="1"/>
      <c r="P986" s="1"/>
      <c r="Q986" s="1"/>
    </row>
    <row r="987" spans="1:17">
      <c r="A987" s="1"/>
      <c r="B987" s="1"/>
      <c r="C987" s="1"/>
      <c r="D987" s="1"/>
      <c r="E987" s="1"/>
      <c r="F987" s="1"/>
      <c r="G987" s="1"/>
      <c r="H987" s="1"/>
      <c r="I987" s="1"/>
      <c r="J987" s="1"/>
      <c r="K987" s="1"/>
      <c r="L987" s="1"/>
      <c r="M987" s="1"/>
      <c r="N987" s="1"/>
      <c r="O987" s="1"/>
      <c r="P987" s="1"/>
      <c r="Q987" s="1"/>
    </row>
    <row r="988" spans="1:17">
      <c r="A988" s="1"/>
      <c r="B988" s="1"/>
      <c r="C988" s="1"/>
      <c r="D988" s="1"/>
      <c r="E988" s="1"/>
      <c r="F988" s="1"/>
      <c r="G988" s="1"/>
      <c r="H988" s="1"/>
      <c r="I988" s="1"/>
      <c r="J988" s="1"/>
      <c r="K988" s="1"/>
      <c r="L988" s="1"/>
      <c r="M988" s="1"/>
      <c r="N988" s="1"/>
      <c r="O988" s="1"/>
      <c r="P988" s="1"/>
      <c r="Q988" s="1"/>
    </row>
    <row r="989" spans="1:17">
      <c r="A989" s="1"/>
      <c r="B989" s="1"/>
      <c r="C989" s="1"/>
      <c r="D989" s="1"/>
      <c r="E989" s="1"/>
      <c r="F989" s="1"/>
      <c r="G989" s="1"/>
      <c r="H989" s="1"/>
      <c r="I989" s="1"/>
      <c r="J989" s="1"/>
      <c r="K989" s="1"/>
      <c r="L989" s="1"/>
      <c r="M989" s="1"/>
      <c r="N989" s="1"/>
      <c r="O989" s="1"/>
      <c r="P989" s="1"/>
      <c r="Q989" s="1"/>
    </row>
    <row r="990" spans="1:17">
      <c r="A990" s="1"/>
      <c r="B990" s="1"/>
      <c r="C990" s="1"/>
      <c r="D990" s="1"/>
      <c r="E990" s="1"/>
      <c r="F990" s="1"/>
      <c r="G990" s="1"/>
      <c r="H990" s="1"/>
      <c r="I990" s="1"/>
      <c r="J990" s="1"/>
      <c r="K990" s="1"/>
      <c r="L990" s="1"/>
      <c r="M990" s="1"/>
      <c r="N990" s="1"/>
      <c r="O990" s="1"/>
      <c r="P990" s="1"/>
      <c r="Q990" s="1"/>
    </row>
    <row r="991" spans="1:17">
      <c r="A991" s="1"/>
      <c r="B991" s="1"/>
      <c r="C991" s="1"/>
      <c r="D991" s="1"/>
      <c r="E991" s="1"/>
      <c r="F991" s="1"/>
      <c r="G991" s="1"/>
      <c r="H991" s="1"/>
      <c r="I991" s="1"/>
      <c r="J991" s="1"/>
      <c r="K991" s="1"/>
      <c r="L991" s="1"/>
      <c r="M991" s="1"/>
      <c r="N991" s="1"/>
      <c r="O991" s="1"/>
      <c r="P991" s="1"/>
      <c r="Q991" s="1"/>
    </row>
    <row r="992" spans="1:17">
      <c r="A992" s="1"/>
      <c r="B992" s="1"/>
      <c r="C992" s="1"/>
      <c r="D992" s="1"/>
      <c r="E992" s="1"/>
      <c r="F992" s="1"/>
      <c r="G992" s="1"/>
      <c r="H992" s="1"/>
      <c r="I992" s="1"/>
      <c r="J992" s="1"/>
      <c r="K992" s="1"/>
      <c r="L992" s="1"/>
      <c r="M992" s="1"/>
      <c r="N992" s="1"/>
      <c r="O992" s="1"/>
      <c r="P992" s="1"/>
      <c r="Q992" s="1"/>
    </row>
    <row r="993" spans="1:17">
      <c r="A993" s="1"/>
      <c r="B993" s="1"/>
      <c r="C993" s="1"/>
      <c r="D993" s="1"/>
      <c r="E993" s="1"/>
      <c r="F993" s="1"/>
      <c r="G993" s="1"/>
      <c r="H993" s="1"/>
      <c r="I993" s="1"/>
      <c r="J993" s="1"/>
      <c r="K993" s="1"/>
      <c r="L993" s="1"/>
      <c r="M993" s="1"/>
      <c r="N993" s="1"/>
      <c r="O993" s="1"/>
      <c r="P993" s="1"/>
      <c r="Q993" s="1"/>
    </row>
    <row r="994" spans="1:17">
      <c r="A994" s="1"/>
      <c r="B994" s="1"/>
      <c r="C994" s="1"/>
      <c r="D994" s="1"/>
      <c r="E994" s="1"/>
      <c r="F994" s="1"/>
      <c r="G994" s="1"/>
      <c r="H994" s="1"/>
      <c r="I994" s="1"/>
      <c r="J994" s="1"/>
      <c r="K994" s="1"/>
      <c r="L994" s="1"/>
      <c r="M994" s="1"/>
      <c r="N994" s="1"/>
      <c r="O994" s="1"/>
      <c r="P994" s="1"/>
      <c r="Q994" s="1"/>
    </row>
    <row r="995" spans="1:17">
      <c r="A995" s="1"/>
      <c r="B995" s="1"/>
      <c r="C995" s="1"/>
      <c r="D995" s="1"/>
      <c r="E995" s="1"/>
      <c r="F995" s="1"/>
      <c r="G995" s="1"/>
      <c r="H995" s="1"/>
      <c r="I995" s="1"/>
      <c r="J995" s="1"/>
      <c r="K995" s="1"/>
      <c r="L995" s="1"/>
      <c r="M995" s="1"/>
      <c r="N995" s="1"/>
      <c r="O995" s="1"/>
      <c r="P995" s="1"/>
      <c r="Q995" s="1"/>
    </row>
    <row r="996" spans="1:17">
      <c r="A996" s="1"/>
      <c r="B996" s="1"/>
      <c r="C996" s="1"/>
      <c r="D996" s="1"/>
      <c r="E996" s="1"/>
      <c r="F996" s="1"/>
      <c r="G996" s="1"/>
      <c r="H996" s="1"/>
      <c r="I996" s="1"/>
      <c r="J996" s="1"/>
      <c r="K996" s="1"/>
      <c r="L996" s="1"/>
      <c r="M996" s="1"/>
      <c r="N996" s="1"/>
      <c r="O996" s="1"/>
      <c r="P996" s="1"/>
      <c r="Q996" s="1"/>
    </row>
    <row r="997" spans="1:17">
      <c r="A997" s="1"/>
      <c r="B997" s="1"/>
      <c r="C997" s="1"/>
      <c r="D997" s="1"/>
      <c r="E997" s="1"/>
      <c r="F997" s="1"/>
      <c r="G997" s="1"/>
      <c r="H997" s="1"/>
      <c r="I997" s="1"/>
      <c r="J997" s="1"/>
      <c r="K997" s="1"/>
      <c r="L997" s="1"/>
      <c r="M997" s="1"/>
      <c r="N997" s="1"/>
      <c r="O997" s="1"/>
      <c r="P997" s="1"/>
      <c r="Q997" s="1"/>
    </row>
    <row r="998" spans="1:17">
      <c r="A998" s="1"/>
      <c r="B998" s="1"/>
      <c r="C998" s="1"/>
      <c r="D998" s="1"/>
      <c r="E998" s="1"/>
      <c r="F998" s="1"/>
      <c r="G998" s="1"/>
      <c r="H998" s="1"/>
      <c r="I998" s="1"/>
      <c r="J998" s="1"/>
      <c r="K998" s="1"/>
      <c r="L998" s="1"/>
      <c r="M998" s="1"/>
      <c r="N998" s="1"/>
      <c r="O998" s="1"/>
      <c r="P998" s="1"/>
      <c r="Q998" s="1"/>
    </row>
    <row r="999" spans="1:17">
      <c r="A999" s="1"/>
      <c r="B999" s="1"/>
      <c r="C999" s="1"/>
      <c r="D999" s="1"/>
      <c r="E999" s="1"/>
      <c r="F999" s="1"/>
      <c r="G999" s="1"/>
      <c r="H999" s="1"/>
      <c r="I999" s="1"/>
      <c r="J999" s="1"/>
      <c r="K999" s="1"/>
      <c r="L999" s="1"/>
      <c r="M999" s="1"/>
      <c r="N999" s="1"/>
      <c r="O999" s="1"/>
      <c r="P999" s="1"/>
      <c r="Q999" s="1"/>
    </row>
    <row r="1000" spans="1:17">
      <c r="A1000" s="1"/>
      <c r="B1000" s="1"/>
      <c r="C1000" s="1"/>
      <c r="D1000" s="1"/>
      <c r="E1000" s="1"/>
      <c r="F1000" s="1"/>
      <c r="G1000" s="1"/>
      <c r="H1000" s="1"/>
      <c r="I1000" s="1"/>
      <c r="J1000" s="1"/>
      <c r="K1000" s="1"/>
      <c r="L1000" s="1"/>
      <c r="M1000" s="1"/>
      <c r="N1000" s="1"/>
      <c r="O1000" s="1"/>
      <c r="P1000" s="1"/>
      <c r="Q1000" s="1"/>
    </row>
  </sheetData>
  <mergeCells count="35">
    <mergeCell ref="C5:N5"/>
    <mergeCell ref="C7:K7"/>
    <mergeCell ref="C6:N6"/>
    <mergeCell ref="C8:N8"/>
    <mergeCell ref="C4:N4"/>
    <mergeCell ref="C9:N9"/>
    <mergeCell ref="C11:C12"/>
    <mergeCell ref="C138:C139"/>
    <mergeCell ref="C136:M136"/>
    <mergeCell ref="C297:L297"/>
    <mergeCell ref="C284:M284"/>
    <mergeCell ref="C271:C272"/>
    <mergeCell ref="C269:M269"/>
    <mergeCell ref="C239:M239"/>
    <mergeCell ref="C234:M234"/>
    <mergeCell ref="C108:C109"/>
    <mergeCell ref="C106:M106"/>
    <mergeCell ref="C83:C84"/>
    <mergeCell ref="C92:M92"/>
    <mergeCell ref="C47:M47"/>
    <mergeCell ref="C61:M61"/>
    <mergeCell ref="C72:M72"/>
    <mergeCell ref="C63:C64"/>
    <mergeCell ref="C40:M40"/>
    <mergeCell ref="C42:C43"/>
    <mergeCell ref="C241:C242"/>
    <mergeCell ref="C192:M192"/>
    <mergeCell ref="C255:M255"/>
    <mergeCell ref="C122:M122"/>
    <mergeCell ref="C81:M81"/>
    <mergeCell ref="C164:M164"/>
    <mergeCell ref="C151:M151"/>
    <mergeCell ref="C220:M220"/>
    <mergeCell ref="C206:M206"/>
    <mergeCell ref="C178:M17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1000"/>
  <sheetViews>
    <sheetView showGridLines="0" workbookViewId="0"/>
  </sheetViews>
  <sheetFormatPr baseColWidth="10" defaultColWidth="15.140625" defaultRowHeight="15" customHeight="1"/>
  <cols>
    <col min="1" max="1" width="11.28515625" customWidth="1"/>
    <col min="2" max="2" width="13.5703125" customWidth="1"/>
    <col min="3" max="3" width="16.5703125" customWidth="1"/>
    <col min="4" max="4" width="5.5703125" customWidth="1"/>
    <col min="5" max="5" width="6.140625" customWidth="1"/>
    <col min="6" max="6" width="5.5703125" customWidth="1"/>
    <col min="7" max="7" width="5.7109375" customWidth="1"/>
    <col min="8" max="8" width="5.42578125" customWidth="1"/>
    <col min="9" max="9" width="5.7109375" customWidth="1"/>
    <col min="10" max="10" width="6.42578125" customWidth="1"/>
    <col min="11" max="11" width="6.28515625" customWidth="1"/>
    <col min="12" max="12" width="6" customWidth="1"/>
    <col min="13" max="13" width="6.42578125" customWidth="1"/>
    <col min="14" max="14" width="6.28515625" customWidth="1"/>
    <col min="15" max="15" width="5" customWidth="1"/>
    <col min="16" max="18" width="8.5703125" customWidth="1"/>
    <col min="19" max="26" width="7.5703125" customWidth="1"/>
  </cols>
  <sheetData>
    <row r="1" spans="1:19">
      <c r="A1" s="1"/>
      <c r="B1" s="1"/>
      <c r="C1" s="1"/>
      <c r="D1" s="1"/>
      <c r="E1" s="1"/>
      <c r="F1" s="1"/>
      <c r="G1" s="1"/>
      <c r="H1" s="1"/>
      <c r="I1" s="1"/>
      <c r="J1" s="1"/>
      <c r="K1" s="1"/>
      <c r="L1" s="1"/>
      <c r="M1" s="1"/>
      <c r="N1" s="1"/>
      <c r="O1" s="1"/>
      <c r="P1" s="1"/>
      <c r="Q1" s="1"/>
      <c r="R1" s="1"/>
    </row>
    <row r="2" spans="1:19" ht="15.75" customHeight="1">
      <c r="A2" s="1"/>
      <c r="B2" s="1"/>
      <c r="C2" s="1"/>
      <c r="D2" s="1"/>
      <c r="E2" s="1"/>
      <c r="F2" s="1"/>
      <c r="G2" s="1"/>
      <c r="H2" s="1"/>
      <c r="I2" s="1"/>
      <c r="J2" s="1"/>
      <c r="K2" s="1"/>
      <c r="L2" s="1"/>
      <c r="M2" s="1"/>
      <c r="N2" s="1"/>
      <c r="O2" s="1"/>
      <c r="P2" s="1"/>
      <c r="Q2" s="1"/>
      <c r="R2" s="1"/>
    </row>
    <row r="3" spans="1:19" ht="15.75" customHeight="1">
      <c r="A3" s="1"/>
      <c r="B3" s="1"/>
      <c r="C3" s="132"/>
      <c r="D3" s="134"/>
      <c r="E3" s="134"/>
      <c r="F3" s="134"/>
      <c r="G3" s="134"/>
      <c r="H3" s="134"/>
      <c r="I3" s="134"/>
      <c r="J3" s="134"/>
      <c r="K3" s="134"/>
      <c r="L3" s="134"/>
      <c r="M3" s="134"/>
      <c r="N3" s="136"/>
      <c r="O3" s="1"/>
      <c r="P3" s="1"/>
      <c r="Q3" s="1"/>
      <c r="R3" s="1"/>
    </row>
    <row r="4" spans="1:19" ht="15.75" customHeight="1">
      <c r="A4" s="1"/>
      <c r="B4" s="1"/>
      <c r="C4" s="1013" t="s">
        <v>0</v>
      </c>
      <c r="D4" s="992"/>
      <c r="E4" s="992"/>
      <c r="F4" s="992"/>
      <c r="G4" s="992"/>
      <c r="H4" s="992"/>
      <c r="I4" s="992"/>
      <c r="J4" s="992"/>
      <c r="K4" s="992"/>
      <c r="L4" s="992"/>
      <c r="M4" s="992"/>
      <c r="N4" s="1014"/>
      <c r="O4" s="1"/>
      <c r="P4" s="1"/>
      <c r="Q4" s="1"/>
      <c r="R4" s="1"/>
    </row>
    <row r="5" spans="1:19" ht="15.75" customHeight="1">
      <c r="A5" s="1"/>
      <c r="B5" s="1"/>
      <c r="C5" s="1013" t="s">
        <v>1</v>
      </c>
      <c r="D5" s="992"/>
      <c r="E5" s="992"/>
      <c r="F5" s="992"/>
      <c r="G5" s="992"/>
      <c r="H5" s="992"/>
      <c r="I5" s="992"/>
      <c r="J5" s="992"/>
      <c r="K5" s="992"/>
      <c r="L5" s="992"/>
      <c r="M5" s="992"/>
      <c r="N5" s="1014"/>
      <c r="O5" s="1"/>
      <c r="P5" s="1"/>
      <c r="Q5" s="1"/>
      <c r="R5" s="1"/>
    </row>
    <row r="6" spans="1:19" ht="15.75" customHeight="1">
      <c r="A6" s="1"/>
      <c r="B6" s="38"/>
      <c r="C6" s="1013" t="s">
        <v>2</v>
      </c>
      <c r="D6" s="992"/>
      <c r="E6" s="992"/>
      <c r="F6" s="992"/>
      <c r="G6" s="992"/>
      <c r="H6" s="992"/>
      <c r="I6" s="992"/>
      <c r="J6" s="992"/>
      <c r="K6" s="992"/>
      <c r="L6" s="992"/>
      <c r="M6" s="992"/>
      <c r="N6" s="1014"/>
      <c r="O6" s="1"/>
      <c r="P6" s="1"/>
      <c r="Q6" s="1"/>
      <c r="R6" s="1"/>
    </row>
    <row r="7" spans="1:19" ht="14.25" customHeight="1">
      <c r="A7" s="1"/>
      <c r="B7" s="104"/>
      <c r="C7" s="1015"/>
      <c r="D7" s="992"/>
      <c r="E7" s="992"/>
      <c r="F7" s="992"/>
      <c r="G7" s="992"/>
      <c r="H7" s="992"/>
      <c r="I7" s="992"/>
      <c r="J7" s="992"/>
      <c r="K7" s="992"/>
      <c r="L7" s="68"/>
      <c r="M7" s="68"/>
      <c r="N7" s="69"/>
      <c r="O7" s="1"/>
      <c r="P7" s="1"/>
      <c r="Q7" s="1"/>
      <c r="R7" s="1"/>
    </row>
    <row r="8" spans="1:19" ht="15" customHeight="1">
      <c r="A8" s="1"/>
      <c r="B8" s="104"/>
      <c r="C8" s="1013" t="s">
        <v>3</v>
      </c>
      <c r="D8" s="992"/>
      <c r="E8" s="992"/>
      <c r="F8" s="992"/>
      <c r="G8" s="992"/>
      <c r="H8" s="992"/>
      <c r="I8" s="992"/>
      <c r="J8" s="992"/>
      <c r="K8" s="992"/>
      <c r="L8" s="992"/>
      <c r="M8" s="992"/>
      <c r="N8" s="1014"/>
      <c r="O8" s="1"/>
      <c r="P8" s="1"/>
      <c r="Q8" s="1"/>
      <c r="R8" s="1"/>
    </row>
    <row r="9" spans="1:19" ht="16.5" customHeight="1">
      <c r="A9" s="1"/>
      <c r="B9" s="1"/>
      <c r="C9" s="1037" t="s">
        <v>89</v>
      </c>
      <c r="D9" s="1011"/>
      <c r="E9" s="1011"/>
      <c r="F9" s="1011"/>
      <c r="G9" s="1011"/>
      <c r="H9" s="1011"/>
      <c r="I9" s="1011"/>
      <c r="J9" s="1011"/>
      <c r="K9" s="1011"/>
      <c r="L9" s="1011"/>
      <c r="M9" s="1011"/>
      <c r="N9" s="1030"/>
      <c r="O9" s="1"/>
      <c r="P9" s="1"/>
      <c r="Q9" s="1"/>
      <c r="R9" s="1"/>
    </row>
    <row r="10" spans="1:19" ht="8.25" customHeight="1">
      <c r="A10" s="1"/>
      <c r="B10" s="1"/>
      <c r="C10" s="1"/>
      <c r="D10" s="1"/>
      <c r="E10" s="1"/>
      <c r="F10" s="1"/>
      <c r="G10" s="1"/>
      <c r="H10" s="1"/>
      <c r="I10" s="1"/>
      <c r="J10" s="1"/>
      <c r="K10" s="1"/>
      <c r="L10" s="1"/>
      <c r="M10" s="1"/>
      <c r="N10" s="1"/>
      <c r="O10" s="1"/>
      <c r="P10" s="1"/>
      <c r="Q10" s="1"/>
      <c r="R10" s="1"/>
    </row>
    <row r="11" spans="1:19" ht="15.75" customHeight="1">
      <c r="A11" s="1"/>
      <c r="B11" s="1"/>
      <c r="C11" s="1026" t="s">
        <v>24</v>
      </c>
      <c r="D11" s="81" t="s">
        <v>31</v>
      </c>
      <c r="E11" s="81" t="s">
        <v>31</v>
      </c>
      <c r="F11" s="81" t="s">
        <v>31</v>
      </c>
      <c r="G11" s="81" t="s">
        <v>31</v>
      </c>
      <c r="H11" s="81" t="s">
        <v>31</v>
      </c>
      <c r="I11" s="81" t="s">
        <v>31</v>
      </c>
      <c r="J11" s="81" t="s">
        <v>31</v>
      </c>
      <c r="K11" s="81" t="s">
        <v>31</v>
      </c>
      <c r="L11" s="81" t="s">
        <v>31</v>
      </c>
      <c r="M11" s="81" t="s">
        <v>31</v>
      </c>
      <c r="N11" s="82" t="s">
        <v>31</v>
      </c>
      <c r="O11" s="109"/>
      <c r="P11" s="109"/>
      <c r="Q11" s="109"/>
      <c r="R11" s="109"/>
      <c r="S11" s="154"/>
    </row>
    <row r="12" spans="1:19" ht="15.75" customHeight="1">
      <c r="A12" s="1"/>
      <c r="B12" s="38" t="s">
        <v>20</v>
      </c>
      <c r="C12" s="1027"/>
      <c r="D12" s="115">
        <v>2001</v>
      </c>
      <c r="E12" s="119">
        <v>2002</v>
      </c>
      <c r="F12" s="115">
        <v>2003</v>
      </c>
      <c r="G12" s="115">
        <v>2004</v>
      </c>
      <c r="H12" s="115">
        <v>2005</v>
      </c>
      <c r="I12" s="115">
        <v>2006</v>
      </c>
      <c r="J12" s="115">
        <v>2007</v>
      </c>
      <c r="K12" s="115">
        <v>2008</v>
      </c>
      <c r="L12" s="115">
        <v>2009</v>
      </c>
      <c r="M12" s="115">
        <v>2010</v>
      </c>
      <c r="N12" s="185">
        <v>2011</v>
      </c>
      <c r="O12" s="109"/>
      <c r="P12" s="109"/>
      <c r="Q12" s="109"/>
      <c r="R12" s="109"/>
      <c r="S12" s="154"/>
    </row>
    <row r="13" spans="1:19" ht="15.75" customHeight="1">
      <c r="A13" s="1"/>
      <c r="B13" s="104" t="s">
        <v>21</v>
      </c>
      <c r="C13" s="123" t="s">
        <v>93</v>
      </c>
      <c r="D13" s="202">
        <v>97</v>
      </c>
      <c r="E13" s="203">
        <v>135</v>
      </c>
      <c r="F13" s="204">
        <v>144</v>
      </c>
      <c r="G13" s="203">
        <v>244</v>
      </c>
      <c r="H13" s="204">
        <v>256</v>
      </c>
      <c r="I13" s="203">
        <v>219</v>
      </c>
      <c r="J13" s="203">
        <v>256</v>
      </c>
      <c r="K13" s="204">
        <v>369</v>
      </c>
      <c r="L13" s="203">
        <v>347</v>
      </c>
      <c r="M13" s="203">
        <v>393</v>
      </c>
      <c r="N13" s="206">
        <v>399</v>
      </c>
      <c r="O13" s="86"/>
      <c r="P13" s="86"/>
      <c r="Q13" s="86"/>
      <c r="R13" s="86"/>
      <c r="S13" s="157"/>
    </row>
    <row r="14" spans="1:19" ht="15.75" customHeight="1">
      <c r="A14" s="1"/>
      <c r="B14" s="104" t="s">
        <v>43</v>
      </c>
      <c r="C14" s="208" t="s">
        <v>100</v>
      </c>
      <c r="D14" s="186">
        <v>32</v>
      </c>
      <c r="E14" s="186">
        <v>49</v>
      </c>
      <c r="F14" s="210">
        <v>41</v>
      </c>
      <c r="G14" s="186">
        <v>111</v>
      </c>
      <c r="H14" s="210">
        <v>64</v>
      </c>
      <c r="I14" s="186">
        <v>89</v>
      </c>
      <c r="J14" s="186">
        <v>98</v>
      </c>
      <c r="K14" s="210">
        <v>98</v>
      </c>
      <c r="L14" s="186">
        <v>72</v>
      </c>
      <c r="M14" s="186">
        <v>90</v>
      </c>
      <c r="N14" s="211">
        <v>100</v>
      </c>
      <c r="O14" s="86"/>
      <c r="P14" s="86"/>
      <c r="Q14" s="86"/>
      <c r="R14" s="86"/>
      <c r="S14" s="157"/>
    </row>
    <row r="15" spans="1:19" ht="16.5" customHeight="1">
      <c r="A15" s="1"/>
      <c r="B15" s="1"/>
      <c r="C15" s="244" t="s">
        <v>141</v>
      </c>
      <c r="D15" s="188">
        <v>2</v>
      </c>
      <c r="E15" s="188">
        <v>10</v>
      </c>
      <c r="F15" s="245">
        <v>5</v>
      </c>
      <c r="G15" s="201">
        <v>3</v>
      </c>
      <c r="H15" s="245">
        <v>7</v>
      </c>
      <c r="I15" s="188">
        <v>5</v>
      </c>
      <c r="J15" s="188">
        <v>10</v>
      </c>
      <c r="K15" s="245">
        <v>5</v>
      </c>
      <c r="L15" s="188">
        <v>1</v>
      </c>
      <c r="M15" s="188">
        <v>1</v>
      </c>
      <c r="N15" s="246">
        <v>2</v>
      </c>
      <c r="O15" s="86"/>
      <c r="P15" s="86"/>
      <c r="Q15" s="86"/>
      <c r="R15" s="86"/>
      <c r="S15" s="157"/>
    </row>
    <row r="16" spans="1:19" ht="21.75" customHeight="1">
      <c r="A16" s="1"/>
      <c r="B16" s="1"/>
      <c r="C16" s="302" t="s">
        <v>64</v>
      </c>
      <c r="D16" s="314">
        <f t="shared" ref="D16:M16" si="0">SUM(D13:D15)</f>
        <v>131</v>
      </c>
      <c r="E16" s="314">
        <f t="shared" si="0"/>
        <v>194</v>
      </c>
      <c r="F16" s="316">
        <f t="shared" si="0"/>
        <v>190</v>
      </c>
      <c r="G16" s="314">
        <f t="shared" si="0"/>
        <v>358</v>
      </c>
      <c r="H16" s="318">
        <f t="shared" si="0"/>
        <v>327</v>
      </c>
      <c r="I16" s="314">
        <f t="shared" si="0"/>
        <v>313</v>
      </c>
      <c r="J16" s="314">
        <f t="shared" si="0"/>
        <v>364</v>
      </c>
      <c r="K16" s="314">
        <f t="shared" si="0"/>
        <v>472</v>
      </c>
      <c r="L16" s="314">
        <f t="shared" si="0"/>
        <v>420</v>
      </c>
      <c r="M16" s="314">
        <f t="shared" si="0"/>
        <v>484</v>
      </c>
      <c r="N16" s="350">
        <v>501</v>
      </c>
      <c r="O16" s="109"/>
      <c r="P16" s="109"/>
      <c r="Q16" s="109"/>
      <c r="R16" s="109"/>
      <c r="S16" s="303"/>
    </row>
    <row r="17" spans="1:26" ht="9" customHeight="1">
      <c r="A17" s="1"/>
      <c r="B17" s="1"/>
      <c r="C17" s="275"/>
      <c r="D17" s="352"/>
      <c r="E17" s="352"/>
      <c r="F17" s="352"/>
      <c r="G17" s="352"/>
      <c r="H17" s="352"/>
      <c r="I17" s="352"/>
      <c r="J17" s="352"/>
      <c r="K17" s="352"/>
      <c r="L17" s="352"/>
      <c r="M17" s="352"/>
      <c r="N17" s="352"/>
      <c r="O17" s="109"/>
      <c r="P17" s="109"/>
      <c r="Q17" s="109"/>
      <c r="R17" s="109"/>
      <c r="S17" s="303"/>
    </row>
    <row r="18" spans="1:26" ht="15.75" customHeight="1">
      <c r="A18" s="1"/>
      <c r="B18" s="1"/>
      <c r="C18" s="376" t="s">
        <v>193</v>
      </c>
      <c r="D18" s="378">
        <v>8</v>
      </c>
      <c r="E18" s="353">
        <v>9</v>
      </c>
      <c r="F18" s="354">
        <v>6</v>
      </c>
      <c r="G18" s="353">
        <v>15</v>
      </c>
      <c r="H18" s="354">
        <v>14</v>
      </c>
      <c r="I18" s="353">
        <v>11</v>
      </c>
      <c r="J18" s="354">
        <v>2</v>
      </c>
      <c r="K18" s="353">
        <v>15</v>
      </c>
      <c r="L18" s="354">
        <v>10</v>
      </c>
      <c r="M18" s="353">
        <v>18</v>
      </c>
      <c r="N18" s="377">
        <v>22</v>
      </c>
      <c r="O18" s="86"/>
      <c r="P18" s="86"/>
      <c r="Q18" s="86"/>
      <c r="R18" s="86"/>
      <c r="S18" s="157"/>
    </row>
    <row r="19" spans="1:26" ht="15.75" customHeight="1">
      <c r="A19" s="1"/>
      <c r="B19" s="1"/>
      <c r="C19" s="137" t="s">
        <v>246</v>
      </c>
      <c r="D19" s="380">
        <v>11</v>
      </c>
      <c r="E19" s="186">
        <v>15</v>
      </c>
      <c r="F19" s="210">
        <v>19</v>
      </c>
      <c r="G19" s="186">
        <v>39</v>
      </c>
      <c r="H19" s="210">
        <v>15</v>
      </c>
      <c r="I19" s="186">
        <v>13</v>
      </c>
      <c r="J19" s="210">
        <v>14</v>
      </c>
      <c r="K19" s="186">
        <v>11</v>
      </c>
      <c r="L19" s="210">
        <v>8</v>
      </c>
      <c r="M19" s="186">
        <v>3</v>
      </c>
      <c r="N19" s="211">
        <v>3</v>
      </c>
      <c r="O19" s="86"/>
      <c r="P19" s="86"/>
      <c r="Q19" s="86"/>
      <c r="R19" s="86"/>
      <c r="S19" s="157"/>
    </row>
    <row r="20" spans="1:26" ht="15.75" customHeight="1">
      <c r="A20" s="1"/>
      <c r="B20" s="1"/>
      <c r="C20" s="174" t="s">
        <v>247</v>
      </c>
      <c r="D20" s="381">
        <v>23</v>
      </c>
      <c r="E20" s="382">
        <v>38</v>
      </c>
      <c r="F20" s="403">
        <v>33</v>
      </c>
      <c r="G20" s="382">
        <v>59</v>
      </c>
      <c r="H20" s="403">
        <v>55</v>
      </c>
      <c r="I20" s="382">
        <v>53</v>
      </c>
      <c r="J20" s="403">
        <v>50</v>
      </c>
      <c r="K20" s="382">
        <v>23</v>
      </c>
      <c r="L20" s="403">
        <v>21</v>
      </c>
      <c r="M20" s="382">
        <v>21</v>
      </c>
      <c r="N20" s="433">
        <v>15</v>
      </c>
      <c r="O20" s="86"/>
      <c r="P20" s="86"/>
      <c r="Q20" s="86"/>
      <c r="R20" s="86"/>
      <c r="S20" s="157"/>
    </row>
    <row r="21" spans="1:26" ht="15.75" customHeight="1">
      <c r="A21" s="1"/>
      <c r="B21" s="1"/>
      <c r="C21" s="137" t="s">
        <v>233</v>
      </c>
      <c r="D21" s="380">
        <v>25</v>
      </c>
      <c r="E21" s="186">
        <v>32</v>
      </c>
      <c r="F21" s="210">
        <v>32</v>
      </c>
      <c r="G21" s="186">
        <v>72</v>
      </c>
      <c r="H21" s="210">
        <v>89</v>
      </c>
      <c r="I21" s="186">
        <v>77</v>
      </c>
      <c r="J21" s="210">
        <v>64</v>
      </c>
      <c r="K21" s="186">
        <v>117</v>
      </c>
      <c r="L21" s="210">
        <v>121</v>
      </c>
      <c r="M21" s="186">
        <v>132</v>
      </c>
      <c r="N21" s="211">
        <v>136</v>
      </c>
      <c r="O21" s="86"/>
      <c r="P21" s="86"/>
      <c r="Q21" s="86"/>
      <c r="R21" s="86"/>
      <c r="S21" s="157"/>
    </row>
    <row r="22" spans="1:26" ht="15.75" customHeight="1">
      <c r="A22" s="1"/>
      <c r="B22" s="1"/>
      <c r="C22" s="274" t="s">
        <v>234</v>
      </c>
      <c r="D22" s="381">
        <v>17</v>
      </c>
      <c r="E22" s="382">
        <v>29</v>
      </c>
      <c r="F22" s="403">
        <v>36</v>
      </c>
      <c r="G22" s="382">
        <v>86</v>
      </c>
      <c r="H22" s="403">
        <v>87</v>
      </c>
      <c r="I22" s="382">
        <v>82</v>
      </c>
      <c r="J22" s="403">
        <v>88</v>
      </c>
      <c r="K22" s="382">
        <v>157</v>
      </c>
      <c r="L22" s="403">
        <v>176</v>
      </c>
      <c r="M22" s="382">
        <v>218</v>
      </c>
      <c r="N22" s="433">
        <v>229</v>
      </c>
      <c r="O22" s="86"/>
      <c r="P22" s="86"/>
      <c r="Q22" s="86"/>
      <c r="R22" s="86"/>
      <c r="S22" s="157"/>
    </row>
    <row r="23" spans="1:26" ht="15.75" customHeight="1">
      <c r="A23" s="1"/>
      <c r="B23" s="1"/>
      <c r="C23" s="137" t="s">
        <v>235</v>
      </c>
      <c r="D23" s="380">
        <v>9</v>
      </c>
      <c r="E23" s="186">
        <v>10</v>
      </c>
      <c r="F23" s="210">
        <v>16</v>
      </c>
      <c r="G23" s="186">
        <v>29</v>
      </c>
      <c r="H23" s="210">
        <v>28</v>
      </c>
      <c r="I23" s="186">
        <v>28</v>
      </c>
      <c r="J23" s="210">
        <v>48</v>
      </c>
      <c r="K23" s="186">
        <v>43</v>
      </c>
      <c r="L23" s="210">
        <v>40</v>
      </c>
      <c r="M23" s="186">
        <v>44</v>
      </c>
      <c r="N23" s="211">
        <v>43</v>
      </c>
      <c r="O23" s="86"/>
      <c r="P23" s="86"/>
      <c r="Q23" s="86"/>
      <c r="R23" s="86"/>
      <c r="S23" s="157"/>
    </row>
    <row r="24" spans="1:26" ht="16.5" customHeight="1">
      <c r="A24" s="1"/>
      <c r="B24" s="1"/>
      <c r="C24" s="244" t="s">
        <v>152</v>
      </c>
      <c r="D24" s="476">
        <v>38</v>
      </c>
      <c r="E24" s="188">
        <v>61</v>
      </c>
      <c r="F24" s="245">
        <v>48</v>
      </c>
      <c r="G24" s="201">
        <v>58</v>
      </c>
      <c r="H24" s="245">
        <v>39</v>
      </c>
      <c r="I24" s="201">
        <v>49</v>
      </c>
      <c r="J24" s="245">
        <v>98</v>
      </c>
      <c r="K24" s="188">
        <v>106</v>
      </c>
      <c r="L24" s="245">
        <v>44</v>
      </c>
      <c r="M24" s="188">
        <v>48</v>
      </c>
      <c r="N24" s="246">
        <v>53</v>
      </c>
      <c r="O24" s="86"/>
      <c r="P24" s="86"/>
      <c r="Q24" s="86"/>
      <c r="R24" s="86"/>
      <c r="S24" s="157"/>
    </row>
    <row r="25" spans="1:26" ht="21.75" customHeight="1">
      <c r="A25" s="1"/>
      <c r="B25" s="1"/>
      <c r="C25" s="302" t="s">
        <v>64</v>
      </c>
      <c r="D25" s="314">
        <f t="shared" ref="D25:M25" si="1">SUM(D18:D24)</f>
        <v>131</v>
      </c>
      <c r="E25" s="314">
        <f t="shared" si="1"/>
        <v>194</v>
      </c>
      <c r="F25" s="316">
        <f t="shared" si="1"/>
        <v>190</v>
      </c>
      <c r="G25" s="314">
        <f t="shared" si="1"/>
        <v>358</v>
      </c>
      <c r="H25" s="479">
        <f t="shared" si="1"/>
        <v>327</v>
      </c>
      <c r="I25" s="314">
        <f t="shared" si="1"/>
        <v>313</v>
      </c>
      <c r="J25" s="318">
        <f t="shared" si="1"/>
        <v>364</v>
      </c>
      <c r="K25" s="314">
        <f t="shared" si="1"/>
        <v>472</v>
      </c>
      <c r="L25" s="314">
        <f t="shared" si="1"/>
        <v>420</v>
      </c>
      <c r="M25" s="314">
        <f t="shared" si="1"/>
        <v>484</v>
      </c>
      <c r="N25" s="350">
        <v>501</v>
      </c>
      <c r="O25" s="109"/>
      <c r="P25" s="109"/>
      <c r="Q25" s="109"/>
      <c r="R25" s="109"/>
      <c r="S25" s="303"/>
    </row>
    <row r="26" spans="1:26" ht="9" customHeight="1">
      <c r="A26" s="11"/>
      <c r="B26" s="11"/>
      <c r="C26" s="275"/>
      <c r="D26" s="352"/>
      <c r="E26" s="352"/>
      <c r="F26" s="352"/>
      <c r="G26" s="352"/>
      <c r="H26" s="352"/>
      <c r="I26" s="352"/>
      <c r="J26" s="352"/>
      <c r="K26" s="352"/>
      <c r="L26" s="352"/>
      <c r="M26" s="352"/>
      <c r="N26" s="352"/>
      <c r="O26" s="109"/>
      <c r="P26" s="109"/>
      <c r="Q26" s="109"/>
      <c r="R26" s="109"/>
      <c r="S26" s="303"/>
      <c r="T26" s="11"/>
      <c r="U26" s="11"/>
      <c r="V26" s="11"/>
      <c r="W26" s="11"/>
      <c r="X26" s="11"/>
      <c r="Y26" s="11"/>
      <c r="Z26" s="11"/>
    </row>
    <row r="27" spans="1:26" ht="16.5" customHeight="1">
      <c r="A27" s="1"/>
      <c r="B27" s="1"/>
      <c r="C27" s="376" t="s">
        <v>294</v>
      </c>
      <c r="D27" s="353">
        <v>76</v>
      </c>
      <c r="E27" s="353">
        <v>126</v>
      </c>
      <c r="F27" s="353">
        <v>115</v>
      </c>
      <c r="G27" s="353">
        <v>178</v>
      </c>
      <c r="H27" s="353">
        <v>206</v>
      </c>
      <c r="I27" s="353">
        <v>170</v>
      </c>
      <c r="J27" s="353">
        <v>198</v>
      </c>
      <c r="K27" s="353">
        <v>232</v>
      </c>
      <c r="L27" s="353">
        <v>90</v>
      </c>
      <c r="M27" s="353">
        <v>109</v>
      </c>
      <c r="N27" s="377">
        <v>124</v>
      </c>
      <c r="O27" s="86"/>
      <c r="P27" s="86"/>
      <c r="Q27" s="86"/>
      <c r="R27" s="86"/>
      <c r="S27" s="157"/>
    </row>
    <row r="28" spans="1:26" ht="15.75" customHeight="1">
      <c r="A28" s="1"/>
      <c r="B28" s="1"/>
      <c r="C28" s="137" t="s">
        <v>295</v>
      </c>
      <c r="D28" s="186">
        <v>28</v>
      </c>
      <c r="E28" s="186">
        <v>36</v>
      </c>
      <c r="F28" s="186">
        <v>39</v>
      </c>
      <c r="G28" s="186">
        <v>100</v>
      </c>
      <c r="H28" s="186">
        <v>74</v>
      </c>
      <c r="I28" s="186">
        <v>100</v>
      </c>
      <c r="J28" s="186">
        <v>67</v>
      </c>
      <c r="K28" s="186">
        <v>101</v>
      </c>
      <c r="L28" s="186">
        <v>90</v>
      </c>
      <c r="M28" s="186">
        <v>102</v>
      </c>
      <c r="N28" s="211">
        <v>120</v>
      </c>
      <c r="O28" s="86"/>
      <c r="P28" s="86"/>
      <c r="Q28" s="86"/>
      <c r="R28" s="86"/>
      <c r="S28" s="157"/>
    </row>
    <row r="29" spans="1:26" ht="15.75" customHeight="1">
      <c r="A29" s="1"/>
      <c r="B29" s="1"/>
      <c r="C29" s="174" t="s">
        <v>296</v>
      </c>
      <c r="D29" s="382">
        <v>14</v>
      </c>
      <c r="E29" s="382">
        <v>22</v>
      </c>
      <c r="F29" s="382">
        <v>28</v>
      </c>
      <c r="G29" s="382">
        <v>61</v>
      </c>
      <c r="H29" s="382">
        <v>29</v>
      </c>
      <c r="I29" s="382">
        <v>34</v>
      </c>
      <c r="J29" s="382">
        <v>39</v>
      </c>
      <c r="K29" s="382">
        <v>35</v>
      </c>
      <c r="L29" s="382">
        <v>56</v>
      </c>
      <c r="M29" s="382">
        <v>68</v>
      </c>
      <c r="N29" s="433">
        <v>67</v>
      </c>
      <c r="O29" s="86"/>
      <c r="P29" s="86"/>
      <c r="Q29" s="86"/>
      <c r="R29" s="86"/>
      <c r="S29" s="157"/>
    </row>
    <row r="30" spans="1:26" ht="15.75" customHeight="1">
      <c r="A30" s="1"/>
      <c r="B30" s="1"/>
      <c r="C30" s="287" t="s">
        <v>297</v>
      </c>
      <c r="D30" s="186">
        <v>0</v>
      </c>
      <c r="E30" s="186">
        <v>0</v>
      </c>
      <c r="F30" s="186">
        <v>0</v>
      </c>
      <c r="G30" s="186">
        <v>0</v>
      </c>
      <c r="H30" s="186">
        <v>0</v>
      </c>
      <c r="I30" s="186">
        <v>0</v>
      </c>
      <c r="J30" s="186">
        <v>0</v>
      </c>
      <c r="K30" s="186">
        <v>0</v>
      </c>
      <c r="L30" s="186">
        <v>137</v>
      </c>
      <c r="M30" s="186">
        <v>163</v>
      </c>
      <c r="N30" s="211">
        <v>159</v>
      </c>
      <c r="O30" s="86"/>
      <c r="P30" s="86"/>
      <c r="Q30" s="86"/>
      <c r="R30" s="86"/>
      <c r="S30" s="157"/>
    </row>
    <row r="31" spans="1:26" ht="15.75" customHeight="1">
      <c r="A31" s="1"/>
      <c r="B31" s="1"/>
      <c r="C31" s="289" t="s">
        <v>298</v>
      </c>
      <c r="D31" s="382"/>
      <c r="E31" s="382">
        <v>0</v>
      </c>
      <c r="F31" s="382">
        <v>0</v>
      </c>
      <c r="G31" s="382">
        <v>0</v>
      </c>
      <c r="H31" s="382">
        <v>0</v>
      </c>
      <c r="I31" s="382">
        <v>0</v>
      </c>
      <c r="J31" s="382">
        <v>0</v>
      </c>
      <c r="K31" s="382">
        <v>0</v>
      </c>
      <c r="L31" s="382">
        <v>32</v>
      </c>
      <c r="M31" s="382">
        <v>33</v>
      </c>
      <c r="N31" s="433">
        <v>26</v>
      </c>
      <c r="O31" s="86"/>
      <c r="P31" s="86"/>
      <c r="Q31" s="86"/>
      <c r="R31" s="86"/>
      <c r="S31" s="157"/>
    </row>
    <row r="32" spans="1:26" ht="15.75" customHeight="1">
      <c r="A32" s="1"/>
      <c r="B32" s="1"/>
      <c r="C32" s="482" t="s">
        <v>299</v>
      </c>
      <c r="D32" s="186">
        <v>0</v>
      </c>
      <c r="E32" s="186">
        <v>0</v>
      </c>
      <c r="F32" s="186">
        <v>0</v>
      </c>
      <c r="G32" s="186">
        <v>0</v>
      </c>
      <c r="H32" s="186">
        <v>0</v>
      </c>
      <c r="I32" s="186">
        <v>0</v>
      </c>
      <c r="J32" s="186">
        <v>0</v>
      </c>
      <c r="K32" s="186">
        <v>4</v>
      </c>
      <c r="L32" s="186">
        <v>1</v>
      </c>
      <c r="M32" s="186">
        <v>2</v>
      </c>
      <c r="N32" s="211">
        <v>1</v>
      </c>
      <c r="O32" s="86"/>
      <c r="P32" s="86"/>
      <c r="Q32" s="86"/>
      <c r="R32" s="86"/>
      <c r="S32" s="157"/>
    </row>
    <row r="33" spans="1:19" ht="15.75" customHeight="1">
      <c r="A33" s="1"/>
      <c r="B33" s="1"/>
      <c r="C33" s="187" t="s">
        <v>141</v>
      </c>
      <c r="D33" s="188">
        <v>13</v>
      </c>
      <c r="E33" s="188">
        <v>10</v>
      </c>
      <c r="F33" s="188">
        <v>8</v>
      </c>
      <c r="G33" s="188">
        <v>19</v>
      </c>
      <c r="H33" s="188">
        <v>18</v>
      </c>
      <c r="I33" s="188">
        <v>9</v>
      </c>
      <c r="J33" s="188">
        <v>60</v>
      </c>
      <c r="K33" s="188">
        <v>100</v>
      </c>
      <c r="L33" s="201">
        <v>14</v>
      </c>
      <c r="M33" s="188">
        <v>7</v>
      </c>
      <c r="N33" s="246">
        <v>4</v>
      </c>
      <c r="O33" s="86"/>
      <c r="P33" s="86"/>
      <c r="Q33" s="86"/>
      <c r="R33" s="86"/>
      <c r="S33" s="157"/>
    </row>
    <row r="34" spans="1:19" ht="21.75" customHeight="1">
      <c r="A34" s="1"/>
      <c r="B34" s="1"/>
      <c r="C34" s="302" t="s">
        <v>64</v>
      </c>
      <c r="D34" s="314">
        <f t="shared" ref="D34:M34" si="2">SUM(D27:D33)</f>
        <v>131</v>
      </c>
      <c r="E34" s="314">
        <f t="shared" si="2"/>
        <v>194</v>
      </c>
      <c r="F34" s="314">
        <f t="shared" si="2"/>
        <v>190</v>
      </c>
      <c r="G34" s="314">
        <f t="shared" si="2"/>
        <v>358</v>
      </c>
      <c r="H34" s="314">
        <f t="shared" si="2"/>
        <v>327</v>
      </c>
      <c r="I34" s="314">
        <f t="shared" si="2"/>
        <v>313</v>
      </c>
      <c r="J34" s="314">
        <f t="shared" si="2"/>
        <v>364</v>
      </c>
      <c r="K34" s="314">
        <f t="shared" si="2"/>
        <v>472</v>
      </c>
      <c r="L34" s="314">
        <f t="shared" si="2"/>
        <v>420</v>
      </c>
      <c r="M34" s="318">
        <f t="shared" si="2"/>
        <v>484</v>
      </c>
      <c r="N34" s="350">
        <v>501</v>
      </c>
      <c r="O34" s="109"/>
      <c r="P34" s="109"/>
      <c r="Q34" s="109"/>
      <c r="R34" s="109"/>
      <c r="S34" s="303"/>
    </row>
    <row r="35" spans="1:19" ht="26.25" customHeight="1">
      <c r="A35" s="1"/>
      <c r="B35" s="1"/>
      <c r="C35" s="1035" t="s">
        <v>301</v>
      </c>
      <c r="D35" s="999"/>
      <c r="E35" s="999"/>
      <c r="F35" s="999"/>
      <c r="G35" s="999"/>
      <c r="H35" s="999"/>
      <c r="I35" s="999"/>
      <c r="J35" s="999"/>
      <c r="K35" s="999"/>
      <c r="L35" s="999"/>
      <c r="M35" s="999"/>
      <c r="N35" s="496"/>
      <c r="O35" s="1"/>
      <c r="P35" s="1"/>
      <c r="Q35" s="1"/>
      <c r="R35" s="1"/>
    </row>
    <row r="36" spans="1:19" ht="12.75" customHeight="1">
      <c r="A36" s="1"/>
      <c r="B36" s="1"/>
      <c r="C36" s="527" t="s">
        <v>304</v>
      </c>
      <c r="D36" s="333"/>
      <c r="E36" s="333"/>
      <c r="F36" s="333"/>
      <c r="G36" s="333"/>
      <c r="H36" s="333"/>
      <c r="I36" s="1"/>
      <c r="J36" s="1"/>
      <c r="K36" s="1"/>
      <c r="L36" s="1"/>
      <c r="M36" s="1"/>
      <c r="N36" s="1"/>
      <c r="O36" s="1"/>
      <c r="P36" s="528"/>
      <c r="Q36" s="1"/>
      <c r="R36" s="1"/>
    </row>
    <row r="37" spans="1:19" ht="47.25" customHeight="1">
      <c r="A37" s="1"/>
      <c r="B37" s="1"/>
      <c r="C37" s="527" t="s">
        <v>332</v>
      </c>
      <c r="D37" s="333"/>
      <c r="E37" s="333"/>
      <c r="F37" s="333"/>
      <c r="G37" s="333"/>
      <c r="H37" s="333"/>
      <c r="I37" s="1"/>
      <c r="J37" s="1"/>
      <c r="K37" s="1"/>
      <c r="L37" s="1"/>
      <c r="M37" s="1"/>
      <c r="N37" s="1"/>
      <c r="O37" s="1"/>
      <c r="P37" s="1"/>
      <c r="Q37" s="1"/>
      <c r="R37" s="1"/>
    </row>
    <row r="38" spans="1:19">
      <c r="A38" s="1"/>
      <c r="B38" s="1"/>
      <c r="C38" s="333"/>
      <c r="D38" s="333"/>
      <c r="E38" s="333"/>
      <c r="F38" s="333"/>
      <c r="G38" s="333"/>
      <c r="H38" s="333"/>
      <c r="I38" s="1"/>
      <c r="J38" s="1"/>
      <c r="K38" s="1"/>
      <c r="L38" s="1"/>
      <c r="M38" s="1"/>
      <c r="N38" s="1"/>
      <c r="O38" s="1"/>
      <c r="P38" s="1"/>
      <c r="Q38" s="1"/>
      <c r="R38" s="1"/>
    </row>
    <row r="39" spans="1:19" ht="18.75" customHeight="1">
      <c r="A39" s="1"/>
      <c r="B39" s="1"/>
      <c r="C39" s="1017" t="s">
        <v>333</v>
      </c>
      <c r="D39" s="992"/>
      <c r="E39" s="992"/>
      <c r="F39" s="992"/>
      <c r="G39" s="992"/>
      <c r="H39" s="992"/>
      <c r="I39" s="992"/>
      <c r="J39" s="992"/>
      <c r="K39" s="992"/>
      <c r="L39" s="992"/>
      <c r="M39" s="992"/>
      <c r="N39" s="992"/>
      <c r="O39" s="1"/>
      <c r="P39" s="1"/>
      <c r="Q39" s="1"/>
      <c r="R39" s="1"/>
    </row>
    <row r="40" spans="1:19" ht="4.5" customHeight="1">
      <c r="A40" s="1"/>
      <c r="B40" s="1"/>
      <c r="C40" s="333"/>
      <c r="D40" s="333"/>
      <c r="E40" s="333"/>
      <c r="F40" s="333"/>
      <c r="G40" s="333"/>
      <c r="H40" s="333"/>
      <c r="I40" s="1"/>
      <c r="J40" s="1"/>
      <c r="K40" s="1"/>
      <c r="L40" s="1"/>
      <c r="M40" s="1"/>
      <c r="N40" s="1"/>
      <c r="O40" s="1"/>
      <c r="P40" s="1"/>
      <c r="Q40" s="1"/>
      <c r="R40" s="1"/>
    </row>
    <row r="41" spans="1:19" ht="15.75" customHeight="1">
      <c r="A41" s="1"/>
      <c r="B41" s="1"/>
      <c r="C41" s="1026" t="s">
        <v>249</v>
      </c>
      <c r="D41" s="81" t="s">
        <v>31</v>
      </c>
      <c r="E41" s="81" t="s">
        <v>31</v>
      </c>
      <c r="F41" s="81" t="s">
        <v>31</v>
      </c>
      <c r="G41" s="81" t="s">
        <v>31</v>
      </c>
      <c r="H41" s="81" t="s">
        <v>31</v>
      </c>
      <c r="I41" s="81" t="s">
        <v>31</v>
      </c>
      <c r="J41" s="81" t="s">
        <v>31</v>
      </c>
      <c r="K41" s="81" t="s">
        <v>31</v>
      </c>
      <c r="L41" s="81" t="s">
        <v>31</v>
      </c>
      <c r="M41" s="281" t="s">
        <v>31</v>
      </c>
      <c r="N41" s="82" t="s">
        <v>31</v>
      </c>
      <c r="O41" s="1"/>
      <c r="P41" s="1"/>
      <c r="Q41" s="1"/>
      <c r="R41" s="1"/>
    </row>
    <row r="42" spans="1:19" ht="15.75" customHeight="1">
      <c r="A42" s="1"/>
      <c r="B42" s="1"/>
      <c r="C42" s="1027"/>
      <c r="D42" s="115">
        <v>2001</v>
      </c>
      <c r="E42" s="115">
        <v>2002</v>
      </c>
      <c r="F42" s="115">
        <v>2003</v>
      </c>
      <c r="G42" s="115">
        <v>2004</v>
      </c>
      <c r="H42" s="115">
        <v>2005</v>
      </c>
      <c r="I42" s="115">
        <v>2006</v>
      </c>
      <c r="J42" s="115">
        <v>2007</v>
      </c>
      <c r="K42" s="115">
        <v>2008</v>
      </c>
      <c r="L42" s="115">
        <v>2009</v>
      </c>
      <c r="M42" s="121">
        <v>2010</v>
      </c>
      <c r="N42" s="185">
        <v>2011</v>
      </c>
      <c r="O42" s="1"/>
      <c r="P42" s="1"/>
      <c r="Q42" s="1"/>
      <c r="R42" s="1"/>
    </row>
    <row r="43" spans="1:19" ht="21.75" customHeight="1">
      <c r="A43" s="1"/>
      <c r="B43" s="1"/>
      <c r="C43" s="400" t="s">
        <v>64</v>
      </c>
      <c r="D43" s="401">
        <f t="shared" ref="D43:N43" si="3">D34</f>
        <v>131</v>
      </c>
      <c r="E43" s="535">
        <f t="shared" si="3"/>
        <v>194</v>
      </c>
      <c r="F43" s="401">
        <f t="shared" si="3"/>
        <v>190</v>
      </c>
      <c r="G43" s="401">
        <f t="shared" si="3"/>
        <v>358</v>
      </c>
      <c r="H43" s="401">
        <f t="shared" si="3"/>
        <v>327</v>
      </c>
      <c r="I43" s="401">
        <f t="shared" si="3"/>
        <v>313</v>
      </c>
      <c r="J43" s="401">
        <f t="shared" si="3"/>
        <v>364</v>
      </c>
      <c r="K43" s="401">
        <f t="shared" si="3"/>
        <v>472</v>
      </c>
      <c r="L43" s="401">
        <f t="shared" si="3"/>
        <v>420</v>
      </c>
      <c r="M43" s="401">
        <f t="shared" si="3"/>
        <v>484</v>
      </c>
      <c r="N43" s="537">
        <f t="shared" si="3"/>
        <v>501</v>
      </c>
      <c r="O43" s="1"/>
      <c r="P43" s="1"/>
      <c r="Q43" s="1"/>
      <c r="R43" s="1"/>
    </row>
    <row r="44" spans="1:19" ht="26.25" customHeight="1">
      <c r="A44" s="1"/>
      <c r="B44" s="1"/>
      <c r="C44" s="1035" t="s">
        <v>301</v>
      </c>
      <c r="D44" s="999"/>
      <c r="E44" s="999"/>
      <c r="F44" s="999"/>
      <c r="G44" s="999"/>
      <c r="H44" s="999"/>
      <c r="I44" s="999"/>
      <c r="J44" s="999"/>
      <c r="K44" s="999"/>
      <c r="L44" s="999"/>
      <c r="M44" s="999"/>
      <c r="N44" s="496"/>
      <c r="O44" s="1"/>
      <c r="P44" s="1"/>
      <c r="Q44" s="1"/>
      <c r="R44" s="1"/>
    </row>
    <row r="45" spans="1:19">
      <c r="A45" s="1"/>
      <c r="B45" s="1"/>
      <c r="C45" s="333"/>
      <c r="D45" s="333"/>
      <c r="E45" s="333"/>
      <c r="F45" s="333"/>
      <c r="G45" s="333"/>
      <c r="H45" s="333"/>
      <c r="I45" s="1"/>
      <c r="J45" s="1"/>
      <c r="K45" s="1"/>
      <c r="L45" s="1"/>
      <c r="M45" s="1"/>
      <c r="N45" s="1"/>
      <c r="O45" s="1"/>
      <c r="P45" s="1"/>
      <c r="Q45" s="1"/>
      <c r="R45" s="1"/>
    </row>
    <row r="46" spans="1:19">
      <c r="A46" s="1"/>
      <c r="B46" s="1"/>
      <c r="C46" s="333"/>
      <c r="D46" s="333"/>
      <c r="E46" s="333"/>
      <c r="F46" s="333"/>
      <c r="G46" s="333"/>
      <c r="H46" s="333"/>
      <c r="I46" s="1"/>
      <c r="J46" s="1"/>
      <c r="K46" s="1"/>
      <c r="L46" s="1"/>
      <c r="M46" s="1"/>
      <c r="N46" s="1"/>
      <c r="O46" s="1"/>
      <c r="P46" s="1"/>
      <c r="Q46" s="1"/>
      <c r="R46" s="1"/>
    </row>
    <row r="47" spans="1:19" ht="22.5" customHeight="1">
      <c r="A47" s="1"/>
      <c r="B47" s="1"/>
      <c r="C47" s="1017" t="s">
        <v>333</v>
      </c>
      <c r="D47" s="992"/>
      <c r="E47" s="992"/>
      <c r="F47" s="992"/>
      <c r="G47" s="992"/>
      <c r="H47" s="992"/>
      <c r="I47" s="992"/>
      <c r="J47" s="992"/>
      <c r="K47" s="992"/>
      <c r="L47" s="992"/>
      <c r="M47" s="992"/>
      <c r="N47" s="992"/>
      <c r="O47" s="1"/>
      <c r="P47" s="1"/>
      <c r="Q47" s="1"/>
      <c r="R47" s="1"/>
    </row>
    <row r="48" spans="1:19" ht="1.5" customHeight="1">
      <c r="A48" s="1"/>
      <c r="B48" s="1"/>
      <c r="C48" s="333"/>
      <c r="D48" s="333"/>
      <c r="E48" s="333"/>
      <c r="F48" s="333"/>
      <c r="G48" s="333"/>
      <c r="H48" s="333"/>
      <c r="I48" s="1"/>
      <c r="J48" s="1"/>
      <c r="K48" s="1"/>
      <c r="L48" s="1"/>
      <c r="M48" s="1"/>
      <c r="N48" s="1"/>
      <c r="O48" s="1"/>
      <c r="P48" s="1"/>
      <c r="Q48" s="1"/>
      <c r="R48" s="1"/>
    </row>
    <row r="49" spans="1:18">
      <c r="A49" s="1"/>
      <c r="B49" s="1"/>
      <c r="C49" s="333"/>
      <c r="D49" s="333"/>
      <c r="E49" s="333"/>
      <c r="F49" s="333"/>
      <c r="G49" s="333"/>
      <c r="H49" s="333"/>
      <c r="I49" s="1"/>
      <c r="J49" s="1"/>
      <c r="K49" s="1"/>
      <c r="L49" s="1"/>
      <c r="M49" s="1"/>
      <c r="N49" s="1"/>
      <c r="O49" s="1"/>
      <c r="P49" s="1"/>
      <c r="Q49" s="1"/>
      <c r="R49" s="1"/>
    </row>
    <row r="50" spans="1:18">
      <c r="A50" s="1"/>
      <c r="B50" s="1"/>
      <c r="C50" s="333"/>
      <c r="D50" s="333"/>
      <c r="E50" s="333"/>
      <c r="F50" s="333"/>
      <c r="G50" s="333"/>
      <c r="H50" s="333"/>
      <c r="I50" s="1"/>
      <c r="J50" s="1"/>
      <c r="K50" s="1"/>
      <c r="L50" s="1"/>
      <c r="M50" s="1"/>
      <c r="N50" s="1"/>
      <c r="O50" s="1"/>
      <c r="P50" s="1"/>
      <c r="Q50" s="1"/>
      <c r="R50" s="1"/>
    </row>
    <row r="51" spans="1:18">
      <c r="A51" s="1"/>
      <c r="B51" s="1"/>
      <c r="C51" s="333"/>
      <c r="D51" s="333"/>
      <c r="E51" s="333"/>
      <c r="F51" s="333"/>
      <c r="G51" s="333"/>
      <c r="H51" s="333"/>
      <c r="I51" s="1"/>
      <c r="J51" s="1"/>
      <c r="K51" s="1"/>
      <c r="L51" s="1"/>
      <c r="M51" s="1"/>
      <c r="N51" s="1"/>
      <c r="O51" s="1"/>
      <c r="P51" s="1"/>
      <c r="Q51" s="1"/>
      <c r="R51" s="1"/>
    </row>
    <row r="52" spans="1:18">
      <c r="A52" s="1"/>
      <c r="B52" s="1"/>
      <c r="C52" s="333"/>
      <c r="D52" s="333"/>
      <c r="E52" s="333"/>
      <c r="F52" s="333"/>
      <c r="G52" s="333"/>
      <c r="H52" s="333"/>
      <c r="I52" s="1"/>
      <c r="J52" s="1"/>
      <c r="K52" s="1"/>
      <c r="L52" s="1"/>
      <c r="M52" s="1"/>
      <c r="N52" s="1"/>
      <c r="O52" s="1"/>
      <c r="P52" s="1"/>
      <c r="Q52" s="1"/>
      <c r="R52" s="1"/>
    </row>
    <row r="53" spans="1:18">
      <c r="A53" s="1"/>
      <c r="B53" s="1"/>
      <c r="C53" s="333"/>
      <c r="D53" s="333"/>
      <c r="E53" s="333"/>
      <c r="F53" s="333"/>
      <c r="G53" s="333"/>
      <c r="H53" s="333"/>
      <c r="I53" s="1"/>
      <c r="J53" s="1"/>
      <c r="K53" s="1"/>
      <c r="L53" s="1"/>
      <c r="M53" s="1"/>
      <c r="N53" s="1"/>
      <c r="O53" s="1"/>
      <c r="P53" s="1"/>
      <c r="Q53" s="1"/>
      <c r="R53" s="1"/>
    </row>
    <row r="54" spans="1:18">
      <c r="A54" s="1"/>
      <c r="B54" s="1"/>
      <c r="C54" s="333"/>
      <c r="D54" s="333"/>
      <c r="E54" s="333"/>
      <c r="F54" s="333"/>
      <c r="G54" s="333"/>
      <c r="H54" s="333"/>
      <c r="I54" s="1"/>
      <c r="J54" s="1"/>
      <c r="K54" s="1"/>
      <c r="L54" s="1"/>
      <c r="M54" s="1"/>
      <c r="N54" s="1"/>
      <c r="O54" s="1"/>
      <c r="P54" s="1"/>
      <c r="Q54" s="1"/>
      <c r="R54" s="1"/>
    </row>
    <row r="55" spans="1:18">
      <c r="A55" s="1"/>
      <c r="B55" s="1"/>
      <c r="C55" s="333"/>
      <c r="D55" s="333"/>
      <c r="E55" s="333"/>
      <c r="F55" s="333"/>
      <c r="G55" s="333"/>
      <c r="H55" s="333"/>
      <c r="I55" s="1"/>
      <c r="J55" s="1"/>
      <c r="K55" s="1"/>
      <c r="L55" s="1"/>
      <c r="M55" s="1"/>
      <c r="N55" s="1"/>
      <c r="O55" s="1"/>
      <c r="P55" s="1"/>
      <c r="Q55" s="1"/>
      <c r="R55" s="1"/>
    </row>
    <row r="56" spans="1:18">
      <c r="A56" s="1"/>
      <c r="B56" s="1"/>
      <c r="C56" s="333"/>
      <c r="D56" s="333"/>
      <c r="E56" s="333"/>
      <c r="F56" s="333"/>
      <c r="G56" s="333"/>
      <c r="H56" s="333"/>
      <c r="I56" s="1"/>
      <c r="J56" s="1"/>
      <c r="K56" s="1"/>
      <c r="L56" s="1"/>
      <c r="M56" s="1"/>
      <c r="N56" s="1"/>
      <c r="O56" s="1"/>
      <c r="P56" s="1"/>
      <c r="Q56" s="1"/>
      <c r="R56" s="1"/>
    </row>
    <row r="57" spans="1:18" ht="44.25" customHeight="1">
      <c r="A57" s="1"/>
      <c r="B57" s="1"/>
      <c r="C57" s="333"/>
      <c r="D57" s="333"/>
      <c r="E57" s="333"/>
      <c r="F57" s="333"/>
      <c r="G57" s="333"/>
      <c r="H57" s="333"/>
      <c r="I57" s="1"/>
      <c r="J57" s="1"/>
      <c r="K57" s="1"/>
      <c r="L57" s="1"/>
      <c r="M57" s="1"/>
      <c r="N57" s="1"/>
      <c r="O57" s="1"/>
      <c r="P57" s="1"/>
      <c r="Q57" s="1"/>
      <c r="R57" s="1"/>
    </row>
    <row r="58" spans="1:18">
      <c r="A58" s="1"/>
      <c r="B58" s="1"/>
      <c r="C58" s="333"/>
      <c r="D58" s="333"/>
      <c r="E58" s="333"/>
      <c r="F58" s="333"/>
      <c r="G58" s="333"/>
      <c r="H58" s="333"/>
      <c r="I58" s="1"/>
      <c r="J58" s="1"/>
      <c r="K58" s="1"/>
      <c r="L58" s="1"/>
      <c r="M58" s="1"/>
      <c r="N58" s="1"/>
      <c r="O58" s="1"/>
      <c r="P58" s="1"/>
      <c r="Q58" s="1"/>
      <c r="R58" s="1"/>
    </row>
    <row r="59" spans="1:18" ht="20.25" customHeight="1">
      <c r="A59" s="1"/>
      <c r="B59" s="1"/>
      <c r="C59" s="1017" t="s">
        <v>336</v>
      </c>
      <c r="D59" s="992"/>
      <c r="E59" s="992"/>
      <c r="F59" s="992"/>
      <c r="G59" s="992"/>
      <c r="H59" s="992"/>
      <c r="I59" s="992"/>
      <c r="J59" s="992"/>
      <c r="K59" s="992"/>
      <c r="L59" s="992"/>
      <c r="M59" s="992"/>
      <c r="N59" s="992"/>
      <c r="O59" s="1"/>
      <c r="P59" s="1"/>
      <c r="Q59" s="1"/>
      <c r="R59" s="1"/>
    </row>
    <row r="60" spans="1:18" ht="6" customHeight="1">
      <c r="A60" s="1"/>
      <c r="B60" s="1"/>
      <c r="C60" s="333"/>
      <c r="D60" s="333"/>
      <c r="E60" s="333"/>
      <c r="F60" s="333"/>
      <c r="G60" s="333"/>
      <c r="H60" s="333"/>
      <c r="I60" s="1"/>
      <c r="J60" s="1"/>
      <c r="K60" s="1"/>
      <c r="L60" s="1"/>
      <c r="M60" s="1"/>
      <c r="N60" s="1"/>
      <c r="O60" s="1"/>
      <c r="P60" s="1"/>
      <c r="Q60" s="1"/>
      <c r="R60" s="1"/>
    </row>
    <row r="61" spans="1:18" ht="18.75" customHeight="1">
      <c r="A61" s="1"/>
      <c r="B61" s="1"/>
      <c r="C61" s="1026" t="s">
        <v>24</v>
      </c>
      <c r="D61" s="81" t="s">
        <v>31</v>
      </c>
      <c r="E61" s="81" t="s">
        <v>31</v>
      </c>
      <c r="F61" s="81" t="s">
        <v>31</v>
      </c>
      <c r="G61" s="81" t="s">
        <v>31</v>
      </c>
      <c r="H61" s="81" t="s">
        <v>31</v>
      </c>
      <c r="I61" s="81" t="s">
        <v>31</v>
      </c>
      <c r="J61" s="81" t="s">
        <v>31</v>
      </c>
      <c r="K61" s="81" t="s">
        <v>31</v>
      </c>
      <c r="L61" s="81" t="s">
        <v>31</v>
      </c>
      <c r="M61" s="81" t="s">
        <v>31</v>
      </c>
      <c r="N61" s="82" t="s">
        <v>31</v>
      </c>
      <c r="O61" s="1"/>
      <c r="P61" s="1"/>
      <c r="Q61" s="1"/>
      <c r="R61" s="1"/>
    </row>
    <row r="62" spans="1:18" ht="15.75" customHeight="1">
      <c r="A62" s="1"/>
      <c r="B62" s="1"/>
      <c r="C62" s="1027"/>
      <c r="D62" s="115">
        <v>2001</v>
      </c>
      <c r="E62" s="115">
        <v>2002</v>
      </c>
      <c r="F62" s="115">
        <v>2003</v>
      </c>
      <c r="G62" s="115">
        <v>2004</v>
      </c>
      <c r="H62" s="115">
        <v>2005</v>
      </c>
      <c r="I62" s="115">
        <v>2006</v>
      </c>
      <c r="J62" s="115">
        <v>2007</v>
      </c>
      <c r="K62" s="115">
        <v>2008</v>
      </c>
      <c r="L62" s="115">
        <v>2009</v>
      </c>
      <c r="M62" s="115">
        <v>2010</v>
      </c>
      <c r="N62" s="121">
        <v>2011</v>
      </c>
      <c r="O62" s="1"/>
      <c r="P62" s="1"/>
      <c r="Q62" s="1"/>
      <c r="R62" s="1"/>
    </row>
    <row r="63" spans="1:18">
      <c r="A63" s="1"/>
      <c r="B63" s="1"/>
      <c r="C63" s="123" t="s">
        <v>93</v>
      </c>
      <c r="D63" s="203">
        <v>97</v>
      </c>
      <c r="E63" s="564">
        <v>135</v>
      </c>
      <c r="F63" s="203">
        <v>144</v>
      </c>
      <c r="G63" s="564">
        <v>244</v>
      </c>
      <c r="H63" s="203">
        <v>256</v>
      </c>
      <c r="I63" s="564">
        <v>219</v>
      </c>
      <c r="J63" s="203">
        <v>256</v>
      </c>
      <c r="K63" s="564">
        <v>369</v>
      </c>
      <c r="L63" s="203">
        <v>347</v>
      </c>
      <c r="M63" s="203">
        <v>393</v>
      </c>
      <c r="N63" s="206">
        <v>399</v>
      </c>
      <c r="O63" s="1"/>
      <c r="P63" s="1"/>
      <c r="Q63" s="1"/>
      <c r="R63" s="1"/>
    </row>
    <row r="64" spans="1:18" ht="15.75" customHeight="1">
      <c r="A64" s="1"/>
      <c r="B64" s="1"/>
      <c r="C64" s="137" t="s">
        <v>100</v>
      </c>
      <c r="D64" s="186">
        <v>32</v>
      </c>
      <c r="E64" s="210">
        <v>49</v>
      </c>
      <c r="F64" s="186">
        <v>41</v>
      </c>
      <c r="G64" s="210">
        <v>111</v>
      </c>
      <c r="H64" s="186">
        <v>64</v>
      </c>
      <c r="I64" s="210">
        <v>89</v>
      </c>
      <c r="J64" s="186">
        <v>98</v>
      </c>
      <c r="K64" s="210">
        <v>98</v>
      </c>
      <c r="L64" s="186">
        <v>72</v>
      </c>
      <c r="M64" s="186">
        <v>90</v>
      </c>
      <c r="N64" s="211">
        <v>100</v>
      </c>
      <c r="O64" s="1"/>
      <c r="P64" s="1"/>
      <c r="Q64" s="1"/>
      <c r="R64" s="1"/>
    </row>
    <row r="65" spans="1:18" ht="18" customHeight="1">
      <c r="A65" s="1"/>
      <c r="B65" s="1"/>
      <c r="C65" s="274" t="s">
        <v>141</v>
      </c>
      <c r="D65" s="188">
        <v>2</v>
      </c>
      <c r="E65" s="245">
        <v>10</v>
      </c>
      <c r="F65" s="188">
        <v>5</v>
      </c>
      <c r="G65" s="245">
        <v>3</v>
      </c>
      <c r="H65" s="188">
        <v>7</v>
      </c>
      <c r="I65" s="245">
        <v>5</v>
      </c>
      <c r="J65" s="188">
        <v>10</v>
      </c>
      <c r="K65" s="245">
        <v>5</v>
      </c>
      <c r="L65" s="188">
        <v>1</v>
      </c>
      <c r="M65" s="201">
        <v>1</v>
      </c>
      <c r="N65" s="246">
        <v>2</v>
      </c>
      <c r="O65" s="1"/>
      <c r="P65" s="1"/>
      <c r="Q65" s="1"/>
      <c r="R65" s="1"/>
    </row>
    <row r="66" spans="1:18" ht="21.75" customHeight="1">
      <c r="A66" s="1"/>
      <c r="B66" s="1"/>
      <c r="C66" s="302" t="s">
        <v>64</v>
      </c>
      <c r="D66" s="314">
        <f t="shared" ref="D66:N66" si="4">SUM(D63:D65)</f>
        <v>131</v>
      </c>
      <c r="E66" s="314">
        <f t="shared" si="4"/>
        <v>194</v>
      </c>
      <c r="F66" s="314">
        <f t="shared" si="4"/>
        <v>190</v>
      </c>
      <c r="G66" s="314">
        <f t="shared" si="4"/>
        <v>358</v>
      </c>
      <c r="H66" s="314">
        <f t="shared" si="4"/>
        <v>327</v>
      </c>
      <c r="I66" s="314">
        <f t="shared" si="4"/>
        <v>313</v>
      </c>
      <c r="J66" s="314">
        <f t="shared" si="4"/>
        <v>364</v>
      </c>
      <c r="K66" s="314">
        <f t="shared" si="4"/>
        <v>472</v>
      </c>
      <c r="L66" s="314">
        <f t="shared" si="4"/>
        <v>420</v>
      </c>
      <c r="M66" s="314">
        <f t="shared" si="4"/>
        <v>484</v>
      </c>
      <c r="N66" s="572">
        <f t="shared" si="4"/>
        <v>501</v>
      </c>
      <c r="O66" s="1"/>
      <c r="P66" s="1"/>
      <c r="Q66" s="1"/>
      <c r="R66" s="1"/>
    </row>
    <row r="67" spans="1:18" ht="26.25" customHeight="1">
      <c r="A67" s="1"/>
      <c r="B67" s="1"/>
      <c r="C67" s="1035" t="s">
        <v>301</v>
      </c>
      <c r="D67" s="999"/>
      <c r="E67" s="999"/>
      <c r="F67" s="999"/>
      <c r="G67" s="999"/>
      <c r="H67" s="999"/>
      <c r="I67" s="999"/>
      <c r="J67" s="999"/>
      <c r="K67" s="999"/>
      <c r="L67" s="999"/>
      <c r="M67" s="999"/>
      <c r="N67" s="496"/>
      <c r="O67" s="1"/>
      <c r="P67" s="1"/>
      <c r="Q67" s="1"/>
      <c r="R67" s="1"/>
    </row>
    <row r="68" spans="1:18">
      <c r="A68" s="1"/>
      <c r="B68" s="1"/>
      <c r="C68" s="1"/>
      <c r="D68" s="1"/>
      <c r="E68" s="1"/>
      <c r="F68" s="1"/>
      <c r="G68" s="1"/>
      <c r="H68" s="1"/>
      <c r="I68" s="1"/>
      <c r="J68" s="1"/>
      <c r="K68" s="1"/>
      <c r="L68" s="1"/>
      <c r="M68" s="1"/>
      <c r="N68" s="1"/>
      <c r="O68" s="1"/>
      <c r="P68" s="1"/>
      <c r="Q68" s="1"/>
      <c r="R68" s="1"/>
    </row>
    <row r="69" spans="1:18">
      <c r="A69" s="1"/>
      <c r="B69" s="1"/>
      <c r="C69" s="1"/>
      <c r="D69" s="1"/>
      <c r="E69" s="1"/>
      <c r="F69" s="1"/>
      <c r="G69" s="1"/>
      <c r="H69" s="1"/>
      <c r="I69" s="1"/>
      <c r="J69" s="1"/>
      <c r="K69" s="1"/>
      <c r="L69" s="1"/>
      <c r="M69" s="1"/>
      <c r="N69" s="1"/>
      <c r="O69" s="1"/>
      <c r="P69" s="1"/>
      <c r="Q69" s="1"/>
      <c r="R69" s="1"/>
    </row>
    <row r="70" spans="1:18" ht="33" customHeight="1">
      <c r="A70" s="1"/>
      <c r="B70" s="1"/>
      <c r="C70" s="1016" t="s">
        <v>348</v>
      </c>
      <c r="D70" s="992"/>
      <c r="E70" s="992"/>
      <c r="F70" s="992"/>
      <c r="G70" s="992"/>
      <c r="H70" s="992"/>
      <c r="I70" s="992"/>
      <c r="J70" s="992"/>
      <c r="K70" s="992"/>
      <c r="L70" s="992"/>
      <c r="M70" s="992"/>
      <c r="N70" s="992"/>
      <c r="O70" s="451"/>
      <c r="P70" s="451"/>
      <c r="Q70" s="451"/>
      <c r="R70" s="1"/>
    </row>
    <row r="71" spans="1:18" ht="5.25" customHeight="1">
      <c r="A71" s="1"/>
      <c r="B71" s="1"/>
      <c r="C71" s="1"/>
      <c r="D71" s="1"/>
      <c r="E71" s="1"/>
      <c r="F71" s="1"/>
      <c r="G71" s="1"/>
      <c r="H71" s="1"/>
      <c r="I71" s="1"/>
      <c r="J71" s="1"/>
      <c r="K71" s="1"/>
      <c r="L71" s="1"/>
      <c r="M71" s="1"/>
      <c r="N71" s="1"/>
      <c r="O71" s="1"/>
      <c r="P71" s="1"/>
      <c r="Q71" s="1"/>
      <c r="R71" s="1"/>
    </row>
    <row r="72" spans="1:18" ht="38.25" customHeight="1">
      <c r="A72" s="1"/>
      <c r="B72" s="1"/>
      <c r="C72" s="507" t="s">
        <v>318</v>
      </c>
      <c r="D72" s="508" t="s">
        <v>320</v>
      </c>
      <c r="E72" s="508" t="s">
        <v>321</v>
      </c>
      <c r="F72" s="508" t="s">
        <v>322</v>
      </c>
      <c r="G72" s="508" t="s">
        <v>323</v>
      </c>
      <c r="H72" s="508" t="s">
        <v>324</v>
      </c>
      <c r="I72" s="508" t="s">
        <v>325</v>
      </c>
      <c r="J72" s="508" t="s">
        <v>326</v>
      </c>
      <c r="K72" s="508" t="s">
        <v>327</v>
      </c>
      <c r="L72" s="508" t="s">
        <v>328</v>
      </c>
      <c r="M72" s="576" t="s">
        <v>329</v>
      </c>
      <c r="N72" s="512"/>
      <c r="O72" s="512"/>
      <c r="P72" s="512"/>
      <c r="Q72" s="512"/>
      <c r="R72" s="1"/>
    </row>
    <row r="73" spans="1:18" ht="15.75" customHeight="1">
      <c r="A73" s="1"/>
      <c r="B73" s="1"/>
      <c r="C73" s="123" t="s">
        <v>93</v>
      </c>
      <c r="D73" s="493">
        <f t="shared" ref="D73:M73" si="5">(E13-D13)/D13</f>
        <v>0.39175257731958762</v>
      </c>
      <c r="E73" s="493">
        <f t="shared" si="5"/>
        <v>6.6666666666666666E-2</v>
      </c>
      <c r="F73" s="493">
        <f t="shared" si="5"/>
        <v>0.69444444444444442</v>
      </c>
      <c r="G73" s="493">
        <f t="shared" si="5"/>
        <v>4.9180327868852458E-2</v>
      </c>
      <c r="H73" s="493">
        <f t="shared" si="5"/>
        <v>-0.14453125</v>
      </c>
      <c r="I73" s="493">
        <f t="shared" si="5"/>
        <v>0.16894977168949771</v>
      </c>
      <c r="J73" s="493">
        <f t="shared" si="5"/>
        <v>0.44140625</v>
      </c>
      <c r="K73" s="493">
        <f t="shared" si="5"/>
        <v>-5.9620596205962058E-2</v>
      </c>
      <c r="L73" s="493">
        <f t="shared" si="5"/>
        <v>0.13256484149855907</v>
      </c>
      <c r="M73" s="578">
        <f t="shared" si="5"/>
        <v>1.5267175572519083E-2</v>
      </c>
      <c r="N73" s="585"/>
      <c r="O73" s="585"/>
      <c r="P73" s="585"/>
      <c r="Q73" s="585"/>
      <c r="R73" s="1"/>
    </row>
    <row r="74" spans="1:18" ht="26.25">
      <c r="A74" s="1"/>
      <c r="B74" s="1"/>
      <c r="C74" s="137" t="s">
        <v>100</v>
      </c>
      <c r="D74" s="533">
        <f t="shared" ref="D74:M74" si="6">(E14-D14)/D14</f>
        <v>0.53125</v>
      </c>
      <c r="E74" s="533">
        <f t="shared" si="6"/>
        <v>-0.16326530612244897</v>
      </c>
      <c r="F74" s="533">
        <f t="shared" si="6"/>
        <v>1.7073170731707317</v>
      </c>
      <c r="G74" s="533">
        <f t="shared" si="6"/>
        <v>-0.42342342342342343</v>
      </c>
      <c r="H74" s="533">
        <f t="shared" si="6"/>
        <v>0.390625</v>
      </c>
      <c r="I74" s="533">
        <f t="shared" si="6"/>
        <v>0.10112359550561797</v>
      </c>
      <c r="J74" s="533">
        <f t="shared" si="6"/>
        <v>0</v>
      </c>
      <c r="K74" s="533">
        <f t="shared" si="6"/>
        <v>-0.26530612244897961</v>
      </c>
      <c r="L74" s="533">
        <f t="shared" si="6"/>
        <v>0.25</v>
      </c>
      <c r="M74" s="569">
        <f t="shared" si="6"/>
        <v>0.1111111111111111</v>
      </c>
      <c r="N74" s="585"/>
      <c r="O74" s="585"/>
      <c r="P74" s="585"/>
      <c r="Q74" s="585"/>
      <c r="R74" s="1"/>
    </row>
    <row r="75" spans="1:18" ht="16.5" customHeight="1">
      <c r="A75" s="1"/>
      <c r="B75" s="1"/>
      <c r="C75" s="244" t="s">
        <v>141</v>
      </c>
      <c r="D75" s="604">
        <f t="shared" ref="D75:M75" si="7">(E15-D15)/D15</f>
        <v>4</v>
      </c>
      <c r="E75" s="594">
        <f t="shared" si="7"/>
        <v>-0.5</v>
      </c>
      <c r="F75" s="594">
        <f t="shared" si="7"/>
        <v>-0.4</v>
      </c>
      <c r="G75" s="594">
        <f t="shared" si="7"/>
        <v>1.3333333333333333</v>
      </c>
      <c r="H75" s="594">
        <f t="shared" si="7"/>
        <v>-0.2857142857142857</v>
      </c>
      <c r="I75" s="594">
        <f t="shared" si="7"/>
        <v>1</v>
      </c>
      <c r="J75" s="594">
        <f t="shared" si="7"/>
        <v>-0.5</v>
      </c>
      <c r="K75" s="594">
        <f t="shared" si="7"/>
        <v>-0.8</v>
      </c>
      <c r="L75" s="594">
        <f t="shared" si="7"/>
        <v>0</v>
      </c>
      <c r="M75" s="626">
        <f t="shared" si="7"/>
        <v>1</v>
      </c>
      <c r="N75" s="585"/>
      <c r="O75" s="585"/>
      <c r="P75" s="585"/>
      <c r="Q75" s="585"/>
      <c r="R75" s="1"/>
    </row>
    <row r="76" spans="1:18" ht="21.75" customHeight="1">
      <c r="A76" s="1"/>
      <c r="B76" s="1"/>
      <c r="C76" s="389" t="s">
        <v>364</v>
      </c>
      <c r="D76" s="599">
        <f t="shared" ref="D76:M76" si="8">(E16-D16)/D16</f>
        <v>0.48091603053435117</v>
      </c>
      <c r="E76" s="628">
        <f t="shared" si="8"/>
        <v>-2.0618556701030927E-2</v>
      </c>
      <c r="F76" s="599">
        <f t="shared" si="8"/>
        <v>0.88421052631578945</v>
      </c>
      <c r="G76" s="599">
        <f t="shared" si="8"/>
        <v>-8.6592178770949726E-2</v>
      </c>
      <c r="H76" s="599">
        <f t="shared" si="8"/>
        <v>-4.2813455657492352E-2</v>
      </c>
      <c r="I76" s="599">
        <f t="shared" si="8"/>
        <v>0.16293929712460065</v>
      </c>
      <c r="J76" s="599">
        <f t="shared" si="8"/>
        <v>0.2967032967032967</v>
      </c>
      <c r="K76" s="599">
        <f t="shared" si="8"/>
        <v>-0.11016949152542373</v>
      </c>
      <c r="L76" s="599">
        <f t="shared" si="8"/>
        <v>0.15238095238095239</v>
      </c>
      <c r="M76" s="630">
        <f t="shared" si="8"/>
        <v>3.5123966942148761E-2</v>
      </c>
      <c r="N76" s="632"/>
      <c r="O76" s="632"/>
      <c r="P76" s="632"/>
      <c r="Q76" s="632"/>
      <c r="R76" s="1"/>
    </row>
    <row r="77" spans="1:18" ht="25.5" customHeight="1">
      <c r="A77" s="1"/>
      <c r="B77" s="1"/>
      <c r="C77" s="1035" t="s">
        <v>301</v>
      </c>
      <c r="D77" s="999"/>
      <c r="E77" s="999"/>
      <c r="F77" s="999"/>
      <c r="G77" s="999"/>
      <c r="H77" s="999"/>
      <c r="I77" s="999"/>
      <c r="J77" s="999"/>
      <c r="K77" s="999"/>
      <c r="L77" s="999"/>
      <c r="M77" s="999"/>
      <c r="N77" s="496"/>
      <c r="O77" s="1"/>
      <c r="P77" s="1"/>
      <c r="Q77" s="1"/>
      <c r="R77" s="1"/>
    </row>
    <row r="78" spans="1:18">
      <c r="A78" s="1"/>
      <c r="B78" s="1"/>
      <c r="C78" s="1"/>
      <c r="D78" s="1"/>
      <c r="E78" s="1"/>
      <c r="F78" s="1"/>
      <c r="G78" s="1"/>
      <c r="H78" s="1"/>
      <c r="I78" s="1"/>
      <c r="J78" s="1"/>
      <c r="K78" s="1"/>
      <c r="L78" s="1"/>
      <c r="M78" s="1"/>
      <c r="N78" s="1"/>
      <c r="O78" s="1"/>
      <c r="P78" s="1"/>
      <c r="Q78" s="1"/>
      <c r="R78" s="1"/>
    </row>
    <row r="79" spans="1:18">
      <c r="A79" s="1"/>
      <c r="B79" s="1"/>
      <c r="C79" s="1"/>
      <c r="D79" s="1"/>
      <c r="E79" s="1"/>
      <c r="F79" s="1"/>
      <c r="G79" s="1"/>
      <c r="H79" s="1"/>
      <c r="I79" s="1"/>
      <c r="J79" s="1"/>
      <c r="K79" s="1"/>
      <c r="L79" s="1"/>
      <c r="M79" s="1"/>
      <c r="N79" s="1"/>
      <c r="O79" s="1"/>
      <c r="P79" s="1"/>
      <c r="Q79" s="1"/>
      <c r="R79" s="1"/>
    </row>
    <row r="80" spans="1:18" ht="32.25" customHeight="1">
      <c r="A80" s="1"/>
      <c r="B80" s="1"/>
      <c r="C80" s="1036" t="s">
        <v>371</v>
      </c>
      <c r="D80" s="992"/>
      <c r="E80" s="992"/>
      <c r="F80" s="992"/>
      <c r="G80" s="992"/>
      <c r="H80" s="992"/>
      <c r="I80" s="992"/>
      <c r="J80" s="992"/>
      <c r="K80" s="992"/>
      <c r="L80" s="992"/>
      <c r="M80" s="992"/>
      <c r="N80" s="992"/>
      <c r="O80" s="451"/>
      <c r="P80" s="451"/>
      <c r="Q80" s="451"/>
      <c r="R80" s="1"/>
    </row>
    <row r="81" spans="1:18" ht="3.75" customHeight="1">
      <c r="A81" s="1"/>
      <c r="B81" s="1"/>
      <c r="C81" s="1"/>
      <c r="D81" s="1"/>
      <c r="E81" s="1"/>
      <c r="F81" s="1"/>
      <c r="G81" s="1"/>
      <c r="H81" s="1"/>
      <c r="I81" s="1"/>
      <c r="J81" s="1"/>
      <c r="K81" s="1"/>
      <c r="L81" s="1"/>
      <c r="M81" s="1"/>
      <c r="N81" s="1"/>
      <c r="O81" s="1"/>
      <c r="P81" s="1"/>
      <c r="Q81" s="1"/>
      <c r="R81" s="1"/>
    </row>
    <row r="82" spans="1:18" ht="15.75" customHeight="1">
      <c r="A82" s="1"/>
      <c r="B82" s="1"/>
      <c r="C82" s="1018" t="s">
        <v>24</v>
      </c>
      <c r="D82" s="81" t="s">
        <v>31</v>
      </c>
      <c r="E82" s="81" t="s">
        <v>31</v>
      </c>
      <c r="F82" s="81" t="s">
        <v>31</v>
      </c>
      <c r="G82" s="81" t="s">
        <v>31</v>
      </c>
      <c r="H82" s="81" t="s">
        <v>31</v>
      </c>
      <c r="I82" s="81" t="s">
        <v>31</v>
      </c>
      <c r="J82" s="81" t="s">
        <v>31</v>
      </c>
      <c r="K82" s="81" t="s">
        <v>31</v>
      </c>
      <c r="L82" s="81" t="s">
        <v>31</v>
      </c>
      <c r="M82" s="81" t="s">
        <v>31</v>
      </c>
      <c r="N82" s="82" t="s">
        <v>31</v>
      </c>
      <c r="O82" s="86"/>
      <c r="P82" s="86"/>
      <c r="Q82" s="86"/>
      <c r="R82" s="86"/>
    </row>
    <row r="83" spans="1:18" ht="16.5" customHeight="1">
      <c r="A83" s="1"/>
      <c r="B83" s="1"/>
      <c r="C83" s="1023"/>
      <c r="D83" s="115">
        <v>2001</v>
      </c>
      <c r="E83" s="119">
        <v>2002</v>
      </c>
      <c r="F83" s="115">
        <v>2003</v>
      </c>
      <c r="G83" s="119">
        <v>2004</v>
      </c>
      <c r="H83" s="119">
        <v>2005</v>
      </c>
      <c r="I83" s="119">
        <v>2006</v>
      </c>
      <c r="J83" s="119">
        <v>2007</v>
      </c>
      <c r="K83" s="119">
        <v>2008</v>
      </c>
      <c r="L83" s="119">
        <v>2009</v>
      </c>
      <c r="M83" s="119">
        <v>2010</v>
      </c>
      <c r="N83" s="185">
        <v>2011</v>
      </c>
      <c r="O83" s="86"/>
      <c r="P83" s="86"/>
      <c r="Q83" s="86"/>
      <c r="R83" s="86"/>
    </row>
    <row r="84" spans="1:18" ht="26.25">
      <c r="A84" s="1"/>
      <c r="B84" s="1"/>
      <c r="C84" s="123" t="s">
        <v>93</v>
      </c>
      <c r="D84" s="493">
        <f t="shared" ref="D84:D86" si="9">D13/$D$16</f>
        <v>0.74045801526717558</v>
      </c>
      <c r="E84" s="529">
        <f t="shared" ref="E84:E86" si="10">E13/$E$16</f>
        <v>0.69587628865979378</v>
      </c>
      <c r="F84" s="529">
        <f t="shared" ref="F84:F86" si="11">F13/$F$16</f>
        <v>0.75789473684210529</v>
      </c>
      <c r="G84" s="529">
        <f t="shared" ref="G84:G86" si="12">G13/$G$16</f>
        <v>0.68156424581005581</v>
      </c>
      <c r="H84" s="529">
        <f t="shared" ref="H84:H86" si="13">H13/$H$16</f>
        <v>0.78287461773700306</v>
      </c>
      <c r="I84" s="529">
        <f t="shared" ref="I84:I86" si="14">I13/$I$16</f>
        <v>0.69968051118210861</v>
      </c>
      <c r="J84" s="529">
        <f t="shared" ref="J84:J86" si="15">J13/$J$16</f>
        <v>0.70329670329670335</v>
      </c>
      <c r="K84" s="529">
        <f t="shared" ref="K84:K86" si="16">K13/$K$16</f>
        <v>0.78177966101694918</v>
      </c>
      <c r="L84" s="529">
        <f t="shared" ref="L84:L86" si="17">L13/$L$16</f>
        <v>0.82619047619047614</v>
      </c>
      <c r="M84" s="529">
        <f t="shared" ref="M84:M86" si="18">M13/$M$16</f>
        <v>0.81198347107438018</v>
      </c>
      <c r="N84" s="578">
        <f t="shared" ref="N84:N86" si="19">N13/$N$16</f>
        <v>0.79640718562874246</v>
      </c>
      <c r="O84" s="639"/>
      <c r="P84" s="639"/>
      <c r="Q84" s="639"/>
      <c r="R84" s="639"/>
    </row>
    <row r="85" spans="1:18" ht="26.25">
      <c r="A85" s="1"/>
      <c r="B85" s="1"/>
      <c r="C85" s="137" t="s">
        <v>100</v>
      </c>
      <c r="D85" s="533">
        <f t="shared" si="9"/>
        <v>0.24427480916030533</v>
      </c>
      <c r="E85" s="568">
        <f t="shared" si="10"/>
        <v>0.25257731958762886</v>
      </c>
      <c r="F85" s="568">
        <f t="shared" si="11"/>
        <v>0.21578947368421053</v>
      </c>
      <c r="G85" s="568">
        <f t="shared" si="12"/>
        <v>0.31005586592178769</v>
      </c>
      <c r="H85" s="568">
        <f t="shared" si="13"/>
        <v>0.19571865443425077</v>
      </c>
      <c r="I85" s="568">
        <f t="shared" si="14"/>
        <v>0.28434504792332266</v>
      </c>
      <c r="J85" s="568">
        <f t="shared" si="15"/>
        <v>0.26923076923076922</v>
      </c>
      <c r="K85" s="568">
        <f t="shared" si="16"/>
        <v>0.2076271186440678</v>
      </c>
      <c r="L85" s="568">
        <f t="shared" si="17"/>
        <v>0.17142857142857143</v>
      </c>
      <c r="M85" s="568">
        <f t="shared" si="18"/>
        <v>0.18595041322314049</v>
      </c>
      <c r="N85" s="569">
        <f t="shared" si="19"/>
        <v>0.19960079840319361</v>
      </c>
      <c r="O85" s="639"/>
      <c r="P85" s="639"/>
      <c r="Q85" s="639"/>
      <c r="R85" s="639"/>
    </row>
    <row r="86" spans="1:18" ht="16.5" customHeight="1">
      <c r="A86" s="1"/>
      <c r="B86" s="1"/>
      <c r="C86" s="274" t="s">
        <v>141</v>
      </c>
      <c r="D86" s="594">
        <f t="shared" si="9"/>
        <v>1.5267175572519083E-2</v>
      </c>
      <c r="E86" s="667">
        <f t="shared" si="10"/>
        <v>5.1546391752577317E-2</v>
      </c>
      <c r="F86" s="667">
        <f t="shared" si="11"/>
        <v>2.6315789473684209E-2</v>
      </c>
      <c r="G86" s="667">
        <f t="shared" si="12"/>
        <v>8.3798882681564244E-3</v>
      </c>
      <c r="H86" s="667">
        <f t="shared" si="13"/>
        <v>2.1406727828746176E-2</v>
      </c>
      <c r="I86" s="667">
        <f t="shared" si="14"/>
        <v>1.5974440894568689E-2</v>
      </c>
      <c r="J86" s="667">
        <f t="shared" si="15"/>
        <v>2.7472527472527472E-2</v>
      </c>
      <c r="K86" s="600">
        <f t="shared" si="16"/>
        <v>1.059322033898305E-2</v>
      </c>
      <c r="L86" s="667">
        <f t="shared" si="17"/>
        <v>2.3809523809523812E-3</v>
      </c>
      <c r="M86" s="667">
        <f t="shared" si="18"/>
        <v>2.0661157024793389E-3</v>
      </c>
      <c r="N86" s="679">
        <f t="shared" si="19"/>
        <v>3.9920159680638719E-3</v>
      </c>
      <c r="O86" s="639"/>
      <c r="P86" s="639"/>
      <c r="Q86" s="639"/>
      <c r="R86" s="639"/>
    </row>
    <row r="87" spans="1:18" ht="21.75" customHeight="1">
      <c r="A87" s="1"/>
      <c r="B87" s="1"/>
      <c r="C87" s="302" t="s">
        <v>64</v>
      </c>
      <c r="D87" s="649">
        <f t="shared" ref="D87:N87" si="20">SUM(D84:D86)</f>
        <v>1</v>
      </c>
      <c r="E87" s="649">
        <f t="shared" si="20"/>
        <v>1</v>
      </c>
      <c r="F87" s="649">
        <f t="shared" si="20"/>
        <v>1</v>
      </c>
      <c r="G87" s="649">
        <f t="shared" si="20"/>
        <v>0.99999999999999989</v>
      </c>
      <c r="H87" s="649">
        <f t="shared" si="20"/>
        <v>1</v>
      </c>
      <c r="I87" s="649">
        <f t="shared" si="20"/>
        <v>0.99999999999999989</v>
      </c>
      <c r="J87" s="649">
        <f t="shared" si="20"/>
        <v>1</v>
      </c>
      <c r="K87" s="649">
        <f t="shared" si="20"/>
        <v>1</v>
      </c>
      <c r="L87" s="651">
        <f t="shared" si="20"/>
        <v>1</v>
      </c>
      <c r="M87" s="649">
        <f t="shared" si="20"/>
        <v>1</v>
      </c>
      <c r="N87" s="653">
        <f t="shared" si="20"/>
        <v>0.99999999999999989</v>
      </c>
      <c r="O87" s="605"/>
      <c r="P87" s="605"/>
      <c r="Q87" s="605"/>
      <c r="R87" s="605"/>
    </row>
    <row r="88" spans="1:18" ht="27" customHeight="1">
      <c r="A88" s="1"/>
      <c r="B88" s="1"/>
      <c r="C88" s="1035" t="s">
        <v>301</v>
      </c>
      <c r="D88" s="999"/>
      <c r="E88" s="999"/>
      <c r="F88" s="999"/>
      <c r="G88" s="999"/>
      <c r="H88" s="999"/>
      <c r="I88" s="999"/>
      <c r="J88" s="999"/>
      <c r="K88" s="999"/>
      <c r="L88" s="999"/>
      <c r="M88" s="999"/>
      <c r="N88" s="496"/>
      <c r="O88" s="1"/>
      <c r="P88" s="1"/>
      <c r="Q88" s="1"/>
      <c r="R88" s="1"/>
    </row>
    <row r="89" spans="1:18">
      <c r="A89" s="1"/>
      <c r="B89" s="1"/>
      <c r="C89" s="1"/>
      <c r="D89" s="1"/>
      <c r="E89" s="1"/>
      <c r="F89" s="1"/>
      <c r="G89" s="1"/>
      <c r="H89" s="1"/>
      <c r="I89" s="1"/>
      <c r="J89" s="1"/>
      <c r="K89" s="1"/>
      <c r="L89" s="1"/>
      <c r="M89" s="1"/>
      <c r="N89" s="1"/>
      <c r="O89" s="1"/>
      <c r="P89" s="1"/>
      <c r="Q89" s="1"/>
      <c r="R89" s="1"/>
    </row>
    <row r="90" spans="1:18">
      <c r="A90" s="1"/>
      <c r="B90" s="1"/>
      <c r="C90" s="1"/>
      <c r="D90" s="1"/>
      <c r="E90" s="1"/>
      <c r="F90" s="1"/>
      <c r="G90" s="1"/>
      <c r="H90" s="1"/>
      <c r="I90" s="1"/>
      <c r="J90" s="1"/>
      <c r="K90" s="1"/>
      <c r="L90" s="1"/>
      <c r="M90" s="1"/>
      <c r="N90" s="1"/>
      <c r="O90" s="1"/>
      <c r="P90" s="1"/>
      <c r="Q90" s="1"/>
      <c r="R90" s="1"/>
    </row>
    <row r="91" spans="1:18" ht="21" customHeight="1">
      <c r="A91" s="1"/>
      <c r="B91" s="1"/>
      <c r="C91" s="1016" t="s">
        <v>336</v>
      </c>
      <c r="D91" s="992"/>
      <c r="E91" s="992"/>
      <c r="F91" s="992"/>
      <c r="G91" s="992"/>
      <c r="H91" s="992"/>
      <c r="I91" s="992"/>
      <c r="J91" s="992"/>
      <c r="K91" s="992"/>
      <c r="L91" s="992"/>
      <c r="M91" s="992"/>
      <c r="N91" s="992"/>
      <c r="O91" s="451"/>
      <c r="P91" s="451"/>
      <c r="Q91" s="451"/>
      <c r="R91" s="1"/>
    </row>
    <row r="92" spans="1:18" ht="5.25" customHeight="1">
      <c r="A92" s="1"/>
      <c r="B92" s="1"/>
      <c r="C92" s="1"/>
      <c r="D92" s="1"/>
      <c r="E92" s="1"/>
      <c r="F92" s="1"/>
      <c r="G92" s="1"/>
      <c r="H92" s="1"/>
      <c r="I92" s="1"/>
      <c r="J92" s="1"/>
      <c r="K92" s="1"/>
      <c r="L92" s="1"/>
      <c r="M92" s="1"/>
      <c r="N92" s="1"/>
      <c r="O92" s="1"/>
      <c r="P92" s="1"/>
      <c r="Q92" s="1"/>
      <c r="R92" s="1"/>
    </row>
    <row r="93" spans="1:18">
      <c r="A93" s="1"/>
      <c r="B93" s="1"/>
      <c r="C93" s="1"/>
      <c r="D93" s="1"/>
      <c r="E93" s="1"/>
      <c r="F93" s="1"/>
      <c r="G93" s="1"/>
      <c r="H93" s="1"/>
      <c r="I93" s="1"/>
      <c r="J93" s="1"/>
      <c r="K93" s="1"/>
      <c r="L93" s="1"/>
      <c r="M93" s="1"/>
      <c r="N93" s="1"/>
      <c r="O93" s="1"/>
      <c r="P93" s="1"/>
      <c r="Q93" s="1"/>
      <c r="R93" s="1"/>
    </row>
    <row r="94" spans="1:18">
      <c r="A94" s="1"/>
      <c r="B94" s="1"/>
      <c r="C94" s="1"/>
      <c r="D94" s="1"/>
      <c r="E94" s="1"/>
      <c r="F94" s="1"/>
      <c r="G94" s="1"/>
      <c r="H94" s="1"/>
      <c r="I94" s="1"/>
      <c r="J94" s="1"/>
      <c r="K94" s="1"/>
      <c r="L94" s="1"/>
      <c r="M94" s="1"/>
      <c r="N94" s="1"/>
      <c r="O94" s="1"/>
      <c r="P94" s="1"/>
      <c r="Q94" s="1"/>
      <c r="R94" s="1"/>
    </row>
    <row r="95" spans="1:18">
      <c r="A95" s="1"/>
      <c r="B95" s="1"/>
      <c r="C95" s="1"/>
      <c r="D95" s="1"/>
      <c r="E95" s="1"/>
      <c r="F95" s="1"/>
      <c r="G95" s="1"/>
      <c r="H95" s="1"/>
      <c r="I95" s="1"/>
      <c r="J95" s="1"/>
      <c r="K95" s="1"/>
      <c r="L95" s="1"/>
      <c r="M95" s="1"/>
      <c r="N95" s="1"/>
      <c r="O95" s="1"/>
      <c r="P95" s="1"/>
      <c r="Q95" s="1"/>
      <c r="R95" s="1"/>
    </row>
    <row r="96" spans="1:18">
      <c r="A96" s="1"/>
      <c r="B96" s="1"/>
      <c r="C96" s="1"/>
      <c r="D96" s="1"/>
      <c r="E96" s="1"/>
      <c r="F96" s="1"/>
      <c r="G96" s="1"/>
      <c r="H96" s="1"/>
      <c r="I96" s="1"/>
      <c r="J96" s="1"/>
      <c r="K96" s="1"/>
      <c r="L96" s="1"/>
      <c r="M96" s="1"/>
      <c r="N96" s="1"/>
      <c r="O96" s="1"/>
      <c r="P96" s="1"/>
      <c r="Q96" s="1"/>
      <c r="R96" s="1"/>
    </row>
    <row r="97" spans="1:18">
      <c r="A97" s="1"/>
      <c r="B97" s="1"/>
      <c r="C97" s="1"/>
      <c r="D97" s="1"/>
      <c r="E97" s="1"/>
      <c r="F97" s="1"/>
      <c r="G97" s="1"/>
      <c r="H97" s="1"/>
      <c r="I97" s="1"/>
      <c r="J97" s="1"/>
      <c r="K97" s="1"/>
      <c r="L97" s="1"/>
      <c r="M97" s="1"/>
      <c r="N97" s="1"/>
      <c r="O97" s="1"/>
      <c r="P97" s="1"/>
      <c r="Q97" s="1"/>
      <c r="R97" s="1"/>
    </row>
    <row r="98" spans="1:18">
      <c r="A98" s="1"/>
      <c r="B98" s="1"/>
      <c r="C98" s="1"/>
      <c r="D98" s="1"/>
      <c r="E98" s="1"/>
      <c r="F98" s="1"/>
      <c r="G98" s="1"/>
      <c r="H98" s="1"/>
      <c r="I98" s="1"/>
      <c r="J98" s="1"/>
      <c r="K98" s="1"/>
      <c r="L98" s="1"/>
      <c r="M98" s="1"/>
      <c r="N98" s="1"/>
      <c r="O98" s="1"/>
      <c r="P98" s="1"/>
      <c r="Q98" s="1"/>
      <c r="R98" s="1"/>
    </row>
    <row r="99" spans="1:18">
      <c r="A99" s="1"/>
      <c r="B99" s="1"/>
      <c r="C99" s="1"/>
      <c r="D99" s="1"/>
      <c r="E99" s="1"/>
      <c r="F99" s="1"/>
      <c r="G99" s="1"/>
      <c r="H99" s="1"/>
      <c r="I99" s="1"/>
      <c r="J99" s="1"/>
      <c r="K99" s="1"/>
      <c r="L99" s="1"/>
      <c r="M99" s="1"/>
      <c r="N99" s="1"/>
      <c r="O99" s="1"/>
      <c r="P99" s="1"/>
      <c r="Q99" s="1"/>
      <c r="R99" s="1"/>
    </row>
    <row r="100" spans="1:18">
      <c r="A100" s="1"/>
      <c r="B100" s="1"/>
      <c r="C100" s="1"/>
      <c r="D100" s="1"/>
      <c r="E100" s="1"/>
      <c r="F100" s="1"/>
      <c r="G100" s="1"/>
      <c r="H100" s="1"/>
      <c r="I100" s="1"/>
      <c r="J100" s="1"/>
      <c r="K100" s="1"/>
      <c r="L100" s="1"/>
      <c r="M100" s="1"/>
      <c r="N100" s="1"/>
      <c r="O100" s="1"/>
      <c r="P100" s="1"/>
      <c r="Q100" s="1"/>
      <c r="R100" s="1"/>
    </row>
    <row r="101" spans="1:18">
      <c r="A101" s="1"/>
      <c r="B101" s="1"/>
      <c r="C101" s="1"/>
      <c r="D101" s="1"/>
      <c r="E101" s="1"/>
      <c r="F101" s="1"/>
      <c r="G101" s="1"/>
      <c r="H101" s="1"/>
      <c r="I101" s="1"/>
      <c r="J101" s="1"/>
      <c r="K101" s="1"/>
      <c r="L101" s="1"/>
      <c r="M101" s="1"/>
      <c r="N101" s="1"/>
      <c r="O101" s="1"/>
      <c r="P101" s="1"/>
      <c r="Q101" s="1"/>
      <c r="R101" s="1"/>
    </row>
    <row r="102" spans="1:18">
      <c r="A102" s="1"/>
      <c r="B102" s="1"/>
      <c r="C102" s="1"/>
      <c r="D102" s="1"/>
      <c r="E102" s="1"/>
      <c r="F102" s="1"/>
      <c r="G102" s="1"/>
      <c r="H102" s="1"/>
      <c r="I102" s="1"/>
      <c r="J102" s="1"/>
      <c r="K102" s="1"/>
      <c r="L102" s="1"/>
      <c r="M102" s="1"/>
      <c r="N102" s="1"/>
      <c r="O102" s="1"/>
      <c r="P102" s="1"/>
      <c r="Q102" s="1"/>
      <c r="R102" s="1"/>
    </row>
    <row r="103" spans="1:18" ht="4.5" customHeight="1">
      <c r="A103" s="1"/>
      <c r="B103" s="1"/>
      <c r="C103" s="1"/>
      <c r="D103" s="1"/>
      <c r="E103" s="1"/>
      <c r="F103" s="1"/>
      <c r="G103" s="1"/>
      <c r="H103" s="1"/>
      <c r="I103" s="1"/>
      <c r="J103" s="1"/>
      <c r="K103" s="1"/>
      <c r="L103" s="1"/>
      <c r="M103" s="1"/>
      <c r="N103" s="1"/>
      <c r="O103" s="1"/>
      <c r="P103" s="1"/>
      <c r="Q103" s="1"/>
      <c r="R103" s="1"/>
    </row>
    <row r="104" spans="1:18">
      <c r="A104" s="1"/>
      <c r="B104" s="1"/>
      <c r="C104" s="1"/>
      <c r="D104" s="1"/>
      <c r="E104" s="1"/>
      <c r="F104" s="1"/>
      <c r="G104" s="1"/>
      <c r="H104" s="1"/>
      <c r="I104" s="1"/>
      <c r="J104" s="1"/>
      <c r="K104" s="1"/>
      <c r="L104" s="1"/>
      <c r="M104" s="1"/>
      <c r="N104" s="1"/>
      <c r="O104" s="1"/>
      <c r="P104" s="1"/>
      <c r="Q104" s="1"/>
      <c r="R104" s="1"/>
    </row>
    <row r="105" spans="1:18">
      <c r="A105" s="1"/>
      <c r="B105" s="1"/>
      <c r="C105" s="333"/>
      <c r="D105" s="1"/>
      <c r="E105" s="1"/>
      <c r="F105" s="1"/>
      <c r="G105" s="1"/>
      <c r="H105" s="1"/>
      <c r="I105" s="1"/>
      <c r="J105" s="1"/>
      <c r="K105" s="1"/>
      <c r="L105" s="1"/>
      <c r="M105" s="1"/>
      <c r="N105" s="1"/>
      <c r="O105" s="1"/>
      <c r="P105" s="1"/>
      <c r="Q105" s="1"/>
      <c r="R105" s="1"/>
    </row>
    <row r="106" spans="1:18">
      <c r="A106" s="1"/>
      <c r="B106" s="1"/>
      <c r="C106" s="1"/>
      <c r="D106" s="1"/>
      <c r="E106" s="1"/>
      <c r="F106" s="1"/>
      <c r="G106" s="1"/>
      <c r="H106" s="1"/>
      <c r="I106" s="1"/>
      <c r="J106" s="1"/>
      <c r="K106" s="1"/>
      <c r="L106" s="1"/>
      <c r="M106" s="1"/>
      <c r="N106" s="1"/>
      <c r="O106" s="1"/>
      <c r="P106" s="1"/>
      <c r="Q106" s="1"/>
      <c r="R106" s="1"/>
    </row>
    <row r="107" spans="1:18" ht="25.5" customHeight="1">
      <c r="A107" s="1"/>
      <c r="B107" s="1"/>
      <c r="C107" s="1016" t="s">
        <v>382</v>
      </c>
      <c r="D107" s="992"/>
      <c r="E107" s="992"/>
      <c r="F107" s="992"/>
      <c r="G107" s="992"/>
      <c r="H107" s="992"/>
      <c r="I107" s="992"/>
      <c r="J107" s="992"/>
      <c r="K107" s="992"/>
      <c r="L107" s="992"/>
      <c r="M107" s="992"/>
      <c r="N107" s="992"/>
      <c r="O107" s="451"/>
      <c r="P107" s="451"/>
      <c r="Q107" s="451"/>
      <c r="R107" s="1"/>
    </row>
    <row r="108" spans="1:18" ht="6" customHeight="1">
      <c r="A108" s="1"/>
      <c r="B108" s="1"/>
      <c r="C108" s="1"/>
      <c r="D108" s="1"/>
      <c r="E108" s="1"/>
      <c r="F108" s="1"/>
      <c r="G108" s="1"/>
      <c r="H108" s="1"/>
      <c r="I108" s="1"/>
      <c r="J108" s="1"/>
      <c r="K108" s="1"/>
      <c r="L108" s="1"/>
      <c r="M108" s="1"/>
      <c r="N108" s="1"/>
      <c r="O108" s="1"/>
      <c r="P108" s="1"/>
      <c r="Q108" s="1"/>
      <c r="R108" s="1"/>
    </row>
    <row r="109" spans="1:18" ht="15.75" customHeight="1">
      <c r="A109" s="1"/>
      <c r="B109" s="1"/>
      <c r="C109" s="1018" t="s">
        <v>24</v>
      </c>
      <c r="D109" s="81" t="s">
        <v>31</v>
      </c>
      <c r="E109" s="81" t="s">
        <v>31</v>
      </c>
      <c r="F109" s="81" t="s">
        <v>31</v>
      </c>
      <c r="G109" s="81" t="s">
        <v>31</v>
      </c>
      <c r="H109" s="81" t="s">
        <v>31</v>
      </c>
      <c r="I109" s="81" t="s">
        <v>31</v>
      </c>
      <c r="J109" s="81" t="s">
        <v>31</v>
      </c>
      <c r="K109" s="81" t="s">
        <v>31</v>
      </c>
      <c r="L109" s="81" t="s">
        <v>31</v>
      </c>
      <c r="M109" s="81" t="s">
        <v>31</v>
      </c>
      <c r="N109" s="82" t="s">
        <v>31</v>
      </c>
      <c r="O109" s="1"/>
      <c r="P109" s="1"/>
      <c r="Q109" s="1"/>
      <c r="R109" s="1"/>
    </row>
    <row r="110" spans="1:18" ht="15.75" customHeight="1">
      <c r="A110" s="1"/>
      <c r="B110" s="1"/>
      <c r="C110" s="1023"/>
      <c r="D110" s="115">
        <v>2001</v>
      </c>
      <c r="E110" s="115">
        <v>2002</v>
      </c>
      <c r="F110" s="115">
        <v>2003</v>
      </c>
      <c r="G110" s="115">
        <v>2004</v>
      </c>
      <c r="H110" s="119">
        <v>2005</v>
      </c>
      <c r="I110" s="115">
        <v>2006</v>
      </c>
      <c r="J110" s="119">
        <v>2007</v>
      </c>
      <c r="K110" s="115">
        <v>2008</v>
      </c>
      <c r="L110" s="115">
        <v>2009</v>
      </c>
      <c r="M110" s="115">
        <v>2010</v>
      </c>
      <c r="N110" s="121">
        <v>2011</v>
      </c>
      <c r="O110" s="1"/>
      <c r="P110" s="1"/>
      <c r="Q110" s="1"/>
      <c r="R110" s="1"/>
    </row>
    <row r="111" spans="1:18" ht="15" customHeight="1">
      <c r="A111" s="1"/>
      <c r="B111" s="1"/>
      <c r="C111" s="123" t="s">
        <v>193</v>
      </c>
      <c r="D111" s="203">
        <v>8</v>
      </c>
      <c r="E111" s="203">
        <v>9</v>
      </c>
      <c r="F111" s="203">
        <v>6</v>
      </c>
      <c r="G111" s="203">
        <v>15</v>
      </c>
      <c r="H111" s="203">
        <v>14</v>
      </c>
      <c r="I111" s="203">
        <v>11</v>
      </c>
      <c r="J111" s="203">
        <v>2</v>
      </c>
      <c r="K111" s="203">
        <v>15</v>
      </c>
      <c r="L111" s="564">
        <v>10</v>
      </c>
      <c r="M111" s="203">
        <v>18</v>
      </c>
      <c r="N111" s="206">
        <v>22</v>
      </c>
      <c r="O111" s="1"/>
      <c r="P111" s="1"/>
      <c r="Q111" s="1"/>
      <c r="R111" s="1"/>
    </row>
    <row r="112" spans="1:18">
      <c r="A112" s="1"/>
      <c r="B112" s="1"/>
      <c r="C112" s="137" t="s">
        <v>246</v>
      </c>
      <c r="D112" s="186">
        <v>11</v>
      </c>
      <c r="E112" s="186">
        <v>15</v>
      </c>
      <c r="F112" s="186">
        <v>19</v>
      </c>
      <c r="G112" s="186">
        <v>39</v>
      </c>
      <c r="H112" s="186">
        <v>15</v>
      </c>
      <c r="I112" s="186">
        <v>13</v>
      </c>
      <c r="J112" s="186">
        <v>14</v>
      </c>
      <c r="K112" s="186">
        <v>11</v>
      </c>
      <c r="L112" s="210">
        <v>8</v>
      </c>
      <c r="M112" s="186">
        <v>3</v>
      </c>
      <c r="N112" s="211">
        <v>3</v>
      </c>
      <c r="O112" s="1"/>
      <c r="P112" s="1"/>
      <c r="Q112" s="1"/>
      <c r="R112" s="1"/>
    </row>
    <row r="113" spans="1:18">
      <c r="A113" s="1"/>
      <c r="B113" s="1"/>
      <c r="C113" s="174" t="s">
        <v>247</v>
      </c>
      <c r="D113" s="382">
        <v>23</v>
      </c>
      <c r="E113" s="382">
        <v>38</v>
      </c>
      <c r="F113" s="382">
        <v>33</v>
      </c>
      <c r="G113" s="382">
        <v>59</v>
      </c>
      <c r="H113" s="382">
        <v>55</v>
      </c>
      <c r="I113" s="382">
        <v>53</v>
      </c>
      <c r="J113" s="382">
        <v>50</v>
      </c>
      <c r="K113" s="382">
        <v>23</v>
      </c>
      <c r="L113" s="403">
        <v>21</v>
      </c>
      <c r="M113" s="382">
        <v>21</v>
      </c>
      <c r="N113" s="433">
        <v>15</v>
      </c>
      <c r="O113" s="1"/>
      <c r="P113" s="1"/>
      <c r="Q113" s="1"/>
      <c r="R113" s="1"/>
    </row>
    <row r="114" spans="1:18">
      <c r="A114" s="1"/>
      <c r="B114" s="1"/>
      <c r="C114" s="137" t="s">
        <v>233</v>
      </c>
      <c r="D114" s="186">
        <v>25</v>
      </c>
      <c r="E114" s="186">
        <v>32</v>
      </c>
      <c r="F114" s="186">
        <v>32</v>
      </c>
      <c r="G114" s="186">
        <v>72</v>
      </c>
      <c r="H114" s="186">
        <v>89</v>
      </c>
      <c r="I114" s="186">
        <v>77</v>
      </c>
      <c r="J114" s="186">
        <v>64</v>
      </c>
      <c r="K114" s="186">
        <v>117</v>
      </c>
      <c r="L114" s="210">
        <v>121</v>
      </c>
      <c r="M114" s="186">
        <v>132</v>
      </c>
      <c r="N114" s="211">
        <v>136</v>
      </c>
      <c r="O114" s="1"/>
      <c r="P114" s="1"/>
      <c r="Q114" s="1"/>
      <c r="R114" s="1"/>
    </row>
    <row r="115" spans="1:18">
      <c r="A115" s="1"/>
      <c r="B115" s="1"/>
      <c r="C115" s="174" t="s">
        <v>234</v>
      </c>
      <c r="D115" s="382">
        <v>17</v>
      </c>
      <c r="E115" s="382">
        <v>29</v>
      </c>
      <c r="F115" s="382">
        <v>36</v>
      </c>
      <c r="G115" s="382">
        <v>86</v>
      </c>
      <c r="H115" s="382">
        <v>87</v>
      </c>
      <c r="I115" s="382">
        <v>82</v>
      </c>
      <c r="J115" s="382">
        <v>88</v>
      </c>
      <c r="K115" s="382">
        <v>157</v>
      </c>
      <c r="L115" s="403">
        <v>176</v>
      </c>
      <c r="M115" s="382">
        <v>218</v>
      </c>
      <c r="N115" s="433">
        <v>229</v>
      </c>
      <c r="O115" s="1"/>
      <c r="P115" s="1"/>
      <c r="Q115" s="1"/>
      <c r="R115" s="1"/>
    </row>
    <row r="116" spans="1:18" ht="15.75" customHeight="1">
      <c r="A116" s="1"/>
      <c r="B116" s="1"/>
      <c r="C116" s="137" t="s">
        <v>235</v>
      </c>
      <c r="D116" s="186">
        <v>9</v>
      </c>
      <c r="E116" s="186">
        <v>10</v>
      </c>
      <c r="F116" s="186">
        <v>16</v>
      </c>
      <c r="G116" s="186">
        <v>29</v>
      </c>
      <c r="H116" s="186">
        <v>28</v>
      </c>
      <c r="I116" s="186">
        <v>28</v>
      </c>
      <c r="J116" s="186">
        <v>48</v>
      </c>
      <c r="K116" s="186">
        <v>43</v>
      </c>
      <c r="L116" s="210">
        <v>40</v>
      </c>
      <c r="M116" s="186">
        <v>44</v>
      </c>
      <c r="N116" s="211">
        <v>43</v>
      </c>
      <c r="O116" s="1"/>
      <c r="P116" s="1"/>
      <c r="Q116" s="1"/>
      <c r="R116" s="1"/>
    </row>
    <row r="117" spans="1:18" ht="15.75" customHeight="1">
      <c r="A117" s="1"/>
      <c r="B117" s="1"/>
      <c r="C117" s="274" t="s">
        <v>152</v>
      </c>
      <c r="D117" s="188">
        <v>38</v>
      </c>
      <c r="E117" s="188">
        <v>61</v>
      </c>
      <c r="F117" s="188">
        <v>48</v>
      </c>
      <c r="G117" s="188">
        <v>58</v>
      </c>
      <c r="H117" s="188">
        <v>39</v>
      </c>
      <c r="I117" s="188">
        <v>49</v>
      </c>
      <c r="J117" s="188">
        <v>98</v>
      </c>
      <c r="K117" s="188">
        <v>106</v>
      </c>
      <c r="L117" s="245">
        <v>44</v>
      </c>
      <c r="M117" s="188">
        <v>48</v>
      </c>
      <c r="N117" s="246">
        <v>53</v>
      </c>
      <c r="O117" s="1"/>
      <c r="P117" s="1"/>
      <c r="Q117" s="1"/>
      <c r="R117" s="1"/>
    </row>
    <row r="118" spans="1:18" ht="21.75" customHeight="1">
      <c r="A118" s="1"/>
      <c r="B118" s="1"/>
      <c r="C118" s="302" t="s">
        <v>64</v>
      </c>
      <c r="D118" s="314">
        <f t="shared" ref="D118:M118" si="21">SUM(D111:D117)</f>
        <v>131</v>
      </c>
      <c r="E118" s="314">
        <f t="shared" si="21"/>
        <v>194</v>
      </c>
      <c r="F118" s="314">
        <f t="shared" si="21"/>
        <v>190</v>
      </c>
      <c r="G118" s="314">
        <f t="shared" si="21"/>
        <v>358</v>
      </c>
      <c r="H118" s="314">
        <f t="shared" si="21"/>
        <v>327</v>
      </c>
      <c r="I118" s="314">
        <f t="shared" si="21"/>
        <v>313</v>
      </c>
      <c r="J118" s="314">
        <f t="shared" si="21"/>
        <v>364</v>
      </c>
      <c r="K118" s="314">
        <f t="shared" si="21"/>
        <v>472</v>
      </c>
      <c r="L118" s="314">
        <f t="shared" si="21"/>
        <v>420</v>
      </c>
      <c r="M118" s="314">
        <f t="shared" si="21"/>
        <v>484</v>
      </c>
      <c r="N118" s="350">
        <v>501</v>
      </c>
      <c r="O118" s="1"/>
      <c r="P118" s="1"/>
      <c r="Q118" s="1"/>
      <c r="R118" s="1"/>
    </row>
    <row r="119" spans="1:18" ht="28.5" customHeight="1">
      <c r="A119" s="1"/>
      <c r="B119" s="1"/>
      <c r="C119" s="1035" t="s">
        <v>301</v>
      </c>
      <c r="D119" s="999"/>
      <c r="E119" s="999"/>
      <c r="F119" s="999"/>
      <c r="G119" s="999"/>
      <c r="H119" s="999"/>
      <c r="I119" s="999"/>
      <c r="J119" s="999"/>
      <c r="K119" s="999"/>
      <c r="L119" s="999"/>
      <c r="M119" s="999"/>
      <c r="N119" s="496"/>
      <c r="O119" s="1"/>
      <c r="P119" s="1"/>
      <c r="Q119" s="1"/>
      <c r="R119" s="1"/>
    </row>
    <row r="120" spans="1:18">
      <c r="A120" s="1"/>
      <c r="B120" s="1"/>
      <c r="C120" s="1"/>
      <c r="D120" s="1"/>
      <c r="E120" s="1"/>
      <c r="F120" s="1"/>
      <c r="G120" s="1"/>
      <c r="H120" s="1"/>
      <c r="I120" s="1"/>
      <c r="J120" s="1"/>
      <c r="K120" s="1"/>
      <c r="L120" s="1"/>
      <c r="M120" s="1"/>
      <c r="N120" s="1"/>
      <c r="O120" s="1"/>
      <c r="P120" s="1"/>
      <c r="Q120" s="1"/>
      <c r="R120" s="1"/>
    </row>
    <row r="121" spans="1:18">
      <c r="A121" s="1"/>
      <c r="B121" s="1"/>
      <c r="C121" s="1"/>
      <c r="D121" s="1"/>
      <c r="E121" s="1"/>
      <c r="F121" s="1"/>
      <c r="G121" s="1"/>
      <c r="H121" s="1"/>
      <c r="I121" s="1"/>
      <c r="J121" s="1"/>
      <c r="K121" s="1"/>
      <c r="L121" s="1"/>
      <c r="M121" s="1"/>
      <c r="N121" s="1"/>
      <c r="O121" s="1"/>
      <c r="P121" s="1"/>
      <c r="Q121" s="1"/>
      <c r="R121" s="1"/>
    </row>
    <row r="122" spans="1:18">
      <c r="A122" s="1"/>
      <c r="B122" s="1"/>
      <c r="C122" s="1"/>
      <c r="D122" s="1"/>
      <c r="E122" s="1"/>
      <c r="F122" s="1"/>
      <c r="G122" s="1"/>
      <c r="H122" s="1"/>
      <c r="I122" s="1"/>
      <c r="J122" s="1"/>
      <c r="K122" s="1"/>
      <c r="L122" s="1"/>
      <c r="M122" s="1"/>
      <c r="N122" s="1"/>
      <c r="O122" s="1"/>
      <c r="P122" s="1"/>
      <c r="Q122" s="1"/>
      <c r="R122" s="1"/>
    </row>
    <row r="123" spans="1:18" ht="31.5" customHeight="1">
      <c r="A123" s="1"/>
      <c r="B123" s="1"/>
      <c r="C123" s="1016" t="s">
        <v>385</v>
      </c>
      <c r="D123" s="992"/>
      <c r="E123" s="992"/>
      <c r="F123" s="992"/>
      <c r="G123" s="992"/>
      <c r="H123" s="992"/>
      <c r="I123" s="992"/>
      <c r="J123" s="992"/>
      <c r="K123" s="992"/>
      <c r="L123" s="992"/>
      <c r="M123" s="992"/>
      <c r="N123" s="992"/>
      <c r="O123" s="451"/>
      <c r="P123" s="451"/>
      <c r="Q123" s="451"/>
      <c r="R123" s="1"/>
    </row>
    <row r="124" spans="1:18" ht="5.25" customHeight="1">
      <c r="A124" s="1"/>
      <c r="B124" s="1"/>
      <c r="C124" s="1"/>
      <c r="D124" s="1"/>
      <c r="E124" s="1"/>
      <c r="F124" s="1"/>
      <c r="G124" s="1"/>
      <c r="H124" s="1"/>
      <c r="I124" s="1"/>
      <c r="J124" s="1"/>
      <c r="K124" s="1"/>
      <c r="L124" s="1"/>
      <c r="M124" s="1"/>
      <c r="N124" s="1"/>
      <c r="O124" s="1"/>
      <c r="P124" s="1"/>
      <c r="Q124" s="1"/>
      <c r="R124" s="1"/>
    </row>
    <row r="125" spans="1:18" ht="39.75" customHeight="1">
      <c r="A125" s="1"/>
      <c r="B125" s="1"/>
      <c r="C125" s="110" t="s">
        <v>318</v>
      </c>
      <c r="D125" s="508" t="s">
        <v>320</v>
      </c>
      <c r="E125" s="508" t="s">
        <v>321</v>
      </c>
      <c r="F125" s="508" t="s">
        <v>322</v>
      </c>
      <c r="G125" s="508" t="s">
        <v>323</v>
      </c>
      <c r="H125" s="508" t="s">
        <v>324</v>
      </c>
      <c r="I125" s="508" t="s">
        <v>325</v>
      </c>
      <c r="J125" s="508" t="s">
        <v>326</v>
      </c>
      <c r="K125" s="508" t="s">
        <v>327</v>
      </c>
      <c r="L125" s="509" t="s">
        <v>328</v>
      </c>
      <c r="M125" s="511" t="s">
        <v>329</v>
      </c>
      <c r="N125" s="693"/>
      <c r="O125" s="512"/>
      <c r="P125" s="512"/>
      <c r="Q125" s="512"/>
      <c r="R125" s="11"/>
    </row>
    <row r="126" spans="1:18" ht="15.75" customHeight="1">
      <c r="A126" s="1"/>
      <c r="B126" s="1"/>
      <c r="C126" s="123" t="s">
        <v>193</v>
      </c>
      <c r="D126" s="493">
        <f t="shared" ref="D126:M126" si="22">(E111-D111)/D111</f>
        <v>0.125</v>
      </c>
      <c r="E126" s="493">
        <f t="shared" si="22"/>
        <v>-0.33333333333333331</v>
      </c>
      <c r="F126" s="583">
        <f t="shared" si="22"/>
        <v>1.5</v>
      </c>
      <c r="G126" s="583">
        <f t="shared" si="22"/>
        <v>-6.6666666666666666E-2</v>
      </c>
      <c r="H126" s="583">
        <f t="shared" si="22"/>
        <v>-0.21428571428571427</v>
      </c>
      <c r="I126" s="583">
        <f t="shared" si="22"/>
        <v>-0.81818181818181823</v>
      </c>
      <c r="J126" s="583">
        <f t="shared" si="22"/>
        <v>6.5</v>
      </c>
      <c r="K126" s="583">
        <f t="shared" si="22"/>
        <v>-0.33333333333333331</v>
      </c>
      <c r="L126" s="493">
        <f t="shared" si="22"/>
        <v>0.8</v>
      </c>
      <c r="M126" s="701">
        <f t="shared" si="22"/>
        <v>0.22222222222222221</v>
      </c>
      <c r="N126" s="585"/>
      <c r="O126" s="585"/>
      <c r="P126" s="585"/>
      <c r="Q126" s="585"/>
      <c r="R126" s="11"/>
    </row>
    <row r="127" spans="1:18" ht="39">
      <c r="A127" s="1"/>
      <c r="B127" s="1"/>
      <c r="C127" s="137" t="s">
        <v>246</v>
      </c>
      <c r="D127" s="533">
        <f t="shared" ref="D127:M127" si="23">(E112-D112)/D112</f>
        <v>0.36363636363636365</v>
      </c>
      <c r="E127" s="533">
        <f t="shared" si="23"/>
        <v>0.26666666666666666</v>
      </c>
      <c r="F127" s="533">
        <f t="shared" si="23"/>
        <v>1.0526315789473684</v>
      </c>
      <c r="G127" s="533">
        <f t="shared" si="23"/>
        <v>-0.61538461538461542</v>
      </c>
      <c r="H127" s="533">
        <f t="shared" si="23"/>
        <v>-0.13333333333333333</v>
      </c>
      <c r="I127" s="533">
        <f t="shared" si="23"/>
        <v>7.6923076923076927E-2</v>
      </c>
      <c r="J127" s="533">
        <f t="shared" si="23"/>
        <v>-0.21428571428571427</v>
      </c>
      <c r="K127" s="533">
        <f t="shared" si="23"/>
        <v>-0.27272727272727271</v>
      </c>
      <c r="L127" s="533">
        <f t="shared" si="23"/>
        <v>-0.625</v>
      </c>
      <c r="M127" s="567">
        <f t="shared" si="23"/>
        <v>0</v>
      </c>
      <c r="N127" s="585"/>
      <c r="O127" s="585"/>
      <c r="P127" s="585"/>
      <c r="Q127" s="585"/>
      <c r="R127" s="11"/>
    </row>
    <row r="128" spans="1:18" ht="26.25">
      <c r="A128" s="1"/>
      <c r="B128" s="1"/>
      <c r="C128" s="274" t="s">
        <v>247</v>
      </c>
      <c r="D128" s="571">
        <f t="shared" ref="D128:M128" si="24">(E113-D113)/D113</f>
        <v>0.65217391304347827</v>
      </c>
      <c r="E128" s="571">
        <f t="shared" si="24"/>
        <v>-0.13157894736842105</v>
      </c>
      <c r="F128" s="571">
        <f t="shared" si="24"/>
        <v>0.78787878787878785</v>
      </c>
      <c r="G128" s="571">
        <f t="shared" si="24"/>
        <v>-6.7796610169491525E-2</v>
      </c>
      <c r="H128" s="571">
        <f t="shared" si="24"/>
        <v>-3.6363636363636362E-2</v>
      </c>
      <c r="I128" s="571">
        <f t="shared" si="24"/>
        <v>-5.6603773584905662E-2</v>
      </c>
      <c r="J128" s="571">
        <f t="shared" si="24"/>
        <v>-0.54</v>
      </c>
      <c r="K128" s="571">
        <f t="shared" si="24"/>
        <v>-8.6956521739130432E-2</v>
      </c>
      <c r="L128" s="571">
        <f t="shared" si="24"/>
        <v>0</v>
      </c>
      <c r="M128" s="573">
        <f t="shared" si="24"/>
        <v>-0.2857142857142857</v>
      </c>
      <c r="N128" s="585"/>
      <c r="O128" s="585"/>
      <c r="P128" s="585"/>
      <c r="Q128" s="585"/>
      <c r="R128" s="11"/>
    </row>
    <row r="129" spans="1:18" ht="39">
      <c r="A129" s="1"/>
      <c r="B129" s="1"/>
      <c r="C129" s="137" t="s">
        <v>233</v>
      </c>
      <c r="D129" s="533">
        <f t="shared" ref="D129:M129" si="25">(E114-D114)/D114</f>
        <v>0.28000000000000003</v>
      </c>
      <c r="E129" s="533">
        <f t="shared" si="25"/>
        <v>0</v>
      </c>
      <c r="F129" s="533">
        <f t="shared" si="25"/>
        <v>1.25</v>
      </c>
      <c r="G129" s="533">
        <f t="shared" si="25"/>
        <v>0.2361111111111111</v>
      </c>
      <c r="H129" s="533">
        <f t="shared" si="25"/>
        <v>-0.1348314606741573</v>
      </c>
      <c r="I129" s="533">
        <f t="shared" si="25"/>
        <v>-0.16883116883116883</v>
      </c>
      <c r="J129" s="533">
        <f t="shared" si="25"/>
        <v>0.828125</v>
      </c>
      <c r="K129" s="533">
        <f t="shared" si="25"/>
        <v>3.4188034188034191E-2</v>
      </c>
      <c r="L129" s="533">
        <f t="shared" si="25"/>
        <v>9.0909090909090912E-2</v>
      </c>
      <c r="M129" s="567">
        <f t="shared" si="25"/>
        <v>3.0303030303030304E-2</v>
      </c>
      <c r="N129" s="585"/>
      <c r="O129" s="585"/>
      <c r="P129" s="585"/>
      <c r="Q129" s="585"/>
      <c r="R129" s="11"/>
    </row>
    <row r="130" spans="1:18" ht="26.25">
      <c r="A130" s="1"/>
      <c r="B130" s="1"/>
      <c r="C130" s="274" t="s">
        <v>234</v>
      </c>
      <c r="D130" s="571">
        <f t="shared" ref="D130:M130" si="26">(E115-D115)/D115</f>
        <v>0.70588235294117652</v>
      </c>
      <c r="E130" s="571">
        <f t="shared" si="26"/>
        <v>0.2413793103448276</v>
      </c>
      <c r="F130" s="571">
        <f t="shared" si="26"/>
        <v>1.3888888888888888</v>
      </c>
      <c r="G130" s="571">
        <f t="shared" si="26"/>
        <v>1.1627906976744186E-2</v>
      </c>
      <c r="H130" s="571">
        <f t="shared" si="26"/>
        <v>-5.7471264367816091E-2</v>
      </c>
      <c r="I130" s="571">
        <f t="shared" si="26"/>
        <v>7.3170731707317069E-2</v>
      </c>
      <c r="J130" s="571">
        <f t="shared" si="26"/>
        <v>0.78409090909090906</v>
      </c>
      <c r="K130" s="571">
        <f t="shared" si="26"/>
        <v>0.12101910828025478</v>
      </c>
      <c r="L130" s="571">
        <f t="shared" si="26"/>
        <v>0.23863636363636365</v>
      </c>
      <c r="M130" s="573">
        <f t="shared" si="26"/>
        <v>5.0458715596330278E-2</v>
      </c>
      <c r="N130" s="585"/>
      <c r="O130" s="585"/>
      <c r="P130" s="585"/>
      <c r="Q130" s="585"/>
      <c r="R130" s="11"/>
    </row>
    <row r="131" spans="1:18" ht="15.75" customHeight="1">
      <c r="A131" s="1"/>
      <c r="B131" s="1"/>
      <c r="C131" s="137" t="s">
        <v>235</v>
      </c>
      <c r="D131" s="533">
        <f t="shared" ref="D131:M131" si="27">(E116-D116)/D116</f>
        <v>0.1111111111111111</v>
      </c>
      <c r="E131" s="533">
        <f t="shared" si="27"/>
        <v>0.6</v>
      </c>
      <c r="F131" s="533">
        <f t="shared" si="27"/>
        <v>0.8125</v>
      </c>
      <c r="G131" s="533">
        <f t="shared" si="27"/>
        <v>-3.4482758620689655E-2</v>
      </c>
      <c r="H131" s="533">
        <f t="shared" si="27"/>
        <v>0</v>
      </c>
      <c r="I131" s="533">
        <f t="shared" si="27"/>
        <v>0.7142857142857143</v>
      </c>
      <c r="J131" s="533">
        <f t="shared" si="27"/>
        <v>-0.10416666666666667</v>
      </c>
      <c r="K131" s="533">
        <f t="shared" si="27"/>
        <v>-6.9767441860465115E-2</v>
      </c>
      <c r="L131" s="533">
        <f t="shared" si="27"/>
        <v>0.1</v>
      </c>
      <c r="M131" s="567">
        <f t="shared" si="27"/>
        <v>-2.2727272727272728E-2</v>
      </c>
      <c r="N131" s="585"/>
      <c r="O131" s="585"/>
      <c r="P131" s="585"/>
      <c r="Q131" s="585"/>
      <c r="R131" s="11"/>
    </row>
    <row r="132" spans="1:18" ht="15.75" customHeight="1">
      <c r="A132" s="1"/>
      <c r="B132" s="1"/>
      <c r="C132" s="274" t="s">
        <v>152</v>
      </c>
      <c r="D132" s="594">
        <f t="shared" ref="D132:M132" si="28">(E117-D117)/D117</f>
        <v>0.60526315789473684</v>
      </c>
      <c r="E132" s="594">
        <f t="shared" si="28"/>
        <v>-0.21311475409836064</v>
      </c>
      <c r="F132" s="594">
        <f t="shared" si="28"/>
        <v>0.20833333333333334</v>
      </c>
      <c r="G132" s="594">
        <f t="shared" si="28"/>
        <v>-0.32758620689655171</v>
      </c>
      <c r="H132" s="594">
        <f t="shared" si="28"/>
        <v>0.25641025641025639</v>
      </c>
      <c r="I132" s="604">
        <f t="shared" si="28"/>
        <v>1</v>
      </c>
      <c r="J132" s="594">
        <f t="shared" si="28"/>
        <v>8.1632653061224483E-2</v>
      </c>
      <c r="K132" s="594">
        <f t="shared" si="28"/>
        <v>-0.58490566037735847</v>
      </c>
      <c r="L132" s="594">
        <f t="shared" si="28"/>
        <v>9.0909090909090912E-2</v>
      </c>
      <c r="M132" s="602">
        <f t="shared" si="28"/>
        <v>0.10416666666666667</v>
      </c>
      <c r="N132" s="585"/>
      <c r="O132" s="714"/>
      <c r="P132" s="585"/>
      <c r="Q132" s="585"/>
      <c r="R132" s="11"/>
    </row>
    <row r="133" spans="1:18" ht="21.75" customHeight="1">
      <c r="A133" s="1"/>
      <c r="B133" s="11"/>
      <c r="C133" s="726" t="s">
        <v>364</v>
      </c>
      <c r="D133" s="599">
        <f t="shared" ref="D133:M133" si="29">(E118-D118)/D118</f>
        <v>0.48091603053435117</v>
      </c>
      <c r="E133" s="599">
        <f t="shared" si="29"/>
        <v>-2.0618556701030927E-2</v>
      </c>
      <c r="F133" s="599">
        <f t="shared" si="29"/>
        <v>0.88421052631578945</v>
      </c>
      <c r="G133" s="599">
        <f t="shared" si="29"/>
        <v>-8.6592178770949726E-2</v>
      </c>
      <c r="H133" s="599">
        <f t="shared" si="29"/>
        <v>-4.2813455657492352E-2</v>
      </c>
      <c r="I133" s="599">
        <f t="shared" si="29"/>
        <v>0.16293929712460065</v>
      </c>
      <c r="J133" s="628">
        <f t="shared" si="29"/>
        <v>0.2967032967032967</v>
      </c>
      <c r="K133" s="599">
        <f t="shared" si="29"/>
        <v>-0.11016949152542373</v>
      </c>
      <c r="L133" s="599">
        <f t="shared" si="29"/>
        <v>0.15238095238095239</v>
      </c>
      <c r="M133" s="601">
        <f t="shared" si="29"/>
        <v>3.5123966942148761E-2</v>
      </c>
      <c r="N133" s="632"/>
      <c r="O133" s="632"/>
      <c r="P133" s="632"/>
      <c r="Q133" s="632"/>
      <c r="R133" s="11"/>
    </row>
    <row r="134" spans="1:18" ht="25.5" customHeight="1">
      <c r="A134" s="1"/>
      <c r="B134" s="1"/>
      <c r="C134" s="1035" t="s">
        <v>301</v>
      </c>
      <c r="D134" s="999"/>
      <c r="E134" s="999"/>
      <c r="F134" s="999"/>
      <c r="G134" s="999"/>
      <c r="H134" s="999"/>
      <c r="I134" s="999"/>
      <c r="J134" s="999"/>
      <c r="K134" s="999"/>
      <c r="L134" s="999"/>
      <c r="M134" s="999"/>
      <c r="N134" s="496"/>
      <c r="O134" s="1"/>
      <c r="P134" s="1"/>
      <c r="Q134" s="1"/>
      <c r="R134" s="1"/>
    </row>
    <row r="135" spans="1:18">
      <c r="A135" s="1"/>
      <c r="B135" s="1"/>
      <c r="C135" s="1"/>
      <c r="D135" s="1"/>
      <c r="E135" s="1"/>
      <c r="F135" s="1"/>
      <c r="G135" s="1"/>
      <c r="H135" s="1"/>
      <c r="I135" s="1"/>
      <c r="J135" s="1"/>
      <c r="K135" s="1"/>
      <c r="L135" s="1"/>
      <c r="M135" s="1"/>
      <c r="N135" s="1"/>
      <c r="O135" s="1"/>
      <c r="P135" s="1"/>
      <c r="Q135" s="1"/>
      <c r="R135" s="1"/>
    </row>
    <row r="136" spans="1:18">
      <c r="A136" s="1"/>
      <c r="B136" s="1"/>
      <c r="C136" s="1"/>
      <c r="D136" s="1"/>
      <c r="E136" s="1"/>
      <c r="F136" s="1"/>
      <c r="G136" s="1"/>
      <c r="H136" s="1"/>
      <c r="I136" s="1"/>
      <c r="J136" s="1"/>
      <c r="K136" s="1"/>
      <c r="L136" s="1"/>
      <c r="M136" s="1"/>
      <c r="N136" s="1"/>
      <c r="O136" s="1"/>
      <c r="P136" s="1"/>
      <c r="Q136" s="1"/>
      <c r="R136" s="1"/>
    </row>
    <row r="137" spans="1:18" ht="32.25" customHeight="1">
      <c r="A137" s="1"/>
      <c r="B137" s="1"/>
      <c r="C137" s="1016" t="s">
        <v>395</v>
      </c>
      <c r="D137" s="992"/>
      <c r="E137" s="992"/>
      <c r="F137" s="992"/>
      <c r="G137" s="992"/>
      <c r="H137" s="992"/>
      <c r="I137" s="992"/>
      <c r="J137" s="992"/>
      <c r="K137" s="992"/>
      <c r="L137" s="992"/>
      <c r="M137" s="992"/>
      <c r="N137" s="992"/>
      <c r="O137" s="451"/>
      <c r="P137" s="451"/>
      <c r="Q137" s="451"/>
      <c r="R137" s="1"/>
    </row>
    <row r="138" spans="1:18" ht="3" customHeight="1">
      <c r="A138" s="1"/>
      <c r="B138" s="1"/>
      <c r="C138" s="1"/>
      <c r="D138" s="1"/>
      <c r="E138" s="1"/>
      <c r="F138" s="1"/>
      <c r="G138" s="1"/>
      <c r="H138" s="1"/>
      <c r="I138" s="1"/>
      <c r="J138" s="1"/>
      <c r="K138" s="1"/>
      <c r="L138" s="1"/>
      <c r="M138" s="1"/>
      <c r="N138" s="1"/>
      <c r="O138" s="1"/>
      <c r="P138" s="1"/>
      <c r="Q138" s="1"/>
      <c r="R138" s="1"/>
    </row>
    <row r="139" spans="1:18" ht="16.5" customHeight="1">
      <c r="A139" s="1"/>
      <c r="B139" s="1"/>
      <c r="C139" s="1018" t="s">
        <v>24</v>
      </c>
      <c r="D139" s="81" t="s">
        <v>31</v>
      </c>
      <c r="E139" s="81" t="s">
        <v>31</v>
      </c>
      <c r="F139" s="81" t="s">
        <v>31</v>
      </c>
      <c r="G139" s="81" t="s">
        <v>31</v>
      </c>
      <c r="H139" s="81" t="s">
        <v>31</v>
      </c>
      <c r="I139" s="81" t="s">
        <v>31</v>
      </c>
      <c r="J139" s="81" t="s">
        <v>31</v>
      </c>
      <c r="K139" s="81" t="s">
        <v>31</v>
      </c>
      <c r="L139" s="81" t="s">
        <v>31</v>
      </c>
      <c r="M139" s="81" t="s">
        <v>31</v>
      </c>
      <c r="N139" s="82" t="s">
        <v>31</v>
      </c>
      <c r="O139" s="86"/>
      <c r="P139" s="86"/>
      <c r="Q139" s="86"/>
      <c r="R139" s="86"/>
    </row>
    <row r="140" spans="1:18" ht="16.5" customHeight="1">
      <c r="A140" s="1"/>
      <c r="B140" s="1"/>
      <c r="C140" s="1023"/>
      <c r="D140" s="115">
        <v>2001</v>
      </c>
      <c r="E140" s="115">
        <v>2002</v>
      </c>
      <c r="F140" s="119">
        <v>2003</v>
      </c>
      <c r="G140" s="115">
        <v>2004</v>
      </c>
      <c r="H140" s="115">
        <v>2005</v>
      </c>
      <c r="I140" s="115">
        <v>2006</v>
      </c>
      <c r="J140" s="115">
        <v>2007</v>
      </c>
      <c r="K140" s="115">
        <v>2008</v>
      </c>
      <c r="L140" s="115">
        <v>2009</v>
      </c>
      <c r="M140" s="115">
        <v>2010</v>
      </c>
      <c r="N140" s="141">
        <v>2011</v>
      </c>
      <c r="O140" s="86"/>
      <c r="P140" s="86"/>
      <c r="Q140" s="86"/>
      <c r="R140" s="86"/>
    </row>
    <row r="141" spans="1:18" ht="15" customHeight="1">
      <c r="A141" s="1"/>
      <c r="B141" s="1"/>
      <c r="C141" s="123" t="s">
        <v>193</v>
      </c>
      <c r="D141" s="493">
        <f t="shared" ref="D141:D147" si="30">D18/$D$25</f>
        <v>6.1068702290076333E-2</v>
      </c>
      <c r="E141" s="493">
        <f t="shared" ref="E141:E147" si="31">E18/$E$25</f>
        <v>4.6391752577319589E-2</v>
      </c>
      <c r="F141" s="493">
        <f t="shared" ref="F141:F147" si="32">F18/$F$25</f>
        <v>3.1578947368421054E-2</v>
      </c>
      <c r="G141" s="493">
        <f t="shared" ref="G141:G147" si="33">G18/$G$25</f>
        <v>4.189944134078212E-2</v>
      </c>
      <c r="H141" s="493">
        <f t="shared" ref="H141:H147" si="34">H18/$H$25</f>
        <v>4.2813455657492352E-2</v>
      </c>
      <c r="I141" s="493">
        <f t="shared" ref="I141:I147" si="35">I18/$I$25</f>
        <v>3.5143769968051117E-2</v>
      </c>
      <c r="J141" s="493">
        <f t="shared" ref="J141:J147" si="36">J18/$J$25</f>
        <v>5.4945054945054949E-3</v>
      </c>
      <c r="K141" s="493">
        <f t="shared" ref="K141:K147" si="37">K18/$K$25</f>
        <v>3.1779661016949151E-2</v>
      </c>
      <c r="L141" s="493">
        <f t="shared" ref="L141:L147" si="38">L18/$L$25</f>
        <v>2.3809523809523808E-2</v>
      </c>
      <c r="M141" s="493">
        <f t="shared" ref="M141:M147" si="39">M18/$M$25</f>
        <v>3.71900826446281E-2</v>
      </c>
      <c r="N141" s="532">
        <f t="shared" ref="N141:N147" si="40">N18/$N$25</f>
        <v>4.3912175648702596E-2</v>
      </c>
      <c r="O141" s="585"/>
      <c r="P141" s="585"/>
      <c r="Q141" s="585"/>
      <c r="R141" s="585"/>
    </row>
    <row r="142" spans="1:18" ht="26.25">
      <c r="A142" s="1"/>
      <c r="B142" s="1"/>
      <c r="C142" s="137" t="s">
        <v>246</v>
      </c>
      <c r="D142" s="533">
        <f t="shared" si="30"/>
        <v>8.3969465648854963E-2</v>
      </c>
      <c r="E142" s="533">
        <f t="shared" si="31"/>
        <v>7.7319587628865982E-2</v>
      </c>
      <c r="F142" s="533">
        <f t="shared" si="32"/>
        <v>0.1</v>
      </c>
      <c r="G142" s="533">
        <f t="shared" si="33"/>
        <v>0.10893854748603352</v>
      </c>
      <c r="H142" s="533">
        <f t="shared" si="34"/>
        <v>4.5871559633027525E-2</v>
      </c>
      <c r="I142" s="533">
        <f t="shared" si="35"/>
        <v>4.1533546325878593E-2</v>
      </c>
      <c r="J142" s="533">
        <f t="shared" si="36"/>
        <v>3.8461538461538464E-2</v>
      </c>
      <c r="K142" s="533">
        <f t="shared" si="37"/>
        <v>2.3305084745762712E-2</v>
      </c>
      <c r="L142" s="533">
        <f t="shared" si="38"/>
        <v>1.9047619047619049E-2</v>
      </c>
      <c r="M142" s="533">
        <f t="shared" si="39"/>
        <v>6.1983471074380167E-3</v>
      </c>
      <c r="N142" s="569">
        <f t="shared" si="40"/>
        <v>5.9880239520958087E-3</v>
      </c>
      <c r="O142" s="585"/>
      <c r="P142" s="585"/>
      <c r="Q142" s="585"/>
      <c r="R142" s="585"/>
    </row>
    <row r="143" spans="1:18" ht="26.25">
      <c r="A143" s="1"/>
      <c r="B143" s="1"/>
      <c r="C143" s="174" t="s">
        <v>247</v>
      </c>
      <c r="D143" s="571">
        <f t="shared" si="30"/>
        <v>0.17557251908396945</v>
      </c>
      <c r="E143" s="571">
        <f t="shared" si="31"/>
        <v>0.19587628865979381</v>
      </c>
      <c r="F143" s="571">
        <f t="shared" si="32"/>
        <v>0.1736842105263158</v>
      </c>
      <c r="G143" s="571">
        <f t="shared" si="33"/>
        <v>0.16480446927374301</v>
      </c>
      <c r="H143" s="571">
        <f t="shared" si="34"/>
        <v>0.16819571865443425</v>
      </c>
      <c r="I143" s="571">
        <f t="shared" si="35"/>
        <v>0.16932907348242812</v>
      </c>
      <c r="J143" s="571">
        <f t="shared" si="36"/>
        <v>0.13736263736263737</v>
      </c>
      <c r="K143" s="571">
        <f t="shared" si="37"/>
        <v>4.8728813559322036E-2</v>
      </c>
      <c r="L143" s="571">
        <f t="shared" si="38"/>
        <v>0.05</v>
      </c>
      <c r="M143" s="571">
        <f t="shared" si="39"/>
        <v>4.3388429752066117E-2</v>
      </c>
      <c r="N143" s="636">
        <f t="shared" si="40"/>
        <v>2.9940119760479042E-2</v>
      </c>
      <c r="O143" s="585"/>
      <c r="P143" s="585"/>
      <c r="Q143" s="585"/>
      <c r="R143" s="585"/>
    </row>
    <row r="144" spans="1:18" ht="26.25">
      <c r="A144" s="1"/>
      <c r="B144" s="1"/>
      <c r="C144" s="137" t="s">
        <v>233</v>
      </c>
      <c r="D144" s="533">
        <f t="shared" si="30"/>
        <v>0.19083969465648856</v>
      </c>
      <c r="E144" s="533">
        <f t="shared" si="31"/>
        <v>0.16494845360824742</v>
      </c>
      <c r="F144" s="533">
        <f t="shared" si="32"/>
        <v>0.16842105263157894</v>
      </c>
      <c r="G144" s="533">
        <f t="shared" si="33"/>
        <v>0.2011173184357542</v>
      </c>
      <c r="H144" s="533">
        <f t="shared" si="34"/>
        <v>0.27217125382262997</v>
      </c>
      <c r="I144" s="533">
        <f t="shared" si="35"/>
        <v>0.24600638977635783</v>
      </c>
      <c r="J144" s="533">
        <f t="shared" si="36"/>
        <v>0.17582417582417584</v>
      </c>
      <c r="K144" s="533">
        <f t="shared" si="37"/>
        <v>0.2478813559322034</v>
      </c>
      <c r="L144" s="533">
        <f t="shared" si="38"/>
        <v>0.28809523809523807</v>
      </c>
      <c r="M144" s="533">
        <f t="shared" si="39"/>
        <v>0.27272727272727271</v>
      </c>
      <c r="N144" s="739">
        <f t="shared" si="40"/>
        <v>0.27145708582834333</v>
      </c>
      <c r="O144" s="585"/>
      <c r="P144" s="585"/>
      <c r="Q144" s="585"/>
      <c r="R144" s="585"/>
    </row>
    <row r="145" spans="1:18" ht="26.25">
      <c r="A145" s="1"/>
      <c r="B145" s="1"/>
      <c r="C145" s="174" t="s">
        <v>234</v>
      </c>
      <c r="D145" s="571">
        <f t="shared" si="30"/>
        <v>0.12977099236641221</v>
      </c>
      <c r="E145" s="571">
        <f t="shared" si="31"/>
        <v>0.14948453608247422</v>
      </c>
      <c r="F145" s="571">
        <f t="shared" si="32"/>
        <v>0.18947368421052632</v>
      </c>
      <c r="G145" s="571">
        <f t="shared" si="33"/>
        <v>0.24022346368715083</v>
      </c>
      <c r="H145" s="571">
        <f t="shared" si="34"/>
        <v>0.26605504587155965</v>
      </c>
      <c r="I145" s="571">
        <f t="shared" si="35"/>
        <v>0.26198083067092653</v>
      </c>
      <c r="J145" s="571">
        <f t="shared" si="36"/>
        <v>0.24175824175824176</v>
      </c>
      <c r="K145" s="571">
        <f t="shared" si="37"/>
        <v>0.3326271186440678</v>
      </c>
      <c r="L145" s="571">
        <f t="shared" si="38"/>
        <v>0.41904761904761906</v>
      </c>
      <c r="M145" s="571">
        <f t="shared" si="39"/>
        <v>0.45041322314049587</v>
      </c>
      <c r="N145" s="636">
        <f t="shared" si="40"/>
        <v>0.45708582834331335</v>
      </c>
      <c r="O145" s="585"/>
      <c r="P145" s="585"/>
      <c r="Q145" s="585"/>
      <c r="R145" s="585"/>
    </row>
    <row r="146" spans="1:18" ht="17.25" customHeight="1">
      <c r="A146" s="1"/>
      <c r="B146" s="1"/>
      <c r="C146" s="287" t="s">
        <v>235</v>
      </c>
      <c r="D146" s="533">
        <f t="shared" si="30"/>
        <v>6.8702290076335881E-2</v>
      </c>
      <c r="E146" s="533">
        <f t="shared" si="31"/>
        <v>5.1546391752577317E-2</v>
      </c>
      <c r="F146" s="533">
        <f t="shared" si="32"/>
        <v>8.4210526315789472E-2</v>
      </c>
      <c r="G146" s="533">
        <f t="shared" si="33"/>
        <v>8.1005586592178769E-2</v>
      </c>
      <c r="H146" s="533">
        <f t="shared" si="34"/>
        <v>8.5626911314984705E-2</v>
      </c>
      <c r="I146" s="533">
        <f t="shared" si="35"/>
        <v>8.9456869009584661E-2</v>
      </c>
      <c r="J146" s="533">
        <f t="shared" si="36"/>
        <v>0.13186813186813187</v>
      </c>
      <c r="K146" s="533">
        <f t="shared" si="37"/>
        <v>9.110169491525423E-2</v>
      </c>
      <c r="L146" s="533">
        <f t="shared" si="38"/>
        <v>9.5238095238095233E-2</v>
      </c>
      <c r="M146" s="533">
        <f t="shared" si="39"/>
        <v>9.0909090909090912E-2</v>
      </c>
      <c r="N146" s="569">
        <f t="shared" si="40"/>
        <v>8.5828343313373259E-2</v>
      </c>
      <c r="O146" s="585"/>
      <c r="P146" s="585"/>
      <c r="Q146" s="585"/>
      <c r="R146" s="585"/>
    </row>
    <row r="147" spans="1:18" ht="15.75" customHeight="1">
      <c r="A147" s="1"/>
      <c r="B147" s="1"/>
      <c r="C147" s="187" t="s">
        <v>152</v>
      </c>
      <c r="D147" s="594">
        <f t="shared" si="30"/>
        <v>0.29007633587786258</v>
      </c>
      <c r="E147" s="594">
        <f t="shared" si="31"/>
        <v>0.31443298969072164</v>
      </c>
      <c r="F147" s="594">
        <f t="shared" si="32"/>
        <v>0.25263157894736843</v>
      </c>
      <c r="G147" s="594">
        <f t="shared" si="33"/>
        <v>0.16201117318435754</v>
      </c>
      <c r="H147" s="594">
        <f t="shared" si="34"/>
        <v>0.11926605504587157</v>
      </c>
      <c r="I147" s="594">
        <f t="shared" si="35"/>
        <v>0.15654952076677317</v>
      </c>
      <c r="J147" s="594">
        <f t="shared" si="36"/>
        <v>0.26923076923076922</v>
      </c>
      <c r="K147" s="594">
        <f t="shared" si="37"/>
        <v>0.22457627118644069</v>
      </c>
      <c r="L147" s="594">
        <f t="shared" si="38"/>
        <v>0.10476190476190476</v>
      </c>
      <c r="M147" s="594">
        <f t="shared" si="39"/>
        <v>9.9173553719008267E-2</v>
      </c>
      <c r="N147" s="578">
        <f t="shared" si="40"/>
        <v>0.10578842315369262</v>
      </c>
      <c r="O147" s="585"/>
      <c r="P147" s="585"/>
      <c r="Q147" s="585"/>
      <c r="R147" s="585"/>
    </row>
    <row r="148" spans="1:18" ht="21" customHeight="1">
      <c r="A148" s="1"/>
      <c r="B148" s="1"/>
      <c r="C148" s="302" t="s">
        <v>64</v>
      </c>
      <c r="D148" s="649">
        <f t="shared" ref="D148:N148" si="41">SUM(D141:D147)</f>
        <v>1</v>
      </c>
      <c r="E148" s="649">
        <f t="shared" si="41"/>
        <v>1</v>
      </c>
      <c r="F148" s="649">
        <f t="shared" si="41"/>
        <v>1</v>
      </c>
      <c r="G148" s="649">
        <f t="shared" si="41"/>
        <v>1</v>
      </c>
      <c r="H148" s="649">
        <f t="shared" si="41"/>
        <v>1</v>
      </c>
      <c r="I148" s="649">
        <f t="shared" si="41"/>
        <v>1</v>
      </c>
      <c r="J148" s="649">
        <f t="shared" si="41"/>
        <v>1</v>
      </c>
      <c r="K148" s="649">
        <f t="shared" si="41"/>
        <v>1</v>
      </c>
      <c r="L148" s="649">
        <f t="shared" si="41"/>
        <v>1</v>
      </c>
      <c r="M148" s="649">
        <f t="shared" si="41"/>
        <v>1</v>
      </c>
      <c r="N148" s="653">
        <f t="shared" si="41"/>
        <v>1</v>
      </c>
      <c r="O148" s="632"/>
      <c r="P148" s="632"/>
      <c r="Q148" s="632"/>
      <c r="R148" s="632"/>
    </row>
    <row r="149" spans="1:18" ht="26.25" customHeight="1">
      <c r="A149" s="1"/>
      <c r="B149" s="1"/>
      <c r="C149" s="1035" t="s">
        <v>301</v>
      </c>
      <c r="D149" s="999"/>
      <c r="E149" s="999"/>
      <c r="F149" s="999"/>
      <c r="G149" s="999"/>
      <c r="H149" s="999"/>
      <c r="I149" s="999"/>
      <c r="J149" s="999"/>
      <c r="K149" s="999"/>
      <c r="L149" s="999"/>
      <c r="M149" s="999"/>
      <c r="N149" s="496"/>
      <c r="O149" s="1"/>
      <c r="P149" s="1"/>
      <c r="Q149" s="1"/>
      <c r="R149" s="1"/>
    </row>
    <row r="150" spans="1:18">
      <c r="A150" s="1"/>
      <c r="B150" s="1"/>
      <c r="C150" s="1"/>
      <c r="D150" s="1"/>
      <c r="E150" s="1"/>
      <c r="F150" s="1"/>
      <c r="G150" s="1"/>
      <c r="H150" s="1"/>
      <c r="I150" s="1"/>
      <c r="J150" s="1"/>
      <c r="K150" s="1"/>
      <c r="L150" s="1"/>
      <c r="M150" s="1"/>
      <c r="N150" s="1"/>
      <c r="O150" s="1"/>
      <c r="P150" s="1"/>
      <c r="Q150" s="1"/>
      <c r="R150" s="1"/>
    </row>
    <row r="151" spans="1:18">
      <c r="A151" s="1"/>
      <c r="B151" s="1"/>
      <c r="C151" s="1"/>
      <c r="D151" s="1"/>
      <c r="E151" s="1"/>
      <c r="F151" s="1"/>
      <c r="G151" s="1"/>
      <c r="H151" s="1"/>
      <c r="I151" s="1"/>
      <c r="J151" s="1"/>
      <c r="K151" s="1"/>
      <c r="L151" s="1"/>
      <c r="M151" s="1"/>
      <c r="N151" s="1"/>
      <c r="O151" s="1"/>
      <c r="P151" s="1"/>
      <c r="Q151" s="1"/>
      <c r="R151" s="1"/>
    </row>
    <row r="152" spans="1:18" ht="19.5" customHeight="1">
      <c r="A152" s="1"/>
      <c r="B152" s="1"/>
      <c r="C152" s="1016" t="s">
        <v>382</v>
      </c>
      <c r="D152" s="992"/>
      <c r="E152" s="992"/>
      <c r="F152" s="992"/>
      <c r="G152" s="992"/>
      <c r="H152" s="992"/>
      <c r="I152" s="992"/>
      <c r="J152" s="992"/>
      <c r="K152" s="992"/>
      <c r="L152" s="992"/>
      <c r="M152" s="992"/>
      <c r="N152" s="992"/>
      <c r="O152" s="451"/>
      <c r="P152" s="451"/>
      <c r="Q152" s="451"/>
      <c r="R152" s="1"/>
    </row>
    <row r="153" spans="1:18" ht="5.25" customHeight="1">
      <c r="A153" s="1"/>
      <c r="B153" s="1"/>
      <c r="C153" s="1"/>
      <c r="D153" s="1"/>
      <c r="E153" s="1"/>
      <c r="F153" s="1"/>
      <c r="G153" s="1"/>
      <c r="H153" s="1"/>
      <c r="I153" s="1"/>
      <c r="J153" s="1"/>
      <c r="K153" s="1"/>
      <c r="L153" s="1"/>
      <c r="M153" s="1"/>
      <c r="N153" s="1"/>
      <c r="O153" s="1"/>
      <c r="P153" s="1"/>
      <c r="Q153" s="1"/>
      <c r="R153" s="1"/>
    </row>
    <row r="154" spans="1:18">
      <c r="A154" s="1"/>
      <c r="B154" s="1"/>
      <c r="C154" s="1"/>
      <c r="D154" s="1"/>
      <c r="E154" s="1"/>
      <c r="F154" s="1"/>
      <c r="G154" s="1"/>
      <c r="H154" s="1"/>
      <c r="I154" s="1"/>
      <c r="J154" s="1"/>
      <c r="K154" s="1"/>
      <c r="L154" s="1"/>
      <c r="M154" s="1"/>
      <c r="N154" s="1"/>
      <c r="O154" s="1"/>
      <c r="P154" s="1"/>
      <c r="Q154" s="1"/>
      <c r="R154" s="1"/>
    </row>
    <row r="155" spans="1:18">
      <c r="A155" s="1"/>
      <c r="B155" s="1"/>
      <c r="C155" s="1"/>
      <c r="D155" s="1"/>
      <c r="E155" s="1"/>
      <c r="F155" s="1"/>
      <c r="G155" s="1"/>
      <c r="H155" s="1"/>
      <c r="I155" s="1"/>
      <c r="J155" s="1"/>
      <c r="K155" s="1"/>
      <c r="L155" s="1"/>
      <c r="M155" s="1"/>
      <c r="N155" s="1"/>
      <c r="O155" s="1"/>
      <c r="P155" s="1"/>
      <c r="Q155" s="1"/>
      <c r="R155" s="1"/>
    </row>
    <row r="156" spans="1:18">
      <c r="A156" s="1"/>
      <c r="B156" s="1"/>
      <c r="C156" s="1"/>
      <c r="D156" s="1"/>
      <c r="E156" s="1"/>
      <c r="F156" s="1"/>
      <c r="G156" s="1"/>
      <c r="H156" s="1"/>
      <c r="I156" s="1"/>
      <c r="J156" s="1"/>
      <c r="K156" s="1"/>
      <c r="L156" s="1"/>
      <c r="M156" s="1"/>
      <c r="N156" s="1"/>
      <c r="O156" s="1"/>
      <c r="P156" s="1"/>
      <c r="Q156" s="1"/>
      <c r="R156" s="1"/>
    </row>
    <row r="157" spans="1:18">
      <c r="A157" s="1"/>
      <c r="B157" s="1"/>
      <c r="C157" s="1"/>
      <c r="D157" s="1"/>
      <c r="E157" s="1"/>
      <c r="F157" s="1"/>
      <c r="G157" s="1"/>
      <c r="H157" s="1"/>
      <c r="I157" s="1"/>
      <c r="J157" s="1"/>
      <c r="K157" s="1"/>
      <c r="L157" s="1"/>
      <c r="M157" s="1"/>
      <c r="N157" s="1"/>
      <c r="O157" s="1"/>
      <c r="P157" s="1"/>
      <c r="Q157" s="1"/>
      <c r="R157" s="1"/>
    </row>
    <row r="158" spans="1:18">
      <c r="A158" s="1"/>
      <c r="B158" s="1"/>
      <c r="C158" s="1"/>
      <c r="D158" s="1"/>
      <c r="E158" s="1"/>
      <c r="F158" s="1"/>
      <c r="G158" s="1"/>
      <c r="H158" s="1"/>
      <c r="I158" s="1"/>
      <c r="J158" s="1"/>
      <c r="K158" s="1"/>
      <c r="L158" s="1"/>
      <c r="M158" s="1"/>
      <c r="N158" s="1"/>
      <c r="O158" s="1"/>
      <c r="P158" s="1"/>
      <c r="Q158" s="1"/>
      <c r="R158" s="1"/>
    </row>
    <row r="159" spans="1:18">
      <c r="A159" s="1"/>
      <c r="B159" s="1"/>
      <c r="C159" s="1"/>
      <c r="D159" s="1"/>
      <c r="E159" s="1"/>
      <c r="F159" s="1"/>
      <c r="G159" s="1"/>
      <c r="H159" s="1"/>
      <c r="I159" s="1"/>
      <c r="J159" s="1"/>
      <c r="K159" s="1"/>
      <c r="L159" s="1"/>
      <c r="M159" s="1"/>
      <c r="N159" s="1"/>
      <c r="O159" s="1"/>
      <c r="P159" s="1"/>
      <c r="Q159" s="1"/>
      <c r="R159" s="1"/>
    </row>
    <row r="160" spans="1:18">
      <c r="A160" s="1"/>
      <c r="B160" s="1"/>
      <c r="C160" s="1"/>
      <c r="D160" s="1"/>
      <c r="E160" s="1"/>
      <c r="F160" s="1"/>
      <c r="G160" s="1"/>
      <c r="H160" s="1"/>
      <c r="I160" s="1"/>
      <c r="J160" s="1"/>
      <c r="K160" s="1"/>
      <c r="L160" s="1"/>
      <c r="M160" s="1"/>
      <c r="N160" s="1"/>
      <c r="O160" s="1"/>
      <c r="P160" s="1"/>
      <c r="Q160" s="1"/>
      <c r="R160" s="1"/>
    </row>
    <row r="161" spans="1:18">
      <c r="A161" s="1"/>
      <c r="B161" s="1"/>
      <c r="C161" s="1"/>
      <c r="D161" s="1"/>
      <c r="E161" s="1"/>
      <c r="F161" s="1"/>
      <c r="G161" s="1"/>
      <c r="H161" s="1"/>
      <c r="I161" s="1"/>
      <c r="J161" s="1"/>
      <c r="K161" s="1"/>
      <c r="L161" s="1"/>
      <c r="M161" s="1"/>
      <c r="N161" s="1"/>
      <c r="O161" s="1"/>
      <c r="P161" s="1"/>
      <c r="Q161" s="1"/>
      <c r="R161" s="1"/>
    </row>
    <row r="162" spans="1:18">
      <c r="A162" s="1"/>
      <c r="B162" s="1"/>
      <c r="C162" s="1"/>
      <c r="D162" s="1"/>
      <c r="E162" s="1"/>
      <c r="F162" s="1"/>
      <c r="G162" s="1"/>
      <c r="H162" s="1"/>
      <c r="I162" s="1"/>
      <c r="J162" s="1"/>
      <c r="K162" s="1"/>
      <c r="L162" s="1"/>
      <c r="M162" s="1"/>
      <c r="N162" s="1"/>
      <c r="O162" s="1"/>
      <c r="P162" s="1"/>
      <c r="Q162" s="1"/>
      <c r="R162" s="1"/>
    </row>
    <row r="163" spans="1:18" ht="9" customHeight="1">
      <c r="A163" s="1"/>
      <c r="B163" s="1"/>
      <c r="C163" s="333"/>
      <c r="D163" s="1"/>
      <c r="E163" s="1"/>
      <c r="F163" s="1"/>
      <c r="G163" s="1"/>
      <c r="H163" s="1"/>
      <c r="I163" s="1"/>
      <c r="J163" s="1"/>
      <c r="K163" s="1"/>
      <c r="L163" s="1"/>
      <c r="M163" s="1"/>
      <c r="N163" s="1"/>
      <c r="O163" s="1"/>
      <c r="P163" s="1"/>
      <c r="Q163" s="1"/>
      <c r="R163" s="1"/>
    </row>
    <row r="164" spans="1:18">
      <c r="A164" s="1"/>
      <c r="B164" s="1"/>
      <c r="C164" s="1"/>
      <c r="D164" s="1"/>
      <c r="E164" s="1"/>
      <c r="F164" s="1"/>
      <c r="G164" s="1"/>
      <c r="H164" s="1"/>
      <c r="I164" s="1"/>
      <c r="J164" s="1"/>
      <c r="K164" s="1"/>
      <c r="L164" s="1"/>
      <c r="M164" s="1"/>
      <c r="N164" s="1"/>
      <c r="O164" s="1"/>
      <c r="P164" s="1"/>
      <c r="Q164" s="1"/>
      <c r="R164" s="1"/>
    </row>
    <row r="165" spans="1:18" ht="19.5" customHeight="1">
      <c r="A165" s="1"/>
      <c r="B165" s="1"/>
      <c r="C165" s="1016" t="s">
        <v>382</v>
      </c>
      <c r="D165" s="992"/>
      <c r="E165" s="992"/>
      <c r="F165" s="992"/>
      <c r="G165" s="992"/>
      <c r="H165" s="992"/>
      <c r="I165" s="992"/>
      <c r="J165" s="992"/>
      <c r="K165" s="992"/>
      <c r="L165" s="992"/>
      <c r="M165" s="992"/>
      <c r="N165" s="992"/>
      <c r="O165" s="451"/>
      <c r="P165" s="451"/>
      <c r="Q165" s="451"/>
      <c r="R165" s="1"/>
    </row>
    <row r="166" spans="1:18">
      <c r="A166" s="1"/>
      <c r="B166" s="1"/>
      <c r="C166" s="1"/>
      <c r="D166" s="1"/>
      <c r="E166" s="1"/>
      <c r="F166" s="1"/>
      <c r="G166" s="1"/>
      <c r="H166" s="1"/>
      <c r="I166" s="1"/>
      <c r="J166" s="1"/>
      <c r="K166" s="1"/>
      <c r="L166" s="1"/>
      <c r="M166" s="1"/>
      <c r="N166" s="1"/>
      <c r="O166" s="1"/>
      <c r="P166" s="1"/>
      <c r="Q166" s="1"/>
      <c r="R166" s="1"/>
    </row>
    <row r="167" spans="1:18">
      <c r="A167" s="1"/>
      <c r="B167" s="1"/>
      <c r="C167" s="1"/>
      <c r="D167" s="1"/>
      <c r="E167" s="1"/>
      <c r="F167" s="1"/>
      <c r="G167" s="1"/>
      <c r="H167" s="1"/>
      <c r="I167" s="1"/>
      <c r="J167" s="1"/>
      <c r="K167" s="1"/>
      <c r="L167" s="1"/>
      <c r="M167" s="1"/>
      <c r="N167" s="1"/>
      <c r="O167" s="1"/>
      <c r="P167" s="1"/>
      <c r="Q167" s="1"/>
      <c r="R167" s="1"/>
    </row>
    <row r="168" spans="1:18">
      <c r="A168" s="1"/>
      <c r="B168" s="1"/>
      <c r="C168" s="1"/>
      <c r="D168" s="1"/>
      <c r="E168" s="1"/>
      <c r="F168" s="1"/>
      <c r="G168" s="1"/>
      <c r="H168" s="1"/>
      <c r="I168" s="1"/>
      <c r="J168" s="1"/>
      <c r="K168" s="1"/>
      <c r="L168" s="1"/>
      <c r="M168" s="1"/>
      <c r="N168" s="1"/>
      <c r="O168" s="1"/>
      <c r="P168" s="1"/>
      <c r="Q168" s="1"/>
      <c r="R168" s="1"/>
    </row>
    <row r="169" spans="1:18">
      <c r="A169" s="1"/>
      <c r="B169" s="1"/>
      <c r="C169" s="1"/>
      <c r="D169" s="1"/>
      <c r="E169" s="1"/>
      <c r="F169" s="1"/>
      <c r="G169" s="1"/>
      <c r="H169" s="1"/>
      <c r="I169" s="1"/>
      <c r="J169" s="1"/>
      <c r="K169" s="1"/>
      <c r="L169" s="1"/>
      <c r="M169" s="1"/>
      <c r="N169" s="1"/>
      <c r="O169" s="1"/>
      <c r="P169" s="1"/>
      <c r="Q169" s="1"/>
      <c r="R169" s="1"/>
    </row>
    <row r="170" spans="1:18">
      <c r="A170" s="1"/>
      <c r="B170" s="1"/>
      <c r="C170" s="1"/>
      <c r="D170" s="1"/>
      <c r="E170" s="1"/>
      <c r="F170" s="1"/>
      <c r="G170" s="1"/>
      <c r="H170" s="1"/>
      <c r="I170" s="1"/>
      <c r="J170" s="1"/>
      <c r="K170" s="1"/>
      <c r="L170" s="1"/>
      <c r="M170" s="1"/>
      <c r="N170" s="1"/>
      <c r="O170" s="1"/>
      <c r="P170" s="1"/>
      <c r="Q170" s="1"/>
      <c r="R170" s="1"/>
    </row>
    <row r="171" spans="1:18">
      <c r="A171" s="1"/>
      <c r="B171" s="1"/>
      <c r="C171" s="1"/>
      <c r="D171" s="1"/>
      <c r="E171" s="1"/>
      <c r="F171" s="1"/>
      <c r="G171" s="1"/>
      <c r="H171" s="1"/>
      <c r="I171" s="1"/>
      <c r="J171" s="1"/>
      <c r="K171" s="1"/>
      <c r="L171" s="1"/>
      <c r="M171" s="1"/>
      <c r="N171" s="1"/>
      <c r="O171" s="1"/>
      <c r="P171" s="1"/>
      <c r="Q171" s="1"/>
      <c r="R171" s="1"/>
    </row>
    <row r="172" spans="1:18">
      <c r="A172" s="1"/>
      <c r="B172" s="1"/>
      <c r="C172" s="1"/>
      <c r="D172" s="1"/>
      <c r="E172" s="1"/>
      <c r="F172" s="1"/>
      <c r="G172" s="1"/>
      <c r="H172" s="1"/>
      <c r="I172" s="1"/>
      <c r="J172" s="1"/>
      <c r="K172" s="1"/>
      <c r="L172" s="1"/>
      <c r="M172" s="1"/>
      <c r="N172" s="1"/>
      <c r="O172" s="1"/>
      <c r="P172" s="1"/>
      <c r="Q172" s="1"/>
      <c r="R172" s="1"/>
    </row>
    <row r="173" spans="1:18">
      <c r="A173" s="1"/>
      <c r="B173" s="1"/>
      <c r="C173" s="1"/>
      <c r="D173" s="1"/>
      <c r="E173" s="1"/>
      <c r="F173" s="1"/>
      <c r="G173" s="1"/>
      <c r="H173" s="1"/>
      <c r="I173" s="1"/>
      <c r="J173" s="1"/>
      <c r="K173" s="1"/>
      <c r="L173" s="1"/>
      <c r="M173" s="1"/>
      <c r="N173" s="1"/>
      <c r="O173" s="1"/>
      <c r="P173" s="1"/>
      <c r="Q173" s="1"/>
      <c r="R173" s="1"/>
    </row>
    <row r="174" spans="1:18">
      <c r="A174" s="1"/>
      <c r="B174" s="1"/>
      <c r="C174" s="1"/>
      <c r="D174" s="1"/>
      <c r="E174" s="1"/>
      <c r="F174" s="1"/>
      <c r="G174" s="1"/>
      <c r="H174" s="1"/>
      <c r="I174" s="1"/>
      <c r="J174" s="1"/>
      <c r="K174" s="1"/>
      <c r="L174" s="1"/>
      <c r="M174" s="1"/>
      <c r="N174" s="1"/>
      <c r="O174" s="1"/>
      <c r="P174" s="1"/>
      <c r="Q174" s="1"/>
      <c r="R174" s="1"/>
    </row>
    <row r="175" spans="1:18">
      <c r="A175" s="1"/>
      <c r="B175" s="1"/>
      <c r="C175" s="1"/>
      <c r="D175" s="1"/>
      <c r="E175" s="1"/>
      <c r="F175" s="1"/>
      <c r="G175" s="1"/>
      <c r="H175" s="1"/>
      <c r="I175" s="1"/>
      <c r="J175" s="1"/>
      <c r="K175" s="1"/>
      <c r="L175" s="1"/>
      <c r="M175" s="1"/>
      <c r="N175" s="1"/>
      <c r="O175" s="1"/>
      <c r="P175" s="1"/>
      <c r="Q175" s="1"/>
      <c r="R175" s="1"/>
    </row>
    <row r="176" spans="1:18">
      <c r="A176" s="1"/>
      <c r="B176" s="1"/>
      <c r="C176" s="1"/>
      <c r="D176" s="1"/>
      <c r="E176" s="1"/>
      <c r="F176" s="1"/>
      <c r="G176" s="1"/>
      <c r="H176" s="1"/>
      <c r="I176" s="1"/>
      <c r="J176" s="1"/>
      <c r="K176" s="1"/>
      <c r="L176" s="1"/>
      <c r="M176" s="1"/>
      <c r="N176" s="1"/>
      <c r="O176" s="1"/>
      <c r="P176" s="1"/>
      <c r="Q176" s="1"/>
      <c r="R176" s="1"/>
    </row>
    <row r="177" spans="1:18" ht="19.5" customHeight="1">
      <c r="A177" s="1"/>
      <c r="B177" s="1"/>
      <c r="C177" s="1016" t="s">
        <v>382</v>
      </c>
      <c r="D177" s="992"/>
      <c r="E177" s="992"/>
      <c r="F177" s="992"/>
      <c r="G177" s="992"/>
      <c r="H177" s="992"/>
      <c r="I177" s="992"/>
      <c r="J177" s="992"/>
      <c r="K177" s="992"/>
      <c r="L177" s="992"/>
      <c r="M177" s="992"/>
      <c r="N177" s="992"/>
      <c r="O177" s="451"/>
      <c r="P177" s="451"/>
      <c r="Q177" s="451"/>
      <c r="R177" s="1"/>
    </row>
    <row r="178" spans="1:18" ht="3.75" customHeight="1">
      <c r="A178" s="1"/>
      <c r="B178" s="1"/>
      <c r="C178" s="1"/>
      <c r="D178" s="1"/>
      <c r="E178" s="1"/>
      <c r="F178" s="1"/>
      <c r="G178" s="1"/>
      <c r="H178" s="1"/>
      <c r="I178" s="1"/>
      <c r="J178" s="1"/>
      <c r="K178" s="1"/>
      <c r="L178" s="1"/>
      <c r="M178" s="1"/>
      <c r="N178" s="1"/>
      <c r="O178" s="1"/>
      <c r="P178" s="1"/>
      <c r="Q178" s="1"/>
      <c r="R178" s="1"/>
    </row>
    <row r="179" spans="1:18">
      <c r="A179" s="1"/>
      <c r="B179" s="1"/>
      <c r="C179" s="1"/>
      <c r="D179" s="1"/>
      <c r="E179" s="1"/>
      <c r="F179" s="1"/>
      <c r="G179" s="1"/>
      <c r="H179" s="1"/>
      <c r="I179" s="1"/>
      <c r="J179" s="1"/>
      <c r="K179" s="1"/>
      <c r="L179" s="1"/>
      <c r="M179" s="1"/>
      <c r="N179" s="1"/>
      <c r="O179" s="1"/>
      <c r="P179" s="1"/>
      <c r="Q179" s="1"/>
      <c r="R179" s="1"/>
    </row>
    <row r="180" spans="1:18">
      <c r="A180" s="1"/>
      <c r="B180" s="1"/>
      <c r="C180" s="1"/>
      <c r="D180" s="1"/>
      <c r="E180" s="1"/>
      <c r="F180" s="1"/>
      <c r="G180" s="1"/>
      <c r="H180" s="1"/>
      <c r="I180" s="1"/>
      <c r="J180" s="1"/>
      <c r="K180" s="1"/>
      <c r="L180" s="1"/>
      <c r="M180" s="1"/>
      <c r="N180" s="1"/>
      <c r="O180" s="1"/>
      <c r="P180" s="1"/>
      <c r="Q180" s="1"/>
      <c r="R180" s="1"/>
    </row>
    <row r="181" spans="1:18">
      <c r="A181" s="1"/>
      <c r="B181" s="1"/>
      <c r="C181" s="1"/>
      <c r="D181" s="1"/>
      <c r="E181" s="1"/>
      <c r="F181" s="1"/>
      <c r="G181" s="1"/>
      <c r="H181" s="1"/>
      <c r="I181" s="1"/>
      <c r="J181" s="1"/>
      <c r="K181" s="1"/>
      <c r="L181" s="1"/>
      <c r="M181" s="1"/>
      <c r="N181" s="1"/>
      <c r="O181" s="1"/>
      <c r="P181" s="1"/>
      <c r="Q181" s="1"/>
      <c r="R181" s="1"/>
    </row>
    <row r="182" spans="1:18">
      <c r="A182" s="1"/>
      <c r="B182" s="1"/>
      <c r="C182" s="1"/>
      <c r="D182" s="1"/>
      <c r="E182" s="1"/>
      <c r="F182" s="1"/>
      <c r="G182" s="1"/>
      <c r="H182" s="1"/>
      <c r="I182" s="1"/>
      <c r="J182" s="1"/>
      <c r="K182" s="1"/>
      <c r="L182" s="1"/>
      <c r="M182" s="1"/>
      <c r="N182" s="1"/>
      <c r="O182" s="1"/>
      <c r="P182" s="1"/>
      <c r="Q182" s="1"/>
      <c r="R182" s="1"/>
    </row>
    <row r="183" spans="1:18">
      <c r="A183" s="1"/>
      <c r="B183" s="1"/>
      <c r="C183" s="1"/>
      <c r="D183" s="1"/>
      <c r="E183" s="1"/>
      <c r="F183" s="1"/>
      <c r="G183" s="1"/>
      <c r="H183" s="1"/>
      <c r="I183" s="1"/>
      <c r="J183" s="1"/>
      <c r="K183" s="1"/>
      <c r="L183" s="1"/>
      <c r="M183" s="1"/>
      <c r="N183" s="1"/>
      <c r="O183" s="1"/>
      <c r="P183" s="1"/>
      <c r="Q183" s="1"/>
      <c r="R183" s="1"/>
    </row>
    <row r="184" spans="1:18">
      <c r="A184" s="1"/>
      <c r="B184" s="1"/>
      <c r="C184" s="1"/>
      <c r="D184" s="1"/>
      <c r="E184" s="1"/>
      <c r="F184" s="1"/>
      <c r="G184" s="1"/>
      <c r="H184" s="1"/>
      <c r="I184" s="1"/>
      <c r="J184" s="1"/>
      <c r="K184" s="1"/>
      <c r="L184" s="1"/>
      <c r="M184" s="1"/>
      <c r="N184" s="1"/>
      <c r="O184" s="1"/>
      <c r="P184" s="1"/>
      <c r="Q184" s="1"/>
      <c r="R184" s="1"/>
    </row>
    <row r="185" spans="1:18">
      <c r="A185" s="1"/>
      <c r="B185" s="1"/>
      <c r="C185" s="1"/>
      <c r="D185" s="1"/>
      <c r="E185" s="1"/>
      <c r="F185" s="1"/>
      <c r="G185" s="1"/>
      <c r="H185" s="1"/>
      <c r="I185" s="1"/>
      <c r="J185" s="1"/>
      <c r="K185" s="1"/>
      <c r="L185" s="1"/>
      <c r="M185" s="1"/>
      <c r="N185" s="1"/>
      <c r="O185" s="1"/>
      <c r="P185" s="1"/>
      <c r="Q185" s="1"/>
      <c r="R185" s="1"/>
    </row>
    <row r="186" spans="1:18">
      <c r="A186" s="1"/>
      <c r="B186" s="1"/>
      <c r="C186" s="1"/>
      <c r="D186" s="1"/>
      <c r="E186" s="1"/>
      <c r="F186" s="1"/>
      <c r="G186" s="1"/>
      <c r="H186" s="1"/>
      <c r="I186" s="1"/>
      <c r="J186" s="1"/>
      <c r="K186" s="1"/>
      <c r="L186" s="1"/>
      <c r="M186" s="1"/>
      <c r="N186" s="1"/>
      <c r="O186" s="1"/>
      <c r="P186" s="1"/>
      <c r="Q186" s="1"/>
      <c r="R186" s="1"/>
    </row>
    <row r="187" spans="1:18">
      <c r="A187" s="1"/>
      <c r="B187" s="1"/>
      <c r="C187" s="1"/>
      <c r="D187" s="1"/>
      <c r="E187" s="1"/>
      <c r="F187" s="1"/>
      <c r="G187" s="1"/>
      <c r="H187" s="1"/>
      <c r="I187" s="1"/>
      <c r="J187" s="1"/>
      <c r="K187" s="1"/>
      <c r="L187" s="1"/>
      <c r="M187" s="1"/>
      <c r="N187" s="1"/>
      <c r="O187" s="1"/>
      <c r="P187" s="1"/>
      <c r="Q187" s="1"/>
      <c r="R187" s="1"/>
    </row>
    <row r="188" spans="1:18">
      <c r="A188" s="1"/>
      <c r="B188" s="1"/>
      <c r="C188" s="1"/>
      <c r="D188" s="1"/>
      <c r="E188" s="1"/>
      <c r="F188" s="1"/>
      <c r="G188" s="1"/>
      <c r="H188" s="1"/>
      <c r="I188" s="1"/>
      <c r="J188" s="1"/>
      <c r="K188" s="1"/>
      <c r="L188" s="1"/>
      <c r="M188" s="1"/>
      <c r="N188" s="1"/>
      <c r="O188" s="1"/>
      <c r="P188" s="1"/>
      <c r="Q188" s="1"/>
      <c r="R188" s="1"/>
    </row>
    <row r="189" spans="1:18">
      <c r="A189" s="1"/>
      <c r="B189" s="1"/>
      <c r="C189" s="1"/>
      <c r="D189" s="1"/>
      <c r="E189" s="1"/>
      <c r="F189" s="1"/>
      <c r="G189" s="1"/>
      <c r="H189" s="1"/>
      <c r="I189" s="1"/>
      <c r="J189" s="1"/>
      <c r="K189" s="1"/>
      <c r="L189" s="1"/>
      <c r="M189" s="1"/>
      <c r="N189" s="1"/>
      <c r="O189" s="1"/>
      <c r="P189" s="1"/>
      <c r="Q189" s="1"/>
      <c r="R189" s="1"/>
    </row>
    <row r="190" spans="1:18" ht="19.5" customHeight="1">
      <c r="A190" s="1"/>
      <c r="B190" s="1"/>
      <c r="C190" s="1016" t="s">
        <v>382</v>
      </c>
      <c r="D190" s="992"/>
      <c r="E190" s="992"/>
      <c r="F190" s="992"/>
      <c r="G190" s="992"/>
      <c r="H190" s="992"/>
      <c r="I190" s="992"/>
      <c r="J190" s="992"/>
      <c r="K190" s="992"/>
      <c r="L190" s="992"/>
      <c r="M190" s="992"/>
      <c r="N190" s="992"/>
      <c r="O190" s="451"/>
      <c r="P190" s="451"/>
      <c r="Q190" s="451"/>
      <c r="R190" s="1"/>
    </row>
    <row r="191" spans="1:18" ht="5.25" customHeight="1">
      <c r="A191" s="1"/>
      <c r="B191" s="1"/>
      <c r="C191" s="1"/>
      <c r="D191" s="1"/>
      <c r="E191" s="1"/>
      <c r="F191" s="1"/>
      <c r="G191" s="1"/>
      <c r="H191" s="1"/>
      <c r="I191" s="1"/>
      <c r="J191" s="1"/>
      <c r="K191" s="1"/>
      <c r="L191" s="1"/>
      <c r="M191" s="1"/>
      <c r="N191" s="1"/>
      <c r="O191" s="1"/>
      <c r="P191" s="1"/>
      <c r="Q191" s="1"/>
      <c r="R191" s="1"/>
    </row>
    <row r="192" spans="1:18">
      <c r="A192" s="1"/>
      <c r="B192" s="1"/>
      <c r="C192" s="1"/>
      <c r="D192" s="1"/>
      <c r="E192" s="1"/>
      <c r="F192" s="1"/>
      <c r="G192" s="1"/>
      <c r="H192" s="1"/>
      <c r="I192" s="1"/>
      <c r="J192" s="1"/>
      <c r="K192" s="1"/>
      <c r="L192" s="1"/>
      <c r="M192" s="1"/>
      <c r="N192" s="1"/>
      <c r="O192" s="1"/>
      <c r="P192" s="1"/>
      <c r="Q192" s="1"/>
      <c r="R192" s="1"/>
    </row>
    <row r="193" spans="1:18">
      <c r="A193" s="1"/>
      <c r="B193" s="1"/>
      <c r="C193" s="1"/>
      <c r="D193" s="1"/>
      <c r="E193" s="1"/>
      <c r="F193" s="1"/>
      <c r="G193" s="1"/>
      <c r="H193" s="1"/>
      <c r="I193" s="1"/>
      <c r="J193" s="1"/>
      <c r="K193" s="1"/>
      <c r="L193" s="1"/>
      <c r="M193" s="1"/>
      <c r="N193" s="1"/>
      <c r="O193" s="1"/>
      <c r="P193" s="1"/>
      <c r="Q193" s="1"/>
      <c r="R193" s="1"/>
    </row>
    <row r="194" spans="1:18">
      <c r="A194" s="1"/>
      <c r="B194" s="1"/>
      <c r="C194" s="1"/>
      <c r="D194" s="1"/>
      <c r="E194" s="1"/>
      <c r="F194" s="1"/>
      <c r="G194" s="1"/>
      <c r="H194" s="1"/>
      <c r="I194" s="1"/>
      <c r="J194" s="1"/>
      <c r="K194" s="1"/>
      <c r="L194" s="1"/>
      <c r="M194" s="1"/>
      <c r="N194" s="1"/>
      <c r="O194" s="1"/>
      <c r="P194" s="1"/>
      <c r="Q194" s="1"/>
      <c r="R194" s="1"/>
    </row>
    <row r="195" spans="1:18">
      <c r="A195" s="1"/>
      <c r="B195" s="1"/>
      <c r="C195" s="1"/>
      <c r="D195" s="1"/>
      <c r="E195" s="1"/>
      <c r="F195" s="1"/>
      <c r="G195" s="1"/>
      <c r="H195" s="1"/>
      <c r="I195" s="1"/>
      <c r="J195" s="1"/>
      <c r="K195" s="1"/>
      <c r="L195" s="1"/>
      <c r="M195" s="1"/>
      <c r="N195" s="1"/>
      <c r="O195" s="1"/>
      <c r="P195" s="1"/>
      <c r="Q195" s="1"/>
      <c r="R195" s="1"/>
    </row>
    <row r="196" spans="1:18">
      <c r="A196" s="1"/>
      <c r="B196" s="1"/>
      <c r="C196" s="1"/>
      <c r="D196" s="1"/>
      <c r="E196" s="1"/>
      <c r="F196" s="1"/>
      <c r="G196" s="1"/>
      <c r="H196" s="1"/>
      <c r="I196" s="1"/>
      <c r="J196" s="1"/>
      <c r="K196" s="1"/>
      <c r="L196" s="1"/>
      <c r="M196" s="1"/>
      <c r="N196" s="1"/>
      <c r="O196" s="1"/>
      <c r="P196" s="1"/>
      <c r="Q196" s="1"/>
      <c r="R196" s="1"/>
    </row>
    <row r="197" spans="1:18">
      <c r="A197" s="1"/>
      <c r="B197" s="1"/>
      <c r="C197" s="1"/>
      <c r="D197" s="1"/>
      <c r="E197" s="1"/>
      <c r="F197" s="1"/>
      <c r="G197" s="1"/>
      <c r="H197" s="1"/>
      <c r="I197" s="1"/>
      <c r="J197" s="1"/>
      <c r="K197" s="1"/>
      <c r="L197" s="1"/>
      <c r="M197" s="1"/>
      <c r="N197" s="1"/>
      <c r="O197" s="1"/>
      <c r="P197" s="1"/>
      <c r="Q197" s="1"/>
      <c r="R197" s="1"/>
    </row>
    <row r="198" spans="1:18">
      <c r="A198" s="1"/>
      <c r="B198" s="1"/>
      <c r="C198" s="1"/>
      <c r="D198" s="1"/>
      <c r="E198" s="1"/>
      <c r="F198" s="1"/>
      <c r="G198" s="1"/>
      <c r="H198" s="1"/>
      <c r="I198" s="1"/>
      <c r="J198" s="1"/>
      <c r="K198" s="1"/>
      <c r="L198" s="1"/>
      <c r="M198" s="1"/>
      <c r="N198" s="1"/>
      <c r="O198" s="1"/>
      <c r="P198" s="1"/>
      <c r="Q198" s="1"/>
      <c r="R198" s="1"/>
    </row>
    <row r="199" spans="1:18">
      <c r="A199" s="1"/>
      <c r="B199" s="1"/>
      <c r="C199" s="1"/>
      <c r="D199" s="1"/>
      <c r="E199" s="1"/>
      <c r="F199" s="1"/>
      <c r="G199" s="1"/>
      <c r="H199" s="1"/>
      <c r="I199" s="1"/>
      <c r="J199" s="1"/>
      <c r="K199" s="1"/>
      <c r="L199" s="1"/>
      <c r="M199" s="1"/>
      <c r="N199" s="1"/>
      <c r="O199" s="1"/>
      <c r="P199" s="1"/>
      <c r="Q199" s="1"/>
      <c r="R199" s="1"/>
    </row>
    <row r="200" spans="1:18">
      <c r="A200" s="1"/>
      <c r="B200" s="1"/>
      <c r="C200" s="1"/>
      <c r="D200" s="1"/>
      <c r="E200" s="1"/>
      <c r="F200" s="1"/>
      <c r="G200" s="1"/>
      <c r="H200" s="1"/>
      <c r="I200" s="1"/>
      <c r="J200" s="1"/>
      <c r="K200" s="1"/>
      <c r="L200" s="1"/>
      <c r="M200" s="1"/>
      <c r="N200" s="1"/>
      <c r="O200" s="1"/>
      <c r="P200" s="1"/>
      <c r="Q200" s="1"/>
      <c r="R200" s="1"/>
    </row>
    <row r="201" spans="1:18">
      <c r="A201" s="1"/>
      <c r="B201" s="1"/>
      <c r="C201" s="1"/>
      <c r="D201" s="1"/>
      <c r="E201" s="1"/>
      <c r="F201" s="1"/>
      <c r="G201" s="1"/>
      <c r="H201" s="1"/>
      <c r="I201" s="1"/>
      <c r="J201" s="1"/>
      <c r="K201" s="1"/>
      <c r="L201" s="1"/>
      <c r="M201" s="1"/>
      <c r="N201" s="1"/>
      <c r="O201" s="1"/>
      <c r="P201" s="1"/>
      <c r="Q201" s="1"/>
      <c r="R201" s="1"/>
    </row>
    <row r="202" spans="1:18">
      <c r="A202" s="1"/>
      <c r="B202" s="1"/>
      <c r="C202" s="1"/>
      <c r="D202" s="1"/>
      <c r="E202" s="1"/>
      <c r="F202" s="1"/>
      <c r="G202" s="1"/>
      <c r="H202" s="1"/>
      <c r="I202" s="1"/>
      <c r="J202" s="1"/>
      <c r="K202" s="1"/>
      <c r="L202" s="1"/>
      <c r="M202" s="1"/>
      <c r="N202" s="1"/>
      <c r="O202" s="1"/>
      <c r="P202" s="1"/>
      <c r="Q202" s="1"/>
      <c r="R202" s="1"/>
    </row>
    <row r="203" spans="1:18" ht="19.5" customHeight="1">
      <c r="A203" s="1"/>
      <c r="B203" s="1"/>
      <c r="C203" s="1016" t="s">
        <v>382</v>
      </c>
      <c r="D203" s="992"/>
      <c r="E203" s="992"/>
      <c r="F203" s="992"/>
      <c r="G203" s="992"/>
      <c r="H203" s="992"/>
      <c r="I203" s="992"/>
      <c r="J203" s="992"/>
      <c r="K203" s="992"/>
      <c r="L203" s="992"/>
      <c r="M203" s="992"/>
      <c r="N203" s="992"/>
      <c r="O203" s="451"/>
      <c r="P203" s="451"/>
      <c r="Q203" s="451"/>
      <c r="R203" s="1"/>
    </row>
    <row r="204" spans="1:18">
      <c r="A204" s="1"/>
      <c r="B204" s="1"/>
      <c r="C204" s="1"/>
      <c r="D204" s="1"/>
      <c r="E204" s="1"/>
      <c r="F204" s="1"/>
      <c r="G204" s="1"/>
      <c r="H204" s="1"/>
      <c r="I204" s="1"/>
      <c r="J204" s="1"/>
      <c r="K204" s="1"/>
      <c r="L204" s="1"/>
      <c r="M204" s="1"/>
      <c r="N204" s="1"/>
      <c r="O204" s="1"/>
      <c r="P204" s="1"/>
      <c r="Q204" s="1"/>
      <c r="R204" s="1"/>
    </row>
    <row r="205" spans="1:18">
      <c r="A205" s="1"/>
      <c r="B205" s="1"/>
      <c r="C205" s="1"/>
      <c r="D205" s="1"/>
      <c r="E205" s="1"/>
      <c r="F205" s="1"/>
      <c r="G205" s="1"/>
      <c r="H205" s="1"/>
      <c r="I205" s="1"/>
      <c r="J205" s="1"/>
      <c r="K205" s="1"/>
      <c r="L205" s="1"/>
      <c r="M205" s="1"/>
      <c r="N205" s="1"/>
      <c r="O205" s="1"/>
      <c r="P205" s="1"/>
      <c r="Q205" s="1"/>
      <c r="R205" s="1"/>
    </row>
    <row r="206" spans="1:18">
      <c r="A206" s="1"/>
      <c r="B206" s="1"/>
      <c r="C206" s="1"/>
      <c r="D206" s="1"/>
      <c r="E206" s="1"/>
      <c r="F206" s="1"/>
      <c r="G206" s="1"/>
      <c r="H206" s="1"/>
      <c r="I206" s="1"/>
      <c r="J206" s="1"/>
      <c r="K206" s="1"/>
      <c r="L206" s="1"/>
      <c r="M206" s="1"/>
      <c r="N206" s="1"/>
      <c r="O206" s="1"/>
      <c r="P206" s="1"/>
      <c r="Q206" s="1"/>
      <c r="R206" s="1"/>
    </row>
    <row r="207" spans="1:18">
      <c r="A207" s="1"/>
      <c r="B207" s="1"/>
      <c r="C207" s="1"/>
      <c r="D207" s="1"/>
      <c r="E207" s="1"/>
      <c r="F207" s="1"/>
      <c r="G207" s="1"/>
      <c r="H207" s="1"/>
      <c r="I207" s="1"/>
      <c r="J207" s="1"/>
      <c r="K207" s="1"/>
      <c r="L207" s="1"/>
      <c r="M207" s="1"/>
      <c r="N207" s="1"/>
      <c r="O207" s="1"/>
      <c r="P207" s="1"/>
      <c r="Q207" s="1"/>
      <c r="R207" s="1"/>
    </row>
    <row r="208" spans="1:18">
      <c r="A208" s="1"/>
      <c r="B208" s="1"/>
      <c r="C208" s="1"/>
      <c r="D208" s="1"/>
      <c r="E208" s="1"/>
      <c r="F208" s="1"/>
      <c r="G208" s="1"/>
      <c r="H208" s="1"/>
      <c r="I208" s="1"/>
      <c r="J208" s="1"/>
      <c r="K208" s="1"/>
      <c r="L208" s="1"/>
      <c r="M208" s="1"/>
      <c r="N208" s="1"/>
      <c r="O208" s="1"/>
      <c r="P208" s="1"/>
      <c r="Q208" s="1"/>
      <c r="R208" s="1"/>
    </row>
    <row r="209" spans="1:18">
      <c r="A209" s="1"/>
      <c r="B209" s="1"/>
      <c r="C209" s="1"/>
      <c r="D209" s="1"/>
      <c r="E209" s="1"/>
      <c r="F209" s="1"/>
      <c r="G209" s="1"/>
      <c r="H209" s="1"/>
      <c r="I209" s="1"/>
      <c r="J209" s="1"/>
      <c r="K209" s="1"/>
      <c r="L209" s="1"/>
      <c r="M209" s="1"/>
      <c r="N209" s="1"/>
      <c r="O209" s="1"/>
      <c r="P209" s="1"/>
      <c r="Q209" s="1"/>
      <c r="R209" s="1"/>
    </row>
    <row r="210" spans="1:18">
      <c r="A210" s="1"/>
      <c r="B210" s="1"/>
      <c r="C210" s="1"/>
      <c r="D210" s="1"/>
      <c r="E210" s="1"/>
      <c r="F210" s="1"/>
      <c r="G210" s="1"/>
      <c r="H210" s="1"/>
      <c r="I210" s="1"/>
      <c r="J210" s="1"/>
      <c r="K210" s="1"/>
      <c r="L210" s="1"/>
      <c r="M210" s="1"/>
      <c r="N210" s="1"/>
      <c r="O210" s="1"/>
      <c r="P210" s="1"/>
      <c r="Q210" s="1"/>
      <c r="R210" s="1"/>
    </row>
    <row r="211" spans="1:18">
      <c r="A211" s="1"/>
      <c r="B211" s="1"/>
      <c r="C211" s="1"/>
      <c r="D211" s="1"/>
      <c r="E211" s="1"/>
      <c r="F211" s="1"/>
      <c r="G211" s="1"/>
      <c r="H211" s="1"/>
      <c r="I211" s="1"/>
      <c r="J211" s="1"/>
      <c r="K211" s="1"/>
      <c r="L211" s="1"/>
      <c r="M211" s="1"/>
      <c r="N211" s="1"/>
      <c r="O211" s="1"/>
      <c r="P211" s="1"/>
      <c r="Q211" s="1"/>
      <c r="R211" s="1"/>
    </row>
    <row r="212" spans="1:18">
      <c r="A212" s="1"/>
      <c r="B212" s="1"/>
      <c r="C212" s="1"/>
      <c r="D212" s="1"/>
      <c r="E212" s="1"/>
      <c r="F212" s="1"/>
      <c r="G212" s="1"/>
      <c r="H212" s="1"/>
      <c r="I212" s="1"/>
      <c r="J212" s="1"/>
      <c r="K212" s="1"/>
      <c r="L212" s="1"/>
      <c r="M212" s="1"/>
      <c r="N212" s="1"/>
      <c r="O212" s="1"/>
      <c r="P212" s="1"/>
      <c r="Q212" s="1"/>
      <c r="R212" s="1"/>
    </row>
    <row r="213" spans="1:18">
      <c r="A213" s="1"/>
      <c r="B213" s="1"/>
      <c r="C213" s="1"/>
      <c r="D213" s="1"/>
      <c r="E213" s="1"/>
      <c r="F213" s="1"/>
      <c r="G213" s="1"/>
      <c r="H213" s="1"/>
      <c r="I213" s="1"/>
      <c r="J213" s="1"/>
      <c r="K213" s="1"/>
      <c r="L213" s="1"/>
      <c r="M213" s="1"/>
      <c r="N213" s="1"/>
      <c r="O213" s="1"/>
      <c r="P213" s="1"/>
      <c r="Q213" s="1"/>
      <c r="R213" s="1"/>
    </row>
    <row r="214" spans="1:18">
      <c r="A214" s="1"/>
      <c r="B214" s="1"/>
      <c r="C214" s="1"/>
      <c r="D214" s="1"/>
      <c r="E214" s="1"/>
      <c r="F214" s="1"/>
      <c r="G214" s="1"/>
      <c r="H214" s="1"/>
      <c r="I214" s="1"/>
      <c r="J214" s="1"/>
      <c r="K214" s="1"/>
      <c r="L214" s="1"/>
      <c r="M214" s="1"/>
      <c r="N214" s="1"/>
      <c r="O214" s="1"/>
      <c r="P214" s="1"/>
      <c r="Q214" s="1"/>
      <c r="R214" s="1"/>
    </row>
    <row r="215" spans="1:18" ht="20.25" customHeight="1">
      <c r="A215" s="1"/>
      <c r="B215" s="1"/>
      <c r="C215" s="1"/>
      <c r="D215" s="1"/>
      <c r="E215" s="1"/>
      <c r="F215" s="1"/>
      <c r="G215" s="1"/>
      <c r="H215" s="1"/>
      <c r="I215" s="1"/>
      <c r="J215" s="1"/>
      <c r="K215" s="1"/>
      <c r="L215" s="1"/>
      <c r="M215" s="1"/>
      <c r="N215" s="1"/>
      <c r="O215" s="1"/>
      <c r="P215" s="1"/>
      <c r="Q215" s="1"/>
      <c r="R215" s="1"/>
    </row>
    <row r="216" spans="1:18" ht="19.5" customHeight="1">
      <c r="A216" s="1"/>
      <c r="B216" s="1"/>
      <c r="C216" s="1016" t="s">
        <v>382</v>
      </c>
      <c r="D216" s="992"/>
      <c r="E216" s="992"/>
      <c r="F216" s="992"/>
      <c r="G216" s="992"/>
      <c r="H216" s="992"/>
      <c r="I216" s="992"/>
      <c r="J216" s="992"/>
      <c r="K216" s="992"/>
      <c r="L216" s="992"/>
      <c r="M216" s="992"/>
      <c r="N216" s="992"/>
      <c r="O216" s="451"/>
      <c r="P216" s="451"/>
      <c r="Q216" s="451"/>
      <c r="R216" s="1"/>
    </row>
    <row r="217" spans="1:18">
      <c r="A217" s="1"/>
      <c r="B217" s="1"/>
      <c r="C217" s="1"/>
      <c r="D217" s="1"/>
      <c r="E217" s="1"/>
      <c r="F217" s="1"/>
      <c r="G217" s="1"/>
      <c r="H217" s="1"/>
      <c r="I217" s="1"/>
      <c r="J217" s="1"/>
      <c r="K217" s="1"/>
      <c r="L217" s="1"/>
      <c r="M217" s="1"/>
      <c r="N217" s="1"/>
      <c r="O217" s="1"/>
      <c r="P217" s="1"/>
      <c r="Q217" s="1"/>
      <c r="R217" s="1"/>
    </row>
    <row r="218" spans="1:18">
      <c r="A218" s="1"/>
      <c r="B218" s="1"/>
      <c r="C218" s="1"/>
      <c r="D218" s="1"/>
      <c r="E218" s="1"/>
      <c r="F218" s="1"/>
      <c r="G218" s="1"/>
      <c r="H218" s="1"/>
      <c r="I218" s="1"/>
      <c r="J218" s="1"/>
      <c r="K218" s="1"/>
      <c r="L218" s="1"/>
      <c r="M218" s="1"/>
      <c r="N218" s="1"/>
      <c r="O218" s="1"/>
      <c r="P218" s="1"/>
      <c r="Q218" s="1"/>
      <c r="R218" s="1"/>
    </row>
    <row r="219" spans="1:18">
      <c r="A219" s="1"/>
      <c r="B219" s="1"/>
      <c r="C219" s="1"/>
      <c r="D219" s="1"/>
      <c r="E219" s="1"/>
      <c r="F219" s="1"/>
      <c r="G219" s="1"/>
      <c r="H219" s="1"/>
      <c r="I219" s="1"/>
      <c r="J219" s="1"/>
      <c r="K219" s="1"/>
      <c r="L219" s="1"/>
      <c r="M219" s="1"/>
      <c r="N219" s="1"/>
      <c r="O219" s="1"/>
      <c r="P219" s="1"/>
      <c r="Q219" s="1"/>
      <c r="R219" s="1"/>
    </row>
    <row r="220" spans="1:18">
      <c r="A220" s="1"/>
      <c r="B220" s="1"/>
      <c r="C220" s="1"/>
      <c r="D220" s="1"/>
      <c r="E220" s="1"/>
      <c r="F220" s="1"/>
      <c r="G220" s="1"/>
      <c r="H220" s="1"/>
      <c r="I220" s="1"/>
      <c r="J220" s="1"/>
      <c r="K220" s="1"/>
      <c r="L220" s="1"/>
      <c r="M220" s="1"/>
      <c r="N220" s="1"/>
      <c r="O220" s="1"/>
      <c r="P220" s="1"/>
      <c r="Q220" s="1"/>
      <c r="R220" s="1"/>
    </row>
    <row r="221" spans="1:18">
      <c r="A221" s="1"/>
      <c r="B221" s="1"/>
      <c r="C221" s="1"/>
      <c r="D221" s="1"/>
      <c r="E221" s="1"/>
      <c r="F221" s="1"/>
      <c r="G221" s="1"/>
      <c r="H221" s="1"/>
      <c r="I221" s="1"/>
      <c r="J221" s="1"/>
      <c r="K221" s="1"/>
      <c r="L221" s="1"/>
      <c r="M221" s="1"/>
      <c r="N221" s="1"/>
      <c r="O221" s="1"/>
      <c r="P221" s="1"/>
      <c r="Q221" s="1"/>
      <c r="R221" s="1"/>
    </row>
    <row r="222" spans="1:18">
      <c r="A222" s="1"/>
      <c r="B222" s="1"/>
      <c r="C222" s="1"/>
      <c r="D222" s="1"/>
      <c r="E222" s="1"/>
      <c r="F222" s="1"/>
      <c r="G222" s="1"/>
      <c r="H222" s="1"/>
      <c r="I222" s="1"/>
      <c r="J222" s="1"/>
      <c r="K222" s="1"/>
      <c r="L222" s="1"/>
      <c r="M222" s="1"/>
      <c r="N222" s="1"/>
      <c r="O222" s="1"/>
      <c r="P222" s="1"/>
      <c r="Q222" s="1"/>
      <c r="R222" s="1"/>
    </row>
    <row r="223" spans="1:18">
      <c r="A223" s="1"/>
      <c r="B223" s="1"/>
      <c r="C223" s="1"/>
      <c r="D223" s="1"/>
      <c r="E223" s="1"/>
      <c r="F223" s="1"/>
      <c r="G223" s="1"/>
      <c r="H223" s="1"/>
      <c r="I223" s="1"/>
      <c r="J223" s="1"/>
      <c r="K223" s="1"/>
      <c r="L223" s="1"/>
      <c r="M223" s="1"/>
      <c r="N223" s="1"/>
      <c r="O223" s="1"/>
      <c r="P223" s="1"/>
      <c r="Q223" s="1"/>
      <c r="R223" s="1"/>
    </row>
    <row r="224" spans="1:18">
      <c r="A224" s="1"/>
      <c r="B224" s="1"/>
      <c r="C224" s="1"/>
      <c r="D224" s="1"/>
      <c r="E224" s="1"/>
      <c r="F224" s="1"/>
      <c r="G224" s="1"/>
      <c r="H224" s="1"/>
      <c r="I224" s="1"/>
      <c r="J224" s="1"/>
      <c r="K224" s="1"/>
      <c r="L224" s="1"/>
      <c r="M224" s="1"/>
      <c r="N224" s="1"/>
      <c r="O224" s="1"/>
      <c r="P224" s="1"/>
      <c r="Q224" s="1"/>
      <c r="R224" s="1"/>
    </row>
    <row r="225" spans="1:18">
      <c r="A225" s="1"/>
      <c r="B225" s="1"/>
      <c r="C225" s="1"/>
      <c r="D225" s="1"/>
      <c r="E225" s="1"/>
      <c r="F225" s="1"/>
      <c r="G225" s="1"/>
      <c r="H225" s="1"/>
      <c r="I225" s="1"/>
      <c r="J225" s="1"/>
      <c r="K225" s="1"/>
      <c r="L225" s="1"/>
      <c r="M225" s="1"/>
      <c r="N225" s="1"/>
      <c r="O225" s="1"/>
      <c r="P225" s="1"/>
      <c r="Q225" s="1"/>
      <c r="R225" s="1"/>
    </row>
    <row r="226" spans="1:18">
      <c r="A226" s="1"/>
      <c r="B226" s="1"/>
      <c r="C226" s="1"/>
      <c r="D226" s="1"/>
      <c r="E226" s="1"/>
      <c r="F226" s="1"/>
      <c r="G226" s="1"/>
      <c r="H226" s="1"/>
      <c r="I226" s="1"/>
      <c r="J226" s="1"/>
      <c r="K226" s="1"/>
      <c r="L226" s="1"/>
      <c r="M226" s="1"/>
      <c r="N226" s="1"/>
      <c r="O226" s="1"/>
      <c r="P226" s="1"/>
      <c r="Q226" s="1"/>
      <c r="R226" s="1"/>
    </row>
    <row r="227" spans="1:18">
      <c r="A227" s="1"/>
      <c r="B227" s="1"/>
      <c r="C227" s="1"/>
      <c r="D227" s="1"/>
      <c r="E227" s="1"/>
      <c r="F227" s="1"/>
      <c r="G227" s="1"/>
      <c r="H227" s="1"/>
      <c r="I227" s="1"/>
      <c r="J227" s="1"/>
      <c r="K227" s="1"/>
      <c r="L227" s="1"/>
      <c r="M227" s="1"/>
      <c r="N227" s="1"/>
      <c r="O227" s="1"/>
      <c r="P227" s="1"/>
      <c r="Q227" s="1"/>
      <c r="R227" s="1"/>
    </row>
    <row r="228" spans="1:18">
      <c r="A228" s="1"/>
      <c r="B228" s="1"/>
      <c r="C228" s="1"/>
      <c r="D228" s="1"/>
      <c r="E228" s="1"/>
      <c r="F228" s="1"/>
      <c r="G228" s="1"/>
      <c r="H228" s="1"/>
      <c r="I228" s="1"/>
      <c r="J228" s="1"/>
      <c r="K228" s="1"/>
      <c r="L228" s="1"/>
      <c r="M228" s="1"/>
      <c r="N228" s="1"/>
      <c r="O228" s="1"/>
      <c r="P228" s="1"/>
      <c r="Q228" s="1"/>
      <c r="R228" s="1"/>
    </row>
    <row r="229" spans="1:18">
      <c r="A229" s="1"/>
      <c r="B229" s="1"/>
      <c r="C229" s="1"/>
      <c r="D229" s="1"/>
      <c r="E229" s="1"/>
      <c r="F229" s="1"/>
      <c r="G229" s="1"/>
      <c r="H229" s="1"/>
      <c r="I229" s="1"/>
      <c r="J229" s="1"/>
      <c r="K229" s="1"/>
      <c r="L229" s="1"/>
      <c r="M229" s="1"/>
      <c r="N229" s="1"/>
      <c r="O229" s="1"/>
      <c r="P229" s="1"/>
      <c r="Q229" s="1"/>
      <c r="R229" s="1"/>
    </row>
    <row r="230" spans="1:18" ht="19.5" customHeight="1">
      <c r="A230" s="1"/>
      <c r="B230" s="1"/>
      <c r="C230" s="1016" t="s">
        <v>382</v>
      </c>
      <c r="D230" s="992"/>
      <c r="E230" s="992"/>
      <c r="F230" s="992"/>
      <c r="G230" s="992"/>
      <c r="H230" s="992"/>
      <c r="I230" s="992"/>
      <c r="J230" s="992"/>
      <c r="K230" s="992"/>
      <c r="L230" s="992"/>
      <c r="M230" s="992"/>
      <c r="N230" s="992"/>
      <c r="O230" s="451"/>
      <c r="P230" s="451"/>
      <c r="Q230" s="451"/>
      <c r="R230" s="1"/>
    </row>
    <row r="231" spans="1:18" ht="3.75" customHeight="1">
      <c r="A231" s="1"/>
      <c r="B231" s="1"/>
      <c r="C231" s="1"/>
      <c r="D231" s="1"/>
      <c r="E231" s="1"/>
      <c r="F231" s="1"/>
      <c r="G231" s="1"/>
      <c r="H231" s="1"/>
      <c r="I231" s="1"/>
      <c r="J231" s="1"/>
      <c r="K231" s="1"/>
      <c r="L231" s="1"/>
      <c r="M231" s="1"/>
      <c r="N231" s="1"/>
      <c r="O231" s="1"/>
      <c r="P231" s="1"/>
      <c r="Q231" s="1"/>
      <c r="R231" s="1"/>
    </row>
    <row r="232" spans="1:18">
      <c r="A232" s="1"/>
      <c r="B232" s="1"/>
      <c r="C232" s="1"/>
      <c r="D232" s="1"/>
      <c r="E232" s="1"/>
      <c r="F232" s="1"/>
      <c r="G232" s="1"/>
      <c r="H232" s="1"/>
      <c r="I232" s="1"/>
      <c r="J232" s="1"/>
      <c r="K232" s="1"/>
      <c r="L232" s="1"/>
      <c r="M232" s="1"/>
      <c r="N232" s="1"/>
      <c r="O232" s="1"/>
      <c r="P232" s="1"/>
      <c r="Q232" s="1"/>
      <c r="R232" s="1"/>
    </row>
    <row r="233" spans="1:18">
      <c r="A233" s="1"/>
      <c r="B233" s="1"/>
      <c r="C233" s="1"/>
      <c r="D233" s="1"/>
      <c r="E233" s="1"/>
      <c r="F233" s="1"/>
      <c r="G233" s="1"/>
      <c r="H233" s="1"/>
      <c r="I233" s="1"/>
      <c r="J233" s="1"/>
      <c r="K233" s="1"/>
      <c r="L233" s="1"/>
      <c r="M233" s="1"/>
      <c r="N233" s="1"/>
      <c r="O233" s="1"/>
      <c r="P233" s="1"/>
      <c r="Q233" s="1"/>
      <c r="R233" s="1"/>
    </row>
    <row r="234" spans="1:18">
      <c r="A234" s="1"/>
      <c r="B234" s="1"/>
      <c r="C234" s="1"/>
      <c r="D234" s="1"/>
      <c r="E234" s="1"/>
      <c r="F234" s="1"/>
      <c r="G234" s="1"/>
      <c r="H234" s="1"/>
      <c r="I234" s="1"/>
      <c r="J234" s="1"/>
      <c r="K234" s="1"/>
      <c r="L234" s="1"/>
      <c r="M234" s="1"/>
      <c r="N234" s="1"/>
      <c r="O234" s="1"/>
      <c r="P234" s="1"/>
      <c r="Q234" s="1"/>
      <c r="R234" s="1"/>
    </row>
    <row r="235" spans="1:18">
      <c r="A235" s="1"/>
      <c r="B235" s="1"/>
      <c r="C235" s="1"/>
      <c r="D235" s="1"/>
      <c r="E235" s="1"/>
      <c r="F235" s="1"/>
      <c r="G235" s="1"/>
      <c r="H235" s="1"/>
      <c r="I235" s="1"/>
      <c r="J235" s="1"/>
      <c r="K235" s="1"/>
      <c r="L235" s="1"/>
      <c r="M235" s="1"/>
      <c r="N235" s="1"/>
      <c r="O235" s="1"/>
      <c r="P235" s="1"/>
      <c r="Q235" s="1"/>
      <c r="R235" s="1"/>
    </row>
    <row r="236" spans="1:18">
      <c r="A236" s="1"/>
      <c r="B236" s="1"/>
      <c r="C236" s="1"/>
      <c r="D236" s="1"/>
      <c r="E236" s="1"/>
      <c r="F236" s="1"/>
      <c r="G236" s="1"/>
      <c r="H236" s="1"/>
      <c r="I236" s="1"/>
      <c r="J236" s="1"/>
      <c r="K236" s="1"/>
      <c r="L236" s="1"/>
      <c r="M236" s="1"/>
      <c r="N236" s="1"/>
      <c r="O236" s="1"/>
      <c r="P236" s="1"/>
      <c r="Q236" s="1"/>
      <c r="R236" s="1"/>
    </row>
    <row r="237" spans="1:18">
      <c r="A237" s="1"/>
      <c r="B237" s="1"/>
      <c r="C237" s="1"/>
      <c r="D237" s="1"/>
      <c r="E237" s="1"/>
      <c r="F237" s="1"/>
      <c r="G237" s="1"/>
      <c r="H237" s="1"/>
      <c r="I237" s="1"/>
      <c r="J237" s="1"/>
      <c r="K237" s="1"/>
      <c r="L237" s="1"/>
      <c r="M237" s="1"/>
      <c r="N237" s="1"/>
      <c r="O237" s="1"/>
      <c r="P237" s="1"/>
      <c r="Q237" s="1"/>
      <c r="R237" s="1"/>
    </row>
    <row r="238" spans="1:18">
      <c r="A238" s="1"/>
      <c r="B238" s="1"/>
      <c r="C238" s="1"/>
      <c r="D238" s="1"/>
      <c r="E238" s="1"/>
      <c r="F238" s="1"/>
      <c r="G238" s="1"/>
      <c r="H238" s="1"/>
      <c r="I238" s="1"/>
      <c r="J238" s="1"/>
      <c r="K238" s="1"/>
      <c r="L238" s="1"/>
      <c r="M238" s="1"/>
      <c r="N238" s="1"/>
      <c r="O238" s="1"/>
      <c r="P238" s="1"/>
      <c r="Q238" s="1"/>
      <c r="R238" s="1"/>
    </row>
    <row r="239" spans="1:18">
      <c r="A239" s="1"/>
      <c r="B239" s="1"/>
      <c r="C239" s="1"/>
      <c r="D239" s="1"/>
      <c r="E239" s="1"/>
      <c r="F239" s="1"/>
      <c r="G239" s="1"/>
      <c r="H239" s="1"/>
      <c r="I239" s="1"/>
      <c r="J239" s="1"/>
      <c r="K239" s="1"/>
      <c r="L239" s="1"/>
      <c r="M239" s="1"/>
      <c r="N239" s="1"/>
      <c r="O239" s="1"/>
      <c r="P239" s="1"/>
      <c r="Q239" s="1"/>
      <c r="R239" s="1"/>
    </row>
    <row r="240" spans="1:18">
      <c r="A240" s="1"/>
      <c r="B240" s="1"/>
      <c r="C240" s="1"/>
      <c r="D240" s="1"/>
      <c r="E240" s="1"/>
      <c r="F240" s="1"/>
      <c r="G240" s="1"/>
      <c r="H240" s="1"/>
      <c r="I240" s="1"/>
      <c r="J240" s="1"/>
      <c r="K240" s="1"/>
      <c r="L240" s="1"/>
      <c r="M240" s="1"/>
      <c r="N240" s="1"/>
      <c r="O240" s="1"/>
      <c r="P240" s="1"/>
      <c r="Q240" s="1"/>
      <c r="R240" s="1"/>
    </row>
    <row r="241" spans="1:18">
      <c r="A241" s="1"/>
      <c r="B241" s="1"/>
      <c r="C241" s="1"/>
      <c r="D241" s="1"/>
      <c r="E241" s="1"/>
      <c r="F241" s="1"/>
      <c r="G241" s="1"/>
      <c r="H241" s="1"/>
      <c r="I241" s="1"/>
      <c r="J241" s="1"/>
      <c r="K241" s="1"/>
      <c r="L241" s="1"/>
      <c r="M241" s="1"/>
      <c r="N241" s="1"/>
      <c r="O241" s="1"/>
      <c r="P241" s="1"/>
      <c r="Q241" s="1"/>
      <c r="R241" s="1"/>
    </row>
    <row r="242" spans="1:18">
      <c r="A242" s="1"/>
      <c r="B242" s="1"/>
      <c r="C242" s="1"/>
      <c r="D242" s="1"/>
      <c r="E242" s="1"/>
      <c r="F242" s="1"/>
      <c r="G242" s="1"/>
      <c r="H242" s="1"/>
      <c r="I242" s="1"/>
      <c r="J242" s="1"/>
      <c r="K242" s="1"/>
      <c r="L242" s="1"/>
      <c r="M242" s="1"/>
      <c r="N242" s="1"/>
      <c r="O242" s="1"/>
      <c r="P242" s="1"/>
      <c r="Q242" s="1"/>
      <c r="R242" s="1"/>
    </row>
    <row r="243" spans="1:18">
      <c r="A243" s="1"/>
      <c r="B243" s="1"/>
      <c r="C243" s="1"/>
      <c r="D243" s="1"/>
      <c r="E243" s="1"/>
      <c r="F243" s="1"/>
      <c r="G243" s="1"/>
      <c r="H243" s="1"/>
      <c r="I243" s="1"/>
      <c r="J243" s="1"/>
      <c r="K243" s="1"/>
      <c r="L243" s="1"/>
      <c r="M243" s="1"/>
      <c r="N243" s="1"/>
      <c r="O243" s="1"/>
      <c r="P243" s="1"/>
      <c r="Q243" s="1"/>
      <c r="R243" s="1"/>
    </row>
    <row r="244" spans="1:18">
      <c r="A244" s="1"/>
      <c r="B244" s="1"/>
      <c r="C244" s="1"/>
      <c r="D244" s="1"/>
      <c r="E244" s="1"/>
      <c r="F244" s="1"/>
      <c r="G244" s="1"/>
      <c r="H244" s="1"/>
      <c r="I244" s="1"/>
      <c r="J244" s="1"/>
      <c r="K244" s="1"/>
      <c r="L244" s="1"/>
      <c r="M244" s="1"/>
      <c r="N244" s="1"/>
      <c r="O244" s="1"/>
      <c r="P244" s="1"/>
      <c r="Q244" s="1"/>
      <c r="R244" s="1"/>
    </row>
    <row r="245" spans="1:18">
      <c r="A245" s="1"/>
      <c r="B245" s="1"/>
      <c r="C245" s="1"/>
      <c r="D245" s="1"/>
      <c r="E245" s="1"/>
      <c r="F245" s="1"/>
      <c r="G245" s="1"/>
      <c r="H245" s="1"/>
      <c r="I245" s="1"/>
      <c r="J245" s="1"/>
      <c r="K245" s="1"/>
      <c r="L245" s="1"/>
      <c r="M245" s="1"/>
      <c r="N245" s="1"/>
      <c r="O245" s="1"/>
      <c r="P245" s="1"/>
      <c r="Q245" s="1"/>
      <c r="R245" s="1"/>
    </row>
    <row r="246" spans="1:18">
      <c r="A246" s="1"/>
      <c r="B246" s="1"/>
      <c r="C246" s="1"/>
      <c r="D246" s="1"/>
      <c r="E246" s="1"/>
      <c r="F246" s="1"/>
      <c r="G246" s="1"/>
      <c r="H246" s="1"/>
      <c r="I246" s="1"/>
      <c r="J246" s="1"/>
      <c r="K246" s="1"/>
      <c r="L246" s="1"/>
      <c r="M246" s="1"/>
      <c r="N246" s="1"/>
      <c r="O246" s="1"/>
      <c r="P246" s="1"/>
      <c r="Q246" s="1"/>
      <c r="R246" s="1"/>
    </row>
    <row r="247" spans="1:18" ht="22.5" customHeight="1">
      <c r="A247" s="1"/>
      <c r="B247" s="1"/>
      <c r="C247" s="1016" t="s">
        <v>414</v>
      </c>
      <c r="D247" s="992"/>
      <c r="E247" s="992"/>
      <c r="F247" s="992"/>
      <c r="G247" s="992"/>
      <c r="H247" s="992"/>
      <c r="I247" s="992"/>
      <c r="J247" s="992"/>
      <c r="K247" s="992"/>
      <c r="L247" s="992"/>
      <c r="M247" s="992"/>
      <c r="N247" s="992"/>
      <c r="O247" s="1"/>
      <c r="P247" s="1"/>
      <c r="Q247" s="1"/>
      <c r="R247" s="1"/>
    </row>
    <row r="248" spans="1:18" ht="3.75" customHeight="1">
      <c r="A248" s="1"/>
      <c r="B248" s="1"/>
      <c r="C248" s="1"/>
      <c r="D248" s="1"/>
      <c r="E248" s="1"/>
      <c r="F248" s="1"/>
      <c r="G248" s="1"/>
      <c r="H248" s="1"/>
      <c r="I248" s="1"/>
      <c r="J248" s="1"/>
      <c r="K248" s="1"/>
      <c r="L248" s="1"/>
      <c r="M248" s="1"/>
      <c r="N248" s="1"/>
      <c r="O248" s="1"/>
      <c r="P248" s="1"/>
      <c r="Q248" s="1"/>
      <c r="R248" s="1"/>
    </row>
    <row r="249" spans="1:18" ht="15.75" customHeight="1">
      <c r="A249" s="1"/>
      <c r="B249" s="1"/>
      <c r="C249" s="1018" t="s">
        <v>24</v>
      </c>
      <c r="D249" s="81" t="s">
        <v>31</v>
      </c>
      <c r="E249" s="81" t="s">
        <v>31</v>
      </c>
      <c r="F249" s="81" t="s">
        <v>31</v>
      </c>
      <c r="G249" s="81" t="s">
        <v>31</v>
      </c>
      <c r="H249" s="81" t="s">
        <v>31</v>
      </c>
      <c r="I249" s="81" t="s">
        <v>31</v>
      </c>
      <c r="J249" s="81" t="s">
        <v>31</v>
      </c>
      <c r="K249" s="81" t="s">
        <v>31</v>
      </c>
      <c r="L249" s="81" t="s">
        <v>31</v>
      </c>
      <c r="M249" s="81" t="s">
        <v>31</v>
      </c>
      <c r="N249" s="82" t="s">
        <v>31</v>
      </c>
      <c r="O249" s="1"/>
      <c r="P249" s="1"/>
      <c r="Q249" s="1"/>
      <c r="R249" s="1"/>
    </row>
    <row r="250" spans="1:18" ht="15.75" customHeight="1">
      <c r="A250" s="1"/>
      <c r="B250" s="1"/>
      <c r="C250" s="1023"/>
      <c r="D250" s="115">
        <v>2001</v>
      </c>
      <c r="E250" s="115">
        <v>2002</v>
      </c>
      <c r="F250" s="119">
        <v>2003</v>
      </c>
      <c r="G250" s="115">
        <v>2004</v>
      </c>
      <c r="H250" s="115">
        <v>2005</v>
      </c>
      <c r="I250" s="115">
        <v>2006</v>
      </c>
      <c r="J250" s="115">
        <v>2007</v>
      </c>
      <c r="K250" s="115">
        <v>2008</v>
      </c>
      <c r="L250" s="115">
        <v>2009</v>
      </c>
      <c r="M250" s="115">
        <v>2010</v>
      </c>
      <c r="N250" s="121">
        <v>2011</v>
      </c>
      <c r="O250" s="1"/>
      <c r="P250" s="1"/>
      <c r="Q250" s="1"/>
      <c r="R250" s="1"/>
    </row>
    <row r="251" spans="1:18">
      <c r="A251" s="1"/>
      <c r="B251" s="1"/>
      <c r="C251" s="123" t="s">
        <v>294</v>
      </c>
      <c r="D251" s="203">
        <v>76</v>
      </c>
      <c r="E251" s="203">
        <v>126</v>
      </c>
      <c r="F251" s="203">
        <v>115</v>
      </c>
      <c r="G251" s="203">
        <v>178</v>
      </c>
      <c r="H251" s="203">
        <v>206</v>
      </c>
      <c r="I251" s="203">
        <v>170</v>
      </c>
      <c r="J251" s="203">
        <v>198</v>
      </c>
      <c r="K251" s="203">
        <v>232</v>
      </c>
      <c r="L251" s="203">
        <v>90</v>
      </c>
      <c r="M251" s="203">
        <v>109</v>
      </c>
      <c r="N251" s="206">
        <v>124</v>
      </c>
      <c r="O251" s="1"/>
      <c r="P251" s="1"/>
      <c r="Q251" s="1"/>
      <c r="R251" s="1"/>
    </row>
    <row r="252" spans="1:18">
      <c r="A252" s="1"/>
      <c r="B252" s="1"/>
      <c r="C252" s="137" t="s">
        <v>295</v>
      </c>
      <c r="D252" s="186">
        <v>28</v>
      </c>
      <c r="E252" s="186">
        <v>36</v>
      </c>
      <c r="F252" s="186">
        <v>39</v>
      </c>
      <c r="G252" s="186">
        <v>100</v>
      </c>
      <c r="H252" s="186">
        <v>74</v>
      </c>
      <c r="I252" s="186">
        <v>100</v>
      </c>
      <c r="J252" s="186">
        <v>67</v>
      </c>
      <c r="K252" s="186">
        <v>101</v>
      </c>
      <c r="L252" s="186">
        <v>90</v>
      </c>
      <c r="M252" s="186">
        <v>102</v>
      </c>
      <c r="N252" s="211">
        <v>120</v>
      </c>
      <c r="O252" s="1"/>
      <c r="P252" s="1"/>
      <c r="Q252" s="1"/>
      <c r="R252" s="1"/>
    </row>
    <row r="253" spans="1:18">
      <c r="A253" s="1"/>
      <c r="B253" s="1"/>
      <c r="C253" s="274" t="s">
        <v>296</v>
      </c>
      <c r="D253" s="382">
        <v>14</v>
      </c>
      <c r="E253" s="382">
        <v>22</v>
      </c>
      <c r="F253" s="382">
        <v>28</v>
      </c>
      <c r="G253" s="382">
        <v>61</v>
      </c>
      <c r="H253" s="382">
        <v>29</v>
      </c>
      <c r="I253" s="382">
        <v>34</v>
      </c>
      <c r="J253" s="382">
        <v>39</v>
      </c>
      <c r="K253" s="382">
        <v>35</v>
      </c>
      <c r="L253" s="382">
        <v>56</v>
      </c>
      <c r="M253" s="382">
        <v>68</v>
      </c>
      <c r="N253" s="433">
        <v>67</v>
      </c>
      <c r="O253" s="1"/>
      <c r="P253" s="1"/>
      <c r="Q253" s="1"/>
      <c r="R253" s="1"/>
    </row>
    <row r="254" spans="1:18">
      <c r="A254" s="1"/>
      <c r="B254" s="1"/>
      <c r="C254" s="482" t="s">
        <v>297</v>
      </c>
      <c r="D254" s="186">
        <v>0</v>
      </c>
      <c r="E254" s="186">
        <v>0</v>
      </c>
      <c r="F254" s="186">
        <v>0</v>
      </c>
      <c r="G254" s="186">
        <v>0</v>
      </c>
      <c r="H254" s="186">
        <v>0</v>
      </c>
      <c r="I254" s="186">
        <v>0</v>
      </c>
      <c r="J254" s="186">
        <v>0</v>
      </c>
      <c r="K254" s="186">
        <v>0</v>
      </c>
      <c r="L254" s="186">
        <v>137</v>
      </c>
      <c r="M254" s="186">
        <v>163</v>
      </c>
      <c r="N254" s="211">
        <v>159</v>
      </c>
      <c r="O254" s="1"/>
      <c r="P254" s="1"/>
      <c r="Q254" s="1"/>
      <c r="R254" s="1"/>
    </row>
    <row r="255" spans="1:18">
      <c r="A255" s="1"/>
      <c r="B255" s="1"/>
      <c r="C255" s="174" t="s">
        <v>298</v>
      </c>
      <c r="D255" s="382"/>
      <c r="E255" s="382">
        <v>0</v>
      </c>
      <c r="F255" s="382">
        <v>0</v>
      </c>
      <c r="G255" s="382">
        <v>0</v>
      </c>
      <c r="H255" s="382">
        <v>0</v>
      </c>
      <c r="I255" s="382">
        <v>0</v>
      </c>
      <c r="J255" s="382">
        <v>0</v>
      </c>
      <c r="K255" s="382">
        <v>0</v>
      </c>
      <c r="L255" s="382">
        <v>32</v>
      </c>
      <c r="M255" s="382">
        <v>33</v>
      </c>
      <c r="N255" s="433">
        <v>26</v>
      </c>
      <c r="O255" s="1"/>
      <c r="P255" s="1"/>
      <c r="Q255" s="1"/>
      <c r="R255" s="1"/>
    </row>
    <row r="256" spans="1:18">
      <c r="A256" s="1"/>
      <c r="B256" s="1"/>
      <c r="C256" s="287" t="s">
        <v>299</v>
      </c>
      <c r="D256" s="186">
        <v>0</v>
      </c>
      <c r="E256" s="186">
        <v>0</v>
      </c>
      <c r="F256" s="186">
        <v>0</v>
      </c>
      <c r="G256" s="186">
        <v>0</v>
      </c>
      <c r="H256" s="186">
        <v>0</v>
      </c>
      <c r="I256" s="186">
        <v>0</v>
      </c>
      <c r="J256" s="186">
        <v>0</v>
      </c>
      <c r="K256" s="186">
        <v>4</v>
      </c>
      <c r="L256" s="186">
        <v>1</v>
      </c>
      <c r="M256" s="186">
        <v>2</v>
      </c>
      <c r="N256" s="211">
        <v>1</v>
      </c>
      <c r="O256" s="1"/>
      <c r="P256" s="1"/>
      <c r="Q256" s="1"/>
      <c r="R256" s="1"/>
    </row>
    <row r="257" spans="1:19" ht="17.25" customHeight="1">
      <c r="A257" s="1"/>
      <c r="B257" s="1"/>
      <c r="C257" s="187" t="s">
        <v>141</v>
      </c>
      <c r="D257" s="188">
        <v>13</v>
      </c>
      <c r="E257" s="188">
        <v>10</v>
      </c>
      <c r="F257" s="188">
        <v>8</v>
      </c>
      <c r="G257" s="188">
        <v>19</v>
      </c>
      <c r="H257" s="188">
        <v>18</v>
      </c>
      <c r="I257" s="188">
        <v>9</v>
      </c>
      <c r="J257" s="188">
        <v>60</v>
      </c>
      <c r="K257" s="188">
        <v>100</v>
      </c>
      <c r="L257" s="188">
        <v>14</v>
      </c>
      <c r="M257" s="188">
        <v>7</v>
      </c>
      <c r="N257" s="246">
        <v>4</v>
      </c>
      <c r="O257" s="1"/>
      <c r="P257" s="1"/>
      <c r="Q257" s="1"/>
      <c r="R257" s="1"/>
    </row>
    <row r="258" spans="1:19" ht="22.5" customHeight="1">
      <c r="A258" s="1"/>
      <c r="B258" s="1"/>
      <c r="C258" s="302" t="s">
        <v>64</v>
      </c>
      <c r="D258" s="314">
        <f t="shared" ref="D258:M258" si="42">SUM(D251:D257)</f>
        <v>131</v>
      </c>
      <c r="E258" s="314">
        <f t="shared" si="42"/>
        <v>194</v>
      </c>
      <c r="F258" s="314">
        <f t="shared" si="42"/>
        <v>190</v>
      </c>
      <c r="G258" s="314">
        <f t="shared" si="42"/>
        <v>358</v>
      </c>
      <c r="H258" s="314">
        <f t="shared" si="42"/>
        <v>327</v>
      </c>
      <c r="I258" s="314">
        <f t="shared" si="42"/>
        <v>313</v>
      </c>
      <c r="J258" s="314">
        <f t="shared" si="42"/>
        <v>364</v>
      </c>
      <c r="K258" s="314">
        <f t="shared" si="42"/>
        <v>472</v>
      </c>
      <c r="L258" s="314">
        <f t="shared" si="42"/>
        <v>420</v>
      </c>
      <c r="M258" s="314">
        <f t="shared" si="42"/>
        <v>484</v>
      </c>
      <c r="N258" s="350">
        <v>501</v>
      </c>
      <c r="O258" s="1"/>
      <c r="P258" s="1"/>
      <c r="Q258" s="1"/>
      <c r="R258" s="1"/>
    </row>
    <row r="259" spans="1:19" ht="25.5" customHeight="1">
      <c r="A259" s="1"/>
      <c r="B259" s="1"/>
      <c r="C259" s="1035" t="s">
        <v>301</v>
      </c>
      <c r="D259" s="999"/>
      <c r="E259" s="999"/>
      <c r="F259" s="999"/>
      <c r="G259" s="999"/>
      <c r="H259" s="999"/>
      <c r="I259" s="999"/>
      <c r="J259" s="999"/>
      <c r="K259" s="999"/>
      <c r="L259" s="999"/>
      <c r="M259" s="999"/>
      <c r="N259" s="496"/>
      <c r="O259" s="1"/>
      <c r="P259" s="1"/>
      <c r="Q259" s="1"/>
      <c r="R259" s="1"/>
    </row>
    <row r="260" spans="1:19">
      <c r="A260" s="1"/>
      <c r="B260" s="1"/>
      <c r="C260" s="527" t="s">
        <v>304</v>
      </c>
      <c r="D260" s="1"/>
      <c r="E260" s="1"/>
      <c r="F260" s="1"/>
      <c r="G260" s="1"/>
      <c r="H260" s="1"/>
      <c r="I260" s="1"/>
      <c r="J260" s="1"/>
      <c r="K260" s="1"/>
      <c r="L260" s="1"/>
      <c r="M260" s="1"/>
      <c r="N260" s="1"/>
      <c r="O260" s="1"/>
      <c r="P260" s="1"/>
      <c r="Q260" s="1"/>
      <c r="R260" s="1"/>
    </row>
    <row r="261" spans="1:19">
      <c r="A261" s="1"/>
      <c r="B261" s="1"/>
      <c r="C261" s="1"/>
      <c r="D261" s="1"/>
      <c r="E261" s="1"/>
      <c r="F261" s="1"/>
      <c r="G261" s="1"/>
      <c r="H261" s="1"/>
      <c r="I261" s="1"/>
      <c r="J261" s="1"/>
      <c r="K261" s="1"/>
      <c r="L261" s="1"/>
      <c r="M261" s="1"/>
      <c r="N261" s="1"/>
      <c r="O261" s="1"/>
      <c r="P261" s="1"/>
      <c r="Q261" s="1"/>
      <c r="R261" s="1"/>
    </row>
    <row r="262" spans="1:19" ht="30" customHeight="1">
      <c r="A262" s="1"/>
      <c r="B262" s="1"/>
      <c r="C262" s="1016" t="s">
        <v>416</v>
      </c>
      <c r="D262" s="992"/>
      <c r="E262" s="992"/>
      <c r="F262" s="992"/>
      <c r="G262" s="992"/>
      <c r="H262" s="992"/>
      <c r="I262" s="992"/>
      <c r="J262" s="992"/>
      <c r="K262" s="992"/>
      <c r="L262" s="992"/>
      <c r="M262" s="992"/>
      <c r="N262" s="992"/>
      <c r="O262" s="451"/>
      <c r="P262" s="451"/>
      <c r="Q262" s="451"/>
      <c r="R262" s="1"/>
    </row>
    <row r="263" spans="1:19" ht="6.75" customHeight="1">
      <c r="A263" s="1"/>
      <c r="B263" s="1"/>
      <c r="C263" s="1"/>
      <c r="D263" s="1"/>
      <c r="E263" s="534"/>
      <c r="F263" s="534"/>
      <c r="G263" s="534"/>
      <c r="H263" s="1"/>
      <c r="I263" s="1"/>
      <c r="J263" s="1"/>
      <c r="K263" s="1"/>
      <c r="L263" s="1"/>
      <c r="M263" s="1"/>
      <c r="N263" s="1"/>
      <c r="O263" s="1"/>
      <c r="P263" s="1"/>
      <c r="Q263" s="1"/>
      <c r="R263" s="1"/>
    </row>
    <row r="264" spans="1:19" ht="39.75" customHeight="1">
      <c r="A264" s="1"/>
      <c r="B264" s="1"/>
      <c r="C264" s="507" t="s">
        <v>24</v>
      </c>
      <c r="D264" s="508" t="s">
        <v>320</v>
      </c>
      <c r="E264" s="508" t="s">
        <v>321</v>
      </c>
      <c r="F264" s="508" t="s">
        <v>322</v>
      </c>
      <c r="G264" s="508" t="s">
        <v>323</v>
      </c>
      <c r="H264" s="509" t="s">
        <v>324</v>
      </c>
      <c r="I264" s="508" t="s">
        <v>325</v>
      </c>
      <c r="J264" s="508" t="s">
        <v>326</v>
      </c>
      <c r="K264" s="508" t="s">
        <v>327</v>
      </c>
      <c r="L264" s="508" t="s">
        <v>328</v>
      </c>
      <c r="M264" s="778" t="s">
        <v>329</v>
      </c>
      <c r="N264" s="512"/>
      <c r="O264" s="512"/>
      <c r="P264" s="512"/>
      <c r="Q264" s="512"/>
      <c r="R264" s="11"/>
    </row>
    <row r="265" spans="1:19" ht="15.75" customHeight="1">
      <c r="A265" s="1"/>
      <c r="B265" s="1"/>
      <c r="C265" s="123" t="s">
        <v>294</v>
      </c>
      <c r="D265" s="493">
        <f t="shared" ref="D265:M265" si="43">(E251-D251)/D251</f>
        <v>0.65789473684210531</v>
      </c>
      <c r="E265" s="493">
        <f t="shared" si="43"/>
        <v>-8.7301587301587297E-2</v>
      </c>
      <c r="F265" s="493">
        <f t="shared" si="43"/>
        <v>0.54782608695652169</v>
      </c>
      <c r="G265" s="493">
        <f t="shared" si="43"/>
        <v>0.15730337078651685</v>
      </c>
      <c r="H265" s="493">
        <f t="shared" si="43"/>
        <v>-0.17475728155339806</v>
      </c>
      <c r="I265" s="493">
        <f t="shared" si="43"/>
        <v>0.16470588235294117</v>
      </c>
      <c r="J265" s="493">
        <f t="shared" si="43"/>
        <v>0.17171717171717171</v>
      </c>
      <c r="K265" s="493">
        <f t="shared" si="43"/>
        <v>-0.61206896551724133</v>
      </c>
      <c r="L265" s="493">
        <f t="shared" si="43"/>
        <v>0.21111111111111111</v>
      </c>
      <c r="M265" s="532">
        <f t="shared" si="43"/>
        <v>0.13761467889908258</v>
      </c>
      <c r="N265" s="585"/>
      <c r="O265" s="585"/>
      <c r="P265" s="585"/>
      <c r="Q265" s="585"/>
      <c r="R265" s="585"/>
      <c r="S265" s="11"/>
    </row>
    <row r="266" spans="1:19" ht="26.25">
      <c r="A266" s="1"/>
      <c r="B266" s="1"/>
      <c r="C266" s="137" t="s">
        <v>295</v>
      </c>
      <c r="D266" s="533">
        <f t="shared" ref="D266:M266" si="44">(E252-D252)/D252</f>
        <v>0.2857142857142857</v>
      </c>
      <c r="E266" s="533">
        <f t="shared" si="44"/>
        <v>8.3333333333333329E-2</v>
      </c>
      <c r="F266" s="533">
        <f t="shared" si="44"/>
        <v>1.5641025641025641</v>
      </c>
      <c r="G266" s="533">
        <f t="shared" si="44"/>
        <v>-0.26</v>
      </c>
      <c r="H266" s="533">
        <f t="shared" si="44"/>
        <v>0.35135135135135137</v>
      </c>
      <c r="I266" s="533">
        <f t="shared" si="44"/>
        <v>-0.33</v>
      </c>
      <c r="J266" s="533">
        <f t="shared" si="44"/>
        <v>0.5074626865671642</v>
      </c>
      <c r="K266" s="533">
        <f t="shared" si="44"/>
        <v>-0.10891089108910891</v>
      </c>
      <c r="L266" s="533">
        <f t="shared" si="44"/>
        <v>0.13333333333333333</v>
      </c>
      <c r="M266" s="569">
        <f t="shared" si="44"/>
        <v>0.17647058823529413</v>
      </c>
      <c r="N266" s="585"/>
      <c r="O266" s="585"/>
      <c r="P266" s="585"/>
      <c r="Q266" s="585"/>
      <c r="R266" s="585"/>
      <c r="S266" s="11"/>
    </row>
    <row r="267" spans="1:19" ht="26.25">
      <c r="A267" s="1"/>
      <c r="B267" s="1"/>
      <c r="C267" s="274" t="s">
        <v>296</v>
      </c>
      <c r="D267" s="571">
        <f t="shared" ref="D267:M267" si="45">(E253-D253)/D253</f>
        <v>0.5714285714285714</v>
      </c>
      <c r="E267" s="571">
        <f t="shared" si="45"/>
        <v>0.27272727272727271</v>
      </c>
      <c r="F267" s="571">
        <f t="shared" si="45"/>
        <v>1.1785714285714286</v>
      </c>
      <c r="G267" s="571">
        <f t="shared" si="45"/>
        <v>-0.52459016393442626</v>
      </c>
      <c r="H267" s="571">
        <f t="shared" si="45"/>
        <v>0.17241379310344829</v>
      </c>
      <c r="I267" s="571">
        <f t="shared" si="45"/>
        <v>0.14705882352941177</v>
      </c>
      <c r="J267" s="571">
        <f t="shared" si="45"/>
        <v>-0.10256410256410256</v>
      </c>
      <c r="K267" s="571">
        <f t="shared" si="45"/>
        <v>0.6</v>
      </c>
      <c r="L267" s="571">
        <f t="shared" si="45"/>
        <v>0.21428571428571427</v>
      </c>
      <c r="M267" s="636">
        <f t="shared" si="45"/>
        <v>-1.4705882352941176E-2</v>
      </c>
      <c r="N267" s="585"/>
      <c r="O267" s="585"/>
      <c r="P267" s="585"/>
      <c r="Q267" s="585"/>
      <c r="R267" s="585"/>
      <c r="S267" s="11"/>
    </row>
    <row r="268" spans="1:19">
      <c r="A268" s="1"/>
      <c r="B268" s="1"/>
      <c r="C268" s="482" t="s">
        <v>297</v>
      </c>
      <c r="D268" s="784" t="s">
        <v>166</v>
      </c>
      <c r="E268" s="784" t="s">
        <v>166</v>
      </c>
      <c r="F268" s="784" t="s">
        <v>166</v>
      </c>
      <c r="G268" s="784" t="s">
        <v>166</v>
      </c>
      <c r="H268" s="784" t="s">
        <v>166</v>
      </c>
      <c r="I268" s="784" t="s">
        <v>166</v>
      </c>
      <c r="J268" s="784" t="s">
        <v>166</v>
      </c>
      <c r="K268" s="784" t="s">
        <v>166</v>
      </c>
      <c r="L268" s="533">
        <f t="shared" ref="L268:M268" si="46">(M254-L254)/L254</f>
        <v>0.18978102189781021</v>
      </c>
      <c r="M268" s="569">
        <f t="shared" si="46"/>
        <v>-2.4539877300613498E-2</v>
      </c>
      <c r="N268" s="585"/>
      <c r="O268" s="585"/>
      <c r="P268" s="585"/>
      <c r="Q268" s="585"/>
      <c r="R268" s="585"/>
      <c r="S268" s="11"/>
    </row>
    <row r="269" spans="1:19">
      <c r="A269" s="1"/>
      <c r="B269" s="1"/>
      <c r="C269" s="174" t="s">
        <v>298</v>
      </c>
      <c r="D269" s="791" t="s">
        <v>166</v>
      </c>
      <c r="E269" s="791" t="s">
        <v>166</v>
      </c>
      <c r="F269" s="791" t="s">
        <v>166</v>
      </c>
      <c r="G269" s="791" t="s">
        <v>166</v>
      </c>
      <c r="H269" s="791" t="s">
        <v>166</v>
      </c>
      <c r="I269" s="791" t="s">
        <v>166</v>
      </c>
      <c r="J269" s="791" t="s">
        <v>166</v>
      </c>
      <c r="K269" s="791" t="s">
        <v>166</v>
      </c>
      <c r="L269" s="571">
        <f t="shared" ref="L269:M269" si="47">(M255-L255)/L255</f>
        <v>3.125E-2</v>
      </c>
      <c r="M269" s="636">
        <f t="shared" si="47"/>
        <v>-0.21212121212121213</v>
      </c>
      <c r="N269" s="585"/>
      <c r="O269" s="585"/>
      <c r="P269" s="585"/>
      <c r="Q269" s="585"/>
      <c r="R269" s="585"/>
      <c r="S269" s="11"/>
    </row>
    <row r="270" spans="1:19" ht="26.25">
      <c r="A270" s="1"/>
      <c r="B270" s="1"/>
      <c r="C270" s="137" t="s">
        <v>299</v>
      </c>
      <c r="D270" s="784" t="s">
        <v>166</v>
      </c>
      <c r="E270" s="784" t="s">
        <v>166</v>
      </c>
      <c r="F270" s="784" t="s">
        <v>166</v>
      </c>
      <c r="G270" s="784" t="s">
        <v>166</v>
      </c>
      <c r="H270" s="784" t="s">
        <v>166</v>
      </c>
      <c r="I270" s="784" t="s">
        <v>166</v>
      </c>
      <c r="J270" s="784" t="s">
        <v>166</v>
      </c>
      <c r="K270" s="533">
        <f t="shared" ref="K270:M270" si="48">(L256-K256)/K256</f>
        <v>-0.75</v>
      </c>
      <c r="L270" s="533">
        <f t="shared" si="48"/>
        <v>1</v>
      </c>
      <c r="M270" s="569">
        <f t="shared" si="48"/>
        <v>-0.5</v>
      </c>
      <c r="N270" s="585"/>
      <c r="O270" s="585"/>
      <c r="P270" s="585"/>
      <c r="Q270" s="585"/>
      <c r="R270" s="585"/>
      <c r="S270" s="11"/>
    </row>
    <row r="271" spans="1:19" ht="18" customHeight="1">
      <c r="A271" s="1"/>
      <c r="B271" s="1"/>
      <c r="C271" s="274" t="s">
        <v>141</v>
      </c>
      <c r="D271" s="604">
        <f t="shared" ref="D271:M271" si="49">(E257-D257)/D257</f>
        <v>-0.23076923076923078</v>
      </c>
      <c r="E271" s="594">
        <f t="shared" si="49"/>
        <v>-0.2</v>
      </c>
      <c r="F271" s="594">
        <f t="shared" si="49"/>
        <v>1.375</v>
      </c>
      <c r="G271" s="594">
        <f t="shared" si="49"/>
        <v>-5.2631578947368418E-2</v>
      </c>
      <c r="H271" s="594">
        <f t="shared" si="49"/>
        <v>-0.5</v>
      </c>
      <c r="I271" s="594">
        <f t="shared" si="49"/>
        <v>5.666666666666667</v>
      </c>
      <c r="J271" s="594">
        <f t="shared" si="49"/>
        <v>0.66666666666666663</v>
      </c>
      <c r="K271" s="594">
        <f t="shared" si="49"/>
        <v>-0.86</v>
      </c>
      <c r="L271" s="594">
        <f t="shared" si="49"/>
        <v>-0.5</v>
      </c>
      <c r="M271" s="626">
        <f t="shared" si="49"/>
        <v>-0.42857142857142855</v>
      </c>
      <c r="N271" s="585"/>
      <c r="O271" s="585"/>
      <c r="P271" s="585"/>
      <c r="Q271" s="585"/>
      <c r="R271" s="585"/>
      <c r="S271" s="11"/>
    </row>
    <row r="272" spans="1:19" ht="21.75" customHeight="1">
      <c r="A272" s="1"/>
      <c r="B272" s="1"/>
      <c r="C272" s="302" t="s">
        <v>364</v>
      </c>
      <c r="D272" s="599">
        <f t="shared" ref="D272:M272" si="50">(E258-D258)/D258</f>
        <v>0.48091603053435117</v>
      </c>
      <c r="E272" s="628">
        <f t="shared" si="50"/>
        <v>-2.0618556701030927E-2</v>
      </c>
      <c r="F272" s="599">
        <f t="shared" si="50"/>
        <v>0.88421052631578945</v>
      </c>
      <c r="G272" s="599">
        <f t="shared" si="50"/>
        <v>-8.6592178770949726E-2</v>
      </c>
      <c r="H272" s="599">
        <f t="shared" si="50"/>
        <v>-4.2813455657492352E-2</v>
      </c>
      <c r="I272" s="599">
        <f t="shared" si="50"/>
        <v>0.16293929712460065</v>
      </c>
      <c r="J272" s="599">
        <f t="shared" si="50"/>
        <v>0.2967032967032967</v>
      </c>
      <c r="K272" s="599">
        <f t="shared" si="50"/>
        <v>-0.11016949152542373</v>
      </c>
      <c r="L272" s="808">
        <f t="shared" si="50"/>
        <v>0.15238095238095239</v>
      </c>
      <c r="M272" s="601">
        <f t="shared" si="50"/>
        <v>3.5123966942148761E-2</v>
      </c>
      <c r="N272" s="632"/>
      <c r="O272" s="632"/>
      <c r="P272" s="632"/>
      <c r="Q272" s="632"/>
      <c r="R272" s="632"/>
      <c r="S272" s="11"/>
    </row>
    <row r="273" spans="1:18" ht="26.25" customHeight="1">
      <c r="A273" s="1"/>
      <c r="B273" s="1"/>
      <c r="C273" s="1035" t="s">
        <v>301</v>
      </c>
      <c r="D273" s="999"/>
      <c r="E273" s="999"/>
      <c r="F273" s="999"/>
      <c r="G273" s="999"/>
      <c r="H273" s="999"/>
      <c r="I273" s="999"/>
      <c r="J273" s="999"/>
      <c r="K273" s="999"/>
      <c r="L273" s="999"/>
      <c r="M273" s="496"/>
      <c r="N273" s="496"/>
      <c r="O273" s="1"/>
      <c r="P273" s="1"/>
      <c r="Q273" s="1"/>
      <c r="R273" s="1"/>
    </row>
    <row r="274" spans="1:18">
      <c r="A274" s="1"/>
      <c r="B274" s="1"/>
      <c r="C274" s="527" t="s">
        <v>304</v>
      </c>
      <c r="D274" s="1"/>
      <c r="E274" s="1"/>
      <c r="F274" s="1"/>
      <c r="G274" s="1"/>
      <c r="H274" s="1"/>
      <c r="I274" s="1"/>
      <c r="J274" s="1"/>
      <c r="K274" s="1"/>
      <c r="L274" s="1"/>
      <c r="M274" s="1"/>
      <c r="N274" s="1"/>
      <c r="O274" s="1"/>
      <c r="P274" s="1"/>
      <c r="Q274" s="1"/>
      <c r="R274" s="1"/>
    </row>
    <row r="275" spans="1:18">
      <c r="A275" s="1"/>
      <c r="B275" s="1"/>
      <c r="C275" s="1"/>
      <c r="D275" s="1"/>
      <c r="E275" s="1"/>
      <c r="F275" s="1"/>
      <c r="G275" s="1"/>
      <c r="H275" s="1"/>
      <c r="I275" s="1"/>
      <c r="J275" s="1"/>
      <c r="K275" s="1"/>
      <c r="L275" s="1"/>
      <c r="M275" s="1"/>
      <c r="N275" s="1"/>
      <c r="O275" s="1"/>
      <c r="P275" s="1"/>
      <c r="Q275" s="1"/>
      <c r="R275" s="1"/>
    </row>
    <row r="276" spans="1:18" ht="36" customHeight="1">
      <c r="A276" s="1"/>
      <c r="B276" s="1"/>
      <c r="C276" s="1016" t="s">
        <v>429</v>
      </c>
      <c r="D276" s="992"/>
      <c r="E276" s="992"/>
      <c r="F276" s="992"/>
      <c r="G276" s="992"/>
      <c r="H276" s="992"/>
      <c r="I276" s="992"/>
      <c r="J276" s="992"/>
      <c r="K276" s="992"/>
      <c r="L276" s="992"/>
      <c r="M276" s="992"/>
      <c r="N276" s="992"/>
      <c r="O276" s="451"/>
      <c r="P276" s="451"/>
      <c r="Q276" s="451"/>
      <c r="R276" s="1"/>
    </row>
    <row r="277" spans="1:18" ht="6" customHeight="1">
      <c r="A277" s="1"/>
      <c r="B277" s="1"/>
      <c r="C277" s="741"/>
      <c r="D277" s="741"/>
      <c r="E277" s="741"/>
      <c r="F277" s="741"/>
      <c r="G277" s="741"/>
      <c r="H277" s="741"/>
      <c r="I277" s="741"/>
      <c r="J277" s="741"/>
      <c r="K277" s="741"/>
      <c r="L277" s="741"/>
      <c r="M277" s="741"/>
      <c r="N277" s="741"/>
      <c r="O277" s="741"/>
      <c r="P277" s="741"/>
      <c r="Q277" s="741"/>
      <c r="R277" s="1"/>
    </row>
    <row r="278" spans="1:18" ht="14.25" customHeight="1">
      <c r="A278" s="1"/>
      <c r="B278" s="1"/>
      <c r="C278" s="1018" t="s">
        <v>24</v>
      </c>
      <c r="D278" s="81" t="s">
        <v>31</v>
      </c>
      <c r="E278" s="81" t="s">
        <v>31</v>
      </c>
      <c r="F278" s="81" t="s">
        <v>31</v>
      </c>
      <c r="G278" s="81" t="s">
        <v>31</v>
      </c>
      <c r="H278" s="81" t="s">
        <v>31</v>
      </c>
      <c r="I278" s="81" t="s">
        <v>31</v>
      </c>
      <c r="J278" s="81" t="s">
        <v>31</v>
      </c>
      <c r="K278" s="81" t="s">
        <v>31</v>
      </c>
      <c r="L278" s="81" t="s">
        <v>31</v>
      </c>
      <c r="M278" s="81" t="s">
        <v>31</v>
      </c>
      <c r="N278" s="82" t="s">
        <v>31</v>
      </c>
      <c r="O278" s="86"/>
      <c r="P278" s="86"/>
      <c r="Q278" s="86"/>
      <c r="R278" s="86"/>
    </row>
    <row r="279" spans="1:18" ht="15.75" customHeight="1">
      <c r="A279" s="1"/>
      <c r="B279" s="1"/>
      <c r="C279" s="1023"/>
      <c r="D279" s="115">
        <v>2001</v>
      </c>
      <c r="E279" s="119">
        <v>2002</v>
      </c>
      <c r="F279" s="115">
        <v>2003</v>
      </c>
      <c r="G279" s="115">
        <v>2004</v>
      </c>
      <c r="H279" s="115">
        <v>2005</v>
      </c>
      <c r="I279" s="115">
        <v>2006</v>
      </c>
      <c r="J279" s="119">
        <v>2007</v>
      </c>
      <c r="K279" s="115">
        <v>2008</v>
      </c>
      <c r="L279" s="115">
        <v>2009</v>
      </c>
      <c r="M279" s="119">
        <v>2010</v>
      </c>
      <c r="N279" s="141">
        <v>2011</v>
      </c>
      <c r="O279" s="86"/>
      <c r="P279" s="86"/>
      <c r="Q279" s="86"/>
      <c r="R279" s="86"/>
    </row>
    <row r="280" spans="1:18" ht="26.25">
      <c r="A280" s="1"/>
      <c r="B280" s="1"/>
      <c r="C280" s="123" t="s">
        <v>294</v>
      </c>
      <c r="D280" s="493">
        <f t="shared" ref="D280:D286" si="51">D27/$D$34</f>
        <v>0.58015267175572516</v>
      </c>
      <c r="E280" s="529">
        <f t="shared" ref="E280:E286" si="52">E27/$E$34</f>
        <v>0.64948453608247425</v>
      </c>
      <c r="F280" s="529">
        <f t="shared" ref="F280:F286" si="53">F27/$F$34</f>
        <v>0.60526315789473684</v>
      </c>
      <c r="G280" s="529">
        <f t="shared" ref="G280:G286" si="54">G27/$G$34</f>
        <v>0.4972067039106145</v>
      </c>
      <c r="H280" s="529">
        <f t="shared" ref="H280:H286" si="55">H27/$H$34</f>
        <v>0.62996941896024461</v>
      </c>
      <c r="I280" s="529">
        <f t="shared" ref="I280:I286" si="56">I27/$I$34</f>
        <v>0.54313099041533541</v>
      </c>
      <c r="J280" s="529">
        <f t="shared" ref="J280:J286" si="57">J27/$J$34</f>
        <v>0.54395604395604391</v>
      </c>
      <c r="K280" s="529">
        <f t="shared" ref="K280:K286" si="58">K27/$K$34</f>
        <v>0.49152542372881358</v>
      </c>
      <c r="L280" s="529">
        <f t="shared" ref="L280:L286" si="59">L27/$L$34</f>
        <v>0.21428571428571427</v>
      </c>
      <c r="M280" s="529">
        <f t="shared" ref="M280:M286" si="60">M27/$M$34</f>
        <v>0.22520661157024793</v>
      </c>
      <c r="N280" s="532">
        <f t="shared" ref="N280:N286" si="61">N27/$N$34</f>
        <v>0.24750499001996007</v>
      </c>
      <c r="O280" s="639"/>
      <c r="P280" s="639"/>
      <c r="Q280" s="639"/>
      <c r="R280" s="639"/>
    </row>
    <row r="281" spans="1:18" ht="26.25">
      <c r="A281" s="1"/>
      <c r="B281" s="1"/>
      <c r="C281" s="137" t="s">
        <v>295</v>
      </c>
      <c r="D281" s="533">
        <f t="shared" si="51"/>
        <v>0.21374045801526717</v>
      </c>
      <c r="E281" s="568">
        <f t="shared" si="52"/>
        <v>0.18556701030927836</v>
      </c>
      <c r="F281" s="568">
        <f t="shared" si="53"/>
        <v>0.20526315789473684</v>
      </c>
      <c r="G281" s="568">
        <f t="shared" si="54"/>
        <v>0.27932960893854747</v>
      </c>
      <c r="H281" s="568">
        <f t="shared" si="55"/>
        <v>0.22629969418960244</v>
      </c>
      <c r="I281" s="568">
        <f t="shared" si="56"/>
        <v>0.31948881789137379</v>
      </c>
      <c r="J281" s="568">
        <f t="shared" si="57"/>
        <v>0.18406593406593408</v>
      </c>
      <c r="K281" s="568">
        <f t="shared" si="58"/>
        <v>0.21398305084745764</v>
      </c>
      <c r="L281" s="568">
        <f t="shared" si="59"/>
        <v>0.21428571428571427</v>
      </c>
      <c r="M281" s="568">
        <f t="shared" si="60"/>
        <v>0.21074380165289255</v>
      </c>
      <c r="N281" s="569">
        <f t="shared" si="61"/>
        <v>0.23952095808383234</v>
      </c>
      <c r="O281" s="639"/>
      <c r="P281" s="639"/>
      <c r="Q281" s="639"/>
      <c r="R281" s="639"/>
    </row>
    <row r="282" spans="1:18" ht="26.25">
      <c r="A282" s="1"/>
      <c r="B282" s="1"/>
      <c r="C282" s="174" t="s">
        <v>296</v>
      </c>
      <c r="D282" s="571">
        <f t="shared" si="51"/>
        <v>0.10687022900763359</v>
      </c>
      <c r="E282" s="597">
        <f t="shared" si="52"/>
        <v>0.1134020618556701</v>
      </c>
      <c r="F282" s="597">
        <f t="shared" si="53"/>
        <v>0.14736842105263157</v>
      </c>
      <c r="G282" s="597">
        <f t="shared" si="54"/>
        <v>0.17039106145251395</v>
      </c>
      <c r="H282" s="597">
        <f t="shared" si="55"/>
        <v>8.8685015290519878E-2</v>
      </c>
      <c r="I282" s="597">
        <f t="shared" si="56"/>
        <v>0.10862619808306709</v>
      </c>
      <c r="J282" s="597">
        <f t="shared" si="57"/>
        <v>0.10714285714285714</v>
      </c>
      <c r="K282" s="597">
        <f t="shared" si="58"/>
        <v>7.4152542372881353E-2</v>
      </c>
      <c r="L282" s="597">
        <f t="shared" si="59"/>
        <v>0.13333333333333333</v>
      </c>
      <c r="M282" s="597">
        <f t="shared" si="60"/>
        <v>0.14049586776859505</v>
      </c>
      <c r="N282" s="830">
        <f t="shared" si="61"/>
        <v>0.13373253493013973</v>
      </c>
      <c r="O282" s="639"/>
      <c r="P282" s="639"/>
      <c r="Q282" s="639"/>
      <c r="R282" s="639"/>
    </row>
    <row r="283" spans="1:18">
      <c r="A283" s="1"/>
      <c r="B283" s="1"/>
      <c r="C283" s="287" t="s">
        <v>297</v>
      </c>
      <c r="D283" s="533">
        <f t="shared" si="51"/>
        <v>0</v>
      </c>
      <c r="E283" s="568">
        <f t="shared" si="52"/>
        <v>0</v>
      </c>
      <c r="F283" s="568">
        <f t="shared" si="53"/>
        <v>0</v>
      </c>
      <c r="G283" s="568">
        <f t="shared" si="54"/>
        <v>0</v>
      </c>
      <c r="H283" s="568">
        <f t="shared" si="55"/>
        <v>0</v>
      </c>
      <c r="I283" s="568">
        <f t="shared" si="56"/>
        <v>0</v>
      </c>
      <c r="J283" s="568">
        <f t="shared" si="57"/>
        <v>0</v>
      </c>
      <c r="K283" s="568">
        <f t="shared" si="58"/>
        <v>0</v>
      </c>
      <c r="L283" s="568">
        <f t="shared" si="59"/>
        <v>0.3261904761904762</v>
      </c>
      <c r="M283" s="568">
        <f t="shared" si="60"/>
        <v>0.33677685950413222</v>
      </c>
      <c r="N283" s="617">
        <f t="shared" si="61"/>
        <v>0.31736526946107785</v>
      </c>
      <c r="O283" s="639"/>
      <c r="P283" s="639"/>
      <c r="Q283" s="639"/>
      <c r="R283" s="639"/>
    </row>
    <row r="284" spans="1:18">
      <c r="A284" s="1"/>
      <c r="B284" s="1"/>
      <c r="C284" s="174" t="s">
        <v>298</v>
      </c>
      <c r="D284" s="571">
        <f t="shared" si="51"/>
        <v>0</v>
      </c>
      <c r="E284" s="597">
        <f t="shared" si="52"/>
        <v>0</v>
      </c>
      <c r="F284" s="597">
        <f t="shared" si="53"/>
        <v>0</v>
      </c>
      <c r="G284" s="597">
        <f t="shared" si="54"/>
        <v>0</v>
      </c>
      <c r="H284" s="597">
        <f t="shared" si="55"/>
        <v>0</v>
      </c>
      <c r="I284" s="597">
        <f t="shared" si="56"/>
        <v>0</v>
      </c>
      <c r="J284" s="597">
        <f t="shared" si="57"/>
        <v>0</v>
      </c>
      <c r="K284" s="597">
        <f t="shared" si="58"/>
        <v>0</v>
      </c>
      <c r="L284" s="597">
        <f t="shared" si="59"/>
        <v>7.6190476190476197E-2</v>
      </c>
      <c r="M284" s="597">
        <f t="shared" si="60"/>
        <v>6.8181818181818177E-2</v>
      </c>
      <c r="N284" s="626">
        <f t="shared" si="61"/>
        <v>5.1896207584830337E-2</v>
      </c>
      <c r="O284" s="639"/>
      <c r="P284" s="639"/>
      <c r="Q284" s="639"/>
      <c r="R284" s="639"/>
    </row>
    <row r="285" spans="1:18">
      <c r="A285" s="1"/>
      <c r="B285" s="1"/>
      <c r="C285" s="137" t="s">
        <v>299</v>
      </c>
      <c r="D285" s="533">
        <f t="shared" si="51"/>
        <v>0</v>
      </c>
      <c r="E285" s="568">
        <f t="shared" si="52"/>
        <v>0</v>
      </c>
      <c r="F285" s="568">
        <f t="shared" si="53"/>
        <v>0</v>
      </c>
      <c r="G285" s="568">
        <f t="shared" si="54"/>
        <v>0</v>
      </c>
      <c r="H285" s="568">
        <f t="shared" si="55"/>
        <v>0</v>
      </c>
      <c r="I285" s="568">
        <f t="shared" si="56"/>
        <v>0</v>
      </c>
      <c r="J285" s="568">
        <f t="shared" si="57"/>
        <v>0</v>
      </c>
      <c r="K285" s="568">
        <f t="shared" si="58"/>
        <v>8.4745762711864406E-3</v>
      </c>
      <c r="L285" s="568">
        <f t="shared" si="59"/>
        <v>2.3809523809523812E-3</v>
      </c>
      <c r="M285" s="568">
        <f t="shared" si="60"/>
        <v>4.1322314049586778E-3</v>
      </c>
      <c r="N285" s="617">
        <f t="shared" si="61"/>
        <v>1.996007984031936E-3</v>
      </c>
      <c r="O285" s="639"/>
      <c r="P285" s="639"/>
      <c r="Q285" s="639"/>
      <c r="R285" s="639"/>
    </row>
    <row r="286" spans="1:18" ht="16.5" customHeight="1">
      <c r="A286" s="1"/>
      <c r="B286" s="1"/>
      <c r="C286" s="274" t="s">
        <v>141</v>
      </c>
      <c r="D286" s="594">
        <f t="shared" si="51"/>
        <v>9.9236641221374045E-2</v>
      </c>
      <c r="E286" s="667">
        <f t="shared" si="52"/>
        <v>5.1546391752577317E-2</v>
      </c>
      <c r="F286" s="667">
        <f t="shared" si="53"/>
        <v>4.2105263157894736E-2</v>
      </c>
      <c r="G286" s="667">
        <f t="shared" si="54"/>
        <v>5.3072625698324022E-2</v>
      </c>
      <c r="H286" s="667">
        <f t="shared" si="55"/>
        <v>5.5045871559633031E-2</v>
      </c>
      <c r="I286" s="667">
        <f t="shared" si="56"/>
        <v>2.8753993610223641E-2</v>
      </c>
      <c r="J286" s="667">
        <f t="shared" si="57"/>
        <v>0.16483516483516483</v>
      </c>
      <c r="K286" s="667">
        <f t="shared" si="58"/>
        <v>0.21186440677966101</v>
      </c>
      <c r="L286" s="667">
        <f t="shared" si="59"/>
        <v>3.3333333333333333E-2</v>
      </c>
      <c r="M286" s="667">
        <f t="shared" si="60"/>
        <v>1.4462809917355372E-2</v>
      </c>
      <c r="N286" s="679">
        <f t="shared" si="61"/>
        <v>7.9840319361277438E-3</v>
      </c>
      <c r="O286" s="639"/>
      <c r="P286" s="639"/>
      <c r="Q286" s="639"/>
      <c r="R286" s="639"/>
    </row>
    <row r="287" spans="1:18" ht="21.75" customHeight="1">
      <c r="A287" s="1"/>
      <c r="B287" s="1"/>
      <c r="C287" s="302" t="s">
        <v>64</v>
      </c>
      <c r="D287" s="649">
        <f t="shared" ref="D287:N287" si="62">SUM(D280:D286)</f>
        <v>1</v>
      </c>
      <c r="E287" s="649">
        <f t="shared" si="62"/>
        <v>1</v>
      </c>
      <c r="F287" s="649">
        <f t="shared" si="62"/>
        <v>1</v>
      </c>
      <c r="G287" s="649">
        <f t="shared" si="62"/>
        <v>1</v>
      </c>
      <c r="H287" s="649">
        <f t="shared" si="62"/>
        <v>0.99999999999999989</v>
      </c>
      <c r="I287" s="649">
        <f t="shared" si="62"/>
        <v>0.99999999999999989</v>
      </c>
      <c r="J287" s="649">
        <f t="shared" si="62"/>
        <v>0.99999999999999989</v>
      </c>
      <c r="K287" s="649">
        <f t="shared" si="62"/>
        <v>1</v>
      </c>
      <c r="L287" s="649">
        <f t="shared" si="62"/>
        <v>0.99999999999999989</v>
      </c>
      <c r="M287" s="649">
        <f t="shared" si="62"/>
        <v>0.99999999999999989</v>
      </c>
      <c r="N287" s="653">
        <f t="shared" si="62"/>
        <v>1</v>
      </c>
      <c r="O287" s="605"/>
      <c r="P287" s="605"/>
      <c r="Q287" s="605"/>
      <c r="R287" s="605"/>
    </row>
    <row r="288" spans="1:18" ht="27.75" customHeight="1">
      <c r="A288" s="1"/>
      <c r="B288" s="1"/>
      <c r="C288" s="1035" t="s">
        <v>301</v>
      </c>
      <c r="D288" s="999"/>
      <c r="E288" s="999"/>
      <c r="F288" s="999"/>
      <c r="G288" s="999"/>
      <c r="H288" s="999"/>
      <c r="I288" s="999"/>
      <c r="J288" s="999"/>
      <c r="K288" s="999"/>
      <c r="L288" s="999"/>
      <c r="M288" s="999"/>
      <c r="N288" s="496"/>
      <c r="O288" s="1"/>
      <c r="P288" s="1"/>
      <c r="Q288" s="1"/>
      <c r="R288" s="1"/>
    </row>
    <row r="289" spans="1:18">
      <c r="A289" s="1"/>
      <c r="B289" s="1"/>
      <c r="C289" s="527" t="s">
        <v>304</v>
      </c>
      <c r="D289" s="1"/>
      <c r="E289" s="1"/>
      <c r="F289" s="1"/>
      <c r="G289" s="1"/>
      <c r="H289" s="1"/>
      <c r="I289" s="1"/>
      <c r="J289" s="1"/>
      <c r="K289" s="1"/>
      <c r="L289" s="1"/>
      <c r="M289" s="1"/>
      <c r="N289" s="1"/>
      <c r="O289" s="1"/>
      <c r="P289" s="1"/>
      <c r="Q289" s="1"/>
      <c r="R289" s="1"/>
    </row>
    <row r="290" spans="1:18">
      <c r="A290" s="1"/>
      <c r="B290" s="1"/>
      <c r="C290" s="1"/>
      <c r="D290" s="1"/>
      <c r="E290" s="1"/>
      <c r="F290" s="1"/>
      <c r="G290" s="1"/>
      <c r="H290" s="1"/>
      <c r="I290" s="1"/>
      <c r="J290" s="1"/>
      <c r="K290" s="1"/>
      <c r="L290" s="1"/>
      <c r="M290" s="1"/>
      <c r="N290" s="1"/>
      <c r="O290" s="1"/>
      <c r="P290" s="1"/>
      <c r="Q290" s="1"/>
      <c r="R290" s="1"/>
    </row>
    <row r="291" spans="1:18" ht="21.75" customHeight="1">
      <c r="A291" s="1"/>
      <c r="B291" s="1"/>
      <c r="C291" s="1016" t="s">
        <v>414</v>
      </c>
      <c r="D291" s="992"/>
      <c r="E291" s="992"/>
      <c r="F291" s="992"/>
      <c r="G291" s="992"/>
      <c r="H291" s="992"/>
      <c r="I291" s="992"/>
      <c r="J291" s="992"/>
      <c r="K291" s="992"/>
      <c r="L291" s="992"/>
      <c r="M291" s="992"/>
      <c r="N291" s="992"/>
      <c r="O291" s="1"/>
      <c r="P291" s="1"/>
      <c r="Q291" s="1"/>
      <c r="R291" s="1"/>
    </row>
    <row r="292" spans="1:18" ht="7.5" customHeight="1">
      <c r="A292" s="1"/>
      <c r="B292" s="1"/>
      <c r="C292" s="1"/>
      <c r="D292" s="1"/>
      <c r="E292" s="1"/>
      <c r="F292" s="1"/>
      <c r="G292" s="1"/>
      <c r="H292" s="1"/>
      <c r="I292" s="1"/>
      <c r="J292" s="1"/>
      <c r="K292" s="1"/>
      <c r="L292" s="1"/>
      <c r="M292" s="1"/>
      <c r="N292" s="1"/>
      <c r="O292" s="1"/>
      <c r="P292" s="1"/>
      <c r="Q292" s="1"/>
      <c r="R292" s="1"/>
    </row>
    <row r="293" spans="1:18">
      <c r="A293" s="1"/>
      <c r="B293" s="1"/>
      <c r="C293" s="1"/>
      <c r="D293" s="1"/>
      <c r="E293" s="1"/>
      <c r="F293" s="1"/>
      <c r="G293" s="1"/>
      <c r="H293" s="1"/>
      <c r="I293" s="1"/>
      <c r="J293" s="1"/>
      <c r="K293" s="1"/>
      <c r="L293" s="1"/>
      <c r="M293" s="1"/>
      <c r="N293" s="1"/>
      <c r="O293" s="1"/>
      <c r="P293" s="1"/>
      <c r="Q293" s="1"/>
      <c r="R293" s="1"/>
    </row>
    <row r="294" spans="1:18">
      <c r="A294" s="1"/>
      <c r="B294" s="1"/>
      <c r="C294" s="1"/>
      <c r="D294" s="1"/>
      <c r="E294" s="1"/>
      <c r="F294" s="1"/>
      <c r="G294" s="1"/>
      <c r="H294" s="1"/>
      <c r="I294" s="1"/>
      <c r="J294" s="1"/>
      <c r="K294" s="1"/>
      <c r="L294" s="1"/>
      <c r="M294" s="1"/>
      <c r="N294" s="1"/>
      <c r="O294" s="1"/>
      <c r="P294" s="1"/>
      <c r="Q294" s="1"/>
      <c r="R294" s="1"/>
    </row>
    <row r="295" spans="1:18">
      <c r="A295" s="1"/>
      <c r="B295" s="1"/>
      <c r="C295" s="1"/>
      <c r="D295" s="1"/>
      <c r="E295" s="1"/>
      <c r="F295" s="1"/>
      <c r="G295" s="1"/>
      <c r="H295" s="1"/>
      <c r="I295" s="1"/>
      <c r="J295" s="1"/>
      <c r="K295" s="1"/>
      <c r="L295" s="1"/>
      <c r="M295" s="1"/>
      <c r="N295" s="1"/>
      <c r="O295" s="1"/>
      <c r="P295" s="1"/>
      <c r="Q295" s="1"/>
      <c r="R295" s="1"/>
    </row>
    <row r="296" spans="1:18">
      <c r="A296" s="1"/>
      <c r="B296" s="1"/>
      <c r="C296" s="1"/>
      <c r="D296" s="1"/>
      <c r="E296" s="1"/>
      <c r="F296" s="1"/>
      <c r="G296" s="1"/>
      <c r="H296" s="1"/>
      <c r="I296" s="1"/>
      <c r="J296" s="1"/>
      <c r="K296" s="1"/>
      <c r="L296" s="1"/>
      <c r="M296" s="1"/>
      <c r="N296" s="1"/>
      <c r="O296" s="1"/>
      <c r="P296" s="1"/>
      <c r="Q296" s="1"/>
      <c r="R296" s="1"/>
    </row>
    <row r="297" spans="1:18">
      <c r="A297" s="1"/>
      <c r="B297" s="1"/>
      <c r="C297" s="1"/>
      <c r="D297" s="1"/>
      <c r="E297" s="1"/>
      <c r="F297" s="1"/>
      <c r="G297" s="1"/>
      <c r="H297" s="1"/>
      <c r="I297" s="1"/>
      <c r="J297" s="1"/>
      <c r="K297" s="1"/>
      <c r="L297" s="1"/>
      <c r="M297" s="1"/>
      <c r="N297" s="1"/>
      <c r="O297" s="1"/>
      <c r="P297" s="1"/>
      <c r="Q297" s="1"/>
      <c r="R297" s="1"/>
    </row>
    <row r="298" spans="1:18">
      <c r="A298" s="1"/>
      <c r="B298" s="1"/>
      <c r="C298" s="1"/>
      <c r="D298" s="1"/>
      <c r="E298" s="1"/>
      <c r="F298" s="1"/>
      <c r="G298" s="1"/>
      <c r="H298" s="1"/>
      <c r="I298" s="1"/>
      <c r="J298" s="1"/>
      <c r="K298" s="1"/>
      <c r="L298" s="1"/>
      <c r="M298" s="1"/>
      <c r="N298" s="1"/>
      <c r="O298" s="1"/>
      <c r="P298" s="1"/>
      <c r="Q298" s="1"/>
      <c r="R298" s="1"/>
    </row>
    <row r="299" spans="1:18">
      <c r="A299" s="1"/>
      <c r="B299" s="1"/>
      <c r="C299" s="1"/>
      <c r="D299" s="1"/>
      <c r="E299" s="1"/>
      <c r="F299" s="1"/>
      <c r="G299" s="1"/>
      <c r="H299" s="1"/>
      <c r="I299" s="1"/>
      <c r="J299" s="1"/>
      <c r="K299" s="1"/>
      <c r="L299" s="1"/>
      <c r="M299" s="1"/>
      <c r="N299" s="1"/>
      <c r="O299" s="1"/>
      <c r="P299" s="1"/>
      <c r="Q299" s="1"/>
      <c r="R299" s="1"/>
    </row>
    <row r="300" spans="1:18">
      <c r="A300" s="1"/>
      <c r="B300" s="1"/>
      <c r="C300" s="1"/>
      <c r="D300" s="1"/>
      <c r="E300" s="1"/>
      <c r="F300" s="1"/>
      <c r="G300" s="1"/>
      <c r="H300" s="1"/>
      <c r="I300" s="1"/>
      <c r="J300" s="1"/>
      <c r="K300" s="1"/>
      <c r="L300" s="1"/>
      <c r="M300" s="1"/>
      <c r="N300" s="1"/>
      <c r="O300" s="1"/>
      <c r="P300" s="1"/>
      <c r="Q300" s="1"/>
      <c r="R300" s="1"/>
    </row>
    <row r="301" spans="1:18">
      <c r="A301" s="1"/>
      <c r="B301" s="1"/>
      <c r="C301" s="1"/>
      <c r="D301" s="1"/>
      <c r="E301" s="1"/>
      <c r="F301" s="1"/>
      <c r="G301" s="1"/>
      <c r="H301" s="1"/>
      <c r="I301" s="1"/>
      <c r="J301" s="1"/>
      <c r="K301" s="1"/>
      <c r="L301" s="1"/>
      <c r="M301" s="1"/>
      <c r="N301" s="1"/>
      <c r="O301" s="1"/>
      <c r="P301" s="1"/>
      <c r="Q301" s="1"/>
      <c r="R301" s="1"/>
    </row>
    <row r="302" spans="1:18">
      <c r="A302" s="1"/>
      <c r="B302" s="1"/>
      <c r="C302" s="1"/>
      <c r="D302" s="1"/>
      <c r="E302" s="1"/>
      <c r="F302" s="1"/>
      <c r="G302" s="1"/>
      <c r="H302" s="1"/>
      <c r="I302" s="1"/>
      <c r="J302" s="1"/>
      <c r="K302" s="1"/>
      <c r="L302" s="1"/>
      <c r="M302" s="1"/>
      <c r="N302" s="1"/>
      <c r="O302" s="1"/>
      <c r="P302" s="1"/>
      <c r="Q302" s="1"/>
      <c r="R302" s="1"/>
    </row>
    <row r="303" spans="1:18">
      <c r="A303" s="1"/>
      <c r="B303" s="1"/>
      <c r="C303" s="1"/>
      <c r="D303" s="1"/>
      <c r="E303" s="1"/>
      <c r="F303" s="1"/>
      <c r="G303" s="1"/>
      <c r="H303" s="1"/>
      <c r="I303" s="1"/>
      <c r="J303" s="1"/>
      <c r="K303" s="1"/>
      <c r="L303" s="1"/>
      <c r="M303" s="1"/>
      <c r="N303" s="1"/>
      <c r="O303" s="1"/>
      <c r="P303" s="1"/>
      <c r="Q303" s="1"/>
      <c r="R303" s="1"/>
    </row>
    <row r="304" spans="1:18">
      <c r="A304" s="1"/>
      <c r="B304" s="1"/>
      <c r="C304" s="1"/>
      <c r="D304" s="1"/>
      <c r="E304" s="1"/>
      <c r="F304" s="1"/>
      <c r="G304" s="1"/>
      <c r="H304" s="1"/>
      <c r="I304" s="1"/>
      <c r="J304" s="1"/>
      <c r="K304" s="1"/>
      <c r="L304" s="1"/>
      <c r="M304" s="1"/>
      <c r="N304" s="1"/>
      <c r="O304" s="1"/>
      <c r="P304" s="1"/>
      <c r="Q304" s="1"/>
      <c r="R304" s="1"/>
    </row>
    <row r="305" spans="1:18">
      <c r="A305" s="1"/>
      <c r="B305" s="1"/>
      <c r="C305" s="527" t="s">
        <v>304</v>
      </c>
      <c r="D305" s="462"/>
      <c r="E305" s="462"/>
      <c r="F305" s="1"/>
      <c r="G305" s="1"/>
      <c r="H305" s="1"/>
      <c r="I305" s="1"/>
      <c r="J305" s="1"/>
      <c r="K305" s="1"/>
      <c r="L305" s="1"/>
      <c r="M305" s="1"/>
      <c r="N305" s="1"/>
      <c r="O305" s="1"/>
      <c r="P305" s="1"/>
      <c r="Q305" s="1"/>
      <c r="R305" s="1"/>
    </row>
    <row r="306" spans="1:18">
      <c r="A306" s="1"/>
      <c r="B306" s="1"/>
      <c r="C306" s="323"/>
      <c r="D306" s="323"/>
      <c r="E306" s="323"/>
      <c r="F306" s="323"/>
      <c r="G306" s="323"/>
      <c r="H306" s="323"/>
      <c r="I306" s="323"/>
      <c r="J306" s="323"/>
      <c r="K306" s="323"/>
      <c r="L306" s="323"/>
      <c r="M306" s="38"/>
      <c r="N306" s="38"/>
      <c r="O306" s="1"/>
      <c r="P306" s="1"/>
      <c r="Q306" s="1"/>
      <c r="R306" s="1"/>
    </row>
    <row r="307" spans="1:18" ht="18.75" customHeight="1">
      <c r="A307" s="1"/>
      <c r="B307" s="1"/>
      <c r="C307" s="460"/>
      <c r="D307" s="460"/>
      <c r="E307" s="460"/>
      <c r="F307" s="460"/>
      <c r="G307" s="38" t="s">
        <v>20</v>
      </c>
      <c r="H307" s="460"/>
      <c r="I307" s="460"/>
      <c r="J307" s="460"/>
      <c r="K307" s="460"/>
      <c r="L307" s="460"/>
      <c r="M307" s="104"/>
      <c r="N307" s="104"/>
      <c r="O307" s="1"/>
      <c r="P307" s="1"/>
      <c r="Q307" s="1"/>
      <c r="R307" s="1"/>
    </row>
    <row r="308" spans="1:18" ht="21" customHeight="1">
      <c r="A308" s="1"/>
      <c r="B308" s="1"/>
      <c r="C308" s="460"/>
      <c r="D308" s="460"/>
      <c r="E308" s="460"/>
      <c r="F308" s="460"/>
      <c r="G308" s="104" t="s">
        <v>21</v>
      </c>
      <c r="H308" s="460"/>
      <c r="I308" s="460"/>
      <c r="J308" s="460"/>
      <c r="K308" s="460"/>
      <c r="L308" s="460"/>
      <c r="M308" s="104"/>
      <c r="N308" s="104"/>
      <c r="O308" s="1"/>
      <c r="P308" s="1"/>
      <c r="Q308" s="1"/>
      <c r="R308" s="1"/>
    </row>
    <row r="309" spans="1:18">
      <c r="A309" s="1"/>
      <c r="B309" s="1"/>
      <c r="C309" s="1"/>
      <c r="D309" s="1"/>
      <c r="E309" s="1"/>
      <c r="F309" s="1"/>
      <c r="G309" s="104" t="s">
        <v>43</v>
      </c>
      <c r="H309" s="1"/>
      <c r="I309" s="1"/>
      <c r="J309" s="1"/>
      <c r="K309" s="1"/>
      <c r="L309" s="1"/>
      <c r="M309" s="1"/>
      <c r="N309" s="1"/>
      <c r="O309" s="1"/>
      <c r="P309" s="1"/>
      <c r="Q309" s="1"/>
      <c r="R309" s="1"/>
    </row>
    <row r="310" spans="1:18">
      <c r="A310" s="1"/>
      <c r="B310" s="1"/>
      <c r="C310" s="1"/>
      <c r="D310" s="1"/>
      <c r="E310" s="1"/>
      <c r="F310" s="1"/>
      <c r="G310" s="1"/>
      <c r="H310" s="1"/>
      <c r="I310" s="1"/>
      <c r="J310" s="1"/>
      <c r="K310" s="1"/>
      <c r="L310" s="1"/>
      <c r="M310" s="1"/>
      <c r="N310" s="1"/>
      <c r="O310" s="1"/>
      <c r="P310" s="1"/>
      <c r="Q310" s="1"/>
      <c r="R310" s="1"/>
    </row>
    <row r="311" spans="1:18">
      <c r="A311" s="1"/>
      <c r="B311" s="1"/>
      <c r="C311" s="1"/>
      <c r="D311" s="1"/>
      <c r="E311" s="1"/>
      <c r="F311" s="1"/>
      <c r="G311" s="1"/>
      <c r="H311" s="1"/>
      <c r="I311" s="1"/>
      <c r="J311" s="1"/>
      <c r="K311" s="1"/>
      <c r="L311" s="1"/>
      <c r="M311" s="1"/>
      <c r="N311" s="1"/>
      <c r="O311" s="1"/>
      <c r="P311" s="1"/>
      <c r="Q311" s="1"/>
      <c r="R311" s="1"/>
    </row>
    <row r="312" spans="1:18">
      <c r="A312" s="1"/>
      <c r="B312" s="1"/>
      <c r="C312" s="1"/>
      <c r="D312" s="1"/>
      <c r="E312" s="1"/>
      <c r="F312" s="1"/>
      <c r="G312" s="1"/>
      <c r="H312" s="1"/>
      <c r="I312" s="1"/>
      <c r="J312" s="1"/>
      <c r="K312" s="1"/>
      <c r="L312" s="1"/>
      <c r="M312" s="1"/>
      <c r="N312" s="1"/>
      <c r="O312" s="1"/>
      <c r="P312" s="1"/>
      <c r="Q312" s="1"/>
      <c r="R312" s="1"/>
    </row>
    <row r="313" spans="1:18">
      <c r="A313" s="1"/>
      <c r="B313" s="1"/>
      <c r="C313" s="1"/>
      <c r="D313" s="1"/>
      <c r="E313" s="1"/>
      <c r="F313" s="1"/>
      <c r="G313" s="1"/>
      <c r="H313" s="1"/>
      <c r="I313" s="1"/>
      <c r="J313" s="1"/>
      <c r="K313" s="1"/>
      <c r="L313" s="1"/>
      <c r="M313" s="1"/>
      <c r="N313" s="1"/>
      <c r="O313" s="1"/>
      <c r="P313" s="1"/>
      <c r="Q313" s="1"/>
      <c r="R313" s="1"/>
    </row>
    <row r="314" spans="1:18">
      <c r="A314" s="1"/>
      <c r="B314" s="1"/>
      <c r="C314" s="1"/>
      <c r="D314" s="1"/>
      <c r="E314" s="1"/>
      <c r="F314" s="1"/>
      <c r="G314" s="1"/>
      <c r="H314" s="1"/>
      <c r="I314" s="1"/>
      <c r="J314" s="1"/>
      <c r="K314" s="1"/>
      <c r="L314" s="1"/>
      <c r="M314" s="1"/>
      <c r="N314" s="1"/>
      <c r="O314" s="1"/>
      <c r="P314" s="1"/>
      <c r="Q314" s="1"/>
      <c r="R314" s="1"/>
    </row>
    <row r="315" spans="1:18">
      <c r="A315" s="1"/>
      <c r="B315" s="1"/>
      <c r="C315" s="1"/>
      <c r="D315" s="1"/>
      <c r="E315" s="1"/>
      <c r="F315" s="1"/>
      <c r="G315" s="1"/>
      <c r="H315" s="1"/>
      <c r="I315" s="1"/>
      <c r="J315" s="1"/>
      <c r="K315" s="1"/>
      <c r="L315" s="1"/>
      <c r="M315" s="1"/>
      <c r="N315" s="1"/>
      <c r="O315" s="1"/>
      <c r="P315" s="1"/>
      <c r="Q315" s="1"/>
      <c r="R315" s="1"/>
    </row>
    <row r="316" spans="1:18">
      <c r="A316" s="1"/>
      <c r="B316" s="1"/>
      <c r="C316" s="1"/>
      <c r="D316" s="1"/>
      <c r="E316" s="1"/>
      <c r="F316" s="1"/>
      <c r="G316" s="1"/>
      <c r="H316" s="1"/>
      <c r="I316" s="1"/>
      <c r="J316" s="1"/>
      <c r="K316" s="1"/>
      <c r="L316" s="1"/>
      <c r="M316" s="1"/>
      <c r="N316" s="1"/>
      <c r="O316" s="1"/>
      <c r="P316" s="1"/>
      <c r="Q316" s="1"/>
      <c r="R316" s="1"/>
    </row>
    <row r="317" spans="1:18">
      <c r="A317" s="1"/>
      <c r="B317" s="1"/>
      <c r="C317" s="1"/>
      <c r="D317" s="1"/>
      <c r="E317" s="1"/>
      <c r="F317" s="1"/>
      <c r="G317" s="1"/>
      <c r="H317" s="1"/>
      <c r="I317" s="1"/>
      <c r="J317" s="1"/>
      <c r="K317" s="1"/>
      <c r="L317" s="1"/>
      <c r="M317" s="1"/>
      <c r="N317" s="1"/>
      <c r="O317" s="1"/>
      <c r="P317" s="1"/>
      <c r="Q317" s="1"/>
      <c r="R317" s="1"/>
    </row>
    <row r="318" spans="1:18">
      <c r="A318" s="1"/>
      <c r="B318" s="1"/>
      <c r="C318" s="1"/>
      <c r="D318" s="1"/>
      <c r="E318" s="1"/>
      <c r="F318" s="1"/>
      <c r="G318" s="1"/>
      <c r="H318" s="1"/>
      <c r="I318" s="1"/>
      <c r="J318" s="1"/>
      <c r="K318" s="1"/>
      <c r="L318" s="1"/>
      <c r="M318" s="1"/>
      <c r="N318" s="1"/>
      <c r="O318" s="1"/>
      <c r="P318" s="1"/>
      <c r="Q318" s="1"/>
      <c r="R318" s="1"/>
    </row>
    <row r="319" spans="1:18">
      <c r="A319" s="1"/>
      <c r="B319" s="1"/>
      <c r="C319" s="1"/>
      <c r="D319" s="1"/>
      <c r="E319" s="1"/>
      <c r="F319" s="1"/>
      <c r="G319" s="1"/>
      <c r="H319" s="1"/>
      <c r="I319" s="1"/>
      <c r="J319" s="1"/>
      <c r="K319" s="1"/>
      <c r="L319" s="1"/>
      <c r="M319" s="1"/>
      <c r="N319" s="1"/>
      <c r="O319" s="1"/>
      <c r="P319" s="1"/>
      <c r="Q319" s="1"/>
      <c r="R319" s="1"/>
    </row>
    <row r="320" spans="1:18">
      <c r="A320" s="1"/>
      <c r="B320" s="1"/>
      <c r="C320" s="1"/>
      <c r="D320" s="1"/>
      <c r="E320" s="1"/>
      <c r="F320" s="1"/>
      <c r="G320" s="1"/>
      <c r="H320" s="1"/>
      <c r="I320" s="1"/>
      <c r="J320" s="1"/>
      <c r="K320" s="1"/>
      <c r="L320" s="1"/>
      <c r="M320" s="1"/>
      <c r="N320" s="1"/>
      <c r="O320" s="1"/>
      <c r="P320" s="1"/>
      <c r="Q320" s="1"/>
      <c r="R320" s="1"/>
    </row>
    <row r="321" spans="1:18">
      <c r="A321" s="1"/>
      <c r="B321" s="1"/>
      <c r="C321" s="1"/>
      <c r="D321" s="1"/>
      <c r="E321" s="1"/>
      <c r="F321" s="1"/>
      <c r="G321" s="1"/>
      <c r="H321" s="1"/>
      <c r="I321" s="1"/>
      <c r="J321" s="1"/>
      <c r="K321" s="1"/>
      <c r="L321" s="1"/>
      <c r="M321" s="1"/>
      <c r="N321" s="1"/>
      <c r="O321" s="1"/>
      <c r="P321" s="1"/>
      <c r="Q321" s="1"/>
      <c r="R321" s="1"/>
    </row>
    <row r="322" spans="1:18">
      <c r="A322" s="1"/>
      <c r="B322" s="1"/>
      <c r="C322" s="1"/>
      <c r="D322" s="1"/>
      <c r="E322" s="1"/>
      <c r="F322" s="1"/>
      <c r="G322" s="1"/>
      <c r="H322" s="1"/>
      <c r="I322" s="1"/>
      <c r="J322" s="1"/>
      <c r="K322" s="1"/>
      <c r="L322" s="1"/>
      <c r="M322" s="1"/>
      <c r="N322" s="1"/>
      <c r="O322" s="1"/>
      <c r="P322" s="1"/>
      <c r="Q322" s="1"/>
      <c r="R322" s="1"/>
    </row>
    <row r="323" spans="1:18">
      <c r="A323" s="1"/>
      <c r="B323" s="1"/>
      <c r="C323" s="1"/>
      <c r="D323" s="1"/>
      <c r="E323" s="1"/>
      <c r="F323" s="1"/>
      <c r="G323" s="1"/>
      <c r="H323" s="1"/>
      <c r="I323" s="1"/>
      <c r="J323" s="1"/>
      <c r="K323" s="1"/>
      <c r="L323" s="1"/>
      <c r="M323" s="1"/>
      <c r="N323" s="1"/>
      <c r="O323" s="1"/>
      <c r="P323" s="1"/>
      <c r="Q323" s="1"/>
      <c r="R323" s="1"/>
    </row>
    <row r="324" spans="1:18">
      <c r="A324" s="1"/>
      <c r="B324" s="1"/>
      <c r="C324" s="1"/>
      <c r="D324" s="1"/>
      <c r="E324" s="1"/>
      <c r="F324" s="1"/>
      <c r="G324" s="1"/>
      <c r="H324" s="1"/>
      <c r="I324" s="1"/>
      <c r="J324" s="1"/>
      <c r="K324" s="1"/>
      <c r="L324" s="1"/>
      <c r="M324" s="1"/>
      <c r="N324" s="1"/>
      <c r="O324" s="1"/>
      <c r="P324" s="1"/>
      <c r="Q324" s="1"/>
      <c r="R324" s="1"/>
    </row>
    <row r="325" spans="1:18">
      <c r="A325" s="1"/>
      <c r="B325" s="1"/>
      <c r="C325" s="1"/>
      <c r="D325" s="1"/>
      <c r="E325" s="1"/>
      <c r="F325" s="1"/>
      <c r="G325" s="1"/>
      <c r="H325" s="1"/>
      <c r="I325" s="1"/>
      <c r="J325" s="1"/>
      <c r="K325" s="1"/>
      <c r="L325" s="1"/>
      <c r="M325" s="1"/>
      <c r="N325" s="1"/>
      <c r="O325" s="1"/>
      <c r="P325" s="1"/>
      <c r="Q325" s="1"/>
      <c r="R325" s="1"/>
    </row>
    <row r="326" spans="1:18">
      <c r="A326" s="1"/>
      <c r="B326" s="1"/>
      <c r="C326" s="1"/>
      <c r="D326" s="1"/>
      <c r="E326" s="1"/>
      <c r="F326" s="1"/>
      <c r="G326" s="1"/>
      <c r="H326" s="1"/>
      <c r="I326" s="1"/>
      <c r="J326" s="1"/>
      <c r="K326" s="1"/>
      <c r="L326" s="1"/>
      <c r="M326" s="1"/>
      <c r="N326" s="1"/>
      <c r="O326" s="1"/>
      <c r="P326" s="1"/>
      <c r="Q326" s="1"/>
      <c r="R326" s="1"/>
    </row>
    <row r="327" spans="1:18">
      <c r="A327" s="1"/>
      <c r="B327" s="1"/>
      <c r="C327" s="1"/>
      <c r="D327" s="1"/>
      <c r="E327" s="1"/>
      <c r="F327" s="1"/>
      <c r="G327" s="1"/>
      <c r="H327" s="1"/>
      <c r="I327" s="1"/>
      <c r="J327" s="1"/>
      <c r="K327" s="1"/>
      <c r="L327" s="1"/>
      <c r="M327" s="1"/>
      <c r="N327" s="1"/>
      <c r="O327" s="1"/>
      <c r="P327" s="1"/>
      <c r="Q327" s="1"/>
      <c r="R327" s="1"/>
    </row>
    <row r="328" spans="1:18">
      <c r="A328" s="1"/>
      <c r="B328" s="1"/>
      <c r="C328" s="1"/>
      <c r="D328" s="1"/>
      <c r="E328" s="1"/>
      <c r="F328" s="1"/>
      <c r="G328" s="1"/>
      <c r="H328" s="1"/>
      <c r="I328" s="1"/>
      <c r="J328" s="1"/>
      <c r="K328" s="1"/>
      <c r="L328" s="1"/>
      <c r="M328" s="1"/>
      <c r="N328" s="1"/>
      <c r="O328" s="1"/>
      <c r="P328" s="1"/>
      <c r="Q328" s="1"/>
      <c r="R328" s="1"/>
    </row>
    <row r="329" spans="1:18">
      <c r="A329" s="1"/>
      <c r="B329" s="1"/>
      <c r="C329" s="1"/>
      <c r="D329" s="1"/>
      <c r="E329" s="1"/>
      <c r="F329" s="1"/>
      <c r="G329" s="1"/>
      <c r="H329" s="1"/>
      <c r="I329" s="1"/>
      <c r="J329" s="1"/>
      <c r="K329" s="1"/>
      <c r="L329" s="1"/>
      <c r="M329" s="1"/>
      <c r="N329" s="1"/>
      <c r="O329" s="1"/>
      <c r="P329" s="1"/>
      <c r="Q329" s="1"/>
      <c r="R329" s="1"/>
    </row>
    <row r="330" spans="1:18">
      <c r="A330" s="1"/>
      <c r="B330" s="1"/>
      <c r="C330" s="1"/>
      <c r="D330" s="1"/>
      <c r="E330" s="1"/>
      <c r="F330" s="1"/>
      <c r="G330" s="1"/>
      <c r="H330" s="1"/>
      <c r="I330" s="1"/>
      <c r="J330" s="1"/>
      <c r="K330" s="1"/>
      <c r="L330" s="1"/>
      <c r="M330" s="1"/>
      <c r="N330" s="1"/>
      <c r="O330" s="1"/>
      <c r="P330" s="1"/>
      <c r="Q330" s="1"/>
      <c r="R330" s="1"/>
    </row>
    <row r="331" spans="1:18">
      <c r="A331" s="1"/>
      <c r="B331" s="1"/>
      <c r="C331" s="1"/>
      <c r="D331" s="1"/>
      <c r="E331" s="1"/>
      <c r="F331" s="1"/>
      <c r="G331" s="1"/>
      <c r="H331" s="1"/>
      <c r="I331" s="1"/>
      <c r="J331" s="1"/>
      <c r="K331" s="1"/>
      <c r="L331" s="1"/>
      <c r="M331" s="1"/>
      <c r="N331" s="1"/>
      <c r="O331" s="1"/>
      <c r="P331" s="1"/>
      <c r="Q331" s="1"/>
      <c r="R331" s="1"/>
    </row>
    <row r="332" spans="1:18">
      <c r="A332" s="1"/>
      <c r="B332" s="1"/>
      <c r="C332" s="1"/>
      <c r="D332" s="1"/>
      <c r="E332" s="1"/>
      <c r="F332" s="1"/>
      <c r="G332" s="1"/>
      <c r="H332" s="1"/>
      <c r="I332" s="1"/>
      <c r="J332" s="1"/>
      <c r="K332" s="1"/>
      <c r="L332" s="1"/>
      <c r="M332" s="1"/>
      <c r="N332" s="1"/>
      <c r="O332" s="1"/>
      <c r="P332" s="1"/>
      <c r="Q332" s="1"/>
      <c r="R332" s="1"/>
    </row>
    <row r="333" spans="1:18">
      <c r="A333" s="1"/>
      <c r="B333" s="1"/>
      <c r="C333" s="1"/>
      <c r="D333" s="1"/>
      <c r="E333" s="1"/>
      <c r="F333" s="1"/>
      <c r="G333" s="1"/>
      <c r="H333" s="1"/>
      <c r="I333" s="1"/>
      <c r="J333" s="1"/>
      <c r="K333" s="1"/>
      <c r="L333" s="1"/>
      <c r="M333" s="1"/>
      <c r="N333" s="1"/>
      <c r="O333" s="1"/>
      <c r="P333" s="1"/>
      <c r="Q333" s="1"/>
      <c r="R333" s="1"/>
    </row>
    <row r="334" spans="1:18">
      <c r="A334" s="1"/>
      <c r="B334" s="1"/>
      <c r="C334" s="1"/>
      <c r="D334" s="1"/>
      <c r="E334" s="1"/>
      <c r="F334" s="1"/>
      <c r="G334" s="1"/>
      <c r="H334" s="1"/>
      <c r="I334" s="1"/>
      <c r="J334" s="1"/>
      <c r="K334" s="1"/>
      <c r="L334" s="1"/>
      <c r="M334" s="1"/>
      <c r="N334" s="1"/>
      <c r="O334" s="1"/>
      <c r="P334" s="1"/>
      <c r="Q334" s="1"/>
      <c r="R334" s="1"/>
    </row>
    <row r="335" spans="1:18">
      <c r="A335" s="1"/>
      <c r="B335" s="1"/>
      <c r="C335" s="1"/>
      <c r="D335" s="1"/>
      <c r="E335" s="1"/>
      <c r="F335" s="1"/>
      <c r="G335" s="1"/>
      <c r="H335" s="1"/>
      <c r="I335" s="1"/>
      <c r="J335" s="1"/>
      <c r="K335" s="1"/>
      <c r="L335" s="1"/>
      <c r="M335" s="1"/>
      <c r="N335" s="1"/>
      <c r="O335" s="1"/>
      <c r="P335" s="1"/>
      <c r="Q335" s="1"/>
      <c r="R335" s="1"/>
    </row>
    <row r="336" spans="1:18">
      <c r="A336" s="1"/>
      <c r="B336" s="1"/>
      <c r="C336" s="1"/>
      <c r="D336" s="1"/>
      <c r="E336" s="1"/>
      <c r="F336" s="1"/>
      <c r="G336" s="1"/>
      <c r="H336" s="1"/>
      <c r="I336" s="1"/>
      <c r="J336" s="1"/>
      <c r="K336" s="1"/>
      <c r="L336" s="1"/>
      <c r="M336" s="1"/>
      <c r="N336" s="1"/>
      <c r="O336" s="1"/>
      <c r="P336" s="1"/>
      <c r="Q336" s="1"/>
      <c r="R336" s="1"/>
    </row>
    <row r="337" spans="1:18">
      <c r="A337" s="1"/>
      <c r="B337" s="1"/>
      <c r="C337" s="1"/>
      <c r="D337" s="1"/>
      <c r="E337" s="1"/>
      <c r="F337" s="1"/>
      <c r="G337" s="1"/>
      <c r="H337" s="1"/>
      <c r="I337" s="1"/>
      <c r="J337" s="1"/>
      <c r="K337" s="1"/>
      <c r="L337" s="1"/>
      <c r="M337" s="1"/>
      <c r="N337" s="1"/>
      <c r="O337" s="1"/>
      <c r="P337" s="1"/>
      <c r="Q337" s="1"/>
      <c r="R337" s="1"/>
    </row>
    <row r="338" spans="1:18">
      <c r="A338" s="1"/>
      <c r="B338" s="1"/>
      <c r="C338" s="1"/>
      <c r="D338" s="1"/>
      <c r="E338" s="1"/>
      <c r="F338" s="1"/>
      <c r="G338" s="1"/>
      <c r="H338" s="1"/>
      <c r="I338" s="1"/>
      <c r="J338" s="1"/>
      <c r="K338" s="1"/>
      <c r="L338" s="1"/>
      <c r="M338" s="1"/>
      <c r="N338" s="1"/>
      <c r="O338" s="1"/>
      <c r="P338" s="1"/>
      <c r="Q338" s="1"/>
      <c r="R338" s="1"/>
    </row>
    <row r="339" spans="1:18">
      <c r="A339" s="1"/>
      <c r="B339" s="1"/>
      <c r="C339" s="1"/>
      <c r="D339" s="1"/>
      <c r="E339" s="1"/>
      <c r="F339" s="1"/>
      <c r="G339" s="1"/>
      <c r="H339" s="1"/>
      <c r="I339" s="1"/>
      <c r="J339" s="1"/>
      <c r="K339" s="1"/>
      <c r="L339" s="1"/>
      <c r="M339" s="1"/>
      <c r="N339" s="1"/>
      <c r="O339" s="1"/>
      <c r="P339" s="1"/>
      <c r="Q339" s="1"/>
      <c r="R339" s="1"/>
    </row>
    <row r="340" spans="1:18">
      <c r="A340" s="1"/>
      <c r="B340" s="1"/>
      <c r="C340" s="1"/>
      <c r="D340" s="1"/>
      <c r="E340" s="1"/>
      <c r="F340" s="1"/>
      <c r="G340" s="1"/>
      <c r="H340" s="1"/>
      <c r="I340" s="1"/>
      <c r="J340" s="1"/>
      <c r="K340" s="1"/>
      <c r="L340" s="1"/>
      <c r="M340" s="1"/>
      <c r="N340" s="1"/>
      <c r="O340" s="1"/>
      <c r="P340" s="1"/>
      <c r="Q340" s="1"/>
      <c r="R340" s="1"/>
    </row>
    <row r="341" spans="1:18">
      <c r="A341" s="1"/>
      <c r="B341" s="1"/>
      <c r="C341" s="1"/>
      <c r="D341" s="1"/>
      <c r="E341" s="1"/>
      <c r="F341" s="1"/>
      <c r="G341" s="1"/>
      <c r="H341" s="1"/>
      <c r="I341" s="1"/>
      <c r="J341" s="1"/>
      <c r="K341" s="1"/>
      <c r="L341" s="1"/>
      <c r="M341" s="1"/>
      <c r="N341" s="1"/>
      <c r="O341" s="1"/>
      <c r="P341" s="1"/>
      <c r="Q341" s="1"/>
      <c r="R341" s="1"/>
    </row>
    <row r="342" spans="1:18">
      <c r="A342" s="1"/>
      <c r="B342" s="1"/>
      <c r="C342" s="1"/>
      <c r="D342" s="1"/>
      <c r="E342" s="1"/>
      <c r="F342" s="1"/>
      <c r="G342" s="1"/>
      <c r="H342" s="1"/>
      <c r="I342" s="1"/>
      <c r="J342" s="1"/>
      <c r="K342" s="1"/>
      <c r="L342" s="1"/>
      <c r="M342" s="1"/>
      <c r="N342" s="1"/>
      <c r="O342" s="1"/>
      <c r="P342" s="1"/>
      <c r="Q342" s="1"/>
      <c r="R342" s="1"/>
    </row>
    <row r="343" spans="1:18">
      <c r="A343" s="1"/>
      <c r="B343" s="1"/>
      <c r="C343" s="1"/>
      <c r="D343" s="1"/>
      <c r="E343" s="1"/>
      <c r="F343" s="1"/>
      <c r="G343" s="1"/>
      <c r="H343" s="1"/>
      <c r="I343" s="1"/>
      <c r="J343" s="1"/>
      <c r="K343" s="1"/>
      <c r="L343" s="1"/>
      <c r="M343" s="1"/>
      <c r="N343" s="1"/>
      <c r="O343" s="1"/>
      <c r="P343" s="1"/>
      <c r="Q343" s="1"/>
      <c r="R343" s="1"/>
    </row>
    <row r="344" spans="1:18">
      <c r="A344" s="1"/>
      <c r="B344" s="1"/>
      <c r="C344" s="1"/>
      <c r="D344" s="1"/>
      <c r="E344" s="1"/>
      <c r="F344" s="1"/>
      <c r="G344" s="1"/>
      <c r="H344" s="1"/>
      <c r="I344" s="1"/>
      <c r="J344" s="1"/>
      <c r="K344" s="1"/>
      <c r="L344" s="1"/>
      <c r="M344" s="1"/>
      <c r="N344" s="1"/>
      <c r="O344" s="1"/>
      <c r="P344" s="1"/>
      <c r="Q344" s="1"/>
      <c r="R344" s="1"/>
    </row>
    <row r="345" spans="1:18">
      <c r="A345" s="1"/>
      <c r="B345" s="1"/>
      <c r="C345" s="1"/>
      <c r="D345" s="1"/>
      <c r="E345" s="1"/>
      <c r="F345" s="1"/>
      <c r="G345" s="1"/>
      <c r="H345" s="1"/>
      <c r="I345" s="1"/>
      <c r="J345" s="1"/>
      <c r="K345" s="1"/>
      <c r="L345" s="1"/>
      <c r="M345" s="1"/>
      <c r="N345" s="1"/>
      <c r="O345" s="1"/>
      <c r="P345" s="1"/>
      <c r="Q345" s="1"/>
      <c r="R345" s="1"/>
    </row>
    <row r="346" spans="1:18">
      <c r="A346" s="1"/>
      <c r="B346" s="1"/>
      <c r="C346" s="1"/>
      <c r="D346" s="1"/>
      <c r="E346" s="1"/>
      <c r="F346" s="1"/>
      <c r="G346" s="1"/>
      <c r="H346" s="1"/>
      <c r="I346" s="1"/>
      <c r="J346" s="1"/>
      <c r="K346" s="1"/>
      <c r="L346" s="1"/>
      <c r="M346" s="1"/>
      <c r="N346" s="1"/>
      <c r="O346" s="1"/>
      <c r="P346" s="1"/>
      <c r="Q346" s="1"/>
      <c r="R346" s="1"/>
    </row>
    <row r="347" spans="1:18">
      <c r="A347" s="1"/>
      <c r="B347" s="1"/>
      <c r="C347" s="1"/>
      <c r="D347" s="1"/>
      <c r="E347" s="1"/>
      <c r="F347" s="1"/>
      <c r="G347" s="1"/>
      <c r="H347" s="1"/>
      <c r="I347" s="1"/>
      <c r="J347" s="1"/>
      <c r="K347" s="1"/>
      <c r="L347" s="1"/>
      <c r="M347" s="1"/>
      <c r="N347" s="1"/>
      <c r="O347" s="1"/>
      <c r="P347" s="1"/>
      <c r="Q347" s="1"/>
      <c r="R347" s="1"/>
    </row>
    <row r="348" spans="1:18">
      <c r="A348" s="1"/>
      <c r="B348" s="1"/>
      <c r="C348" s="1"/>
      <c r="D348" s="1"/>
      <c r="E348" s="1"/>
      <c r="F348" s="1"/>
      <c r="G348" s="1"/>
      <c r="H348" s="1"/>
      <c r="I348" s="1"/>
      <c r="J348" s="1"/>
      <c r="K348" s="1"/>
      <c r="L348" s="1"/>
      <c r="M348" s="1"/>
      <c r="N348" s="1"/>
      <c r="O348" s="1"/>
      <c r="P348" s="1"/>
      <c r="Q348" s="1"/>
      <c r="R348" s="1"/>
    </row>
    <row r="349" spans="1:18">
      <c r="A349" s="1"/>
      <c r="B349" s="1"/>
      <c r="C349" s="1"/>
      <c r="D349" s="1"/>
      <c r="E349" s="1"/>
      <c r="F349" s="1"/>
      <c r="G349" s="1"/>
      <c r="H349" s="1"/>
      <c r="I349" s="1"/>
      <c r="J349" s="1"/>
      <c r="K349" s="1"/>
      <c r="L349" s="1"/>
      <c r="M349" s="1"/>
      <c r="N349" s="1"/>
      <c r="O349" s="1"/>
      <c r="P349" s="1"/>
      <c r="Q349" s="1"/>
      <c r="R349" s="1"/>
    </row>
    <row r="350" spans="1:18">
      <c r="A350" s="1"/>
      <c r="B350" s="1"/>
      <c r="C350" s="1"/>
      <c r="D350" s="1"/>
      <c r="E350" s="1"/>
      <c r="F350" s="1"/>
      <c r="G350" s="1"/>
      <c r="H350" s="1"/>
      <c r="I350" s="1"/>
      <c r="J350" s="1"/>
      <c r="K350" s="1"/>
      <c r="L350" s="1"/>
      <c r="M350" s="1"/>
      <c r="N350" s="1"/>
      <c r="O350" s="1"/>
      <c r="P350" s="1"/>
      <c r="Q350" s="1"/>
      <c r="R350" s="1"/>
    </row>
    <row r="351" spans="1:18">
      <c r="A351" s="1"/>
      <c r="B351" s="1"/>
      <c r="C351" s="1"/>
      <c r="D351" s="1"/>
      <c r="E351" s="1"/>
      <c r="F351" s="1"/>
      <c r="G351" s="1"/>
      <c r="H351" s="1"/>
      <c r="I351" s="1"/>
      <c r="J351" s="1"/>
      <c r="K351" s="1"/>
      <c r="L351" s="1"/>
      <c r="M351" s="1"/>
      <c r="N351" s="1"/>
      <c r="O351" s="1"/>
      <c r="P351" s="1"/>
      <c r="Q351" s="1"/>
      <c r="R351" s="1"/>
    </row>
    <row r="352" spans="1:18">
      <c r="A352" s="1"/>
      <c r="B352" s="1"/>
      <c r="C352" s="1"/>
      <c r="D352" s="1"/>
      <c r="E352" s="1"/>
      <c r="F352" s="1"/>
      <c r="G352" s="1"/>
      <c r="H352" s="1"/>
      <c r="I352" s="1"/>
      <c r="J352" s="1"/>
      <c r="K352" s="1"/>
      <c r="L352" s="1"/>
      <c r="M352" s="1"/>
      <c r="N352" s="1"/>
      <c r="O352" s="1"/>
      <c r="P352" s="1"/>
      <c r="Q352" s="1"/>
      <c r="R352" s="1"/>
    </row>
    <row r="353" spans="1:18">
      <c r="A353" s="1"/>
      <c r="B353" s="1"/>
      <c r="C353" s="1"/>
      <c r="D353" s="1"/>
      <c r="E353" s="1"/>
      <c r="F353" s="1"/>
      <c r="G353" s="1"/>
      <c r="H353" s="1"/>
      <c r="I353" s="1"/>
      <c r="J353" s="1"/>
      <c r="K353" s="1"/>
      <c r="L353" s="1"/>
      <c r="M353" s="1"/>
      <c r="N353" s="1"/>
      <c r="O353" s="1"/>
      <c r="P353" s="1"/>
      <c r="Q353" s="1"/>
      <c r="R353" s="1"/>
    </row>
    <row r="354" spans="1:18">
      <c r="A354" s="1"/>
      <c r="B354" s="1"/>
      <c r="C354" s="1"/>
      <c r="D354" s="1"/>
      <c r="E354" s="1"/>
      <c r="F354" s="1"/>
      <c r="G354" s="1"/>
      <c r="H354" s="1"/>
      <c r="I354" s="1"/>
      <c r="J354" s="1"/>
      <c r="K354" s="1"/>
      <c r="L354" s="1"/>
      <c r="M354" s="1"/>
      <c r="N354" s="1"/>
      <c r="O354" s="1"/>
      <c r="P354" s="1"/>
      <c r="Q354" s="1"/>
      <c r="R354" s="1"/>
    </row>
    <row r="355" spans="1:18">
      <c r="A355" s="1"/>
      <c r="B355" s="1"/>
      <c r="C355" s="1"/>
      <c r="D355" s="1"/>
      <c r="E355" s="1"/>
      <c r="F355" s="1"/>
      <c r="G355" s="1"/>
      <c r="H355" s="1"/>
      <c r="I355" s="1"/>
      <c r="J355" s="1"/>
      <c r="K355" s="1"/>
      <c r="L355" s="1"/>
      <c r="M355" s="1"/>
      <c r="N355" s="1"/>
      <c r="O355" s="1"/>
      <c r="P355" s="1"/>
      <c r="Q355" s="1"/>
      <c r="R355" s="1"/>
    </row>
    <row r="356" spans="1:18">
      <c r="A356" s="1"/>
      <c r="B356" s="1"/>
      <c r="C356" s="1"/>
      <c r="D356" s="1"/>
      <c r="E356" s="1"/>
      <c r="F356" s="1"/>
      <c r="G356" s="1"/>
      <c r="H356" s="1"/>
      <c r="I356" s="1"/>
      <c r="J356" s="1"/>
      <c r="K356" s="1"/>
      <c r="L356" s="1"/>
      <c r="M356" s="1"/>
      <c r="N356" s="1"/>
      <c r="O356" s="1"/>
      <c r="P356" s="1"/>
      <c r="Q356" s="1"/>
      <c r="R356" s="1"/>
    </row>
    <row r="357" spans="1:18">
      <c r="A357" s="1"/>
      <c r="B357" s="1"/>
      <c r="C357" s="1"/>
      <c r="D357" s="1"/>
      <c r="E357" s="1"/>
      <c r="F357" s="1"/>
      <c r="G357" s="1"/>
      <c r="H357" s="1"/>
      <c r="I357" s="1"/>
      <c r="J357" s="1"/>
      <c r="K357" s="1"/>
      <c r="L357" s="1"/>
      <c r="M357" s="1"/>
      <c r="N357" s="1"/>
      <c r="O357" s="1"/>
      <c r="P357" s="1"/>
      <c r="Q357" s="1"/>
      <c r="R357" s="1"/>
    </row>
    <row r="358" spans="1:18">
      <c r="A358" s="1"/>
      <c r="B358" s="1"/>
      <c r="C358" s="1"/>
      <c r="D358" s="1"/>
      <c r="E358" s="1"/>
      <c r="F358" s="1"/>
      <c r="G358" s="1"/>
      <c r="H358" s="1"/>
      <c r="I358" s="1"/>
      <c r="J358" s="1"/>
      <c r="K358" s="1"/>
      <c r="L358" s="1"/>
      <c r="M358" s="1"/>
      <c r="N358" s="1"/>
      <c r="O358" s="1"/>
      <c r="P358" s="1"/>
      <c r="Q358" s="1"/>
      <c r="R358" s="1"/>
    </row>
    <row r="359" spans="1:18">
      <c r="A359" s="1"/>
      <c r="B359" s="1"/>
      <c r="C359" s="1"/>
      <c r="D359" s="1"/>
      <c r="E359" s="1"/>
      <c r="F359" s="1"/>
      <c r="G359" s="1"/>
      <c r="H359" s="1"/>
      <c r="I359" s="1"/>
      <c r="J359" s="1"/>
      <c r="K359" s="1"/>
      <c r="L359" s="1"/>
      <c r="M359" s="1"/>
      <c r="N359" s="1"/>
      <c r="O359" s="1"/>
      <c r="P359" s="1"/>
      <c r="Q359" s="1"/>
      <c r="R359" s="1"/>
    </row>
    <row r="360" spans="1:18">
      <c r="A360" s="1"/>
      <c r="B360" s="1"/>
      <c r="C360" s="1"/>
      <c r="D360" s="1"/>
      <c r="E360" s="1"/>
      <c r="F360" s="1"/>
      <c r="G360" s="1"/>
      <c r="H360" s="1"/>
      <c r="I360" s="1"/>
      <c r="J360" s="1"/>
      <c r="K360" s="1"/>
      <c r="L360" s="1"/>
      <c r="M360" s="1"/>
      <c r="N360" s="1"/>
      <c r="O360" s="1"/>
      <c r="P360" s="1"/>
      <c r="Q360" s="1"/>
      <c r="R360" s="1"/>
    </row>
    <row r="361" spans="1:18">
      <c r="A361" s="1"/>
      <c r="B361" s="1"/>
      <c r="C361" s="1"/>
      <c r="D361" s="1"/>
      <c r="E361" s="1"/>
      <c r="F361" s="1"/>
      <c r="G361" s="1"/>
      <c r="H361" s="1"/>
      <c r="I361" s="1"/>
      <c r="J361" s="1"/>
      <c r="K361" s="1"/>
      <c r="L361" s="1"/>
      <c r="M361" s="1"/>
      <c r="N361" s="1"/>
      <c r="O361" s="1"/>
      <c r="P361" s="1"/>
      <c r="Q361" s="1"/>
      <c r="R361" s="1"/>
    </row>
    <row r="362" spans="1:18">
      <c r="A362" s="1"/>
      <c r="B362" s="1"/>
      <c r="C362" s="1"/>
      <c r="D362" s="1"/>
      <c r="E362" s="1"/>
      <c r="F362" s="1"/>
      <c r="G362" s="1"/>
      <c r="H362" s="1"/>
      <c r="I362" s="1"/>
      <c r="J362" s="1"/>
      <c r="K362" s="1"/>
      <c r="L362" s="1"/>
      <c r="M362" s="1"/>
      <c r="N362" s="1"/>
      <c r="O362" s="1"/>
      <c r="P362" s="1"/>
      <c r="Q362" s="1"/>
      <c r="R362" s="1"/>
    </row>
    <row r="363" spans="1:18">
      <c r="A363" s="1"/>
      <c r="B363" s="1"/>
      <c r="C363" s="1"/>
      <c r="D363" s="1"/>
      <c r="E363" s="1"/>
      <c r="F363" s="1"/>
      <c r="G363" s="1"/>
      <c r="H363" s="1"/>
      <c r="I363" s="1"/>
      <c r="J363" s="1"/>
      <c r="K363" s="1"/>
      <c r="L363" s="1"/>
      <c r="M363" s="1"/>
      <c r="N363" s="1"/>
      <c r="O363" s="1"/>
      <c r="P363" s="1"/>
      <c r="Q363" s="1"/>
      <c r="R363" s="1"/>
    </row>
    <row r="364" spans="1:18">
      <c r="A364" s="1"/>
      <c r="B364" s="1"/>
      <c r="C364" s="1"/>
      <c r="D364" s="1"/>
      <c r="E364" s="1"/>
      <c r="F364" s="1"/>
      <c r="G364" s="1"/>
      <c r="H364" s="1"/>
      <c r="I364" s="1"/>
      <c r="J364" s="1"/>
      <c r="K364" s="1"/>
      <c r="L364" s="1"/>
      <c r="M364" s="1"/>
      <c r="N364" s="1"/>
      <c r="O364" s="1"/>
      <c r="P364" s="1"/>
      <c r="Q364" s="1"/>
      <c r="R364" s="1"/>
    </row>
    <row r="365" spans="1:18">
      <c r="A365" s="1"/>
      <c r="B365" s="1"/>
      <c r="C365" s="1"/>
      <c r="D365" s="1"/>
      <c r="E365" s="1"/>
      <c r="F365" s="1"/>
      <c r="G365" s="1"/>
      <c r="H365" s="1"/>
      <c r="I365" s="1"/>
      <c r="J365" s="1"/>
      <c r="K365" s="1"/>
      <c r="L365" s="1"/>
      <c r="M365" s="1"/>
      <c r="N365" s="1"/>
      <c r="O365" s="1"/>
      <c r="P365" s="1"/>
      <c r="Q365" s="1"/>
      <c r="R365" s="1"/>
    </row>
    <row r="366" spans="1:18">
      <c r="A366" s="1"/>
      <c r="B366" s="1"/>
      <c r="C366" s="1"/>
      <c r="D366" s="1"/>
      <c r="E366" s="1"/>
      <c r="F366" s="1"/>
      <c r="G366" s="1"/>
      <c r="H366" s="1"/>
      <c r="I366" s="1"/>
      <c r="J366" s="1"/>
      <c r="K366" s="1"/>
      <c r="L366" s="1"/>
      <c r="M366" s="1"/>
      <c r="N366" s="1"/>
      <c r="O366" s="1"/>
      <c r="P366" s="1"/>
      <c r="Q366" s="1"/>
      <c r="R366" s="1"/>
    </row>
    <row r="367" spans="1:18">
      <c r="A367" s="1"/>
      <c r="B367" s="1"/>
      <c r="C367" s="1"/>
      <c r="D367" s="1"/>
      <c r="E367" s="1"/>
      <c r="F367" s="1"/>
      <c r="G367" s="1"/>
      <c r="H367" s="1"/>
      <c r="I367" s="1"/>
      <c r="J367" s="1"/>
      <c r="K367" s="1"/>
      <c r="L367" s="1"/>
      <c r="M367" s="1"/>
      <c r="N367" s="1"/>
      <c r="O367" s="1"/>
      <c r="P367" s="1"/>
      <c r="Q367" s="1"/>
      <c r="R367" s="1"/>
    </row>
    <row r="368" spans="1:18">
      <c r="A368" s="1"/>
      <c r="B368" s="1"/>
      <c r="C368" s="1"/>
      <c r="D368" s="1"/>
      <c r="E368" s="1"/>
      <c r="F368" s="1"/>
      <c r="G368" s="1"/>
      <c r="H368" s="1"/>
      <c r="I368" s="1"/>
      <c r="J368" s="1"/>
      <c r="K368" s="1"/>
      <c r="L368" s="1"/>
      <c r="M368" s="1"/>
      <c r="N368" s="1"/>
      <c r="O368" s="1"/>
      <c r="P368" s="1"/>
      <c r="Q368" s="1"/>
      <c r="R368" s="1"/>
    </row>
    <row r="369" spans="1:18">
      <c r="A369" s="1"/>
      <c r="B369" s="1"/>
      <c r="C369" s="1"/>
      <c r="D369" s="1"/>
      <c r="E369" s="1"/>
      <c r="F369" s="1"/>
      <c r="G369" s="1"/>
      <c r="H369" s="1"/>
      <c r="I369" s="1"/>
      <c r="J369" s="1"/>
      <c r="K369" s="1"/>
      <c r="L369" s="1"/>
      <c r="M369" s="1"/>
      <c r="N369" s="1"/>
      <c r="O369" s="1"/>
      <c r="P369" s="1"/>
      <c r="Q369" s="1"/>
      <c r="R369" s="1"/>
    </row>
    <row r="370" spans="1:18">
      <c r="A370" s="1"/>
      <c r="B370" s="1"/>
      <c r="C370" s="1"/>
      <c r="D370" s="1"/>
      <c r="E370" s="1"/>
      <c r="F370" s="1"/>
      <c r="G370" s="1"/>
      <c r="H370" s="1"/>
      <c r="I370" s="1"/>
      <c r="J370" s="1"/>
      <c r="K370" s="1"/>
      <c r="L370" s="1"/>
      <c r="M370" s="1"/>
      <c r="N370" s="1"/>
      <c r="O370" s="1"/>
      <c r="P370" s="1"/>
      <c r="Q370" s="1"/>
      <c r="R370" s="1"/>
    </row>
    <row r="371" spans="1:18">
      <c r="A371" s="1"/>
      <c r="B371" s="1"/>
      <c r="C371" s="1"/>
      <c r="D371" s="1"/>
      <c r="E371" s="1"/>
      <c r="F371" s="1"/>
      <c r="G371" s="1"/>
      <c r="H371" s="1"/>
      <c r="I371" s="1"/>
      <c r="J371" s="1"/>
      <c r="K371" s="1"/>
      <c r="L371" s="1"/>
      <c r="M371" s="1"/>
      <c r="N371" s="1"/>
      <c r="O371" s="1"/>
      <c r="P371" s="1"/>
      <c r="Q371" s="1"/>
      <c r="R371" s="1"/>
    </row>
    <row r="372" spans="1:18">
      <c r="A372" s="1"/>
      <c r="B372" s="1"/>
      <c r="C372" s="1"/>
      <c r="D372" s="1"/>
      <c r="E372" s="1"/>
      <c r="F372" s="1"/>
      <c r="G372" s="1"/>
      <c r="H372" s="1"/>
      <c r="I372" s="1"/>
      <c r="J372" s="1"/>
      <c r="K372" s="1"/>
      <c r="L372" s="1"/>
      <c r="M372" s="1"/>
      <c r="N372" s="1"/>
      <c r="O372" s="1"/>
      <c r="P372" s="1"/>
      <c r="Q372" s="1"/>
      <c r="R372" s="1"/>
    </row>
    <row r="373" spans="1:18">
      <c r="A373" s="1"/>
      <c r="B373" s="1"/>
      <c r="C373" s="1"/>
      <c r="D373" s="1"/>
      <c r="E373" s="1"/>
      <c r="F373" s="1"/>
      <c r="G373" s="1"/>
      <c r="H373" s="1"/>
      <c r="I373" s="1"/>
      <c r="J373" s="1"/>
      <c r="K373" s="1"/>
      <c r="L373" s="1"/>
      <c r="M373" s="1"/>
      <c r="N373" s="1"/>
      <c r="O373" s="1"/>
      <c r="P373" s="1"/>
      <c r="Q373" s="1"/>
      <c r="R373" s="1"/>
    </row>
    <row r="374" spans="1:18">
      <c r="A374" s="1"/>
      <c r="B374" s="1"/>
      <c r="C374" s="1"/>
      <c r="D374" s="1"/>
      <c r="E374" s="1"/>
      <c r="F374" s="1"/>
      <c r="G374" s="1"/>
      <c r="H374" s="1"/>
      <c r="I374" s="1"/>
      <c r="J374" s="1"/>
      <c r="K374" s="1"/>
      <c r="L374" s="1"/>
      <c r="M374" s="1"/>
      <c r="N374" s="1"/>
      <c r="O374" s="1"/>
      <c r="P374" s="1"/>
      <c r="Q374" s="1"/>
      <c r="R374" s="1"/>
    </row>
    <row r="375" spans="1:18">
      <c r="A375" s="1"/>
      <c r="B375" s="1"/>
      <c r="C375" s="1"/>
      <c r="D375" s="1"/>
      <c r="E375" s="1"/>
      <c r="F375" s="1"/>
      <c r="G375" s="1"/>
      <c r="H375" s="1"/>
      <c r="I375" s="1"/>
      <c r="J375" s="1"/>
      <c r="K375" s="1"/>
      <c r="L375" s="1"/>
      <c r="M375" s="1"/>
      <c r="N375" s="1"/>
      <c r="O375" s="1"/>
      <c r="P375" s="1"/>
      <c r="Q375" s="1"/>
      <c r="R375" s="1"/>
    </row>
    <row r="376" spans="1:18">
      <c r="A376" s="1"/>
      <c r="B376" s="1"/>
      <c r="C376" s="1"/>
      <c r="D376" s="1"/>
      <c r="E376" s="1"/>
      <c r="F376" s="1"/>
      <c r="G376" s="1"/>
      <c r="H376" s="1"/>
      <c r="I376" s="1"/>
      <c r="J376" s="1"/>
      <c r="K376" s="1"/>
      <c r="L376" s="1"/>
      <c r="M376" s="1"/>
      <c r="N376" s="1"/>
      <c r="O376" s="1"/>
      <c r="P376" s="1"/>
      <c r="Q376" s="1"/>
      <c r="R376" s="1"/>
    </row>
    <row r="377" spans="1:18">
      <c r="A377" s="1"/>
      <c r="B377" s="1"/>
      <c r="C377" s="1"/>
      <c r="D377" s="1"/>
      <c r="E377" s="1"/>
      <c r="F377" s="1"/>
      <c r="G377" s="1"/>
      <c r="H377" s="1"/>
      <c r="I377" s="1"/>
      <c r="J377" s="1"/>
      <c r="K377" s="1"/>
      <c r="L377" s="1"/>
      <c r="M377" s="1"/>
      <c r="N377" s="1"/>
      <c r="O377" s="1"/>
      <c r="P377" s="1"/>
      <c r="Q377" s="1"/>
      <c r="R377" s="1"/>
    </row>
    <row r="378" spans="1:18">
      <c r="A378" s="1"/>
      <c r="B378" s="1"/>
      <c r="C378" s="1"/>
      <c r="D378" s="1"/>
      <c r="E378" s="1"/>
      <c r="F378" s="1"/>
      <c r="G378" s="1"/>
      <c r="H378" s="1"/>
      <c r="I378" s="1"/>
      <c r="J378" s="1"/>
      <c r="K378" s="1"/>
      <c r="L378" s="1"/>
      <c r="M378" s="1"/>
      <c r="N378" s="1"/>
      <c r="O378" s="1"/>
      <c r="P378" s="1"/>
      <c r="Q378" s="1"/>
      <c r="R378" s="1"/>
    </row>
    <row r="379" spans="1:18">
      <c r="A379" s="1"/>
      <c r="B379" s="1"/>
      <c r="C379" s="1"/>
      <c r="D379" s="1"/>
      <c r="E379" s="1"/>
      <c r="F379" s="1"/>
      <c r="G379" s="1"/>
      <c r="H379" s="1"/>
      <c r="I379" s="1"/>
      <c r="J379" s="1"/>
      <c r="K379" s="1"/>
      <c r="L379" s="1"/>
      <c r="M379" s="1"/>
      <c r="N379" s="1"/>
      <c r="O379" s="1"/>
      <c r="P379" s="1"/>
      <c r="Q379" s="1"/>
      <c r="R379" s="1"/>
    </row>
    <row r="380" spans="1:18">
      <c r="A380" s="1"/>
      <c r="B380" s="1"/>
      <c r="C380" s="1"/>
      <c r="D380" s="1"/>
      <c r="E380" s="1"/>
      <c r="F380" s="1"/>
      <c r="G380" s="1"/>
      <c r="H380" s="1"/>
      <c r="I380" s="1"/>
      <c r="J380" s="1"/>
      <c r="K380" s="1"/>
      <c r="L380" s="1"/>
      <c r="M380" s="1"/>
      <c r="N380" s="1"/>
      <c r="O380" s="1"/>
      <c r="P380" s="1"/>
      <c r="Q380" s="1"/>
      <c r="R380" s="1"/>
    </row>
    <row r="381" spans="1:18">
      <c r="A381" s="1"/>
      <c r="B381" s="1"/>
      <c r="C381" s="1"/>
      <c r="D381" s="1"/>
      <c r="E381" s="1"/>
      <c r="F381" s="1"/>
      <c r="G381" s="1"/>
      <c r="H381" s="1"/>
      <c r="I381" s="1"/>
      <c r="J381" s="1"/>
      <c r="K381" s="1"/>
      <c r="L381" s="1"/>
      <c r="M381" s="1"/>
      <c r="N381" s="1"/>
      <c r="O381" s="1"/>
      <c r="P381" s="1"/>
      <c r="Q381" s="1"/>
      <c r="R381" s="1"/>
    </row>
    <row r="382" spans="1:18">
      <c r="A382" s="1"/>
      <c r="B382" s="1"/>
      <c r="C382" s="1"/>
      <c r="D382" s="1"/>
      <c r="E382" s="1"/>
      <c r="F382" s="1"/>
      <c r="G382" s="1"/>
      <c r="H382" s="1"/>
      <c r="I382" s="1"/>
      <c r="J382" s="1"/>
      <c r="K382" s="1"/>
      <c r="L382" s="1"/>
      <c r="M382" s="1"/>
      <c r="N382" s="1"/>
      <c r="O382" s="1"/>
      <c r="P382" s="1"/>
      <c r="Q382" s="1"/>
      <c r="R382" s="1"/>
    </row>
    <row r="383" spans="1:18">
      <c r="A383" s="1"/>
      <c r="B383" s="1"/>
      <c r="C383" s="1"/>
      <c r="D383" s="1"/>
      <c r="E383" s="1"/>
      <c r="F383" s="1"/>
      <c r="G383" s="1"/>
      <c r="H383" s="1"/>
      <c r="I383" s="1"/>
      <c r="J383" s="1"/>
      <c r="K383" s="1"/>
      <c r="L383" s="1"/>
      <c r="M383" s="1"/>
      <c r="N383" s="1"/>
      <c r="O383" s="1"/>
      <c r="P383" s="1"/>
      <c r="Q383" s="1"/>
      <c r="R383" s="1"/>
    </row>
    <row r="384" spans="1:18">
      <c r="A384" s="1"/>
      <c r="B384" s="1"/>
      <c r="C384" s="1"/>
      <c r="D384" s="1"/>
      <c r="E384" s="1"/>
      <c r="F384" s="1"/>
      <c r="G384" s="1"/>
      <c r="H384" s="1"/>
      <c r="I384" s="1"/>
      <c r="J384" s="1"/>
      <c r="K384" s="1"/>
      <c r="L384" s="1"/>
      <c r="M384" s="1"/>
      <c r="N384" s="1"/>
      <c r="O384" s="1"/>
      <c r="P384" s="1"/>
      <c r="Q384" s="1"/>
      <c r="R384" s="1"/>
    </row>
    <row r="385" spans="1:18">
      <c r="A385" s="1"/>
      <c r="B385" s="1"/>
      <c r="C385" s="1"/>
      <c r="D385" s="1"/>
      <c r="E385" s="1"/>
      <c r="F385" s="1"/>
      <c r="G385" s="1"/>
      <c r="H385" s="1"/>
      <c r="I385" s="1"/>
      <c r="J385" s="1"/>
      <c r="K385" s="1"/>
      <c r="L385" s="1"/>
      <c r="M385" s="1"/>
      <c r="N385" s="1"/>
      <c r="O385" s="1"/>
      <c r="P385" s="1"/>
      <c r="Q385" s="1"/>
      <c r="R385" s="1"/>
    </row>
    <row r="386" spans="1:18">
      <c r="A386" s="1"/>
      <c r="B386" s="1"/>
      <c r="C386" s="1"/>
      <c r="D386" s="1"/>
      <c r="E386" s="1"/>
      <c r="F386" s="1"/>
      <c r="G386" s="1"/>
      <c r="H386" s="1"/>
      <c r="I386" s="1"/>
      <c r="J386" s="1"/>
      <c r="K386" s="1"/>
      <c r="L386" s="1"/>
      <c r="M386" s="1"/>
      <c r="N386" s="1"/>
      <c r="O386" s="1"/>
      <c r="P386" s="1"/>
      <c r="Q386" s="1"/>
      <c r="R386" s="1"/>
    </row>
    <row r="387" spans="1:18">
      <c r="A387" s="1"/>
      <c r="B387" s="1"/>
      <c r="C387" s="1"/>
      <c r="D387" s="1"/>
      <c r="E387" s="1"/>
      <c r="F387" s="1"/>
      <c r="G387" s="1"/>
      <c r="H387" s="1"/>
      <c r="I387" s="1"/>
      <c r="J387" s="1"/>
      <c r="K387" s="1"/>
      <c r="L387" s="1"/>
      <c r="M387" s="1"/>
      <c r="N387" s="1"/>
      <c r="O387" s="1"/>
      <c r="P387" s="1"/>
      <c r="Q387" s="1"/>
      <c r="R387" s="1"/>
    </row>
    <row r="388" spans="1:18">
      <c r="A388" s="1"/>
      <c r="B388" s="1"/>
      <c r="C388" s="1"/>
      <c r="D388" s="1"/>
      <c r="E388" s="1"/>
      <c r="F388" s="1"/>
      <c r="G388" s="1"/>
      <c r="H388" s="1"/>
      <c r="I388" s="1"/>
      <c r="J388" s="1"/>
      <c r="K388" s="1"/>
      <c r="L388" s="1"/>
      <c r="M388" s="1"/>
      <c r="N388" s="1"/>
      <c r="O388" s="1"/>
      <c r="P388" s="1"/>
      <c r="Q388" s="1"/>
      <c r="R388" s="1"/>
    </row>
    <row r="389" spans="1:18">
      <c r="A389" s="1"/>
      <c r="B389" s="1"/>
      <c r="C389" s="1"/>
      <c r="D389" s="1"/>
      <c r="E389" s="1"/>
      <c r="F389" s="1"/>
      <c r="G389" s="1"/>
      <c r="H389" s="1"/>
      <c r="I389" s="1"/>
      <c r="J389" s="1"/>
      <c r="K389" s="1"/>
      <c r="L389" s="1"/>
      <c r="M389" s="1"/>
      <c r="N389" s="1"/>
      <c r="O389" s="1"/>
      <c r="P389" s="1"/>
      <c r="Q389" s="1"/>
      <c r="R389" s="1"/>
    </row>
    <row r="390" spans="1:18">
      <c r="A390" s="1"/>
      <c r="B390" s="1"/>
      <c r="C390" s="1"/>
      <c r="D390" s="1"/>
      <c r="E390" s="1"/>
      <c r="F390" s="1"/>
      <c r="G390" s="1"/>
      <c r="H390" s="1"/>
      <c r="I390" s="1"/>
      <c r="J390" s="1"/>
      <c r="K390" s="1"/>
      <c r="L390" s="1"/>
      <c r="M390" s="1"/>
      <c r="N390" s="1"/>
      <c r="O390" s="1"/>
      <c r="P390" s="1"/>
      <c r="Q390" s="1"/>
      <c r="R390" s="1"/>
    </row>
    <row r="391" spans="1:18">
      <c r="A391" s="1"/>
      <c r="B391" s="1"/>
      <c r="C391" s="1"/>
      <c r="D391" s="1"/>
      <c r="E391" s="1"/>
      <c r="F391" s="1"/>
      <c r="G391" s="1"/>
      <c r="H391" s="1"/>
      <c r="I391" s="1"/>
      <c r="J391" s="1"/>
      <c r="K391" s="1"/>
      <c r="L391" s="1"/>
      <c r="M391" s="1"/>
      <c r="N391" s="1"/>
      <c r="O391" s="1"/>
      <c r="P391" s="1"/>
      <c r="Q391" s="1"/>
      <c r="R391" s="1"/>
    </row>
    <row r="392" spans="1:18">
      <c r="A392" s="1"/>
      <c r="B392" s="1"/>
      <c r="C392" s="1"/>
      <c r="D392" s="1"/>
      <c r="E392" s="1"/>
      <c r="F392" s="1"/>
      <c r="G392" s="1"/>
      <c r="H392" s="1"/>
      <c r="I392" s="1"/>
      <c r="J392" s="1"/>
      <c r="K392" s="1"/>
      <c r="L392" s="1"/>
      <c r="M392" s="1"/>
      <c r="N392" s="1"/>
      <c r="O392" s="1"/>
      <c r="P392" s="1"/>
      <c r="Q392" s="1"/>
      <c r="R392" s="1"/>
    </row>
    <row r="393" spans="1:18">
      <c r="A393" s="1"/>
      <c r="B393" s="1"/>
      <c r="C393" s="1"/>
      <c r="D393" s="1"/>
      <c r="E393" s="1"/>
      <c r="F393" s="1"/>
      <c r="G393" s="1"/>
      <c r="H393" s="1"/>
      <c r="I393" s="1"/>
      <c r="J393" s="1"/>
      <c r="K393" s="1"/>
      <c r="L393" s="1"/>
      <c r="M393" s="1"/>
      <c r="N393" s="1"/>
      <c r="O393" s="1"/>
      <c r="P393" s="1"/>
      <c r="Q393" s="1"/>
      <c r="R393" s="1"/>
    </row>
    <row r="394" spans="1:18">
      <c r="A394" s="1"/>
      <c r="B394" s="1"/>
      <c r="C394" s="1"/>
      <c r="D394" s="1"/>
      <c r="E394" s="1"/>
      <c r="F394" s="1"/>
      <c r="G394" s="1"/>
      <c r="H394" s="1"/>
      <c r="I394" s="1"/>
      <c r="J394" s="1"/>
      <c r="K394" s="1"/>
      <c r="L394" s="1"/>
      <c r="M394" s="1"/>
      <c r="N394" s="1"/>
      <c r="O394" s="1"/>
      <c r="P394" s="1"/>
      <c r="Q394" s="1"/>
      <c r="R394" s="1"/>
    </row>
    <row r="395" spans="1:18">
      <c r="A395" s="1"/>
      <c r="B395" s="1"/>
      <c r="C395" s="1"/>
      <c r="D395" s="1"/>
      <c r="E395" s="1"/>
      <c r="F395" s="1"/>
      <c r="G395" s="1"/>
      <c r="H395" s="1"/>
      <c r="I395" s="1"/>
      <c r="J395" s="1"/>
      <c r="K395" s="1"/>
      <c r="L395" s="1"/>
      <c r="M395" s="1"/>
      <c r="N395" s="1"/>
      <c r="O395" s="1"/>
      <c r="P395" s="1"/>
      <c r="Q395" s="1"/>
      <c r="R395" s="1"/>
    </row>
    <row r="396" spans="1:18">
      <c r="A396" s="1"/>
      <c r="B396" s="1"/>
      <c r="C396" s="1"/>
      <c r="D396" s="1"/>
      <c r="E396" s="1"/>
      <c r="F396" s="1"/>
      <c r="G396" s="1"/>
      <c r="H396" s="1"/>
      <c r="I396" s="1"/>
      <c r="J396" s="1"/>
      <c r="K396" s="1"/>
      <c r="L396" s="1"/>
      <c r="M396" s="1"/>
      <c r="N396" s="1"/>
      <c r="O396" s="1"/>
      <c r="P396" s="1"/>
      <c r="Q396" s="1"/>
      <c r="R396" s="1"/>
    </row>
    <row r="397" spans="1:18">
      <c r="A397" s="1"/>
      <c r="B397" s="1"/>
      <c r="C397" s="1"/>
      <c r="D397" s="1"/>
      <c r="E397" s="1"/>
      <c r="F397" s="1"/>
      <c r="G397" s="1"/>
      <c r="H397" s="1"/>
      <c r="I397" s="1"/>
      <c r="J397" s="1"/>
      <c r="K397" s="1"/>
      <c r="L397" s="1"/>
      <c r="M397" s="1"/>
      <c r="N397" s="1"/>
      <c r="O397" s="1"/>
      <c r="P397" s="1"/>
      <c r="Q397" s="1"/>
      <c r="R397" s="1"/>
    </row>
    <row r="398" spans="1:18">
      <c r="A398" s="1"/>
      <c r="B398" s="1"/>
      <c r="C398" s="1"/>
      <c r="D398" s="1"/>
      <c r="E398" s="1"/>
      <c r="F398" s="1"/>
      <c r="G398" s="1"/>
      <c r="H398" s="1"/>
      <c r="I398" s="1"/>
      <c r="J398" s="1"/>
      <c r="K398" s="1"/>
      <c r="L398" s="1"/>
      <c r="M398" s="1"/>
      <c r="N398" s="1"/>
      <c r="O398" s="1"/>
      <c r="P398" s="1"/>
      <c r="Q398" s="1"/>
      <c r="R398" s="1"/>
    </row>
    <row r="399" spans="1:18">
      <c r="A399" s="1"/>
      <c r="B399" s="1"/>
      <c r="C399" s="1"/>
      <c r="D399" s="1"/>
      <c r="E399" s="1"/>
      <c r="F399" s="1"/>
      <c r="G399" s="1"/>
      <c r="H399" s="1"/>
      <c r="I399" s="1"/>
      <c r="J399" s="1"/>
      <c r="K399" s="1"/>
      <c r="L399" s="1"/>
      <c r="M399" s="1"/>
      <c r="N399" s="1"/>
      <c r="O399" s="1"/>
      <c r="P399" s="1"/>
      <c r="Q399" s="1"/>
      <c r="R399" s="1"/>
    </row>
    <row r="400" spans="1:18">
      <c r="A400" s="1"/>
      <c r="B400" s="1"/>
      <c r="C400" s="1"/>
      <c r="D400" s="1"/>
      <c r="E400" s="1"/>
      <c r="F400" s="1"/>
      <c r="G400" s="1"/>
      <c r="H400" s="1"/>
      <c r="I400" s="1"/>
      <c r="J400" s="1"/>
      <c r="K400" s="1"/>
      <c r="L400" s="1"/>
      <c r="M400" s="1"/>
      <c r="N400" s="1"/>
      <c r="O400" s="1"/>
      <c r="P400" s="1"/>
      <c r="Q400" s="1"/>
      <c r="R400" s="1"/>
    </row>
    <row r="401" spans="1:18">
      <c r="A401" s="1"/>
      <c r="B401" s="1"/>
      <c r="C401" s="1"/>
      <c r="D401" s="1"/>
      <c r="E401" s="1"/>
      <c r="F401" s="1"/>
      <c r="G401" s="1"/>
      <c r="H401" s="1"/>
      <c r="I401" s="1"/>
      <c r="J401" s="1"/>
      <c r="K401" s="1"/>
      <c r="L401" s="1"/>
      <c r="M401" s="1"/>
      <c r="N401" s="1"/>
      <c r="O401" s="1"/>
      <c r="P401" s="1"/>
      <c r="Q401" s="1"/>
      <c r="R401" s="1"/>
    </row>
    <row r="402" spans="1:18">
      <c r="A402" s="1"/>
      <c r="B402" s="1"/>
      <c r="C402" s="1"/>
      <c r="D402" s="1"/>
      <c r="E402" s="1"/>
      <c r="F402" s="1"/>
      <c r="G402" s="1"/>
      <c r="H402" s="1"/>
      <c r="I402" s="1"/>
      <c r="J402" s="1"/>
      <c r="K402" s="1"/>
      <c r="L402" s="1"/>
      <c r="M402" s="1"/>
      <c r="N402" s="1"/>
      <c r="O402" s="1"/>
      <c r="P402" s="1"/>
      <c r="Q402" s="1"/>
      <c r="R402" s="1"/>
    </row>
    <row r="403" spans="1:18">
      <c r="A403" s="1"/>
      <c r="B403" s="1"/>
      <c r="C403" s="1"/>
      <c r="D403" s="1"/>
      <c r="E403" s="1"/>
      <c r="F403" s="1"/>
      <c r="G403" s="1"/>
      <c r="H403" s="1"/>
      <c r="I403" s="1"/>
      <c r="J403" s="1"/>
      <c r="K403" s="1"/>
      <c r="L403" s="1"/>
      <c r="M403" s="1"/>
      <c r="N403" s="1"/>
      <c r="O403" s="1"/>
      <c r="P403" s="1"/>
      <c r="Q403" s="1"/>
      <c r="R403" s="1"/>
    </row>
    <row r="404" spans="1:18">
      <c r="A404" s="1"/>
      <c r="B404" s="1"/>
      <c r="C404" s="1"/>
      <c r="D404" s="1"/>
      <c r="E404" s="1"/>
      <c r="F404" s="1"/>
      <c r="G404" s="1"/>
      <c r="H404" s="1"/>
      <c r="I404" s="1"/>
      <c r="J404" s="1"/>
      <c r="K404" s="1"/>
      <c r="L404" s="1"/>
      <c r="M404" s="1"/>
      <c r="N404" s="1"/>
      <c r="O404" s="1"/>
      <c r="P404" s="1"/>
      <c r="Q404" s="1"/>
      <c r="R404" s="1"/>
    </row>
    <row r="405" spans="1:18">
      <c r="A405" s="1"/>
      <c r="B405" s="1"/>
      <c r="C405" s="1"/>
      <c r="D405" s="1"/>
      <c r="E405" s="1"/>
      <c r="F405" s="1"/>
      <c r="G405" s="1"/>
      <c r="H405" s="1"/>
      <c r="I405" s="1"/>
      <c r="J405" s="1"/>
      <c r="K405" s="1"/>
      <c r="L405" s="1"/>
      <c r="M405" s="1"/>
      <c r="N405" s="1"/>
      <c r="O405" s="1"/>
      <c r="P405" s="1"/>
      <c r="Q405" s="1"/>
      <c r="R405" s="1"/>
    </row>
    <row r="406" spans="1:18">
      <c r="A406" s="1"/>
      <c r="B406" s="1"/>
      <c r="C406" s="1"/>
      <c r="D406" s="1"/>
      <c r="E406" s="1"/>
      <c r="F406" s="1"/>
      <c r="G406" s="1"/>
      <c r="H406" s="1"/>
      <c r="I406" s="1"/>
      <c r="J406" s="1"/>
      <c r="K406" s="1"/>
      <c r="L406" s="1"/>
      <c r="M406" s="1"/>
      <c r="N406" s="1"/>
      <c r="O406" s="1"/>
      <c r="P406" s="1"/>
      <c r="Q406" s="1"/>
      <c r="R406" s="1"/>
    </row>
    <row r="407" spans="1:18">
      <c r="A407" s="1"/>
      <c r="B407" s="1"/>
      <c r="C407" s="1"/>
      <c r="D407" s="1"/>
      <c r="E407" s="1"/>
      <c r="F407" s="1"/>
      <c r="G407" s="1"/>
      <c r="H407" s="1"/>
      <c r="I407" s="1"/>
      <c r="J407" s="1"/>
      <c r="K407" s="1"/>
      <c r="L407" s="1"/>
      <c r="M407" s="1"/>
      <c r="N407" s="1"/>
      <c r="O407" s="1"/>
      <c r="P407" s="1"/>
      <c r="Q407" s="1"/>
      <c r="R407" s="1"/>
    </row>
    <row r="408" spans="1:18">
      <c r="A408" s="1"/>
      <c r="B408" s="1"/>
      <c r="C408" s="1"/>
      <c r="D408" s="1"/>
      <c r="E408" s="1"/>
      <c r="F408" s="1"/>
      <c r="G408" s="1"/>
      <c r="H408" s="1"/>
      <c r="I408" s="1"/>
      <c r="J408" s="1"/>
      <c r="K408" s="1"/>
      <c r="L408" s="1"/>
      <c r="M408" s="1"/>
      <c r="N408" s="1"/>
      <c r="O408" s="1"/>
      <c r="P408" s="1"/>
      <c r="Q408" s="1"/>
      <c r="R408" s="1"/>
    </row>
    <row r="409" spans="1:18">
      <c r="A409" s="1"/>
      <c r="B409" s="1"/>
      <c r="C409" s="1"/>
      <c r="D409" s="1"/>
      <c r="E409" s="1"/>
      <c r="F409" s="1"/>
      <c r="G409" s="1"/>
      <c r="H409" s="1"/>
      <c r="I409" s="1"/>
      <c r="J409" s="1"/>
      <c r="K409" s="1"/>
      <c r="L409" s="1"/>
      <c r="M409" s="1"/>
      <c r="N409" s="1"/>
      <c r="O409" s="1"/>
      <c r="P409" s="1"/>
      <c r="Q409" s="1"/>
      <c r="R409" s="1"/>
    </row>
    <row r="410" spans="1:18">
      <c r="A410" s="1"/>
      <c r="B410" s="1"/>
      <c r="C410" s="1"/>
      <c r="D410" s="1"/>
      <c r="E410" s="1"/>
      <c r="F410" s="1"/>
      <c r="G410" s="1"/>
      <c r="H410" s="1"/>
      <c r="I410" s="1"/>
      <c r="J410" s="1"/>
      <c r="K410" s="1"/>
      <c r="L410" s="1"/>
      <c r="M410" s="1"/>
      <c r="N410" s="1"/>
      <c r="O410" s="1"/>
      <c r="P410" s="1"/>
      <c r="Q410" s="1"/>
      <c r="R410" s="1"/>
    </row>
    <row r="411" spans="1:18">
      <c r="A411" s="1"/>
      <c r="B411" s="1"/>
      <c r="C411" s="1"/>
      <c r="D411" s="1"/>
      <c r="E411" s="1"/>
      <c r="F411" s="1"/>
      <c r="G411" s="1"/>
      <c r="H411" s="1"/>
      <c r="I411" s="1"/>
      <c r="J411" s="1"/>
      <c r="K411" s="1"/>
      <c r="L411" s="1"/>
      <c r="M411" s="1"/>
      <c r="N411" s="1"/>
      <c r="O411" s="1"/>
      <c r="P411" s="1"/>
      <c r="Q411" s="1"/>
      <c r="R411" s="1"/>
    </row>
    <row r="412" spans="1:18">
      <c r="A412" s="1"/>
      <c r="B412" s="1"/>
      <c r="C412" s="1"/>
      <c r="D412" s="1"/>
      <c r="E412" s="1"/>
      <c r="F412" s="1"/>
      <c r="G412" s="1"/>
      <c r="H412" s="1"/>
      <c r="I412" s="1"/>
      <c r="J412" s="1"/>
      <c r="K412" s="1"/>
      <c r="L412" s="1"/>
      <c r="M412" s="1"/>
      <c r="N412" s="1"/>
      <c r="O412" s="1"/>
      <c r="P412" s="1"/>
      <c r="Q412" s="1"/>
      <c r="R412" s="1"/>
    </row>
    <row r="413" spans="1:18">
      <c r="A413" s="1"/>
      <c r="B413" s="1"/>
      <c r="C413" s="1"/>
      <c r="D413" s="1"/>
      <c r="E413" s="1"/>
      <c r="F413" s="1"/>
      <c r="G413" s="1"/>
      <c r="H413" s="1"/>
      <c r="I413" s="1"/>
      <c r="J413" s="1"/>
      <c r="K413" s="1"/>
      <c r="L413" s="1"/>
      <c r="M413" s="1"/>
      <c r="N413" s="1"/>
      <c r="O413" s="1"/>
      <c r="P413" s="1"/>
      <c r="Q413" s="1"/>
      <c r="R413" s="1"/>
    </row>
    <row r="414" spans="1:18">
      <c r="A414" s="1"/>
      <c r="B414" s="1"/>
      <c r="C414" s="1"/>
      <c r="D414" s="1"/>
      <c r="E414" s="1"/>
      <c r="F414" s="1"/>
      <c r="G414" s="1"/>
      <c r="H414" s="1"/>
      <c r="I414" s="1"/>
      <c r="J414" s="1"/>
      <c r="K414" s="1"/>
      <c r="L414" s="1"/>
      <c r="M414" s="1"/>
      <c r="N414" s="1"/>
      <c r="O414" s="1"/>
      <c r="P414" s="1"/>
      <c r="Q414" s="1"/>
      <c r="R414" s="1"/>
    </row>
    <row r="415" spans="1:18">
      <c r="A415" s="1"/>
      <c r="B415" s="1"/>
      <c r="C415" s="1"/>
      <c r="D415" s="1"/>
      <c r="E415" s="1"/>
      <c r="F415" s="1"/>
      <c r="G415" s="1"/>
      <c r="H415" s="1"/>
      <c r="I415" s="1"/>
      <c r="J415" s="1"/>
      <c r="K415" s="1"/>
      <c r="L415" s="1"/>
      <c r="M415" s="1"/>
      <c r="N415" s="1"/>
      <c r="O415" s="1"/>
      <c r="P415" s="1"/>
      <c r="Q415" s="1"/>
      <c r="R415" s="1"/>
    </row>
    <row r="416" spans="1:18">
      <c r="A416" s="1"/>
      <c r="B416" s="1"/>
      <c r="C416" s="1"/>
      <c r="D416" s="1"/>
      <c r="E416" s="1"/>
      <c r="F416" s="1"/>
      <c r="G416" s="1"/>
      <c r="H416" s="1"/>
      <c r="I416" s="1"/>
      <c r="J416" s="1"/>
      <c r="K416" s="1"/>
      <c r="L416" s="1"/>
      <c r="M416" s="1"/>
      <c r="N416" s="1"/>
      <c r="O416" s="1"/>
      <c r="P416" s="1"/>
      <c r="Q416" s="1"/>
      <c r="R416" s="1"/>
    </row>
    <row r="417" spans="1:18">
      <c r="A417" s="1"/>
      <c r="B417" s="1"/>
      <c r="C417" s="1"/>
      <c r="D417" s="1"/>
      <c r="E417" s="1"/>
      <c r="F417" s="1"/>
      <c r="G417" s="1"/>
      <c r="H417" s="1"/>
      <c r="I417" s="1"/>
      <c r="J417" s="1"/>
      <c r="K417" s="1"/>
      <c r="L417" s="1"/>
      <c r="M417" s="1"/>
      <c r="N417" s="1"/>
      <c r="O417" s="1"/>
      <c r="P417" s="1"/>
      <c r="Q417" s="1"/>
      <c r="R417" s="1"/>
    </row>
    <row r="418" spans="1:18">
      <c r="A418" s="1"/>
      <c r="B418" s="1"/>
      <c r="C418" s="1"/>
      <c r="D418" s="1"/>
      <c r="E418" s="1"/>
      <c r="F418" s="1"/>
      <c r="G418" s="1"/>
      <c r="H418" s="1"/>
      <c r="I418" s="1"/>
      <c r="J418" s="1"/>
      <c r="K418" s="1"/>
      <c r="L418" s="1"/>
      <c r="M418" s="1"/>
      <c r="N418" s="1"/>
      <c r="O418" s="1"/>
      <c r="P418" s="1"/>
      <c r="Q418" s="1"/>
      <c r="R418" s="1"/>
    </row>
    <row r="419" spans="1:18">
      <c r="A419" s="1"/>
      <c r="B419" s="1"/>
      <c r="C419" s="1"/>
      <c r="D419" s="1"/>
      <c r="E419" s="1"/>
      <c r="F419" s="1"/>
      <c r="G419" s="1"/>
      <c r="H419" s="1"/>
      <c r="I419" s="1"/>
      <c r="J419" s="1"/>
      <c r="K419" s="1"/>
      <c r="L419" s="1"/>
      <c r="M419" s="1"/>
      <c r="N419" s="1"/>
      <c r="O419" s="1"/>
      <c r="P419" s="1"/>
      <c r="Q419" s="1"/>
      <c r="R419" s="1"/>
    </row>
    <row r="420" spans="1:18">
      <c r="A420" s="1"/>
      <c r="B420" s="1"/>
      <c r="C420" s="1"/>
      <c r="D420" s="1"/>
      <c r="E420" s="1"/>
      <c r="F420" s="1"/>
      <c r="G420" s="1"/>
      <c r="H420" s="1"/>
      <c r="I420" s="1"/>
      <c r="J420" s="1"/>
      <c r="K420" s="1"/>
      <c r="L420" s="1"/>
      <c r="M420" s="1"/>
      <c r="N420" s="1"/>
      <c r="O420" s="1"/>
      <c r="P420" s="1"/>
      <c r="Q420" s="1"/>
      <c r="R420" s="1"/>
    </row>
    <row r="421" spans="1:18">
      <c r="A421" s="1"/>
      <c r="B421" s="1"/>
      <c r="C421" s="1"/>
      <c r="D421" s="1"/>
      <c r="E421" s="1"/>
      <c r="F421" s="1"/>
      <c r="G421" s="1"/>
      <c r="H421" s="1"/>
      <c r="I421" s="1"/>
      <c r="J421" s="1"/>
      <c r="K421" s="1"/>
      <c r="L421" s="1"/>
      <c r="M421" s="1"/>
      <c r="N421" s="1"/>
      <c r="O421" s="1"/>
      <c r="P421" s="1"/>
      <c r="Q421" s="1"/>
      <c r="R421" s="1"/>
    </row>
    <row r="422" spans="1:18">
      <c r="A422" s="1"/>
      <c r="B422" s="1"/>
      <c r="C422" s="1"/>
      <c r="D422" s="1"/>
      <c r="E422" s="1"/>
      <c r="F422" s="1"/>
      <c r="G422" s="1"/>
      <c r="H422" s="1"/>
      <c r="I422" s="1"/>
      <c r="J422" s="1"/>
      <c r="K422" s="1"/>
      <c r="L422" s="1"/>
      <c r="M422" s="1"/>
      <c r="N422" s="1"/>
      <c r="O422" s="1"/>
      <c r="P422" s="1"/>
      <c r="Q422" s="1"/>
      <c r="R422" s="1"/>
    </row>
    <row r="423" spans="1:18">
      <c r="A423" s="1"/>
      <c r="B423" s="1"/>
      <c r="C423" s="1"/>
      <c r="D423" s="1"/>
      <c r="E423" s="1"/>
      <c r="F423" s="1"/>
      <c r="G423" s="1"/>
      <c r="H423" s="1"/>
      <c r="I423" s="1"/>
      <c r="J423" s="1"/>
      <c r="K423" s="1"/>
      <c r="L423" s="1"/>
      <c r="M423" s="1"/>
      <c r="N423" s="1"/>
      <c r="O423" s="1"/>
      <c r="P423" s="1"/>
      <c r="Q423" s="1"/>
      <c r="R423" s="1"/>
    </row>
    <row r="424" spans="1:18">
      <c r="A424" s="1"/>
      <c r="B424" s="1"/>
      <c r="C424" s="1"/>
      <c r="D424" s="1"/>
      <c r="E424" s="1"/>
      <c r="F424" s="1"/>
      <c r="G424" s="1"/>
      <c r="H424" s="1"/>
      <c r="I424" s="1"/>
      <c r="J424" s="1"/>
      <c r="K424" s="1"/>
      <c r="L424" s="1"/>
      <c r="M424" s="1"/>
      <c r="N424" s="1"/>
      <c r="O424" s="1"/>
      <c r="P424" s="1"/>
      <c r="Q424" s="1"/>
      <c r="R424" s="1"/>
    </row>
    <row r="425" spans="1:18">
      <c r="A425" s="1"/>
      <c r="B425" s="1"/>
      <c r="C425" s="1"/>
      <c r="D425" s="1"/>
      <c r="E425" s="1"/>
      <c r="F425" s="1"/>
      <c r="G425" s="1"/>
      <c r="H425" s="1"/>
      <c r="I425" s="1"/>
      <c r="J425" s="1"/>
      <c r="K425" s="1"/>
      <c r="L425" s="1"/>
      <c r="M425" s="1"/>
      <c r="N425" s="1"/>
      <c r="O425" s="1"/>
      <c r="P425" s="1"/>
      <c r="Q425" s="1"/>
      <c r="R425" s="1"/>
    </row>
    <row r="426" spans="1:18">
      <c r="A426" s="1"/>
      <c r="B426" s="1"/>
      <c r="C426" s="1"/>
      <c r="D426" s="1"/>
      <c r="E426" s="1"/>
      <c r="F426" s="1"/>
      <c r="G426" s="1"/>
      <c r="H426" s="1"/>
      <c r="I426" s="1"/>
      <c r="J426" s="1"/>
      <c r="K426" s="1"/>
      <c r="L426" s="1"/>
      <c r="M426" s="1"/>
      <c r="N426" s="1"/>
      <c r="O426" s="1"/>
      <c r="P426" s="1"/>
      <c r="Q426" s="1"/>
      <c r="R426" s="1"/>
    </row>
    <row r="427" spans="1:18">
      <c r="A427" s="1"/>
      <c r="B427" s="1"/>
      <c r="C427" s="1"/>
      <c r="D427" s="1"/>
      <c r="E427" s="1"/>
      <c r="F427" s="1"/>
      <c r="G427" s="1"/>
      <c r="H427" s="1"/>
      <c r="I427" s="1"/>
      <c r="J427" s="1"/>
      <c r="K427" s="1"/>
      <c r="L427" s="1"/>
      <c r="M427" s="1"/>
      <c r="N427" s="1"/>
      <c r="O427" s="1"/>
      <c r="P427" s="1"/>
      <c r="Q427" s="1"/>
      <c r="R427" s="1"/>
    </row>
    <row r="428" spans="1:18">
      <c r="A428" s="1"/>
      <c r="B428" s="1"/>
      <c r="C428" s="1"/>
      <c r="D428" s="1"/>
      <c r="E428" s="1"/>
      <c r="F428" s="1"/>
      <c r="G428" s="1"/>
      <c r="H428" s="1"/>
      <c r="I428" s="1"/>
      <c r="J428" s="1"/>
      <c r="K428" s="1"/>
      <c r="L428" s="1"/>
      <c r="M428" s="1"/>
      <c r="N428" s="1"/>
      <c r="O428" s="1"/>
      <c r="P428" s="1"/>
      <c r="Q428" s="1"/>
      <c r="R428" s="1"/>
    </row>
    <row r="429" spans="1:18">
      <c r="A429" s="1"/>
      <c r="B429" s="1"/>
      <c r="C429" s="1"/>
      <c r="D429" s="1"/>
      <c r="E429" s="1"/>
      <c r="F429" s="1"/>
      <c r="G429" s="1"/>
      <c r="H429" s="1"/>
      <c r="I429" s="1"/>
      <c r="J429" s="1"/>
      <c r="K429" s="1"/>
      <c r="L429" s="1"/>
      <c r="M429" s="1"/>
      <c r="N429" s="1"/>
      <c r="O429" s="1"/>
      <c r="P429" s="1"/>
      <c r="Q429" s="1"/>
      <c r="R429" s="1"/>
    </row>
    <row r="430" spans="1:18">
      <c r="A430" s="1"/>
      <c r="B430" s="1"/>
      <c r="C430" s="1"/>
      <c r="D430" s="1"/>
      <c r="E430" s="1"/>
      <c r="F430" s="1"/>
      <c r="G430" s="1"/>
      <c r="H430" s="1"/>
      <c r="I430" s="1"/>
      <c r="J430" s="1"/>
      <c r="K430" s="1"/>
      <c r="L430" s="1"/>
      <c r="M430" s="1"/>
      <c r="N430" s="1"/>
      <c r="O430" s="1"/>
      <c r="P430" s="1"/>
      <c r="Q430" s="1"/>
      <c r="R430" s="1"/>
    </row>
    <row r="431" spans="1:18">
      <c r="A431" s="1"/>
      <c r="B431" s="1"/>
      <c r="C431" s="1"/>
      <c r="D431" s="1"/>
      <c r="E431" s="1"/>
      <c r="F431" s="1"/>
      <c r="G431" s="1"/>
      <c r="H431" s="1"/>
      <c r="I431" s="1"/>
      <c r="J431" s="1"/>
      <c r="K431" s="1"/>
      <c r="L431" s="1"/>
      <c r="M431" s="1"/>
      <c r="N431" s="1"/>
      <c r="O431" s="1"/>
      <c r="P431" s="1"/>
      <c r="Q431" s="1"/>
      <c r="R431" s="1"/>
    </row>
    <row r="432" spans="1:18">
      <c r="A432" s="1"/>
      <c r="B432" s="1"/>
      <c r="C432" s="1"/>
      <c r="D432" s="1"/>
      <c r="E432" s="1"/>
      <c r="F432" s="1"/>
      <c r="G432" s="1"/>
      <c r="H432" s="1"/>
      <c r="I432" s="1"/>
      <c r="J432" s="1"/>
      <c r="K432" s="1"/>
      <c r="L432" s="1"/>
      <c r="M432" s="1"/>
      <c r="N432" s="1"/>
      <c r="O432" s="1"/>
      <c r="P432" s="1"/>
      <c r="Q432" s="1"/>
      <c r="R432" s="1"/>
    </row>
    <row r="433" spans="1:18">
      <c r="A433" s="1"/>
      <c r="B433" s="1"/>
      <c r="C433" s="1"/>
      <c r="D433" s="1"/>
      <c r="E433" s="1"/>
      <c r="F433" s="1"/>
      <c r="G433" s="1"/>
      <c r="H433" s="1"/>
      <c r="I433" s="1"/>
      <c r="J433" s="1"/>
      <c r="K433" s="1"/>
      <c r="L433" s="1"/>
      <c r="M433" s="1"/>
      <c r="N433" s="1"/>
      <c r="O433" s="1"/>
      <c r="P433" s="1"/>
      <c r="Q433" s="1"/>
      <c r="R433" s="1"/>
    </row>
    <row r="434" spans="1:18">
      <c r="A434" s="1"/>
      <c r="B434" s="1"/>
      <c r="C434" s="1"/>
      <c r="D434" s="1"/>
      <c r="E434" s="1"/>
      <c r="F434" s="1"/>
      <c r="G434" s="1"/>
      <c r="H434" s="1"/>
      <c r="I434" s="1"/>
      <c r="J434" s="1"/>
      <c r="K434" s="1"/>
      <c r="L434" s="1"/>
      <c r="M434" s="1"/>
      <c r="N434" s="1"/>
      <c r="O434" s="1"/>
      <c r="P434" s="1"/>
      <c r="Q434" s="1"/>
      <c r="R434" s="1"/>
    </row>
    <row r="435" spans="1:18">
      <c r="A435" s="1"/>
      <c r="B435" s="1"/>
      <c r="C435" s="1"/>
      <c r="D435" s="1"/>
      <c r="E435" s="1"/>
      <c r="F435" s="1"/>
      <c r="G435" s="1"/>
      <c r="H435" s="1"/>
      <c r="I435" s="1"/>
      <c r="J435" s="1"/>
      <c r="K435" s="1"/>
      <c r="L435" s="1"/>
      <c r="M435" s="1"/>
      <c r="N435" s="1"/>
      <c r="O435" s="1"/>
      <c r="P435" s="1"/>
      <c r="Q435" s="1"/>
      <c r="R435" s="1"/>
    </row>
    <row r="436" spans="1:18">
      <c r="A436" s="1"/>
      <c r="B436" s="1"/>
      <c r="C436" s="1"/>
      <c r="D436" s="1"/>
      <c r="E436" s="1"/>
      <c r="F436" s="1"/>
      <c r="G436" s="1"/>
      <c r="H436" s="1"/>
      <c r="I436" s="1"/>
      <c r="J436" s="1"/>
      <c r="K436" s="1"/>
      <c r="L436" s="1"/>
      <c r="M436" s="1"/>
      <c r="N436" s="1"/>
      <c r="O436" s="1"/>
      <c r="P436" s="1"/>
      <c r="Q436" s="1"/>
      <c r="R436" s="1"/>
    </row>
    <row r="437" spans="1:18">
      <c r="A437" s="1"/>
      <c r="B437" s="1"/>
      <c r="C437" s="1"/>
      <c r="D437" s="1"/>
      <c r="E437" s="1"/>
      <c r="F437" s="1"/>
      <c r="G437" s="1"/>
      <c r="H437" s="1"/>
      <c r="I437" s="1"/>
      <c r="J437" s="1"/>
      <c r="K437" s="1"/>
      <c r="L437" s="1"/>
      <c r="M437" s="1"/>
      <c r="N437" s="1"/>
      <c r="O437" s="1"/>
      <c r="P437" s="1"/>
      <c r="Q437" s="1"/>
      <c r="R437" s="1"/>
    </row>
    <row r="438" spans="1:18">
      <c r="A438" s="1"/>
      <c r="B438" s="1"/>
      <c r="C438" s="1"/>
      <c r="D438" s="1"/>
      <c r="E438" s="1"/>
      <c r="F438" s="1"/>
      <c r="G438" s="1"/>
      <c r="H438" s="1"/>
      <c r="I438" s="1"/>
      <c r="J438" s="1"/>
      <c r="K438" s="1"/>
      <c r="L438" s="1"/>
      <c r="M438" s="1"/>
      <c r="N438" s="1"/>
      <c r="O438" s="1"/>
      <c r="P438" s="1"/>
      <c r="Q438" s="1"/>
      <c r="R438" s="1"/>
    </row>
    <row r="439" spans="1:18">
      <c r="A439" s="1"/>
      <c r="B439" s="1"/>
      <c r="C439" s="1"/>
      <c r="D439" s="1"/>
      <c r="E439" s="1"/>
      <c r="F439" s="1"/>
      <c r="G439" s="1"/>
      <c r="H439" s="1"/>
      <c r="I439" s="1"/>
      <c r="J439" s="1"/>
      <c r="K439" s="1"/>
      <c r="L439" s="1"/>
      <c r="M439" s="1"/>
      <c r="N439" s="1"/>
      <c r="O439" s="1"/>
      <c r="P439" s="1"/>
      <c r="Q439" s="1"/>
      <c r="R439" s="1"/>
    </row>
    <row r="440" spans="1:18">
      <c r="A440" s="1"/>
      <c r="B440" s="1"/>
      <c r="C440" s="1"/>
      <c r="D440" s="1"/>
      <c r="E440" s="1"/>
      <c r="F440" s="1"/>
      <c r="G440" s="1"/>
      <c r="H440" s="1"/>
      <c r="I440" s="1"/>
      <c r="J440" s="1"/>
      <c r="K440" s="1"/>
      <c r="L440" s="1"/>
      <c r="M440" s="1"/>
      <c r="N440" s="1"/>
      <c r="O440" s="1"/>
      <c r="P440" s="1"/>
      <c r="Q440" s="1"/>
      <c r="R440" s="1"/>
    </row>
    <row r="441" spans="1:18">
      <c r="A441" s="1"/>
      <c r="B441" s="1"/>
      <c r="C441" s="1"/>
      <c r="D441" s="1"/>
      <c r="E441" s="1"/>
      <c r="F441" s="1"/>
      <c r="G441" s="1"/>
      <c r="H441" s="1"/>
      <c r="I441" s="1"/>
      <c r="J441" s="1"/>
      <c r="K441" s="1"/>
      <c r="L441" s="1"/>
      <c r="M441" s="1"/>
      <c r="N441" s="1"/>
      <c r="O441" s="1"/>
      <c r="P441" s="1"/>
      <c r="Q441" s="1"/>
      <c r="R441" s="1"/>
    </row>
    <row r="442" spans="1:18">
      <c r="A442" s="1"/>
      <c r="B442" s="1"/>
      <c r="C442" s="1"/>
      <c r="D442" s="1"/>
      <c r="E442" s="1"/>
      <c r="F442" s="1"/>
      <c r="G442" s="1"/>
      <c r="H442" s="1"/>
      <c r="I442" s="1"/>
      <c r="J442" s="1"/>
      <c r="K442" s="1"/>
      <c r="L442" s="1"/>
      <c r="M442" s="1"/>
      <c r="N442" s="1"/>
      <c r="O442" s="1"/>
      <c r="P442" s="1"/>
      <c r="Q442" s="1"/>
      <c r="R442" s="1"/>
    </row>
    <row r="443" spans="1:18">
      <c r="A443" s="1"/>
      <c r="B443" s="1"/>
      <c r="C443" s="1"/>
      <c r="D443" s="1"/>
      <c r="E443" s="1"/>
      <c r="F443" s="1"/>
      <c r="G443" s="1"/>
      <c r="H443" s="1"/>
      <c r="I443" s="1"/>
      <c r="J443" s="1"/>
      <c r="K443" s="1"/>
      <c r="L443" s="1"/>
      <c r="M443" s="1"/>
      <c r="N443" s="1"/>
      <c r="O443" s="1"/>
      <c r="P443" s="1"/>
      <c r="Q443" s="1"/>
      <c r="R443" s="1"/>
    </row>
    <row r="444" spans="1:18">
      <c r="A444" s="1"/>
      <c r="B444" s="1"/>
      <c r="C444" s="1"/>
      <c r="D444" s="1"/>
      <c r="E444" s="1"/>
      <c r="F444" s="1"/>
      <c r="G444" s="1"/>
      <c r="H444" s="1"/>
      <c r="I444" s="1"/>
      <c r="J444" s="1"/>
      <c r="K444" s="1"/>
      <c r="L444" s="1"/>
      <c r="M444" s="1"/>
      <c r="N444" s="1"/>
      <c r="O444" s="1"/>
      <c r="P444" s="1"/>
      <c r="Q444" s="1"/>
      <c r="R444" s="1"/>
    </row>
    <row r="445" spans="1:18">
      <c r="A445" s="1"/>
      <c r="B445" s="1"/>
      <c r="C445" s="1"/>
      <c r="D445" s="1"/>
      <c r="E445" s="1"/>
      <c r="F445" s="1"/>
      <c r="G445" s="1"/>
      <c r="H445" s="1"/>
      <c r="I445" s="1"/>
      <c r="J445" s="1"/>
      <c r="K445" s="1"/>
      <c r="L445" s="1"/>
      <c r="M445" s="1"/>
      <c r="N445" s="1"/>
      <c r="O445" s="1"/>
      <c r="P445" s="1"/>
      <c r="Q445" s="1"/>
      <c r="R445" s="1"/>
    </row>
    <row r="446" spans="1:18">
      <c r="A446" s="1"/>
      <c r="B446" s="1"/>
      <c r="C446" s="1"/>
      <c r="D446" s="1"/>
      <c r="E446" s="1"/>
      <c r="F446" s="1"/>
      <c r="G446" s="1"/>
      <c r="H446" s="1"/>
      <c r="I446" s="1"/>
      <c r="J446" s="1"/>
      <c r="K446" s="1"/>
      <c r="L446" s="1"/>
      <c r="M446" s="1"/>
      <c r="N446" s="1"/>
      <c r="O446" s="1"/>
      <c r="P446" s="1"/>
      <c r="Q446" s="1"/>
      <c r="R446" s="1"/>
    </row>
    <row r="447" spans="1:18">
      <c r="A447" s="1"/>
      <c r="B447" s="1"/>
      <c r="C447" s="1"/>
      <c r="D447" s="1"/>
      <c r="E447" s="1"/>
      <c r="F447" s="1"/>
      <c r="G447" s="1"/>
      <c r="H447" s="1"/>
      <c r="I447" s="1"/>
      <c r="J447" s="1"/>
      <c r="K447" s="1"/>
      <c r="L447" s="1"/>
      <c r="M447" s="1"/>
      <c r="N447" s="1"/>
      <c r="O447" s="1"/>
      <c r="P447" s="1"/>
      <c r="Q447" s="1"/>
      <c r="R447" s="1"/>
    </row>
    <row r="448" spans="1:18">
      <c r="A448" s="1"/>
      <c r="B448" s="1"/>
      <c r="C448" s="1"/>
      <c r="D448" s="1"/>
      <c r="E448" s="1"/>
      <c r="F448" s="1"/>
      <c r="G448" s="1"/>
      <c r="H448" s="1"/>
      <c r="I448" s="1"/>
      <c r="J448" s="1"/>
      <c r="K448" s="1"/>
      <c r="L448" s="1"/>
      <c r="M448" s="1"/>
      <c r="N448" s="1"/>
      <c r="O448" s="1"/>
      <c r="P448" s="1"/>
      <c r="Q448" s="1"/>
      <c r="R448" s="1"/>
    </row>
    <row r="449" spans="1:18">
      <c r="A449" s="1"/>
      <c r="B449" s="1"/>
      <c r="C449" s="1"/>
      <c r="D449" s="1"/>
      <c r="E449" s="1"/>
      <c r="F449" s="1"/>
      <c r="G449" s="1"/>
      <c r="H449" s="1"/>
      <c r="I449" s="1"/>
      <c r="J449" s="1"/>
      <c r="K449" s="1"/>
      <c r="L449" s="1"/>
      <c r="M449" s="1"/>
      <c r="N449" s="1"/>
      <c r="O449" s="1"/>
      <c r="P449" s="1"/>
      <c r="Q449" s="1"/>
      <c r="R449" s="1"/>
    </row>
    <row r="450" spans="1:18">
      <c r="A450" s="1"/>
      <c r="B450" s="1"/>
      <c r="C450" s="1"/>
      <c r="D450" s="1"/>
      <c r="E450" s="1"/>
      <c r="F450" s="1"/>
      <c r="G450" s="1"/>
      <c r="H450" s="1"/>
      <c r="I450" s="1"/>
      <c r="J450" s="1"/>
      <c r="K450" s="1"/>
      <c r="L450" s="1"/>
      <c r="M450" s="1"/>
      <c r="N450" s="1"/>
      <c r="O450" s="1"/>
      <c r="P450" s="1"/>
      <c r="Q450" s="1"/>
      <c r="R450" s="1"/>
    </row>
    <row r="451" spans="1:18">
      <c r="A451" s="1"/>
      <c r="B451" s="1"/>
      <c r="C451" s="1"/>
      <c r="D451" s="1"/>
      <c r="E451" s="1"/>
      <c r="F451" s="1"/>
      <c r="G451" s="1"/>
      <c r="H451" s="1"/>
      <c r="I451" s="1"/>
      <c r="J451" s="1"/>
      <c r="K451" s="1"/>
      <c r="L451" s="1"/>
      <c r="M451" s="1"/>
      <c r="N451" s="1"/>
      <c r="O451" s="1"/>
      <c r="P451" s="1"/>
      <c r="Q451" s="1"/>
      <c r="R451" s="1"/>
    </row>
    <row r="452" spans="1:18">
      <c r="A452" s="1"/>
      <c r="B452" s="1"/>
      <c r="C452" s="1"/>
      <c r="D452" s="1"/>
      <c r="E452" s="1"/>
      <c r="F452" s="1"/>
      <c r="G452" s="1"/>
      <c r="H452" s="1"/>
      <c r="I452" s="1"/>
      <c r="J452" s="1"/>
      <c r="K452" s="1"/>
      <c r="L452" s="1"/>
      <c r="M452" s="1"/>
      <c r="N452" s="1"/>
      <c r="O452" s="1"/>
      <c r="P452" s="1"/>
      <c r="Q452" s="1"/>
      <c r="R452" s="1"/>
    </row>
    <row r="453" spans="1:18">
      <c r="A453" s="1"/>
      <c r="B453" s="1"/>
      <c r="C453" s="1"/>
      <c r="D453" s="1"/>
      <c r="E453" s="1"/>
      <c r="F453" s="1"/>
      <c r="G453" s="1"/>
      <c r="H453" s="1"/>
      <c r="I453" s="1"/>
      <c r="J453" s="1"/>
      <c r="K453" s="1"/>
      <c r="L453" s="1"/>
      <c r="M453" s="1"/>
      <c r="N453" s="1"/>
      <c r="O453" s="1"/>
      <c r="P453" s="1"/>
      <c r="Q453" s="1"/>
      <c r="R453" s="1"/>
    </row>
    <row r="454" spans="1:18">
      <c r="A454" s="1"/>
      <c r="B454" s="1"/>
      <c r="C454" s="1"/>
      <c r="D454" s="1"/>
      <c r="E454" s="1"/>
      <c r="F454" s="1"/>
      <c r="G454" s="1"/>
      <c r="H454" s="1"/>
      <c r="I454" s="1"/>
      <c r="J454" s="1"/>
      <c r="K454" s="1"/>
      <c r="L454" s="1"/>
      <c r="M454" s="1"/>
      <c r="N454" s="1"/>
      <c r="O454" s="1"/>
      <c r="P454" s="1"/>
      <c r="Q454" s="1"/>
      <c r="R454" s="1"/>
    </row>
    <row r="455" spans="1:18">
      <c r="A455" s="1"/>
      <c r="B455" s="1"/>
      <c r="C455" s="1"/>
      <c r="D455" s="1"/>
      <c r="E455" s="1"/>
      <c r="F455" s="1"/>
      <c r="G455" s="1"/>
      <c r="H455" s="1"/>
      <c r="I455" s="1"/>
      <c r="J455" s="1"/>
      <c r="K455" s="1"/>
      <c r="L455" s="1"/>
      <c r="M455" s="1"/>
      <c r="N455" s="1"/>
      <c r="O455" s="1"/>
      <c r="P455" s="1"/>
      <c r="Q455" s="1"/>
      <c r="R455" s="1"/>
    </row>
    <row r="456" spans="1:18">
      <c r="A456" s="1"/>
      <c r="B456" s="1"/>
      <c r="C456" s="1"/>
      <c r="D456" s="1"/>
      <c r="E456" s="1"/>
      <c r="F456" s="1"/>
      <c r="G456" s="1"/>
      <c r="H456" s="1"/>
      <c r="I456" s="1"/>
      <c r="J456" s="1"/>
      <c r="K456" s="1"/>
      <c r="L456" s="1"/>
      <c r="M456" s="1"/>
      <c r="N456" s="1"/>
      <c r="O456" s="1"/>
      <c r="P456" s="1"/>
      <c r="Q456" s="1"/>
      <c r="R456" s="1"/>
    </row>
    <row r="457" spans="1:18">
      <c r="A457" s="1"/>
      <c r="B457" s="1"/>
      <c r="C457" s="1"/>
      <c r="D457" s="1"/>
      <c r="E457" s="1"/>
      <c r="F457" s="1"/>
      <c r="G457" s="1"/>
      <c r="H457" s="1"/>
      <c r="I457" s="1"/>
      <c r="J457" s="1"/>
      <c r="K457" s="1"/>
      <c r="L457" s="1"/>
      <c r="M457" s="1"/>
      <c r="N457" s="1"/>
      <c r="O457" s="1"/>
      <c r="P457" s="1"/>
      <c r="Q457" s="1"/>
      <c r="R457" s="1"/>
    </row>
    <row r="458" spans="1:18">
      <c r="A458" s="1"/>
      <c r="B458" s="1"/>
      <c r="C458" s="1"/>
      <c r="D458" s="1"/>
      <c r="E458" s="1"/>
      <c r="F458" s="1"/>
      <c r="G458" s="1"/>
      <c r="H458" s="1"/>
      <c r="I458" s="1"/>
      <c r="J458" s="1"/>
      <c r="K458" s="1"/>
      <c r="L458" s="1"/>
      <c r="M458" s="1"/>
      <c r="N458" s="1"/>
      <c r="O458" s="1"/>
      <c r="P458" s="1"/>
      <c r="Q458" s="1"/>
      <c r="R458" s="1"/>
    </row>
    <row r="459" spans="1:18">
      <c r="A459" s="1"/>
      <c r="B459" s="1"/>
      <c r="C459" s="1"/>
      <c r="D459" s="1"/>
      <c r="E459" s="1"/>
      <c r="F459" s="1"/>
      <c r="G459" s="1"/>
      <c r="H459" s="1"/>
      <c r="I459" s="1"/>
      <c r="J459" s="1"/>
      <c r="K459" s="1"/>
      <c r="L459" s="1"/>
      <c r="M459" s="1"/>
      <c r="N459" s="1"/>
      <c r="O459" s="1"/>
      <c r="P459" s="1"/>
      <c r="Q459" s="1"/>
      <c r="R459" s="1"/>
    </row>
    <row r="460" spans="1:18">
      <c r="A460" s="1"/>
      <c r="B460" s="1"/>
      <c r="C460" s="1"/>
      <c r="D460" s="1"/>
      <c r="E460" s="1"/>
      <c r="F460" s="1"/>
      <c r="G460" s="1"/>
      <c r="H460" s="1"/>
      <c r="I460" s="1"/>
      <c r="J460" s="1"/>
      <c r="K460" s="1"/>
      <c r="L460" s="1"/>
      <c r="M460" s="1"/>
      <c r="N460" s="1"/>
      <c r="O460" s="1"/>
      <c r="P460" s="1"/>
      <c r="Q460" s="1"/>
      <c r="R460" s="1"/>
    </row>
    <row r="461" spans="1:18">
      <c r="A461" s="1"/>
      <c r="B461" s="1"/>
      <c r="C461" s="1"/>
      <c r="D461" s="1"/>
      <c r="E461" s="1"/>
      <c r="F461" s="1"/>
      <c r="G461" s="1"/>
      <c r="H461" s="1"/>
      <c r="I461" s="1"/>
      <c r="J461" s="1"/>
      <c r="K461" s="1"/>
      <c r="L461" s="1"/>
      <c r="M461" s="1"/>
      <c r="N461" s="1"/>
      <c r="O461" s="1"/>
      <c r="P461" s="1"/>
      <c r="Q461" s="1"/>
      <c r="R461" s="1"/>
    </row>
    <row r="462" spans="1:18">
      <c r="A462" s="1"/>
      <c r="B462" s="1"/>
      <c r="C462" s="1"/>
      <c r="D462" s="1"/>
      <c r="E462" s="1"/>
      <c r="F462" s="1"/>
      <c r="G462" s="1"/>
      <c r="H462" s="1"/>
      <c r="I462" s="1"/>
      <c r="J462" s="1"/>
      <c r="K462" s="1"/>
      <c r="L462" s="1"/>
      <c r="M462" s="1"/>
      <c r="N462" s="1"/>
      <c r="O462" s="1"/>
      <c r="P462" s="1"/>
      <c r="Q462" s="1"/>
      <c r="R462" s="1"/>
    </row>
    <row r="463" spans="1:18">
      <c r="A463" s="1"/>
      <c r="B463" s="1"/>
      <c r="C463" s="1"/>
      <c r="D463" s="1"/>
      <c r="E463" s="1"/>
      <c r="F463" s="1"/>
      <c r="G463" s="1"/>
      <c r="H463" s="1"/>
      <c r="I463" s="1"/>
      <c r="J463" s="1"/>
      <c r="K463" s="1"/>
      <c r="L463" s="1"/>
      <c r="M463" s="1"/>
      <c r="N463" s="1"/>
      <c r="O463" s="1"/>
      <c r="P463" s="1"/>
      <c r="Q463" s="1"/>
      <c r="R463" s="1"/>
    </row>
    <row r="464" spans="1:18">
      <c r="A464" s="1"/>
      <c r="B464" s="1"/>
      <c r="C464" s="1"/>
      <c r="D464" s="1"/>
      <c r="E464" s="1"/>
      <c r="F464" s="1"/>
      <c r="G464" s="1"/>
      <c r="H464" s="1"/>
      <c r="I464" s="1"/>
      <c r="J464" s="1"/>
      <c r="K464" s="1"/>
      <c r="L464" s="1"/>
      <c r="M464" s="1"/>
      <c r="N464" s="1"/>
      <c r="O464" s="1"/>
      <c r="P464" s="1"/>
      <c r="Q464" s="1"/>
      <c r="R464" s="1"/>
    </row>
    <row r="465" spans="1:18">
      <c r="A465" s="1"/>
      <c r="B465" s="1"/>
      <c r="C465" s="1"/>
      <c r="D465" s="1"/>
      <c r="E465" s="1"/>
      <c r="F465" s="1"/>
      <c r="G465" s="1"/>
      <c r="H465" s="1"/>
      <c r="I465" s="1"/>
      <c r="J465" s="1"/>
      <c r="K465" s="1"/>
      <c r="L465" s="1"/>
      <c r="M465" s="1"/>
      <c r="N465" s="1"/>
      <c r="O465" s="1"/>
      <c r="P465" s="1"/>
      <c r="Q465" s="1"/>
      <c r="R465" s="1"/>
    </row>
    <row r="466" spans="1:18">
      <c r="A466" s="1"/>
      <c r="B466" s="1"/>
      <c r="C466" s="1"/>
      <c r="D466" s="1"/>
      <c r="E466" s="1"/>
      <c r="F466" s="1"/>
      <c r="G466" s="1"/>
      <c r="H466" s="1"/>
      <c r="I466" s="1"/>
      <c r="J466" s="1"/>
      <c r="K466" s="1"/>
      <c r="L466" s="1"/>
      <c r="M466" s="1"/>
      <c r="N466" s="1"/>
      <c r="O466" s="1"/>
      <c r="P466" s="1"/>
      <c r="Q466" s="1"/>
      <c r="R466" s="1"/>
    </row>
    <row r="467" spans="1:18">
      <c r="A467" s="1"/>
      <c r="B467" s="1"/>
      <c r="C467" s="1"/>
      <c r="D467" s="1"/>
      <c r="E467" s="1"/>
      <c r="F467" s="1"/>
      <c r="G467" s="1"/>
      <c r="H467" s="1"/>
      <c r="I467" s="1"/>
      <c r="J467" s="1"/>
      <c r="K467" s="1"/>
      <c r="L467" s="1"/>
      <c r="M467" s="1"/>
      <c r="N467" s="1"/>
      <c r="O467" s="1"/>
      <c r="P467" s="1"/>
      <c r="Q467" s="1"/>
      <c r="R467" s="1"/>
    </row>
    <row r="468" spans="1:18">
      <c r="A468" s="1"/>
      <c r="B468" s="1"/>
      <c r="C468" s="1"/>
      <c r="D468" s="1"/>
      <c r="E468" s="1"/>
      <c r="F468" s="1"/>
      <c r="G468" s="1"/>
      <c r="H468" s="1"/>
      <c r="I468" s="1"/>
      <c r="J468" s="1"/>
      <c r="K468" s="1"/>
      <c r="L468" s="1"/>
      <c r="M468" s="1"/>
      <c r="N468" s="1"/>
      <c r="O468" s="1"/>
      <c r="P468" s="1"/>
      <c r="Q468" s="1"/>
      <c r="R468" s="1"/>
    </row>
    <row r="469" spans="1:18">
      <c r="A469" s="1"/>
      <c r="B469" s="1"/>
      <c r="C469" s="1"/>
      <c r="D469" s="1"/>
      <c r="E469" s="1"/>
      <c r="F469" s="1"/>
      <c r="G469" s="1"/>
      <c r="H469" s="1"/>
      <c r="I469" s="1"/>
      <c r="J469" s="1"/>
      <c r="K469" s="1"/>
      <c r="L469" s="1"/>
      <c r="M469" s="1"/>
      <c r="N469" s="1"/>
      <c r="O469" s="1"/>
      <c r="P469" s="1"/>
      <c r="Q469" s="1"/>
      <c r="R469" s="1"/>
    </row>
    <row r="470" spans="1:18">
      <c r="A470" s="1"/>
      <c r="B470" s="1"/>
      <c r="C470" s="1"/>
      <c r="D470" s="1"/>
      <c r="E470" s="1"/>
      <c r="F470" s="1"/>
      <c r="G470" s="1"/>
      <c r="H470" s="1"/>
      <c r="I470" s="1"/>
      <c r="J470" s="1"/>
      <c r="K470" s="1"/>
      <c r="L470" s="1"/>
      <c r="M470" s="1"/>
      <c r="N470" s="1"/>
      <c r="O470" s="1"/>
      <c r="P470" s="1"/>
      <c r="Q470" s="1"/>
      <c r="R470" s="1"/>
    </row>
    <row r="471" spans="1:18">
      <c r="A471" s="1"/>
      <c r="B471" s="1"/>
      <c r="C471" s="1"/>
      <c r="D471" s="1"/>
      <c r="E471" s="1"/>
      <c r="F471" s="1"/>
      <c r="G471" s="1"/>
      <c r="H471" s="1"/>
      <c r="I471" s="1"/>
      <c r="J471" s="1"/>
      <c r="K471" s="1"/>
      <c r="L471" s="1"/>
      <c r="M471" s="1"/>
      <c r="N471" s="1"/>
      <c r="O471" s="1"/>
      <c r="P471" s="1"/>
      <c r="Q471" s="1"/>
      <c r="R471" s="1"/>
    </row>
    <row r="472" spans="1:18">
      <c r="A472" s="1"/>
      <c r="B472" s="1"/>
      <c r="C472" s="1"/>
      <c r="D472" s="1"/>
      <c r="E472" s="1"/>
      <c r="F472" s="1"/>
      <c r="G472" s="1"/>
      <c r="H472" s="1"/>
      <c r="I472" s="1"/>
      <c r="J472" s="1"/>
      <c r="K472" s="1"/>
      <c r="L472" s="1"/>
      <c r="M472" s="1"/>
      <c r="N472" s="1"/>
      <c r="O472" s="1"/>
      <c r="P472" s="1"/>
      <c r="Q472" s="1"/>
      <c r="R472" s="1"/>
    </row>
    <row r="473" spans="1:18">
      <c r="A473" s="1"/>
      <c r="B473" s="1"/>
      <c r="C473" s="1"/>
      <c r="D473" s="1"/>
      <c r="E473" s="1"/>
      <c r="F473" s="1"/>
      <c r="G473" s="1"/>
      <c r="H473" s="1"/>
      <c r="I473" s="1"/>
      <c r="J473" s="1"/>
      <c r="K473" s="1"/>
      <c r="L473" s="1"/>
      <c r="M473" s="1"/>
      <c r="N473" s="1"/>
      <c r="O473" s="1"/>
      <c r="P473" s="1"/>
      <c r="Q473" s="1"/>
      <c r="R473" s="1"/>
    </row>
    <row r="474" spans="1:18">
      <c r="A474" s="1"/>
      <c r="B474" s="1"/>
      <c r="C474" s="1"/>
      <c r="D474" s="1"/>
      <c r="E474" s="1"/>
      <c r="F474" s="1"/>
      <c r="G474" s="1"/>
      <c r="H474" s="1"/>
      <c r="I474" s="1"/>
      <c r="J474" s="1"/>
      <c r="K474" s="1"/>
      <c r="L474" s="1"/>
      <c r="M474" s="1"/>
      <c r="N474" s="1"/>
      <c r="O474" s="1"/>
      <c r="P474" s="1"/>
      <c r="Q474" s="1"/>
      <c r="R474" s="1"/>
    </row>
    <row r="475" spans="1:18">
      <c r="A475" s="1"/>
      <c r="B475" s="1"/>
      <c r="C475" s="1"/>
      <c r="D475" s="1"/>
      <c r="E475" s="1"/>
      <c r="F475" s="1"/>
      <c r="G475" s="1"/>
      <c r="H475" s="1"/>
      <c r="I475" s="1"/>
      <c r="J475" s="1"/>
      <c r="K475" s="1"/>
      <c r="L475" s="1"/>
      <c r="M475" s="1"/>
      <c r="N475" s="1"/>
      <c r="O475" s="1"/>
      <c r="P475" s="1"/>
      <c r="Q475" s="1"/>
      <c r="R475" s="1"/>
    </row>
    <row r="476" spans="1:18">
      <c r="A476" s="1"/>
      <c r="B476" s="1"/>
      <c r="C476" s="1"/>
      <c r="D476" s="1"/>
      <c r="E476" s="1"/>
      <c r="F476" s="1"/>
      <c r="G476" s="1"/>
      <c r="H476" s="1"/>
      <c r="I476" s="1"/>
      <c r="J476" s="1"/>
      <c r="K476" s="1"/>
      <c r="L476" s="1"/>
      <c r="M476" s="1"/>
      <c r="N476" s="1"/>
      <c r="O476" s="1"/>
      <c r="P476" s="1"/>
      <c r="Q476" s="1"/>
      <c r="R476" s="1"/>
    </row>
    <row r="477" spans="1:18">
      <c r="A477" s="1"/>
      <c r="B477" s="1"/>
      <c r="C477" s="1"/>
      <c r="D477" s="1"/>
      <c r="E477" s="1"/>
      <c r="F477" s="1"/>
      <c r="G477" s="1"/>
      <c r="H477" s="1"/>
      <c r="I477" s="1"/>
      <c r="J477" s="1"/>
      <c r="K477" s="1"/>
      <c r="L477" s="1"/>
      <c r="M477" s="1"/>
      <c r="N477" s="1"/>
      <c r="O477" s="1"/>
      <c r="P477" s="1"/>
      <c r="Q477" s="1"/>
      <c r="R477" s="1"/>
    </row>
    <row r="478" spans="1:18">
      <c r="A478" s="1"/>
      <c r="B478" s="1"/>
      <c r="C478" s="1"/>
      <c r="D478" s="1"/>
      <c r="E478" s="1"/>
      <c r="F478" s="1"/>
      <c r="G478" s="1"/>
      <c r="H478" s="1"/>
      <c r="I478" s="1"/>
      <c r="J478" s="1"/>
      <c r="K478" s="1"/>
      <c r="L478" s="1"/>
      <c r="M478" s="1"/>
      <c r="N478" s="1"/>
      <c r="O478" s="1"/>
      <c r="P478" s="1"/>
      <c r="Q478" s="1"/>
      <c r="R478" s="1"/>
    </row>
    <row r="479" spans="1:18">
      <c r="A479" s="1"/>
      <c r="B479" s="1"/>
      <c r="C479" s="1"/>
      <c r="D479" s="1"/>
      <c r="E479" s="1"/>
      <c r="F479" s="1"/>
      <c r="G479" s="1"/>
      <c r="H479" s="1"/>
      <c r="I479" s="1"/>
      <c r="J479" s="1"/>
      <c r="K479" s="1"/>
      <c r="L479" s="1"/>
      <c r="M479" s="1"/>
      <c r="N479" s="1"/>
      <c r="O479" s="1"/>
      <c r="P479" s="1"/>
      <c r="Q479" s="1"/>
      <c r="R479" s="1"/>
    </row>
    <row r="480" spans="1:18">
      <c r="A480" s="1"/>
      <c r="B480" s="1"/>
      <c r="C480" s="1"/>
      <c r="D480" s="1"/>
      <c r="E480" s="1"/>
      <c r="F480" s="1"/>
      <c r="G480" s="1"/>
      <c r="H480" s="1"/>
      <c r="I480" s="1"/>
      <c r="J480" s="1"/>
      <c r="K480" s="1"/>
      <c r="L480" s="1"/>
      <c r="M480" s="1"/>
      <c r="N480" s="1"/>
      <c r="O480" s="1"/>
      <c r="P480" s="1"/>
      <c r="Q480" s="1"/>
      <c r="R480" s="1"/>
    </row>
    <row r="481" spans="1:18">
      <c r="A481" s="1"/>
      <c r="B481" s="1"/>
      <c r="C481" s="1"/>
      <c r="D481" s="1"/>
      <c r="E481" s="1"/>
      <c r="F481" s="1"/>
      <c r="G481" s="1"/>
      <c r="H481" s="1"/>
      <c r="I481" s="1"/>
      <c r="J481" s="1"/>
      <c r="K481" s="1"/>
      <c r="L481" s="1"/>
      <c r="M481" s="1"/>
      <c r="N481" s="1"/>
      <c r="O481" s="1"/>
      <c r="P481" s="1"/>
      <c r="Q481" s="1"/>
      <c r="R481" s="1"/>
    </row>
    <row r="482" spans="1:18">
      <c r="A482" s="1"/>
      <c r="B482" s="1"/>
      <c r="C482" s="1"/>
      <c r="D482" s="1"/>
      <c r="E482" s="1"/>
      <c r="F482" s="1"/>
      <c r="G482" s="1"/>
      <c r="H482" s="1"/>
      <c r="I482" s="1"/>
      <c r="J482" s="1"/>
      <c r="K482" s="1"/>
      <c r="L482" s="1"/>
      <c r="M482" s="1"/>
      <c r="N482" s="1"/>
      <c r="O482" s="1"/>
      <c r="P482" s="1"/>
      <c r="Q482" s="1"/>
      <c r="R482" s="1"/>
    </row>
    <row r="483" spans="1:18">
      <c r="A483" s="1"/>
      <c r="B483" s="1"/>
      <c r="C483" s="1"/>
      <c r="D483" s="1"/>
      <c r="E483" s="1"/>
      <c r="F483" s="1"/>
      <c r="G483" s="1"/>
      <c r="H483" s="1"/>
      <c r="I483" s="1"/>
      <c r="J483" s="1"/>
      <c r="K483" s="1"/>
      <c r="L483" s="1"/>
      <c r="M483" s="1"/>
      <c r="N483" s="1"/>
      <c r="O483" s="1"/>
      <c r="P483" s="1"/>
      <c r="Q483" s="1"/>
      <c r="R483" s="1"/>
    </row>
    <row r="484" spans="1:18">
      <c r="A484" s="1"/>
      <c r="B484" s="1"/>
      <c r="C484" s="1"/>
      <c r="D484" s="1"/>
      <c r="E484" s="1"/>
      <c r="F484" s="1"/>
      <c r="G484" s="1"/>
      <c r="H484" s="1"/>
      <c r="I484" s="1"/>
      <c r="J484" s="1"/>
      <c r="K484" s="1"/>
      <c r="L484" s="1"/>
      <c r="M484" s="1"/>
      <c r="N484" s="1"/>
      <c r="O484" s="1"/>
      <c r="P484" s="1"/>
      <c r="Q484" s="1"/>
      <c r="R484" s="1"/>
    </row>
    <row r="485" spans="1:18">
      <c r="A485" s="1"/>
      <c r="B485" s="1"/>
      <c r="C485" s="1"/>
      <c r="D485" s="1"/>
      <c r="E485" s="1"/>
      <c r="F485" s="1"/>
      <c r="G485" s="1"/>
      <c r="H485" s="1"/>
      <c r="I485" s="1"/>
      <c r="J485" s="1"/>
      <c r="K485" s="1"/>
      <c r="L485" s="1"/>
      <c r="M485" s="1"/>
      <c r="N485" s="1"/>
      <c r="O485" s="1"/>
      <c r="P485" s="1"/>
      <c r="Q485" s="1"/>
      <c r="R485" s="1"/>
    </row>
    <row r="486" spans="1:18">
      <c r="A486" s="1"/>
      <c r="B486" s="1"/>
      <c r="C486" s="1"/>
      <c r="D486" s="1"/>
      <c r="E486" s="1"/>
      <c r="F486" s="1"/>
      <c r="G486" s="1"/>
      <c r="H486" s="1"/>
      <c r="I486" s="1"/>
      <c r="J486" s="1"/>
      <c r="K486" s="1"/>
      <c r="L486" s="1"/>
      <c r="M486" s="1"/>
      <c r="N486" s="1"/>
      <c r="O486" s="1"/>
      <c r="P486" s="1"/>
      <c r="Q486" s="1"/>
      <c r="R486" s="1"/>
    </row>
    <row r="487" spans="1:18">
      <c r="A487" s="1"/>
      <c r="B487" s="1"/>
      <c r="C487" s="1"/>
      <c r="D487" s="1"/>
      <c r="E487" s="1"/>
      <c r="F487" s="1"/>
      <c r="G487" s="1"/>
      <c r="H487" s="1"/>
      <c r="I487" s="1"/>
      <c r="J487" s="1"/>
      <c r="K487" s="1"/>
      <c r="L487" s="1"/>
      <c r="M487" s="1"/>
      <c r="N487" s="1"/>
      <c r="O487" s="1"/>
      <c r="P487" s="1"/>
      <c r="Q487" s="1"/>
      <c r="R487" s="1"/>
    </row>
    <row r="488" spans="1:18">
      <c r="A488" s="1"/>
      <c r="B488" s="1"/>
      <c r="C488" s="1"/>
      <c r="D488" s="1"/>
      <c r="E488" s="1"/>
      <c r="F488" s="1"/>
      <c r="G488" s="1"/>
      <c r="H488" s="1"/>
      <c r="I488" s="1"/>
      <c r="J488" s="1"/>
      <c r="K488" s="1"/>
      <c r="L488" s="1"/>
      <c r="M488" s="1"/>
      <c r="N488" s="1"/>
      <c r="O488" s="1"/>
      <c r="P488" s="1"/>
      <c r="Q488" s="1"/>
      <c r="R488" s="1"/>
    </row>
    <row r="489" spans="1:18">
      <c r="A489" s="1"/>
      <c r="B489" s="1"/>
      <c r="C489" s="1"/>
      <c r="D489" s="1"/>
      <c r="E489" s="1"/>
      <c r="F489" s="1"/>
      <c r="G489" s="1"/>
      <c r="H489" s="1"/>
      <c r="I489" s="1"/>
      <c r="J489" s="1"/>
      <c r="K489" s="1"/>
      <c r="L489" s="1"/>
      <c r="M489" s="1"/>
      <c r="N489" s="1"/>
      <c r="O489" s="1"/>
      <c r="P489" s="1"/>
      <c r="Q489" s="1"/>
      <c r="R489" s="1"/>
    </row>
    <row r="490" spans="1:18">
      <c r="A490" s="1"/>
      <c r="B490" s="1"/>
      <c r="C490" s="1"/>
      <c r="D490" s="1"/>
      <c r="E490" s="1"/>
      <c r="F490" s="1"/>
      <c r="G490" s="1"/>
      <c r="H490" s="1"/>
      <c r="I490" s="1"/>
      <c r="J490" s="1"/>
      <c r="K490" s="1"/>
      <c r="L490" s="1"/>
      <c r="M490" s="1"/>
      <c r="N490" s="1"/>
      <c r="O490" s="1"/>
      <c r="P490" s="1"/>
      <c r="Q490" s="1"/>
      <c r="R490" s="1"/>
    </row>
    <row r="491" spans="1:18">
      <c r="A491" s="1"/>
      <c r="B491" s="1"/>
      <c r="C491" s="1"/>
      <c r="D491" s="1"/>
      <c r="E491" s="1"/>
      <c r="F491" s="1"/>
      <c r="G491" s="1"/>
      <c r="H491" s="1"/>
      <c r="I491" s="1"/>
      <c r="J491" s="1"/>
      <c r="K491" s="1"/>
      <c r="L491" s="1"/>
      <c r="M491" s="1"/>
      <c r="N491" s="1"/>
      <c r="O491" s="1"/>
      <c r="P491" s="1"/>
      <c r="Q491" s="1"/>
      <c r="R491" s="1"/>
    </row>
    <row r="492" spans="1:18">
      <c r="A492" s="1"/>
      <c r="B492" s="1"/>
      <c r="C492" s="1"/>
      <c r="D492" s="1"/>
      <c r="E492" s="1"/>
      <c r="F492" s="1"/>
      <c r="G492" s="1"/>
      <c r="H492" s="1"/>
      <c r="I492" s="1"/>
      <c r="J492" s="1"/>
      <c r="K492" s="1"/>
      <c r="L492" s="1"/>
      <c r="M492" s="1"/>
      <c r="N492" s="1"/>
      <c r="O492" s="1"/>
      <c r="P492" s="1"/>
      <c r="Q492" s="1"/>
      <c r="R492" s="1"/>
    </row>
    <row r="493" spans="1:18">
      <c r="A493" s="1"/>
      <c r="B493" s="1"/>
      <c r="C493" s="1"/>
      <c r="D493" s="1"/>
      <c r="E493" s="1"/>
      <c r="F493" s="1"/>
      <c r="G493" s="1"/>
      <c r="H493" s="1"/>
      <c r="I493" s="1"/>
      <c r="J493" s="1"/>
      <c r="K493" s="1"/>
      <c r="L493" s="1"/>
      <c r="M493" s="1"/>
      <c r="N493" s="1"/>
      <c r="O493" s="1"/>
      <c r="P493" s="1"/>
      <c r="Q493" s="1"/>
      <c r="R493" s="1"/>
    </row>
    <row r="494" spans="1:18">
      <c r="A494" s="1"/>
      <c r="B494" s="1"/>
      <c r="C494" s="1"/>
      <c r="D494" s="1"/>
      <c r="E494" s="1"/>
      <c r="F494" s="1"/>
      <c r="G494" s="1"/>
      <c r="H494" s="1"/>
      <c r="I494" s="1"/>
      <c r="J494" s="1"/>
      <c r="K494" s="1"/>
      <c r="L494" s="1"/>
      <c r="M494" s="1"/>
      <c r="N494" s="1"/>
      <c r="O494" s="1"/>
      <c r="P494" s="1"/>
      <c r="Q494" s="1"/>
      <c r="R494" s="1"/>
    </row>
    <row r="495" spans="1:18">
      <c r="A495" s="1"/>
      <c r="B495" s="1"/>
      <c r="C495" s="1"/>
      <c r="D495" s="1"/>
      <c r="E495" s="1"/>
      <c r="F495" s="1"/>
      <c r="G495" s="1"/>
      <c r="H495" s="1"/>
      <c r="I495" s="1"/>
      <c r="J495" s="1"/>
      <c r="K495" s="1"/>
      <c r="L495" s="1"/>
      <c r="M495" s="1"/>
      <c r="N495" s="1"/>
      <c r="O495" s="1"/>
      <c r="P495" s="1"/>
      <c r="Q495" s="1"/>
      <c r="R495" s="1"/>
    </row>
    <row r="496" spans="1:18">
      <c r="A496" s="1"/>
      <c r="B496" s="1"/>
      <c r="C496" s="1"/>
      <c r="D496" s="1"/>
      <c r="E496" s="1"/>
      <c r="F496" s="1"/>
      <c r="G496" s="1"/>
      <c r="H496" s="1"/>
      <c r="I496" s="1"/>
      <c r="J496" s="1"/>
      <c r="K496" s="1"/>
      <c r="L496" s="1"/>
      <c r="M496" s="1"/>
      <c r="N496" s="1"/>
      <c r="O496" s="1"/>
      <c r="P496" s="1"/>
      <c r="Q496" s="1"/>
      <c r="R496" s="1"/>
    </row>
    <row r="497" spans="1:18">
      <c r="A497" s="1"/>
      <c r="B497" s="1"/>
      <c r="C497" s="1"/>
      <c r="D497" s="1"/>
      <c r="E497" s="1"/>
      <c r="F497" s="1"/>
      <c r="G497" s="1"/>
      <c r="H497" s="1"/>
      <c r="I497" s="1"/>
      <c r="J497" s="1"/>
      <c r="K497" s="1"/>
      <c r="L497" s="1"/>
      <c r="M497" s="1"/>
      <c r="N497" s="1"/>
      <c r="O497" s="1"/>
      <c r="P497" s="1"/>
      <c r="Q497" s="1"/>
      <c r="R497" s="1"/>
    </row>
    <row r="498" spans="1:18">
      <c r="A498" s="1"/>
      <c r="B498" s="1"/>
      <c r="C498" s="1"/>
      <c r="D498" s="1"/>
      <c r="E498" s="1"/>
      <c r="F498" s="1"/>
      <c r="G498" s="1"/>
      <c r="H498" s="1"/>
      <c r="I498" s="1"/>
      <c r="J498" s="1"/>
      <c r="K498" s="1"/>
      <c r="L498" s="1"/>
      <c r="M498" s="1"/>
      <c r="N498" s="1"/>
      <c r="O498" s="1"/>
      <c r="P498" s="1"/>
      <c r="Q498" s="1"/>
      <c r="R498" s="1"/>
    </row>
    <row r="499" spans="1:18">
      <c r="A499" s="1"/>
      <c r="B499" s="1"/>
      <c r="C499" s="1"/>
      <c r="D499" s="1"/>
      <c r="E499" s="1"/>
      <c r="F499" s="1"/>
      <c r="G499" s="1"/>
      <c r="H499" s="1"/>
      <c r="I499" s="1"/>
      <c r="J499" s="1"/>
      <c r="K499" s="1"/>
      <c r="L499" s="1"/>
      <c r="M499" s="1"/>
      <c r="N499" s="1"/>
      <c r="O499" s="1"/>
      <c r="P499" s="1"/>
      <c r="Q499" s="1"/>
      <c r="R499" s="1"/>
    </row>
    <row r="500" spans="1:18">
      <c r="A500" s="1"/>
      <c r="B500" s="1"/>
      <c r="C500" s="1"/>
      <c r="D500" s="1"/>
      <c r="E500" s="1"/>
      <c r="F500" s="1"/>
      <c r="G500" s="1"/>
      <c r="H500" s="1"/>
      <c r="I500" s="1"/>
      <c r="J500" s="1"/>
      <c r="K500" s="1"/>
      <c r="L500" s="1"/>
      <c r="M500" s="1"/>
      <c r="N500" s="1"/>
      <c r="O500" s="1"/>
      <c r="P500" s="1"/>
      <c r="Q500" s="1"/>
      <c r="R500" s="1"/>
    </row>
    <row r="501" spans="1:18">
      <c r="A501" s="1"/>
      <c r="B501" s="1"/>
      <c r="C501" s="1"/>
      <c r="D501" s="1"/>
      <c r="E501" s="1"/>
      <c r="F501" s="1"/>
      <c r="G501" s="1"/>
      <c r="H501" s="1"/>
      <c r="I501" s="1"/>
      <c r="J501" s="1"/>
      <c r="K501" s="1"/>
      <c r="L501" s="1"/>
      <c r="M501" s="1"/>
      <c r="N501" s="1"/>
      <c r="O501" s="1"/>
      <c r="P501" s="1"/>
      <c r="Q501" s="1"/>
      <c r="R501" s="1"/>
    </row>
    <row r="502" spans="1:18">
      <c r="A502" s="1"/>
      <c r="B502" s="1"/>
      <c r="C502" s="1"/>
      <c r="D502" s="1"/>
      <c r="E502" s="1"/>
      <c r="F502" s="1"/>
      <c r="G502" s="1"/>
      <c r="H502" s="1"/>
      <c r="I502" s="1"/>
      <c r="J502" s="1"/>
      <c r="K502" s="1"/>
      <c r="L502" s="1"/>
      <c r="M502" s="1"/>
      <c r="N502" s="1"/>
      <c r="O502" s="1"/>
      <c r="P502" s="1"/>
      <c r="Q502" s="1"/>
      <c r="R502" s="1"/>
    </row>
    <row r="503" spans="1:18">
      <c r="A503" s="1"/>
      <c r="B503" s="1"/>
      <c r="C503" s="1"/>
      <c r="D503" s="1"/>
      <c r="E503" s="1"/>
      <c r="F503" s="1"/>
      <c r="G503" s="1"/>
      <c r="H503" s="1"/>
      <c r="I503" s="1"/>
      <c r="J503" s="1"/>
      <c r="K503" s="1"/>
      <c r="L503" s="1"/>
      <c r="M503" s="1"/>
      <c r="N503" s="1"/>
      <c r="O503" s="1"/>
      <c r="P503" s="1"/>
      <c r="Q503" s="1"/>
      <c r="R503" s="1"/>
    </row>
    <row r="504" spans="1:18">
      <c r="A504" s="1"/>
      <c r="B504" s="1"/>
      <c r="C504" s="1"/>
      <c r="D504" s="1"/>
      <c r="E504" s="1"/>
      <c r="F504" s="1"/>
      <c r="G504" s="1"/>
      <c r="H504" s="1"/>
      <c r="I504" s="1"/>
      <c r="J504" s="1"/>
      <c r="K504" s="1"/>
      <c r="L504" s="1"/>
      <c r="M504" s="1"/>
      <c r="N504" s="1"/>
      <c r="O504" s="1"/>
      <c r="P504" s="1"/>
      <c r="Q504" s="1"/>
      <c r="R504" s="1"/>
    </row>
    <row r="505" spans="1:18">
      <c r="A505" s="1"/>
      <c r="B505" s="1"/>
      <c r="C505" s="1"/>
      <c r="D505" s="1"/>
      <c r="E505" s="1"/>
      <c r="F505" s="1"/>
      <c r="G505" s="1"/>
      <c r="H505" s="1"/>
      <c r="I505" s="1"/>
      <c r="J505" s="1"/>
      <c r="K505" s="1"/>
      <c r="L505" s="1"/>
      <c r="M505" s="1"/>
      <c r="N505" s="1"/>
      <c r="O505" s="1"/>
      <c r="P505" s="1"/>
      <c r="Q505" s="1"/>
      <c r="R505" s="1"/>
    </row>
    <row r="506" spans="1:18">
      <c r="A506" s="1"/>
      <c r="B506" s="1"/>
      <c r="C506" s="1"/>
      <c r="D506" s="1"/>
      <c r="E506" s="1"/>
      <c r="F506" s="1"/>
      <c r="G506" s="1"/>
      <c r="H506" s="1"/>
      <c r="I506" s="1"/>
      <c r="J506" s="1"/>
      <c r="K506" s="1"/>
      <c r="L506" s="1"/>
      <c r="M506" s="1"/>
      <c r="N506" s="1"/>
      <c r="O506" s="1"/>
      <c r="P506" s="1"/>
      <c r="Q506" s="1"/>
      <c r="R506" s="1"/>
    </row>
    <row r="507" spans="1:18">
      <c r="A507" s="1"/>
      <c r="B507" s="1"/>
      <c r="C507" s="1"/>
      <c r="D507" s="1"/>
      <c r="E507" s="1"/>
      <c r="F507" s="1"/>
      <c r="G507" s="1"/>
      <c r="H507" s="1"/>
      <c r="I507" s="1"/>
      <c r="J507" s="1"/>
      <c r="K507" s="1"/>
      <c r="L507" s="1"/>
      <c r="M507" s="1"/>
      <c r="N507" s="1"/>
      <c r="O507" s="1"/>
      <c r="P507" s="1"/>
      <c r="Q507" s="1"/>
      <c r="R507" s="1"/>
    </row>
    <row r="508" spans="1:18">
      <c r="A508" s="1"/>
      <c r="B508" s="1"/>
      <c r="C508" s="1"/>
      <c r="D508" s="1"/>
      <c r="E508" s="1"/>
      <c r="F508" s="1"/>
      <c r="G508" s="1"/>
      <c r="H508" s="1"/>
      <c r="I508" s="1"/>
      <c r="J508" s="1"/>
      <c r="K508" s="1"/>
      <c r="L508" s="1"/>
      <c r="M508" s="1"/>
      <c r="N508" s="1"/>
      <c r="O508" s="1"/>
      <c r="P508" s="1"/>
      <c r="Q508" s="1"/>
      <c r="R508" s="1"/>
    </row>
    <row r="509" spans="1:18">
      <c r="A509" s="1"/>
      <c r="B509" s="1"/>
      <c r="C509" s="1"/>
      <c r="D509" s="1"/>
      <c r="E509" s="1"/>
      <c r="F509" s="1"/>
      <c r="G509" s="1"/>
      <c r="H509" s="1"/>
      <c r="I509" s="1"/>
      <c r="J509" s="1"/>
      <c r="K509" s="1"/>
      <c r="L509" s="1"/>
      <c r="M509" s="1"/>
      <c r="N509" s="1"/>
      <c r="O509" s="1"/>
      <c r="P509" s="1"/>
      <c r="Q509" s="1"/>
      <c r="R509" s="1"/>
    </row>
    <row r="510" spans="1:18">
      <c r="A510" s="1"/>
      <c r="B510" s="1"/>
      <c r="C510" s="1"/>
      <c r="D510" s="1"/>
      <c r="E510" s="1"/>
      <c r="F510" s="1"/>
      <c r="G510" s="1"/>
      <c r="H510" s="1"/>
      <c r="I510" s="1"/>
      <c r="J510" s="1"/>
      <c r="K510" s="1"/>
      <c r="L510" s="1"/>
      <c r="M510" s="1"/>
      <c r="N510" s="1"/>
      <c r="O510" s="1"/>
      <c r="P510" s="1"/>
      <c r="Q510" s="1"/>
      <c r="R510" s="1"/>
    </row>
    <row r="511" spans="1:18">
      <c r="A511" s="1"/>
      <c r="B511" s="1"/>
      <c r="C511" s="1"/>
      <c r="D511" s="1"/>
      <c r="E511" s="1"/>
      <c r="F511" s="1"/>
      <c r="G511" s="1"/>
      <c r="H511" s="1"/>
      <c r="I511" s="1"/>
      <c r="J511" s="1"/>
      <c r="K511" s="1"/>
      <c r="L511" s="1"/>
      <c r="M511" s="1"/>
      <c r="N511" s="1"/>
      <c r="O511" s="1"/>
      <c r="P511" s="1"/>
      <c r="Q511" s="1"/>
      <c r="R511" s="1"/>
    </row>
    <row r="512" spans="1:18">
      <c r="A512" s="1"/>
      <c r="B512" s="1"/>
      <c r="C512" s="1"/>
      <c r="D512" s="1"/>
      <c r="E512" s="1"/>
      <c r="F512" s="1"/>
      <c r="G512" s="1"/>
      <c r="H512" s="1"/>
      <c r="I512" s="1"/>
      <c r="J512" s="1"/>
      <c r="K512" s="1"/>
      <c r="L512" s="1"/>
      <c r="M512" s="1"/>
      <c r="N512" s="1"/>
      <c r="O512" s="1"/>
      <c r="P512" s="1"/>
      <c r="Q512" s="1"/>
      <c r="R512" s="1"/>
    </row>
    <row r="513" spans="1:18">
      <c r="A513" s="1"/>
      <c r="B513" s="1"/>
      <c r="C513" s="1"/>
      <c r="D513" s="1"/>
      <c r="E513" s="1"/>
      <c r="F513" s="1"/>
      <c r="G513" s="1"/>
      <c r="H513" s="1"/>
      <c r="I513" s="1"/>
      <c r="J513" s="1"/>
      <c r="K513" s="1"/>
      <c r="L513" s="1"/>
      <c r="M513" s="1"/>
      <c r="N513" s="1"/>
      <c r="O513" s="1"/>
      <c r="P513" s="1"/>
      <c r="Q513" s="1"/>
      <c r="R513" s="1"/>
    </row>
    <row r="514" spans="1:18">
      <c r="A514" s="1"/>
      <c r="B514" s="1"/>
      <c r="C514" s="1"/>
      <c r="D514" s="1"/>
      <c r="E514" s="1"/>
      <c r="F514" s="1"/>
      <c r="G514" s="1"/>
      <c r="H514" s="1"/>
      <c r="I514" s="1"/>
      <c r="J514" s="1"/>
      <c r="K514" s="1"/>
      <c r="L514" s="1"/>
      <c r="M514" s="1"/>
      <c r="N514" s="1"/>
      <c r="O514" s="1"/>
      <c r="P514" s="1"/>
      <c r="Q514" s="1"/>
      <c r="R514" s="1"/>
    </row>
    <row r="515" spans="1:18">
      <c r="A515" s="1"/>
      <c r="B515" s="1"/>
      <c r="C515" s="1"/>
      <c r="D515" s="1"/>
      <c r="E515" s="1"/>
      <c r="F515" s="1"/>
      <c r="G515" s="1"/>
      <c r="H515" s="1"/>
      <c r="I515" s="1"/>
      <c r="J515" s="1"/>
      <c r="K515" s="1"/>
      <c r="L515" s="1"/>
      <c r="M515" s="1"/>
      <c r="N515" s="1"/>
      <c r="O515" s="1"/>
      <c r="P515" s="1"/>
      <c r="Q515" s="1"/>
      <c r="R515" s="1"/>
    </row>
    <row r="516" spans="1:18">
      <c r="A516" s="1"/>
      <c r="B516" s="1"/>
      <c r="C516" s="1"/>
      <c r="D516" s="1"/>
      <c r="E516" s="1"/>
      <c r="F516" s="1"/>
      <c r="G516" s="1"/>
      <c r="H516" s="1"/>
      <c r="I516" s="1"/>
      <c r="J516" s="1"/>
      <c r="K516" s="1"/>
      <c r="L516" s="1"/>
      <c r="M516" s="1"/>
      <c r="N516" s="1"/>
      <c r="O516" s="1"/>
      <c r="P516" s="1"/>
      <c r="Q516" s="1"/>
      <c r="R516" s="1"/>
    </row>
    <row r="517" spans="1:18">
      <c r="A517" s="1"/>
      <c r="B517" s="1"/>
      <c r="C517" s="1"/>
      <c r="D517" s="1"/>
      <c r="E517" s="1"/>
      <c r="F517" s="1"/>
      <c r="G517" s="1"/>
      <c r="H517" s="1"/>
      <c r="I517" s="1"/>
      <c r="J517" s="1"/>
      <c r="K517" s="1"/>
      <c r="L517" s="1"/>
      <c r="M517" s="1"/>
      <c r="N517" s="1"/>
      <c r="O517" s="1"/>
      <c r="P517" s="1"/>
      <c r="Q517" s="1"/>
      <c r="R517" s="1"/>
    </row>
    <row r="518" spans="1:18">
      <c r="A518" s="1"/>
      <c r="B518" s="1"/>
      <c r="C518" s="1"/>
      <c r="D518" s="1"/>
      <c r="E518" s="1"/>
      <c r="F518" s="1"/>
      <c r="G518" s="1"/>
      <c r="H518" s="1"/>
      <c r="I518" s="1"/>
      <c r="J518" s="1"/>
      <c r="K518" s="1"/>
      <c r="L518" s="1"/>
      <c r="M518" s="1"/>
      <c r="N518" s="1"/>
      <c r="O518" s="1"/>
      <c r="P518" s="1"/>
      <c r="Q518" s="1"/>
      <c r="R518" s="1"/>
    </row>
    <row r="519" spans="1:18">
      <c r="A519" s="1"/>
      <c r="B519" s="1"/>
      <c r="C519" s="1"/>
      <c r="D519" s="1"/>
      <c r="E519" s="1"/>
      <c r="F519" s="1"/>
      <c r="G519" s="1"/>
      <c r="H519" s="1"/>
      <c r="I519" s="1"/>
      <c r="J519" s="1"/>
      <c r="K519" s="1"/>
      <c r="L519" s="1"/>
      <c r="M519" s="1"/>
      <c r="N519" s="1"/>
      <c r="O519" s="1"/>
      <c r="P519" s="1"/>
      <c r="Q519" s="1"/>
      <c r="R519" s="1"/>
    </row>
    <row r="520" spans="1:18">
      <c r="A520" s="1"/>
      <c r="B520" s="1"/>
      <c r="C520" s="1"/>
      <c r="D520" s="1"/>
      <c r="E520" s="1"/>
      <c r="F520" s="1"/>
      <c r="G520" s="1"/>
      <c r="H520" s="1"/>
      <c r="I520" s="1"/>
      <c r="J520" s="1"/>
      <c r="K520" s="1"/>
      <c r="L520" s="1"/>
      <c r="M520" s="1"/>
      <c r="N520" s="1"/>
      <c r="O520" s="1"/>
      <c r="P520" s="1"/>
      <c r="Q520" s="1"/>
      <c r="R520" s="1"/>
    </row>
    <row r="521" spans="1:18">
      <c r="A521" s="1"/>
      <c r="B521" s="1"/>
      <c r="C521" s="1"/>
      <c r="D521" s="1"/>
      <c r="E521" s="1"/>
      <c r="F521" s="1"/>
      <c r="G521" s="1"/>
      <c r="H521" s="1"/>
      <c r="I521" s="1"/>
      <c r="J521" s="1"/>
      <c r="K521" s="1"/>
      <c r="L521" s="1"/>
      <c r="M521" s="1"/>
      <c r="N521" s="1"/>
      <c r="O521" s="1"/>
      <c r="P521" s="1"/>
      <c r="Q521" s="1"/>
      <c r="R521" s="1"/>
    </row>
    <row r="522" spans="1:18">
      <c r="A522" s="1"/>
      <c r="B522" s="1"/>
      <c r="C522" s="1"/>
      <c r="D522" s="1"/>
      <c r="E522" s="1"/>
      <c r="F522" s="1"/>
      <c r="G522" s="1"/>
      <c r="H522" s="1"/>
      <c r="I522" s="1"/>
      <c r="J522" s="1"/>
      <c r="K522" s="1"/>
      <c r="L522" s="1"/>
      <c r="M522" s="1"/>
      <c r="N522" s="1"/>
      <c r="O522" s="1"/>
      <c r="P522" s="1"/>
      <c r="Q522" s="1"/>
      <c r="R522" s="1"/>
    </row>
    <row r="523" spans="1:18">
      <c r="A523" s="1"/>
      <c r="B523" s="1"/>
      <c r="C523" s="1"/>
      <c r="D523" s="1"/>
      <c r="E523" s="1"/>
      <c r="F523" s="1"/>
      <c r="G523" s="1"/>
      <c r="H523" s="1"/>
      <c r="I523" s="1"/>
      <c r="J523" s="1"/>
      <c r="K523" s="1"/>
      <c r="L523" s="1"/>
      <c r="M523" s="1"/>
      <c r="N523" s="1"/>
      <c r="O523" s="1"/>
      <c r="P523" s="1"/>
      <c r="Q523" s="1"/>
      <c r="R523" s="1"/>
    </row>
    <row r="524" spans="1:18">
      <c r="A524" s="1"/>
      <c r="B524" s="1"/>
      <c r="C524" s="1"/>
      <c r="D524" s="1"/>
      <c r="E524" s="1"/>
      <c r="F524" s="1"/>
      <c r="G524" s="1"/>
      <c r="H524" s="1"/>
      <c r="I524" s="1"/>
      <c r="J524" s="1"/>
      <c r="K524" s="1"/>
      <c r="L524" s="1"/>
      <c r="M524" s="1"/>
      <c r="N524" s="1"/>
      <c r="O524" s="1"/>
      <c r="P524" s="1"/>
      <c r="Q524" s="1"/>
      <c r="R524" s="1"/>
    </row>
    <row r="525" spans="1:18">
      <c r="A525" s="1"/>
      <c r="B525" s="1"/>
      <c r="C525" s="1"/>
      <c r="D525" s="1"/>
      <c r="E525" s="1"/>
      <c r="F525" s="1"/>
      <c r="G525" s="1"/>
      <c r="H525" s="1"/>
      <c r="I525" s="1"/>
      <c r="J525" s="1"/>
      <c r="K525" s="1"/>
      <c r="L525" s="1"/>
      <c r="M525" s="1"/>
      <c r="N525" s="1"/>
      <c r="O525" s="1"/>
      <c r="P525" s="1"/>
      <c r="Q525" s="1"/>
      <c r="R525" s="1"/>
    </row>
    <row r="526" spans="1:18">
      <c r="A526" s="1"/>
      <c r="B526" s="1"/>
      <c r="C526" s="1"/>
      <c r="D526" s="1"/>
      <c r="E526" s="1"/>
      <c r="F526" s="1"/>
      <c r="G526" s="1"/>
      <c r="H526" s="1"/>
      <c r="I526" s="1"/>
      <c r="J526" s="1"/>
      <c r="K526" s="1"/>
      <c r="L526" s="1"/>
      <c r="M526" s="1"/>
      <c r="N526" s="1"/>
      <c r="O526" s="1"/>
      <c r="P526" s="1"/>
      <c r="Q526" s="1"/>
      <c r="R526" s="1"/>
    </row>
    <row r="527" spans="1:18">
      <c r="A527" s="1"/>
      <c r="B527" s="1"/>
      <c r="C527" s="1"/>
      <c r="D527" s="1"/>
      <c r="E527" s="1"/>
      <c r="F527" s="1"/>
      <c r="G527" s="1"/>
      <c r="H527" s="1"/>
      <c r="I527" s="1"/>
      <c r="J527" s="1"/>
      <c r="K527" s="1"/>
      <c r="L527" s="1"/>
      <c r="M527" s="1"/>
      <c r="N527" s="1"/>
      <c r="O527" s="1"/>
      <c r="P527" s="1"/>
      <c r="Q527" s="1"/>
      <c r="R527" s="1"/>
    </row>
    <row r="528" spans="1:18">
      <c r="A528" s="1"/>
      <c r="B528" s="1"/>
      <c r="C528" s="1"/>
      <c r="D528" s="1"/>
      <c r="E528" s="1"/>
      <c r="F528" s="1"/>
      <c r="G528" s="1"/>
      <c r="H528" s="1"/>
      <c r="I528" s="1"/>
      <c r="J528" s="1"/>
      <c r="K528" s="1"/>
      <c r="L528" s="1"/>
      <c r="M528" s="1"/>
      <c r="N528" s="1"/>
      <c r="O528" s="1"/>
      <c r="P528" s="1"/>
      <c r="Q528" s="1"/>
      <c r="R528" s="1"/>
    </row>
    <row r="529" spans="1:18">
      <c r="A529" s="1"/>
      <c r="B529" s="1"/>
      <c r="C529" s="1"/>
      <c r="D529" s="1"/>
      <c r="E529" s="1"/>
      <c r="F529" s="1"/>
      <c r="G529" s="1"/>
      <c r="H529" s="1"/>
      <c r="I529" s="1"/>
      <c r="J529" s="1"/>
      <c r="K529" s="1"/>
      <c r="L529" s="1"/>
      <c r="M529" s="1"/>
      <c r="N529" s="1"/>
      <c r="O529" s="1"/>
      <c r="P529" s="1"/>
      <c r="Q529" s="1"/>
      <c r="R529" s="1"/>
    </row>
    <row r="530" spans="1:18">
      <c r="A530" s="1"/>
      <c r="B530" s="1"/>
      <c r="C530" s="1"/>
      <c r="D530" s="1"/>
      <c r="E530" s="1"/>
      <c r="F530" s="1"/>
      <c r="G530" s="1"/>
      <c r="H530" s="1"/>
      <c r="I530" s="1"/>
      <c r="J530" s="1"/>
      <c r="K530" s="1"/>
      <c r="L530" s="1"/>
      <c r="M530" s="1"/>
      <c r="N530" s="1"/>
      <c r="O530" s="1"/>
      <c r="P530" s="1"/>
      <c r="Q530" s="1"/>
      <c r="R530" s="1"/>
    </row>
    <row r="531" spans="1:18">
      <c r="A531" s="1"/>
      <c r="B531" s="1"/>
      <c r="C531" s="1"/>
      <c r="D531" s="1"/>
      <c r="E531" s="1"/>
      <c r="F531" s="1"/>
      <c r="G531" s="1"/>
      <c r="H531" s="1"/>
      <c r="I531" s="1"/>
      <c r="J531" s="1"/>
      <c r="K531" s="1"/>
      <c r="L531" s="1"/>
      <c r="M531" s="1"/>
      <c r="N531" s="1"/>
      <c r="O531" s="1"/>
      <c r="P531" s="1"/>
      <c r="Q531" s="1"/>
      <c r="R531" s="1"/>
    </row>
    <row r="532" spans="1:18">
      <c r="A532" s="1"/>
      <c r="B532" s="1"/>
      <c r="C532" s="1"/>
      <c r="D532" s="1"/>
      <c r="E532" s="1"/>
      <c r="F532" s="1"/>
      <c r="G532" s="1"/>
      <c r="H532" s="1"/>
      <c r="I532" s="1"/>
      <c r="J532" s="1"/>
      <c r="K532" s="1"/>
      <c r="L532" s="1"/>
      <c r="M532" s="1"/>
      <c r="N532" s="1"/>
      <c r="O532" s="1"/>
      <c r="P532" s="1"/>
      <c r="Q532" s="1"/>
      <c r="R532" s="1"/>
    </row>
    <row r="533" spans="1:18">
      <c r="A533" s="1"/>
      <c r="B533" s="1"/>
      <c r="C533" s="1"/>
      <c r="D533" s="1"/>
      <c r="E533" s="1"/>
      <c r="F533" s="1"/>
      <c r="G533" s="1"/>
      <c r="H533" s="1"/>
      <c r="I533" s="1"/>
      <c r="J533" s="1"/>
      <c r="K533" s="1"/>
      <c r="L533" s="1"/>
      <c r="M533" s="1"/>
      <c r="N533" s="1"/>
      <c r="O533" s="1"/>
      <c r="P533" s="1"/>
      <c r="Q533" s="1"/>
      <c r="R533" s="1"/>
    </row>
    <row r="534" spans="1:18">
      <c r="A534" s="1"/>
      <c r="B534" s="1"/>
      <c r="C534" s="1"/>
      <c r="D534" s="1"/>
      <c r="E534" s="1"/>
      <c r="F534" s="1"/>
      <c r="G534" s="1"/>
      <c r="H534" s="1"/>
      <c r="I534" s="1"/>
      <c r="J534" s="1"/>
      <c r="K534" s="1"/>
      <c r="L534" s="1"/>
      <c r="M534" s="1"/>
      <c r="N534" s="1"/>
      <c r="O534" s="1"/>
      <c r="P534" s="1"/>
      <c r="Q534" s="1"/>
      <c r="R534" s="1"/>
    </row>
    <row r="535" spans="1:18">
      <c r="A535" s="1"/>
      <c r="B535" s="1"/>
      <c r="C535" s="1"/>
      <c r="D535" s="1"/>
      <c r="E535" s="1"/>
      <c r="F535" s="1"/>
      <c r="G535" s="1"/>
      <c r="H535" s="1"/>
      <c r="I535" s="1"/>
      <c r="J535" s="1"/>
      <c r="K535" s="1"/>
      <c r="L535" s="1"/>
      <c r="M535" s="1"/>
      <c r="N535" s="1"/>
      <c r="O535" s="1"/>
      <c r="P535" s="1"/>
      <c r="Q535" s="1"/>
      <c r="R535" s="1"/>
    </row>
    <row r="536" spans="1:18">
      <c r="A536" s="1"/>
      <c r="B536" s="1"/>
      <c r="C536" s="1"/>
      <c r="D536" s="1"/>
      <c r="E536" s="1"/>
      <c r="F536" s="1"/>
      <c r="G536" s="1"/>
      <c r="H536" s="1"/>
      <c r="I536" s="1"/>
      <c r="J536" s="1"/>
      <c r="K536" s="1"/>
      <c r="L536" s="1"/>
      <c r="M536" s="1"/>
      <c r="N536" s="1"/>
      <c r="O536" s="1"/>
      <c r="P536" s="1"/>
      <c r="Q536" s="1"/>
      <c r="R536" s="1"/>
    </row>
    <row r="537" spans="1:18">
      <c r="A537" s="1"/>
      <c r="B537" s="1"/>
      <c r="C537" s="1"/>
      <c r="D537" s="1"/>
      <c r="E537" s="1"/>
      <c r="F537" s="1"/>
      <c r="G537" s="1"/>
      <c r="H537" s="1"/>
      <c r="I537" s="1"/>
      <c r="J537" s="1"/>
      <c r="K537" s="1"/>
      <c r="L537" s="1"/>
      <c r="M537" s="1"/>
      <c r="N537" s="1"/>
      <c r="O537" s="1"/>
      <c r="P537" s="1"/>
      <c r="Q537" s="1"/>
      <c r="R537" s="1"/>
    </row>
    <row r="538" spans="1:18">
      <c r="A538" s="1"/>
      <c r="B538" s="1"/>
      <c r="C538" s="1"/>
      <c r="D538" s="1"/>
      <c r="E538" s="1"/>
      <c r="F538" s="1"/>
      <c r="G538" s="1"/>
      <c r="H538" s="1"/>
      <c r="I538" s="1"/>
      <c r="J538" s="1"/>
      <c r="K538" s="1"/>
      <c r="L538" s="1"/>
      <c r="M538" s="1"/>
      <c r="N538" s="1"/>
      <c r="O538" s="1"/>
      <c r="P538" s="1"/>
      <c r="Q538" s="1"/>
      <c r="R538" s="1"/>
    </row>
    <row r="539" spans="1:18">
      <c r="A539" s="1"/>
      <c r="B539" s="1"/>
      <c r="C539" s="1"/>
      <c r="D539" s="1"/>
      <c r="E539" s="1"/>
      <c r="F539" s="1"/>
      <c r="G539" s="1"/>
      <c r="H539" s="1"/>
      <c r="I539" s="1"/>
      <c r="J539" s="1"/>
      <c r="K539" s="1"/>
      <c r="L539" s="1"/>
      <c r="M539" s="1"/>
      <c r="N539" s="1"/>
      <c r="O539" s="1"/>
      <c r="P539" s="1"/>
      <c r="Q539" s="1"/>
      <c r="R539" s="1"/>
    </row>
    <row r="540" spans="1:18">
      <c r="A540" s="1"/>
      <c r="B540" s="1"/>
      <c r="C540" s="1"/>
      <c r="D540" s="1"/>
      <c r="E540" s="1"/>
      <c r="F540" s="1"/>
      <c r="G540" s="1"/>
      <c r="H540" s="1"/>
      <c r="I540" s="1"/>
      <c r="J540" s="1"/>
      <c r="K540" s="1"/>
      <c r="L540" s="1"/>
      <c r="M540" s="1"/>
      <c r="N540" s="1"/>
      <c r="O540" s="1"/>
      <c r="P540" s="1"/>
      <c r="Q540" s="1"/>
      <c r="R540" s="1"/>
    </row>
    <row r="541" spans="1:18">
      <c r="A541" s="1"/>
      <c r="B541" s="1"/>
      <c r="C541" s="1"/>
      <c r="D541" s="1"/>
      <c r="E541" s="1"/>
      <c r="F541" s="1"/>
      <c r="G541" s="1"/>
      <c r="H541" s="1"/>
      <c r="I541" s="1"/>
      <c r="J541" s="1"/>
      <c r="K541" s="1"/>
      <c r="L541" s="1"/>
      <c r="M541" s="1"/>
      <c r="N541" s="1"/>
      <c r="O541" s="1"/>
      <c r="P541" s="1"/>
      <c r="Q541" s="1"/>
      <c r="R541" s="1"/>
    </row>
    <row r="542" spans="1:18">
      <c r="A542" s="1"/>
      <c r="B542" s="1"/>
      <c r="C542" s="1"/>
      <c r="D542" s="1"/>
      <c r="E542" s="1"/>
      <c r="F542" s="1"/>
      <c r="G542" s="1"/>
      <c r="H542" s="1"/>
      <c r="I542" s="1"/>
      <c r="J542" s="1"/>
      <c r="K542" s="1"/>
      <c r="L542" s="1"/>
      <c r="M542" s="1"/>
      <c r="N542" s="1"/>
      <c r="O542" s="1"/>
      <c r="P542" s="1"/>
      <c r="Q542" s="1"/>
      <c r="R542" s="1"/>
    </row>
    <row r="543" spans="1:18">
      <c r="A543" s="1"/>
      <c r="B543" s="1"/>
      <c r="C543" s="1"/>
      <c r="D543" s="1"/>
      <c r="E543" s="1"/>
      <c r="F543" s="1"/>
      <c r="G543" s="1"/>
      <c r="H543" s="1"/>
      <c r="I543" s="1"/>
      <c r="J543" s="1"/>
      <c r="K543" s="1"/>
      <c r="L543" s="1"/>
      <c r="M543" s="1"/>
      <c r="N543" s="1"/>
      <c r="O543" s="1"/>
      <c r="P543" s="1"/>
      <c r="Q543" s="1"/>
      <c r="R543" s="1"/>
    </row>
    <row r="544" spans="1:18">
      <c r="A544" s="1"/>
      <c r="B544" s="1"/>
      <c r="C544" s="1"/>
      <c r="D544" s="1"/>
      <c r="E544" s="1"/>
      <c r="F544" s="1"/>
      <c r="G544" s="1"/>
      <c r="H544" s="1"/>
      <c r="I544" s="1"/>
      <c r="J544" s="1"/>
      <c r="K544" s="1"/>
      <c r="L544" s="1"/>
      <c r="M544" s="1"/>
      <c r="N544" s="1"/>
      <c r="O544" s="1"/>
      <c r="P544" s="1"/>
      <c r="Q544" s="1"/>
      <c r="R544" s="1"/>
    </row>
    <row r="545" spans="1:18">
      <c r="A545" s="1"/>
      <c r="B545" s="1"/>
      <c r="C545" s="1"/>
      <c r="D545" s="1"/>
      <c r="E545" s="1"/>
      <c r="F545" s="1"/>
      <c r="G545" s="1"/>
      <c r="H545" s="1"/>
      <c r="I545" s="1"/>
      <c r="J545" s="1"/>
      <c r="K545" s="1"/>
      <c r="L545" s="1"/>
      <c r="M545" s="1"/>
      <c r="N545" s="1"/>
      <c r="O545" s="1"/>
      <c r="P545" s="1"/>
      <c r="Q545" s="1"/>
      <c r="R545" s="1"/>
    </row>
    <row r="546" spans="1:18">
      <c r="A546" s="1"/>
      <c r="B546" s="1"/>
      <c r="C546" s="1"/>
      <c r="D546" s="1"/>
      <c r="E546" s="1"/>
      <c r="F546" s="1"/>
      <c r="G546" s="1"/>
      <c r="H546" s="1"/>
      <c r="I546" s="1"/>
      <c r="J546" s="1"/>
      <c r="K546" s="1"/>
      <c r="L546" s="1"/>
      <c r="M546" s="1"/>
      <c r="N546" s="1"/>
      <c r="O546" s="1"/>
      <c r="P546" s="1"/>
      <c r="Q546" s="1"/>
      <c r="R546" s="1"/>
    </row>
    <row r="547" spans="1:18">
      <c r="A547" s="1"/>
      <c r="B547" s="1"/>
      <c r="C547" s="1"/>
      <c r="D547" s="1"/>
      <c r="E547" s="1"/>
      <c r="F547" s="1"/>
      <c r="G547" s="1"/>
      <c r="H547" s="1"/>
      <c r="I547" s="1"/>
      <c r="J547" s="1"/>
      <c r="K547" s="1"/>
      <c r="L547" s="1"/>
      <c r="M547" s="1"/>
      <c r="N547" s="1"/>
      <c r="O547" s="1"/>
      <c r="P547" s="1"/>
      <c r="Q547" s="1"/>
      <c r="R547" s="1"/>
    </row>
    <row r="548" spans="1:18">
      <c r="A548" s="1"/>
      <c r="B548" s="1"/>
      <c r="C548" s="1"/>
      <c r="D548" s="1"/>
      <c r="E548" s="1"/>
      <c r="F548" s="1"/>
      <c r="G548" s="1"/>
      <c r="H548" s="1"/>
      <c r="I548" s="1"/>
      <c r="J548" s="1"/>
      <c r="K548" s="1"/>
      <c r="L548" s="1"/>
      <c r="M548" s="1"/>
      <c r="N548" s="1"/>
      <c r="O548" s="1"/>
      <c r="P548" s="1"/>
      <c r="Q548" s="1"/>
      <c r="R548" s="1"/>
    </row>
    <row r="549" spans="1:18">
      <c r="A549" s="1"/>
      <c r="B549" s="1"/>
      <c r="C549" s="1"/>
      <c r="D549" s="1"/>
      <c r="E549" s="1"/>
      <c r="F549" s="1"/>
      <c r="G549" s="1"/>
      <c r="H549" s="1"/>
      <c r="I549" s="1"/>
      <c r="J549" s="1"/>
      <c r="K549" s="1"/>
      <c r="L549" s="1"/>
      <c r="M549" s="1"/>
      <c r="N549" s="1"/>
      <c r="O549" s="1"/>
      <c r="P549" s="1"/>
      <c r="Q549" s="1"/>
      <c r="R549" s="1"/>
    </row>
    <row r="550" spans="1:18">
      <c r="A550" s="1"/>
      <c r="B550" s="1"/>
      <c r="C550" s="1"/>
      <c r="D550" s="1"/>
      <c r="E550" s="1"/>
      <c r="F550" s="1"/>
      <c r="G550" s="1"/>
      <c r="H550" s="1"/>
      <c r="I550" s="1"/>
      <c r="J550" s="1"/>
      <c r="K550" s="1"/>
      <c r="L550" s="1"/>
      <c r="M550" s="1"/>
      <c r="N550" s="1"/>
      <c r="O550" s="1"/>
      <c r="P550" s="1"/>
      <c r="Q550" s="1"/>
      <c r="R550" s="1"/>
    </row>
    <row r="551" spans="1:18">
      <c r="A551" s="1"/>
      <c r="B551" s="1"/>
      <c r="C551" s="1"/>
      <c r="D551" s="1"/>
      <c r="E551" s="1"/>
      <c r="F551" s="1"/>
      <c r="G551" s="1"/>
      <c r="H551" s="1"/>
      <c r="I551" s="1"/>
      <c r="J551" s="1"/>
      <c r="K551" s="1"/>
      <c r="L551" s="1"/>
      <c r="M551" s="1"/>
      <c r="N551" s="1"/>
      <c r="O551" s="1"/>
      <c r="P551" s="1"/>
      <c r="Q551" s="1"/>
      <c r="R551" s="1"/>
    </row>
    <row r="552" spans="1:18">
      <c r="A552" s="1"/>
      <c r="B552" s="1"/>
      <c r="C552" s="1"/>
      <c r="D552" s="1"/>
      <c r="E552" s="1"/>
      <c r="F552" s="1"/>
      <c r="G552" s="1"/>
      <c r="H552" s="1"/>
      <c r="I552" s="1"/>
      <c r="J552" s="1"/>
      <c r="K552" s="1"/>
      <c r="L552" s="1"/>
      <c r="M552" s="1"/>
      <c r="N552" s="1"/>
      <c r="O552" s="1"/>
      <c r="P552" s="1"/>
      <c r="Q552" s="1"/>
      <c r="R552" s="1"/>
    </row>
    <row r="553" spans="1:18">
      <c r="A553" s="1"/>
      <c r="B553" s="1"/>
      <c r="C553" s="1"/>
      <c r="D553" s="1"/>
      <c r="E553" s="1"/>
      <c r="F553" s="1"/>
      <c r="G553" s="1"/>
      <c r="H553" s="1"/>
      <c r="I553" s="1"/>
      <c r="J553" s="1"/>
      <c r="K553" s="1"/>
      <c r="L553" s="1"/>
      <c r="M553" s="1"/>
      <c r="N553" s="1"/>
      <c r="O553" s="1"/>
      <c r="P553" s="1"/>
      <c r="Q553" s="1"/>
      <c r="R553" s="1"/>
    </row>
    <row r="554" spans="1:18">
      <c r="A554" s="1"/>
      <c r="B554" s="1"/>
      <c r="C554" s="1"/>
      <c r="D554" s="1"/>
      <c r="E554" s="1"/>
      <c r="F554" s="1"/>
      <c r="G554" s="1"/>
      <c r="H554" s="1"/>
      <c r="I554" s="1"/>
      <c r="J554" s="1"/>
      <c r="K554" s="1"/>
      <c r="L554" s="1"/>
      <c r="M554" s="1"/>
      <c r="N554" s="1"/>
      <c r="O554" s="1"/>
      <c r="P554" s="1"/>
      <c r="Q554" s="1"/>
      <c r="R554" s="1"/>
    </row>
    <row r="555" spans="1:18">
      <c r="A555" s="1"/>
      <c r="B555" s="1"/>
      <c r="C555" s="1"/>
      <c r="D555" s="1"/>
      <c r="E555" s="1"/>
      <c r="F555" s="1"/>
      <c r="G555" s="1"/>
      <c r="H555" s="1"/>
      <c r="I555" s="1"/>
      <c r="J555" s="1"/>
      <c r="K555" s="1"/>
      <c r="L555" s="1"/>
      <c r="M555" s="1"/>
      <c r="N555" s="1"/>
      <c r="O555" s="1"/>
      <c r="P555" s="1"/>
      <c r="Q555" s="1"/>
      <c r="R555" s="1"/>
    </row>
    <row r="556" spans="1:18">
      <c r="A556" s="1"/>
      <c r="B556" s="1"/>
      <c r="C556" s="1"/>
      <c r="D556" s="1"/>
      <c r="E556" s="1"/>
      <c r="F556" s="1"/>
      <c r="G556" s="1"/>
      <c r="H556" s="1"/>
      <c r="I556" s="1"/>
      <c r="J556" s="1"/>
      <c r="K556" s="1"/>
      <c r="L556" s="1"/>
      <c r="M556" s="1"/>
      <c r="N556" s="1"/>
      <c r="O556" s="1"/>
      <c r="P556" s="1"/>
      <c r="Q556" s="1"/>
      <c r="R556" s="1"/>
    </row>
    <row r="557" spans="1:18">
      <c r="A557" s="1"/>
      <c r="B557" s="1"/>
      <c r="C557" s="1"/>
      <c r="D557" s="1"/>
      <c r="E557" s="1"/>
      <c r="F557" s="1"/>
      <c r="G557" s="1"/>
      <c r="H557" s="1"/>
      <c r="I557" s="1"/>
      <c r="J557" s="1"/>
      <c r="K557" s="1"/>
      <c r="L557" s="1"/>
      <c r="M557" s="1"/>
      <c r="N557" s="1"/>
      <c r="O557" s="1"/>
      <c r="P557" s="1"/>
      <c r="Q557" s="1"/>
      <c r="R557" s="1"/>
    </row>
    <row r="558" spans="1:18">
      <c r="A558" s="1"/>
      <c r="B558" s="1"/>
      <c r="C558" s="1"/>
      <c r="D558" s="1"/>
      <c r="E558" s="1"/>
      <c r="F558" s="1"/>
      <c r="G558" s="1"/>
      <c r="H558" s="1"/>
      <c r="I558" s="1"/>
      <c r="J558" s="1"/>
      <c r="K558" s="1"/>
      <c r="L558" s="1"/>
      <c r="M558" s="1"/>
      <c r="N558" s="1"/>
      <c r="O558" s="1"/>
      <c r="P558" s="1"/>
      <c r="Q558" s="1"/>
      <c r="R558" s="1"/>
    </row>
    <row r="559" spans="1:18">
      <c r="A559" s="1"/>
      <c r="B559" s="1"/>
      <c r="C559" s="1"/>
      <c r="D559" s="1"/>
      <c r="E559" s="1"/>
      <c r="F559" s="1"/>
      <c r="G559" s="1"/>
      <c r="H559" s="1"/>
      <c r="I559" s="1"/>
      <c r="J559" s="1"/>
      <c r="K559" s="1"/>
      <c r="L559" s="1"/>
      <c r="M559" s="1"/>
      <c r="N559" s="1"/>
      <c r="O559" s="1"/>
      <c r="P559" s="1"/>
      <c r="Q559" s="1"/>
      <c r="R559" s="1"/>
    </row>
    <row r="560" spans="1:18">
      <c r="A560" s="1"/>
      <c r="B560" s="1"/>
      <c r="C560" s="1"/>
      <c r="D560" s="1"/>
      <c r="E560" s="1"/>
      <c r="F560" s="1"/>
      <c r="G560" s="1"/>
      <c r="H560" s="1"/>
      <c r="I560" s="1"/>
      <c r="J560" s="1"/>
      <c r="K560" s="1"/>
      <c r="L560" s="1"/>
      <c r="M560" s="1"/>
      <c r="N560" s="1"/>
      <c r="O560" s="1"/>
      <c r="P560" s="1"/>
      <c r="Q560" s="1"/>
      <c r="R560" s="1"/>
    </row>
    <row r="561" spans="1:18">
      <c r="A561" s="1"/>
      <c r="B561" s="1"/>
      <c r="C561" s="1"/>
      <c r="D561" s="1"/>
      <c r="E561" s="1"/>
      <c r="F561" s="1"/>
      <c r="G561" s="1"/>
      <c r="H561" s="1"/>
      <c r="I561" s="1"/>
      <c r="J561" s="1"/>
      <c r="K561" s="1"/>
      <c r="L561" s="1"/>
      <c r="M561" s="1"/>
      <c r="N561" s="1"/>
      <c r="O561" s="1"/>
      <c r="P561" s="1"/>
      <c r="Q561" s="1"/>
      <c r="R561" s="1"/>
    </row>
    <row r="562" spans="1:18">
      <c r="A562" s="1"/>
      <c r="B562" s="1"/>
      <c r="C562" s="1"/>
      <c r="D562" s="1"/>
      <c r="E562" s="1"/>
      <c r="F562" s="1"/>
      <c r="G562" s="1"/>
      <c r="H562" s="1"/>
      <c r="I562" s="1"/>
      <c r="J562" s="1"/>
      <c r="K562" s="1"/>
      <c r="L562" s="1"/>
      <c r="M562" s="1"/>
      <c r="N562" s="1"/>
      <c r="O562" s="1"/>
      <c r="P562" s="1"/>
      <c r="Q562" s="1"/>
      <c r="R562" s="1"/>
    </row>
    <row r="563" spans="1:18">
      <c r="A563" s="1"/>
      <c r="B563" s="1"/>
      <c r="C563" s="1"/>
      <c r="D563" s="1"/>
      <c r="E563" s="1"/>
      <c r="F563" s="1"/>
      <c r="G563" s="1"/>
      <c r="H563" s="1"/>
      <c r="I563" s="1"/>
      <c r="J563" s="1"/>
      <c r="K563" s="1"/>
      <c r="L563" s="1"/>
      <c r="M563" s="1"/>
      <c r="N563" s="1"/>
      <c r="O563" s="1"/>
      <c r="P563" s="1"/>
      <c r="Q563" s="1"/>
      <c r="R563" s="1"/>
    </row>
    <row r="564" spans="1:18">
      <c r="A564" s="1"/>
      <c r="B564" s="1"/>
      <c r="C564" s="1"/>
      <c r="D564" s="1"/>
      <c r="E564" s="1"/>
      <c r="F564" s="1"/>
      <c r="G564" s="1"/>
      <c r="H564" s="1"/>
      <c r="I564" s="1"/>
      <c r="J564" s="1"/>
      <c r="K564" s="1"/>
      <c r="L564" s="1"/>
      <c r="M564" s="1"/>
      <c r="N564" s="1"/>
      <c r="O564" s="1"/>
      <c r="P564" s="1"/>
      <c r="Q564" s="1"/>
      <c r="R564" s="1"/>
    </row>
    <row r="565" spans="1:18">
      <c r="A565" s="1"/>
      <c r="B565" s="1"/>
      <c r="C565" s="1"/>
      <c r="D565" s="1"/>
      <c r="E565" s="1"/>
      <c r="F565" s="1"/>
      <c r="G565" s="1"/>
      <c r="H565" s="1"/>
      <c r="I565" s="1"/>
      <c r="J565" s="1"/>
      <c r="K565" s="1"/>
      <c r="L565" s="1"/>
      <c r="M565" s="1"/>
      <c r="N565" s="1"/>
      <c r="O565" s="1"/>
      <c r="P565" s="1"/>
      <c r="Q565" s="1"/>
      <c r="R565" s="1"/>
    </row>
    <row r="566" spans="1:18">
      <c r="A566" s="1"/>
      <c r="B566" s="1"/>
      <c r="C566" s="1"/>
      <c r="D566" s="1"/>
      <c r="E566" s="1"/>
      <c r="F566" s="1"/>
      <c r="G566" s="1"/>
      <c r="H566" s="1"/>
      <c r="I566" s="1"/>
      <c r="J566" s="1"/>
      <c r="K566" s="1"/>
      <c r="L566" s="1"/>
      <c r="M566" s="1"/>
      <c r="N566" s="1"/>
      <c r="O566" s="1"/>
      <c r="P566" s="1"/>
      <c r="Q566" s="1"/>
      <c r="R566" s="1"/>
    </row>
    <row r="567" spans="1:18">
      <c r="A567" s="1"/>
      <c r="B567" s="1"/>
      <c r="C567" s="1"/>
      <c r="D567" s="1"/>
      <c r="E567" s="1"/>
      <c r="F567" s="1"/>
      <c r="G567" s="1"/>
      <c r="H567" s="1"/>
      <c r="I567" s="1"/>
      <c r="J567" s="1"/>
      <c r="K567" s="1"/>
      <c r="L567" s="1"/>
      <c r="M567" s="1"/>
      <c r="N567" s="1"/>
      <c r="O567" s="1"/>
      <c r="P567" s="1"/>
      <c r="Q567" s="1"/>
      <c r="R567" s="1"/>
    </row>
    <row r="568" spans="1:18">
      <c r="A568" s="1"/>
      <c r="B568" s="1"/>
      <c r="C568" s="1"/>
      <c r="D568" s="1"/>
      <c r="E568" s="1"/>
      <c r="F568" s="1"/>
      <c r="G568" s="1"/>
      <c r="H568" s="1"/>
      <c r="I568" s="1"/>
      <c r="J568" s="1"/>
      <c r="K568" s="1"/>
      <c r="L568" s="1"/>
      <c r="M568" s="1"/>
      <c r="N568" s="1"/>
      <c r="O568" s="1"/>
      <c r="P568" s="1"/>
      <c r="Q568" s="1"/>
      <c r="R568" s="1"/>
    </row>
    <row r="569" spans="1:18">
      <c r="A569" s="1"/>
      <c r="B569" s="1"/>
      <c r="C569" s="1"/>
      <c r="D569" s="1"/>
      <c r="E569" s="1"/>
      <c r="F569" s="1"/>
      <c r="G569" s="1"/>
      <c r="H569" s="1"/>
      <c r="I569" s="1"/>
      <c r="J569" s="1"/>
      <c r="K569" s="1"/>
      <c r="L569" s="1"/>
      <c r="M569" s="1"/>
      <c r="N569" s="1"/>
      <c r="O569" s="1"/>
      <c r="P569" s="1"/>
      <c r="Q569" s="1"/>
      <c r="R569" s="1"/>
    </row>
    <row r="570" spans="1:18">
      <c r="A570" s="1"/>
      <c r="B570" s="1"/>
      <c r="C570" s="1"/>
      <c r="D570" s="1"/>
      <c r="E570" s="1"/>
      <c r="F570" s="1"/>
      <c r="G570" s="1"/>
      <c r="H570" s="1"/>
      <c r="I570" s="1"/>
      <c r="J570" s="1"/>
      <c r="K570" s="1"/>
      <c r="L570" s="1"/>
      <c r="M570" s="1"/>
      <c r="N570" s="1"/>
      <c r="O570" s="1"/>
      <c r="P570" s="1"/>
      <c r="Q570" s="1"/>
      <c r="R570" s="1"/>
    </row>
    <row r="571" spans="1:18">
      <c r="A571" s="1"/>
      <c r="B571" s="1"/>
      <c r="C571" s="1"/>
      <c r="D571" s="1"/>
      <c r="E571" s="1"/>
      <c r="F571" s="1"/>
      <c r="G571" s="1"/>
      <c r="H571" s="1"/>
      <c r="I571" s="1"/>
      <c r="J571" s="1"/>
      <c r="K571" s="1"/>
      <c r="L571" s="1"/>
      <c r="M571" s="1"/>
      <c r="N571" s="1"/>
      <c r="O571" s="1"/>
      <c r="P571" s="1"/>
      <c r="Q571" s="1"/>
      <c r="R571" s="1"/>
    </row>
    <row r="572" spans="1:18">
      <c r="A572" s="1"/>
      <c r="B572" s="1"/>
      <c r="C572" s="1"/>
      <c r="D572" s="1"/>
      <c r="E572" s="1"/>
      <c r="F572" s="1"/>
      <c r="G572" s="1"/>
      <c r="H572" s="1"/>
      <c r="I572" s="1"/>
      <c r="J572" s="1"/>
      <c r="K572" s="1"/>
      <c r="L572" s="1"/>
      <c r="M572" s="1"/>
      <c r="N572" s="1"/>
      <c r="O572" s="1"/>
      <c r="P572" s="1"/>
      <c r="Q572" s="1"/>
      <c r="R572" s="1"/>
    </row>
    <row r="573" spans="1:18">
      <c r="A573" s="1"/>
      <c r="B573" s="1"/>
      <c r="C573" s="1"/>
      <c r="D573" s="1"/>
      <c r="E573" s="1"/>
      <c r="F573" s="1"/>
      <c r="G573" s="1"/>
      <c r="H573" s="1"/>
      <c r="I573" s="1"/>
      <c r="J573" s="1"/>
      <c r="K573" s="1"/>
      <c r="L573" s="1"/>
      <c r="M573" s="1"/>
      <c r="N573" s="1"/>
      <c r="O573" s="1"/>
      <c r="P573" s="1"/>
      <c r="Q573" s="1"/>
      <c r="R573" s="1"/>
    </row>
    <row r="574" spans="1:18">
      <c r="A574" s="1"/>
      <c r="B574" s="1"/>
      <c r="C574" s="1"/>
      <c r="D574" s="1"/>
      <c r="E574" s="1"/>
      <c r="F574" s="1"/>
      <c r="G574" s="1"/>
      <c r="H574" s="1"/>
      <c r="I574" s="1"/>
      <c r="J574" s="1"/>
      <c r="K574" s="1"/>
      <c r="L574" s="1"/>
      <c r="M574" s="1"/>
      <c r="N574" s="1"/>
      <c r="O574" s="1"/>
      <c r="P574" s="1"/>
      <c r="Q574" s="1"/>
      <c r="R574" s="1"/>
    </row>
    <row r="575" spans="1:18">
      <c r="A575" s="1"/>
      <c r="B575" s="1"/>
      <c r="C575" s="1"/>
      <c r="D575" s="1"/>
      <c r="E575" s="1"/>
      <c r="F575" s="1"/>
      <c r="G575" s="1"/>
      <c r="H575" s="1"/>
      <c r="I575" s="1"/>
      <c r="J575" s="1"/>
      <c r="K575" s="1"/>
      <c r="L575" s="1"/>
      <c r="M575" s="1"/>
      <c r="N575" s="1"/>
      <c r="O575" s="1"/>
      <c r="P575" s="1"/>
      <c r="Q575" s="1"/>
      <c r="R575" s="1"/>
    </row>
    <row r="576" spans="1:18">
      <c r="A576" s="1"/>
      <c r="B576" s="1"/>
      <c r="C576" s="1"/>
      <c r="D576" s="1"/>
      <c r="E576" s="1"/>
      <c r="F576" s="1"/>
      <c r="G576" s="1"/>
      <c r="H576" s="1"/>
      <c r="I576" s="1"/>
      <c r="J576" s="1"/>
      <c r="K576" s="1"/>
      <c r="L576" s="1"/>
      <c r="M576" s="1"/>
      <c r="N576" s="1"/>
      <c r="O576" s="1"/>
      <c r="P576" s="1"/>
      <c r="Q576" s="1"/>
      <c r="R576" s="1"/>
    </row>
    <row r="577" spans="1:18">
      <c r="A577" s="1"/>
      <c r="B577" s="1"/>
      <c r="C577" s="1"/>
      <c r="D577" s="1"/>
      <c r="E577" s="1"/>
      <c r="F577" s="1"/>
      <c r="G577" s="1"/>
      <c r="H577" s="1"/>
      <c r="I577" s="1"/>
      <c r="J577" s="1"/>
      <c r="K577" s="1"/>
      <c r="L577" s="1"/>
      <c r="M577" s="1"/>
      <c r="N577" s="1"/>
      <c r="O577" s="1"/>
      <c r="P577" s="1"/>
      <c r="Q577" s="1"/>
      <c r="R577" s="1"/>
    </row>
    <row r="578" spans="1:18">
      <c r="A578" s="1"/>
      <c r="B578" s="1"/>
      <c r="C578" s="1"/>
      <c r="D578" s="1"/>
      <c r="E578" s="1"/>
      <c r="F578" s="1"/>
      <c r="G578" s="1"/>
      <c r="H578" s="1"/>
      <c r="I578" s="1"/>
      <c r="J578" s="1"/>
      <c r="K578" s="1"/>
      <c r="L578" s="1"/>
      <c r="M578" s="1"/>
      <c r="N578" s="1"/>
      <c r="O578" s="1"/>
      <c r="P578" s="1"/>
      <c r="Q578" s="1"/>
      <c r="R578" s="1"/>
    </row>
    <row r="579" spans="1:18">
      <c r="A579" s="1"/>
      <c r="B579" s="1"/>
      <c r="C579" s="1"/>
      <c r="D579" s="1"/>
      <c r="E579" s="1"/>
      <c r="F579" s="1"/>
      <c r="G579" s="1"/>
      <c r="H579" s="1"/>
      <c r="I579" s="1"/>
      <c r="J579" s="1"/>
      <c r="K579" s="1"/>
      <c r="L579" s="1"/>
      <c r="M579" s="1"/>
      <c r="N579" s="1"/>
      <c r="O579" s="1"/>
      <c r="P579" s="1"/>
      <c r="Q579" s="1"/>
      <c r="R579" s="1"/>
    </row>
    <row r="580" spans="1:18">
      <c r="A580" s="1"/>
      <c r="B580" s="1"/>
      <c r="C580" s="1"/>
      <c r="D580" s="1"/>
      <c r="E580" s="1"/>
      <c r="F580" s="1"/>
      <c r="G580" s="1"/>
      <c r="H580" s="1"/>
      <c r="I580" s="1"/>
      <c r="J580" s="1"/>
      <c r="K580" s="1"/>
      <c r="L580" s="1"/>
      <c r="M580" s="1"/>
      <c r="N580" s="1"/>
      <c r="O580" s="1"/>
      <c r="P580" s="1"/>
      <c r="Q580" s="1"/>
      <c r="R580" s="1"/>
    </row>
    <row r="581" spans="1:18">
      <c r="A581" s="1"/>
      <c r="B581" s="1"/>
      <c r="C581" s="1"/>
      <c r="D581" s="1"/>
      <c r="E581" s="1"/>
      <c r="F581" s="1"/>
      <c r="G581" s="1"/>
      <c r="H581" s="1"/>
      <c r="I581" s="1"/>
      <c r="J581" s="1"/>
      <c r="K581" s="1"/>
      <c r="L581" s="1"/>
      <c r="M581" s="1"/>
      <c r="N581" s="1"/>
      <c r="O581" s="1"/>
      <c r="P581" s="1"/>
      <c r="Q581" s="1"/>
      <c r="R581" s="1"/>
    </row>
    <row r="582" spans="1:18">
      <c r="A582" s="1"/>
      <c r="B582" s="1"/>
      <c r="C582" s="1"/>
      <c r="D582" s="1"/>
      <c r="E582" s="1"/>
      <c r="F582" s="1"/>
      <c r="G582" s="1"/>
      <c r="H582" s="1"/>
      <c r="I582" s="1"/>
      <c r="J582" s="1"/>
      <c r="K582" s="1"/>
      <c r="L582" s="1"/>
      <c r="M582" s="1"/>
      <c r="N582" s="1"/>
      <c r="O582" s="1"/>
      <c r="P582" s="1"/>
      <c r="Q582" s="1"/>
      <c r="R582" s="1"/>
    </row>
    <row r="583" spans="1:18">
      <c r="A583" s="1"/>
      <c r="B583" s="1"/>
      <c r="C583" s="1"/>
      <c r="D583" s="1"/>
      <c r="E583" s="1"/>
      <c r="F583" s="1"/>
      <c r="G583" s="1"/>
      <c r="H583" s="1"/>
      <c r="I583" s="1"/>
      <c r="J583" s="1"/>
      <c r="K583" s="1"/>
      <c r="L583" s="1"/>
      <c r="M583" s="1"/>
      <c r="N583" s="1"/>
      <c r="O583" s="1"/>
      <c r="P583" s="1"/>
      <c r="Q583" s="1"/>
      <c r="R583" s="1"/>
    </row>
    <row r="584" spans="1:18">
      <c r="A584" s="1"/>
      <c r="B584" s="1"/>
      <c r="C584" s="1"/>
      <c r="D584" s="1"/>
      <c r="E584" s="1"/>
      <c r="F584" s="1"/>
      <c r="G584" s="1"/>
      <c r="H584" s="1"/>
      <c r="I584" s="1"/>
      <c r="J584" s="1"/>
      <c r="K584" s="1"/>
      <c r="L584" s="1"/>
      <c r="M584" s="1"/>
      <c r="N584" s="1"/>
      <c r="O584" s="1"/>
      <c r="P584" s="1"/>
      <c r="Q584" s="1"/>
      <c r="R584" s="1"/>
    </row>
    <row r="585" spans="1:18">
      <c r="A585" s="1"/>
      <c r="B585" s="1"/>
      <c r="C585" s="1"/>
      <c r="D585" s="1"/>
      <c r="E585" s="1"/>
      <c r="F585" s="1"/>
      <c r="G585" s="1"/>
      <c r="H585" s="1"/>
      <c r="I585" s="1"/>
      <c r="J585" s="1"/>
      <c r="K585" s="1"/>
      <c r="L585" s="1"/>
      <c r="M585" s="1"/>
      <c r="N585" s="1"/>
      <c r="O585" s="1"/>
      <c r="P585" s="1"/>
      <c r="Q585" s="1"/>
      <c r="R585" s="1"/>
    </row>
    <row r="586" spans="1:18">
      <c r="A586" s="1"/>
      <c r="B586" s="1"/>
      <c r="C586" s="1"/>
      <c r="D586" s="1"/>
      <c r="E586" s="1"/>
      <c r="F586" s="1"/>
      <c r="G586" s="1"/>
      <c r="H586" s="1"/>
      <c r="I586" s="1"/>
      <c r="J586" s="1"/>
      <c r="K586" s="1"/>
      <c r="L586" s="1"/>
      <c r="M586" s="1"/>
      <c r="N586" s="1"/>
      <c r="O586" s="1"/>
      <c r="P586" s="1"/>
      <c r="Q586" s="1"/>
      <c r="R586" s="1"/>
    </row>
    <row r="587" spans="1:18">
      <c r="A587" s="1"/>
      <c r="B587" s="1"/>
      <c r="C587" s="1"/>
      <c r="D587" s="1"/>
      <c r="E587" s="1"/>
      <c r="F587" s="1"/>
      <c r="G587" s="1"/>
      <c r="H587" s="1"/>
      <c r="I587" s="1"/>
      <c r="J587" s="1"/>
      <c r="K587" s="1"/>
      <c r="L587" s="1"/>
      <c r="M587" s="1"/>
      <c r="N587" s="1"/>
      <c r="O587" s="1"/>
      <c r="P587" s="1"/>
      <c r="Q587" s="1"/>
      <c r="R587" s="1"/>
    </row>
    <row r="588" spans="1:18">
      <c r="A588" s="1"/>
      <c r="B588" s="1"/>
      <c r="C588" s="1"/>
      <c r="D588" s="1"/>
      <c r="E588" s="1"/>
      <c r="F588" s="1"/>
      <c r="G588" s="1"/>
      <c r="H588" s="1"/>
      <c r="I588" s="1"/>
      <c r="J588" s="1"/>
      <c r="K588" s="1"/>
      <c r="L588" s="1"/>
      <c r="M588" s="1"/>
      <c r="N588" s="1"/>
      <c r="O588" s="1"/>
      <c r="P588" s="1"/>
      <c r="Q588" s="1"/>
      <c r="R588" s="1"/>
    </row>
    <row r="589" spans="1:18">
      <c r="A589" s="1"/>
      <c r="B589" s="1"/>
      <c r="C589" s="1"/>
      <c r="D589" s="1"/>
      <c r="E589" s="1"/>
      <c r="F589" s="1"/>
      <c r="G589" s="1"/>
      <c r="H589" s="1"/>
      <c r="I589" s="1"/>
      <c r="J589" s="1"/>
      <c r="K589" s="1"/>
      <c r="L589" s="1"/>
      <c r="M589" s="1"/>
      <c r="N589" s="1"/>
      <c r="O589" s="1"/>
      <c r="P589" s="1"/>
      <c r="Q589" s="1"/>
      <c r="R589" s="1"/>
    </row>
    <row r="590" spans="1:18">
      <c r="A590" s="1"/>
      <c r="B590" s="1"/>
      <c r="C590" s="1"/>
      <c r="D590" s="1"/>
      <c r="E590" s="1"/>
      <c r="F590" s="1"/>
      <c r="G590" s="1"/>
      <c r="H590" s="1"/>
      <c r="I590" s="1"/>
      <c r="J590" s="1"/>
      <c r="K590" s="1"/>
      <c r="L590" s="1"/>
      <c r="M590" s="1"/>
      <c r="N590" s="1"/>
      <c r="O590" s="1"/>
      <c r="P590" s="1"/>
      <c r="Q590" s="1"/>
      <c r="R590" s="1"/>
    </row>
    <row r="591" spans="1:18">
      <c r="A591" s="1"/>
      <c r="B591" s="1"/>
      <c r="C591" s="1"/>
      <c r="D591" s="1"/>
      <c r="E591" s="1"/>
      <c r="F591" s="1"/>
      <c r="G591" s="1"/>
      <c r="H591" s="1"/>
      <c r="I591" s="1"/>
      <c r="J591" s="1"/>
      <c r="K591" s="1"/>
      <c r="L591" s="1"/>
      <c r="M591" s="1"/>
      <c r="N591" s="1"/>
      <c r="O591" s="1"/>
      <c r="P591" s="1"/>
      <c r="Q591" s="1"/>
      <c r="R591" s="1"/>
    </row>
    <row r="592" spans="1:18">
      <c r="A592" s="1"/>
      <c r="B592" s="1"/>
      <c r="C592" s="1"/>
      <c r="D592" s="1"/>
      <c r="E592" s="1"/>
      <c r="F592" s="1"/>
      <c r="G592" s="1"/>
      <c r="H592" s="1"/>
      <c r="I592" s="1"/>
      <c r="J592" s="1"/>
      <c r="K592" s="1"/>
      <c r="L592" s="1"/>
      <c r="M592" s="1"/>
      <c r="N592" s="1"/>
      <c r="O592" s="1"/>
      <c r="P592" s="1"/>
      <c r="Q592" s="1"/>
      <c r="R592" s="1"/>
    </row>
    <row r="593" spans="1:18">
      <c r="A593" s="1"/>
      <c r="B593" s="1"/>
      <c r="C593" s="1"/>
      <c r="D593" s="1"/>
      <c r="E593" s="1"/>
      <c r="F593" s="1"/>
      <c r="G593" s="1"/>
      <c r="H593" s="1"/>
      <c r="I593" s="1"/>
      <c r="J593" s="1"/>
      <c r="K593" s="1"/>
      <c r="L593" s="1"/>
      <c r="M593" s="1"/>
      <c r="N593" s="1"/>
      <c r="O593" s="1"/>
      <c r="P593" s="1"/>
      <c r="Q593" s="1"/>
      <c r="R593" s="1"/>
    </row>
    <row r="594" spans="1:18">
      <c r="A594" s="1"/>
      <c r="B594" s="1"/>
      <c r="C594" s="1"/>
      <c r="D594" s="1"/>
      <c r="E594" s="1"/>
      <c r="F594" s="1"/>
      <c r="G594" s="1"/>
      <c r="H594" s="1"/>
      <c r="I594" s="1"/>
      <c r="J594" s="1"/>
      <c r="K594" s="1"/>
      <c r="L594" s="1"/>
      <c r="M594" s="1"/>
      <c r="N594" s="1"/>
      <c r="O594" s="1"/>
      <c r="P594" s="1"/>
      <c r="Q594" s="1"/>
      <c r="R594" s="1"/>
    </row>
    <row r="595" spans="1:18">
      <c r="A595" s="1"/>
      <c r="B595" s="1"/>
      <c r="C595" s="1"/>
      <c r="D595" s="1"/>
      <c r="E595" s="1"/>
      <c r="F595" s="1"/>
      <c r="G595" s="1"/>
      <c r="H595" s="1"/>
      <c r="I595" s="1"/>
      <c r="J595" s="1"/>
      <c r="K595" s="1"/>
      <c r="L595" s="1"/>
      <c r="M595" s="1"/>
      <c r="N595" s="1"/>
      <c r="O595" s="1"/>
      <c r="P595" s="1"/>
      <c r="Q595" s="1"/>
      <c r="R595" s="1"/>
    </row>
    <row r="596" spans="1:18">
      <c r="A596" s="1"/>
      <c r="B596" s="1"/>
      <c r="C596" s="1"/>
      <c r="D596" s="1"/>
      <c r="E596" s="1"/>
      <c r="F596" s="1"/>
      <c r="G596" s="1"/>
      <c r="H596" s="1"/>
      <c r="I596" s="1"/>
      <c r="J596" s="1"/>
      <c r="K596" s="1"/>
      <c r="L596" s="1"/>
      <c r="M596" s="1"/>
      <c r="N596" s="1"/>
      <c r="O596" s="1"/>
      <c r="P596" s="1"/>
      <c r="Q596" s="1"/>
      <c r="R596" s="1"/>
    </row>
    <row r="597" spans="1:18">
      <c r="A597" s="1"/>
      <c r="B597" s="1"/>
      <c r="C597" s="1"/>
      <c r="D597" s="1"/>
      <c r="E597" s="1"/>
      <c r="F597" s="1"/>
      <c r="G597" s="1"/>
      <c r="H597" s="1"/>
      <c r="I597" s="1"/>
      <c r="J597" s="1"/>
      <c r="K597" s="1"/>
      <c r="L597" s="1"/>
      <c r="M597" s="1"/>
      <c r="N597" s="1"/>
      <c r="O597" s="1"/>
      <c r="P597" s="1"/>
      <c r="Q597" s="1"/>
      <c r="R597" s="1"/>
    </row>
    <row r="598" spans="1:18">
      <c r="A598" s="1"/>
      <c r="B598" s="1"/>
      <c r="C598" s="1"/>
      <c r="D598" s="1"/>
      <c r="E598" s="1"/>
      <c r="F598" s="1"/>
      <c r="G598" s="1"/>
      <c r="H598" s="1"/>
      <c r="I598" s="1"/>
      <c r="J598" s="1"/>
      <c r="K598" s="1"/>
      <c r="L598" s="1"/>
      <c r="M598" s="1"/>
      <c r="N598" s="1"/>
      <c r="O598" s="1"/>
      <c r="P598" s="1"/>
      <c r="Q598" s="1"/>
      <c r="R598" s="1"/>
    </row>
    <row r="599" spans="1:18">
      <c r="A599" s="1"/>
      <c r="B599" s="1"/>
      <c r="C599" s="1"/>
      <c r="D599" s="1"/>
      <c r="E599" s="1"/>
      <c r="F599" s="1"/>
      <c r="G599" s="1"/>
      <c r="H599" s="1"/>
      <c r="I599" s="1"/>
      <c r="J599" s="1"/>
      <c r="K599" s="1"/>
      <c r="L599" s="1"/>
      <c r="M599" s="1"/>
      <c r="N599" s="1"/>
      <c r="O599" s="1"/>
      <c r="P599" s="1"/>
      <c r="Q599" s="1"/>
      <c r="R599" s="1"/>
    </row>
    <row r="600" spans="1:18">
      <c r="A600" s="1"/>
      <c r="B600" s="1"/>
      <c r="C600" s="1"/>
      <c r="D600" s="1"/>
      <c r="E600" s="1"/>
      <c r="F600" s="1"/>
      <c r="G600" s="1"/>
      <c r="H600" s="1"/>
      <c r="I600" s="1"/>
      <c r="J600" s="1"/>
      <c r="K600" s="1"/>
      <c r="L600" s="1"/>
      <c r="M600" s="1"/>
      <c r="N600" s="1"/>
      <c r="O600" s="1"/>
      <c r="P600" s="1"/>
      <c r="Q600" s="1"/>
      <c r="R600" s="1"/>
    </row>
    <row r="601" spans="1:18">
      <c r="A601" s="1"/>
      <c r="B601" s="1"/>
      <c r="C601" s="1"/>
      <c r="D601" s="1"/>
      <c r="E601" s="1"/>
      <c r="F601" s="1"/>
      <c r="G601" s="1"/>
      <c r="H601" s="1"/>
      <c r="I601" s="1"/>
      <c r="J601" s="1"/>
      <c r="K601" s="1"/>
      <c r="L601" s="1"/>
      <c r="M601" s="1"/>
      <c r="N601" s="1"/>
      <c r="O601" s="1"/>
      <c r="P601" s="1"/>
      <c r="Q601" s="1"/>
      <c r="R601" s="1"/>
    </row>
    <row r="602" spans="1:18">
      <c r="A602" s="1"/>
      <c r="B602" s="1"/>
      <c r="C602" s="1"/>
      <c r="D602" s="1"/>
      <c r="E602" s="1"/>
      <c r="F602" s="1"/>
      <c r="G602" s="1"/>
      <c r="H602" s="1"/>
      <c r="I602" s="1"/>
      <c r="J602" s="1"/>
      <c r="K602" s="1"/>
      <c r="L602" s="1"/>
      <c r="M602" s="1"/>
      <c r="N602" s="1"/>
      <c r="O602" s="1"/>
      <c r="P602" s="1"/>
      <c r="Q602" s="1"/>
      <c r="R602" s="1"/>
    </row>
    <row r="603" spans="1:18">
      <c r="A603" s="1"/>
      <c r="B603" s="1"/>
      <c r="C603" s="1"/>
      <c r="D603" s="1"/>
      <c r="E603" s="1"/>
      <c r="F603" s="1"/>
      <c r="G603" s="1"/>
      <c r="H603" s="1"/>
      <c r="I603" s="1"/>
      <c r="J603" s="1"/>
      <c r="K603" s="1"/>
      <c r="L603" s="1"/>
      <c r="M603" s="1"/>
      <c r="N603" s="1"/>
      <c r="O603" s="1"/>
      <c r="P603" s="1"/>
      <c r="Q603" s="1"/>
      <c r="R603" s="1"/>
    </row>
    <row r="604" spans="1:18">
      <c r="A604" s="1"/>
      <c r="B604" s="1"/>
      <c r="C604" s="1"/>
      <c r="D604" s="1"/>
      <c r="E604" s="1"/>
      <c r="F604" s="1"/>
      <c r="G604" s="1"/>
      <c r="H604" s="1"/>
      <c r="I604" s="1"/>
      <c r="J604" s="1"/>
      <c r="K604" s="1"/>
      <c r="L604" s="1"/>
      <c r="M604" s="1"/>
      <c r="N604" s="1"/>
      <c r="O604" s="1"/>
      <c r="P604" s="1"/>
      <c r="Q604" s="1"/>
      <c r="R604" s="1"/>
    </row>
    <row r="605" spans="1:18">
      <c r="A605" s="1"/>
      <c r="B605" s="1"/>
      <c r="C605" s="1"/>
      <c r="D605" s="1"/>
      <c r="E605" s="1"/>
      <c r="F605" s="1"/>
      <c r="G605" s="1"/>
      <c r="H605" s="1"/>
      <c r="I605" s="1"/>
      <c r="J605" s="1"/>
      <c r="K605" s="1"/>
      <c r="L605" s="1"/>
      <c r="M605" s="1"/>
      <c r="N605" s="1"/>
      <c r="O605" s="1"/>
      <c r="P605" s="1"/>
      <c r="Q605" s="1"/>
      <c r="R605" s="1"/>
    </row>
    <row r="606" spans="1:18">
      <c r="A606" s="1"/>
      <c r="B606" s="1"/>
      <c r="C606" s="1"/>
      <c r="D606" s="1"/>
      <c r="E606" s="1"/>
      <c r="F606" s="1"/>
      <c r="G606" s="1"/>
      <c r="H606" s="1"/>
      <c r="I606" s="1"/>
      <c r="J606" s="1"/>
      <c r="K606" s="1"/>
      <c r="L606" s="1"/>
      <c r="M606" s="1"/>
      <c r="N606" s="1"/>
      <c r="O606" s="1"/>
      <c r="P606" s="1"/>
      <c r="Q606" s="1"/>
      <c r="R606" s="1"/>
    </row>
    <row r="607" spans="1:18">
      <c r="A607" s="1"/>
      <c r="B607" s="1"/>
      <c r="C607" s="1"/>
      <c r="D607" s="1"/>
      <c r="E607" s="1"/>
      <c r="F607" s="1"/>
      <c r="G607" s="1"/>
      <c r="H607" s="1"/>
      <c r="I607" s="1"/>
      <c r="J607" s="1"/>
      <c r="K607" s="1"/>
      <c r="L607" s="1"/>
      <c r="M607" s="1"/>
      <c r="N607" s="1"/>
      <c r="O607" s="1"/>
      <c r="P607" s="1"/>
      <c r="Q607" s="1"/>
      <c r="R607" s="1"/>
    </row>
    <row r="608" spans="1:18">
      <c r="A608" s="1"/>
      <c r="B608" s="1"/>
      <c r="C608" s="1"/>
      <c r="D608" s="1"/>
      <c r="E608" s="1"/>
      <c r="F608" s="1"/>
      <c r="G608" s="1"/>
      <c r="H608" s="1"/>
      <c r="I608" s="1"/>
      <c r="J608" s="1"/>
      <c r="K608" s="1"/>
      <c r="L608" s="1"/>
      <c r="M608" s="1"/>
      <c r="N608" s="1"/>
      <c r="O608" s="1"/>
      <c r="P608" s="1"/>
      <c r="Q608" s="1"/>
      <c r="R608" s="1"/>
    </row>
    <row r="609" spans="1:18">
      <c r="A609" s="1"/>
      <c r="B609" s="1"/>
      <c r="C609" s="1"/>
      <c r="D609" s="1"/>
      <c r="E609" s="1"/>
      <c r="F609" s="1"/>
      <c r="G609" s="1"/>
      <c r="H609" s="1"/>
      <c r="I609" s="1"/>
      <c r="J609" s="1"/>
      <c r="K609" s="1"/>
      <c r="L609" s="1"/>
      <c r="M609" s="1"/>
      <c r="N609" s="1"/>
      <c r="O609" s="1"/>
      <c r="P609" s="1"/>
      <c r="Q609" s="1"/>
      <c r="R609" s="1"/>
    </row>
    <row r="610" spans="1:18">
      <c r="A610" s="1"/>
      <c r="B610" s="1"/>
      <c r="C610" s="1"/>
      <c r="D610" s="1"/>
      <c r="E610" s="1"/>
      <c r="F610" s="1"/>
      <c r="G610" s="1"/>
      <c r="H610" s="1"/>
      <c r="I610" s="1"/>
      <c r="J610" s="1"/>
      <c r="K610" s="1"/>
      <c r="L610" s="1"/>
      <c r="M610" s="1"/>
      <c r="N610" s="1"/>
      <c r="O610" s="1"/>
      <c r="P610" s="1"/>
      <c r="Q610" s="1"/>
      <c r="R610" s="1"/>
    </row>
    <row r="611" spans="1:18">
      <c r="A611" s="1"/>
      <c r="B611" s="1"/>
      <c r="C611" s="1"/>
      <c r="D611" s="1"/>
      <c r="E611" s="1"/>
      <c r="F611" s="1"/>
      <c r="G611" s="1"/>
      <c r="H611" s="1"/>
      <c r="I611" s="1"/>
      <c r="J611" s="1"/>
      <c r="K611" s="1"/>
      <c r="L611" s="1"/>
      <c r="M611" s="1"/>
      <c r="N611" s="1"/>
      <c r="O611" s="1"/>
      <c r="P611" s="1"/>
      <c r="Q611" s="1"/>
      <c r="R611" s="1"/>
    </row>
    <row r="612" spans="1:18">
      <c r="A612" s="1"/>
      <c r="B612" s="1"/>
      <c r="C612" s="1"/>
      <c r="D612" s="1"/>
      <c r="E612" s="1"/>
      <c r="F612" s="1"/>
      <c r="G612" s="1"/>
      <c r="H612" s="1"/>
      <c r="I612" s="1"/>
      <c r="J612" s="1"/>
      <c r="K612" s="1"/>
      <c r="L612" s="1"/>
      <c r="M612" s="1"/>
      <c r="N612" s="1"/>
      <c r="O612" s="1"/>
      <c r="P612" s="1"/>
      <c r="Q612" s="1"/>
      <c r="R612" s="1"/>
    </row>
    <row r="613" spans="1:18">
      <c r="A613" s="1"/>
      <c r="B613" s="1"/>
      <c r="C613" s="1"/>
      <c r="D613" s="1"/>
      <c r="E613" s="1"/>
      <c r="F613" s="1"/>
      <c r="G613" s="1"/>
      <c r="H613" s="1"/>
      <c r="I613" s="1"/>
      <c r="J613" s="1"/>
      <c r="K613" s="1"/>
      <c r="L613" s="1"/>
      <c r="M613" s="1"/>
      <c r="N613" s="1"/>
      <c r="O613" s="1"/>
      <c r="P613" s="1"/>
      <c r="Q613" s="1"/>
      <c r="R613" s="1"/>
    </row>
    <row r="614" spans="1:18">
      <c r="A614" s="1"/>
      <c r="B614" s="1"/>
      <c r="C614" s="1"/>
      <c r="D614" s="1"/>
      <c r="E614" s="1"/>
      <c r="F614" s="1"/>
      <c r="G614" s="1"/>
      <c r="H614" s="1"/>
      <c r="I614" s="1"/>
      <c r="J614" s="1"/>
      <c r="K614" s="1"/>
      <c r="L614" s="1"/>
      <c r="M614" s="1"/>
      <c r="N614" s="1"/>
      <c r="O614" s="1"/>
      <c r="P614" s="1"/>
      <c r="Q614" s="1"/>
      <c r="R614" s="1"/>
    </row>
    <row r="615" spans="1:18">
      <c r="A615" s="1"/>
      <c r="B615" s="1"/>
      <c r="C615" s="1"/>
      <c r="D615" s="1"/>
      <c r="E615" s="1"/>
      <c r="F615" s="1"/>
      <c r="G615" s="1"/>
      <c r="H615" s="1"/>
      <c r="I615" s="1"/>
      <c r="J615" s="1"/>
      <c r="K615" s="1"/>
      <c r="L615" s="1"/>
      <c r="M615" s="1"/>
      <c r="N615" s="1"/>
      <c r="O615" s="1"/>
      <c r="P615" s="1"/>
      <c r="Q615" s="1"/>
      <c r="R615" s="1"/>
    </row>
    <row r="616" spans="1:18">
      <c r="A616" s="1"/>
      <c r="B616" s="1"/>
      <c r="C616" s="1"/>
      <c r="D616" s="1"/>
      <c r="E616" s="1"/>
      <c r="F616" s="1"/>
      <c r="G616" s="1"/>
      <c r="H616" s="1"/>
      <c r="I616" s="1"/>
      <c r="J616" s="1"/>
      <c r="K616" s="1"/>
      <c r="L616" s="1"/>
      <c r="M616" s="1"/>
      <c r="N616" s="1"/>
      <c r="O616" s="1"/>
      <c r="P616" s="1"/>
      <c r="Q616" s="1"/>
      <c r="R616" s="1"/>
    </row>
    <row r="617" spans="1:18">
      <c r="A617" s="1"/>
      <c r="B617" s="1"/>
      <c r="C617" s="1"/>
      <c r="D617" s="1"/>
      <c r="E617" s="1"/>
      <c r="F617" s="1"/>
      <c r="G617" s="1"/>
      <c r="H617" s="1"/>
      <c r="I617" s="1"/>
      <c r="J617" s="1"/>
      <c r="K617" s="1"/>
      <c r="L617" s="1"/>
      <c r="M617" s="1"/>
      <c r="N617" s="1"/>
      <c r="O617" s="1"/>
      <c r="P617" s="1"/>
      <c r="Q617" s="1"/>
      <c r="R617" s="1"/>
    </row>
    <row r="618" spans="1:18">
      <c r="A618" s="1"/>
      <c r="B618" s="1"/>
      <c r="C618" s="1"/>
      <c r="D618" s="1"/>
      <c r="E618" s="1"/>
      <c r="F618" s="1"/>
      <c r="G618" s="1"/>
      <c r="H618" s="1"/>
      <c r="I618" s="1"/>
      <c r="J618" s="1"/>
      <c r="K618" s="1"/>
      <c r="L618" s="1"/>
      <c r="M618" s="1"/>
      <c r="N618" s="1"/>
      <c r="O618" s="1"/>
      <c r="P618" s="1"/>
      <c r="Q618" s="1"/>
      <c r="R618" s="1"/>
    </row>
    <row r="619" spans="1:18">
      <c r="A619" s="1"/>
      <c r="B619" s="1"/>
      <c r="C619" s="1"/>
      <c r="D619" s="1"/>
      <c r="E619" s="1"/>
      <c r="F619" s="1"/>
      <c r="G619" s="1"/>
      <c r="H619" s="1"/>
      <c r="I619" s="1"/>
      <c r="J619" s="1"/>
      <c r="K619" s="1"/>
      <c r="L619" s="1"/>
      <c r="M619" s="1"/>
      <c r="N619" s="1"/>
      <c r="O619" s="1"/>
      <c r="P619" s="1"/>
      <c r="Q619" s="1"/>
      <c r="R619" s="1"/>
    </row>
    <row r="620" spans="1:18">
      <c r="A620" s="1"/>
      <c r="B620" s="1"/>
      <c r="C620" s="1"/>
      <c r="D620" s="1"/>
      <c r="E620" s="1"/>
      <c r="F620" s="1"/>
      <c r="G620" s="1"/>
      <c r="H620" s="1"/>
      <c r="I620" s="1"/>
      <c r="J620" s="1"/>
      <c r="K620" s="1"/>
      <c r="L620" s="1"/>
      <c r="M620" s="1"/>
      <c r="N620" s="1"/>
      <c r="O620" s="1"/>
      <c r="P620" s="1"/>
      <c r="Q620" s="1"/>
      <c r="R620" s="1"/>
    </row>
    <row r="621" spans="1:18">
      <c r="A621" s="1"/>
      <c r="B621" s="1"/>
      <c r="C621" s="1"/>
      <c r="D621" s="1"/>
      <c r="E621" s="1"/>
      <c r="F621" s="1"/>
      <c r="G621" s="1"/>
      <c r="H621" s="1"/>
      <c r="I621" s="1"/>
      <c r="J621" s="1"/>
      <c r="K621" s="1"/>
      <c r="L621" s="1"/>
      <c r="M621" s="1"/>
      <c r="N621" s="1"/>
      <c r="O621" s="1"/>
      <c r="P621" s="1"/>
      <c r="Q621" s="1"/>
      <c r="R621" s="1"/>
    </row>
    <row r="622" spans="1:18">
      <c r="A622" s="1"/>
      <c r="B622" s="1"/>
      <c r="C622" s="1"/>
      <c r="D622" s="1"/>
      <c r="E622" s="1"/>
      <c r="F622" s="1"/>
      <c r="G622" s="1"/>
      <c r="H622" s="1"/>
      <c r="I622" s="1"/>
      <c r="J622" s="1"/>
      <c r="K622" s="1"/>
      <c r="L622" s="1"/>
      <c r="M622" s="1"/>
      <c r="N622" s="1"/>
      <c r="O622" s="1"/>
      <c r="P622" s="1"/>
      <c r="Q622" s="1"/>
      <c r="R622" s="1"/>
    </row>
    <row r="623" spans="1:18">
      <c r="A623" s="1"/>
      <c r="B623" s="1"/>
      <c r="C623" s="1"/>
      <c r="D623" s="1"/>
      <c r="E623" s="1"/>
      <c r="F623" s="1"/>
      <c r="G623" s="1"/>
      <c r="H623" s="1"/>
      <c r="I623" s="1"/>
      <c r="J623" s="1"/>
      <c r="K623" s="1"/>
      <c r="L623" s="1"/>
      <c r="M623" s="1"/>
      <c r="N623" s="1"/>
      <c r="O623" s="1"/>
      <c r="P623" s="1"/>
      <c r="Q623" s="1"/>
      <c r="R623" s="1"/>
    </row>
    <row r="624" spans="1:18">
      <c r="A624" s="1"/>
      <c r="B624" s="1"/>
      <c r="C624" s="1"/>
      <c r="D624" s="1"/>
      <c r="E624" s="1"/>
      <c r="F624" s="1"/>
      <c r="G624" s="1"/>
      <c r="H624" s="1"/>
      <c r="I624" s="1"/>
      <c r="J624" s="1"/>
      <c r="K624" s="1"/>
      <c r="L624" s="1"/>
      <c r="M624" s="1"/>
      <c r="N624" s="1"/>
      <c r="O624" s="1"/>
      <c r="P624" s="1"/>
      <c r="Q624" s="1"/>
      <c r="R624" s="1"/>
    </row>
    <row r="625" spans="1:18">
      <c r="A625" s="1"/>
      <c r="B625" s="1"/>
      <c r="C625" s="1"/>
      <c r="D625" s="1"/>
      <c r="E625" s="1"/>
      <c r="F625" s="1"/>
      <c r="G625" s="1"/>
      <c r="H625" s="1"/>
      <c r="I625" s="1"/>
      <c r="J625" s="1"/>
      <c r="K625" s="1"/>
      <c r="L625" s="1"/>
      <c r="M625" s="1"/>
      <c r="N625" s="1"/>
      <c r="O625" s="1"/>
      <c r="P625" s="1"/>
      <c r="Q625" s="1"/>
      <c r="R625" s="1"/>
    </row>
    <row r="626" spans="1:18">
      <c r="A626" s="1"/>
      <c r="B626" s="1"/>
      <c r="C626" s="1"/>
      <c r="D626" s="1"/>
      <c r="E626" s="1"/>
      <c r="F626" s="1"/>
      <c r="G626" s="1"/>
      <c r="H626" s="1"/>
      <c r="I626" s="1"/>
      <c r="J626" s="1"/>
      <c r="K626" s="1"/>
      <c r="L626" s="1"/>
      <c r="M626" s="1"/>
      <c r="N626" s="1"/>
      <c r="O626" s="1"/>
      <c r="P626" s="1"/>
      <c r="Q626" s="1"/>
      <c r="R626" s="1"/>
    </row>
    <row r="627" spans="1:18">
      <c r="A627" s="1"/>
      <c r="B627" s="1"/>
      <c r="C627" s="1"/>
      <c r="D627" s="1"/>
      <c r="E627" s="1"/>
      <c r="F627" s="1"/>
      <c r="G627" s="1"/>
      <c r="H627" s="1"/>
      <c r="I627" s="1"/>
      <c r="J627" s="1"/>
      <c r="K627" s="1"/>
      <c r="L627" s="1"/>
      <c r="M627" s="1"/>
      <c r="N627" s="1"/>
      <c r="O627" s="1"/>
      <c r="P627" s="1"/>
      <c r="Q627" s="1"/>
      <c r="R627" s="1"/>
    </row>
    <row r="628" spans="1:18">
      <c r="A628" s="1"/>
      <c r="B628" s="1"/>
      <c r="C628" s="1"/>
      <c r="D628" s="1"/>
      <c r="E628" s="1"/>
      <c r="F628" s="1"/>
      <c r="G628" s="1"/>
      <c r="H628" s="1"/>
      <c r="I628" s="1"/>
      <c r="J628" s="1"/>
      <c r="K628" s="1"/>
      <c r="L628" s="1"/>
      <c r="M628" s="1"/>
      <c r="N628" s="1"/>
      <c r="O628" s="1"/>
      <c r="P628" s="1"/>
      <c r="Q628" s="1"/>
      <c r="R628" s="1"/>
    </row>
    <row r="629" spans="1:18">
      <c r="A629" s="1"/>
      <c r="B629" s="1"/>
      <c r="C629" s="1"/>
      <c r="D629" s="1"/>
      <c r="E629" s="1"/>
      <c r="F629" s="1"/>
      <c r="G629" s="1"/>
      <c r="H629" s="1"/>
      <c r="I629" s="1"/>
      <c r="J629" s="1"/>
      <c r="K629" s="1"/>
      <c r="L629" s="1"/>
      <c r="M629" s="1"/>
      <c r="N629" s="1"/>
      <c r="O629" s="1"/>
      <c r="P629" s="1"/>
      <c r="Q629" s="1"/>
      <c r="R629" s="1"/>
    </row>
    <row r="630" spans="1:18">
      <c r="A630" s="1"/>
      <c r="B630" s="1"/>
      <c r="C630" s="1"/>
      <c r="D630" s="1"/>
      <c r="E630" s="1"/>
      <c r="F630" s="1"/>
      <c r="G630" s="1"/>
      <c r="H630" s="1"/>
      <c r="I630" s="1"/>
      <c r="J630" s="1"/>
      <c r="K630" s="1"/>
      <c r="L630" s="1"/>
      <c r="M630" s="1"/>
      <c r="N630" s="1"/>
      <c r="O630" s="1"/>
      <c r="P630" s="1"/>
      <c r="Q630" s="1"/>
      <c r="R630" s="1"/>
    </row>
    <row r="631" spans="1:18">
      <c r="A631" s="1"/>
      <c r="B631" s="1"/>
      <c r="C631" s="1"/>
      <c r="D631" s="1"/>
      <c r="E631" s="1"/>
      <c r="F631" s="1"/>
      <c r="G631" s="1"/>
      <c r="H631" s="1"/>
      <c r="I631" s="1"/>
      <c r="J631" s="1"/>
      <c r="K631" s="1"/>
      <c r="L631" s="1"/>
      <c r="M631" s="1"/>
      <c r="N631" s="1"/>
      <c r="O631" s="1"/>
      <c r="P631" s="1"/>
      <c r="Q631" s="1"/>
      <c r="R631" s="1"/>
    </row>
    <row r="632" spans="1:18">
      <c r="A632" s="1"/>
      <c r="B632" s="1"/>
      <c r="C632" s="1"/>
      <c r="D632" s="1"/>
      <c r="E632" s="1"/>
      <c r="F632" s="1"/>
      <c r="G632" s="1"/>
      <c r="H632" s="1"/>
      <c r="I632" s="1"/>
      <c r="J632" s="1"/>
      <c r="K632" s="1"/>
      <c r="L632" s="1"/>
      <c r="M632" s="1"/>
      <c r="N632" s="1"/>
      <c r="O632" s="1"/>
      <c r="P632" s="1"/>
      <c r="Q632" s="1"/>
      <c r="R632" s="1"/>
    </row>
    <row r="633" spans="1:18">
      <c r="A633" s="1"/>
      <c r="B633" s="1"/>
      <c r="C633" s="1"/>
      <c r="D633" s="1"/>
      <c r="E633" s="1"/>
      <c r="F633" s="1"/>
      <c r="G633" s="1"/>
      <c r="H633" s="1"/>
      <c r="I633" s="1"/>
      <c r="J633" s="1"/>
      <c r="K633" s="1"/>
      <c r="L633" s="1"/>
      <c r="M633" s="1"/>
      <c r="N633" s="1"/>
      <c r="O633" s="1"/>
      <c r="P633" s="1"/>
      <c r="Q633" s="1"/>
      <c r="R633" s="1"/>
    </row>
    <row r="634" spans="1:18">
      <c r="A634" s="1"/>
      <c r="B634" s="1"/>
      <c r="C634" s="1"/>
      <c r="D634" s="1"/>
      <c r="E634" s="1"/>
      <c r="F634" s="1"/>
      <c r="G634" s="1"/>
      <c r="H634" s="1"/>
      <c r="I634" s="1"/>
      <c r="J634" s="1"/>
      <c r="K634" s="1"/>
      <c r="L634" s="1"/>
      <c r="M634" s="1"/>
      <c r="N634" s="1"/>
      <c r="O634" s="1"/>
      <c r="P634" s="1"/>
      <c r="Q634" s="1"/>
      <c r="R634" s="1"/>
    </row>
    <row r="635" spans="1:18">
      <c r="A635" s="1"/>
      <c r="B635" s="1"/>
      <c r="C635" s="1"/>
      <c r="D635" s="1"/>
      <c r="E635" s="1"/>
      <c r="F635" s="1"/>
      <c r="G635" s="1"/>
      <c r="H635" s="1"/>
      <c r="I635" s="1"/>
      <c r="J635" s="1"/>
      <c r="K635" s="1"/>
      <c r="L635" s="1"/>
      <c r="M635" s="1"/>
      <c r="N635" s="1"/>
      <c r="O635" s="1"/>
      <c r="P635" s="1"/>
      <c r="Q635" s="1"/>
      <c r="R635" s="1"/>
    </row>
    <row r="636" spans="1:18">
      <c r="A636" s="1"/>
      <c r="B636" s="1"/>
      <c r="C636" s="1"/>
      <c r="D636" s="1"/>
      <c r="E636" s="1"/>
      <c r="F636" s="1"/>
      <c r="G636" s="1"/>
      <c r="H636" s="1"/>
      <c r="I636" s="1"/>
      <c r="J636" s="1"/>
      <c r="K636" s="1"/>
      <c r="L636" s="1"/>
      <c r="M636" s="1"/>
      <c r="N636" s="1"/>
      <c r="O636" s="1"/>
      <c r="P636" s="1"/>
      <c r="Q636" s="1"/>
      <c r="R636" s="1"/>
    </row>
    <row r="637" spans="1:18">
      <c r="A637" s="1"/>
      <c r="B637" s="1"/>
      <c r="C637" s="1"/>
      <c r="D637" s="1"/>
      <c r="E637" s="1"/>
      <c r="F637" s="1"/>
      <c r="G637" s="1"/>
      <c r="H637" s="1"/>
      <c r="I637" s="1"/>
      <c r="J637" s="1"/>
      <c r="K637" s="1"/>
      <c r="L637" s="1"/>
      <c r="M637" s="1"/>
      <c r="N637" s="1"/>
      <c r="O637" s="1"/>
      <c r="P637" s="1"/>
      <c r="Q637" s="1"/>
      <c r="R637" s="1"/>
    </row>
    <row r="638" spans="1:18">
      <c r="A638" s="1"/>
      <c r="B638" s="1"/>
      <c r="C638" s="1"/>
      <c r="D638" s="1"/>
      <c r="E638" s="1"/>
      <c r="F638" s="1"/>
      <c r="G638" s="1"/>
      <c r="H638" s="1"/>
      <c r="I638" s="1"/>
      <c r="J638" s="1"/>
      <c r="K638" s="1"/>
      <c r="L638" s="1"/>
      <c r="M638" s="1"/>
      <c r="N638" s="1"/>
      <c r="O638" s="1"/>
      <c r="P638" s="1"/>
      <c r="Q638" s="1"/>
      <c r="R638" s="1"/>
    </row>
    <row r="639" spans="1:18">
      <c r="A639" s="1"/>
      <c r="B639" s="1"/>
      <c r="C639" s="1"/>
      <c r="D639" s="1"/>
      <c r="E639" s="1"/>
      <c r="F639" s="1"/>
      <c r="G639" s="1"/>
      <c r="H639" s="1"/>
      <c r="I639" s="1"/>
      <c r="J639" s="1"/>
      <c r="K639" s="1"/>
      <c r="L639" s="1"/>
      <c r="M639" s="1"/>
      <c r="N639" s="1"/>
      <c r="O639" s="1"/>
      <c r="P639" s="1"/>
      <c r="Q639" s="1"/>
      <c r="R639" s="1"/>
    </row>
    <row r="640" spans="1:18">
      <c r="A640" s="1"/>
      <c r="B640" s="1"/>
      <c r="C640" s="1"/>
      <c r="D640" s="1"/>
      <c r="E640" s="1"/>
      <c r="F640" s="1"/>
      <c r="G640" s="1"/>
      <c r="H640" s="1"/>
      <c r="I640" s="1"/>
      <c r="J640" s="1"/>
      <c r="K640" s="1"/>
      <c r="L640" s="1"/>
      <c r="M640" s="1"/>
      <c r="N640" s="1"/>
      <c r="O640" s="1"/>
      <c r="P640" s="1"/>
      <c r="Q640" s="1"/>
      <c r="R640" s="1"/>
    </row>
    <row r="641" spans="1:18">
      <c r="A641" s="1"/>
      <c r="B641" s="1"/>
      <c r="C641" s="1"/>
      <c r="D641" s="1"/>
      <c r="E641" s="1"/>
      <c r="F641" s="1"/>
      <c r="G641" s="1"/>
      <c r="H641" s="1"/>
      <c r="I641" s="1"/>
      <c r="J641" s="1"/>
      <c r="K641" s="1"/>
      <c r="L641" s="1"/>
      <c r="M641" s="1"/>
      <c r="N641" s="1"/>
      <c r="O641" s="1"/>
      <c r="P641" s="1"/>
      <c r="Q641" s="1"/>
      <c r="R641" s="1"/>
    </row>
    <row r="642" spans="1:18">
      <c r="A642" s="1"/>
      <c r="B642" s="1"/>
      <c r="C642" s="1"/>
      <c r="D642" s="1"/>
      <c r="E642" s="1"/>
      <c r="F642" s="1"/>
      <c r="G642" s="1"/>
      <c r="H642" s="1"/>
      <c r="I642" s="1"/>
      <c r="J642" s="1"/>
      <c r="K642" s="1"/>
      <c r="L642" s="1"/>
      <c r="M642" s="1"/>
      <c r="N642" s="1"/>
      <c r="O642" s="1"/>
      <c r="P642" s="1"/>
      <c r="Q642" s="1"/>
      <c r="R642" s="1"/>
    </row>
    <row r="643" spans="1:18">
      <c r="A643" s="1"/>
      <c r="B643" s="1"/>
      <c r="C643" s="1"/>
      <c r="D643" s="1"/>
      <c r="E643" s="1"/>
      <c r="F643" s="1"/>
      <c r="G643" s="1"/>
      <c r="H643" s="1"/>
      <c r="I643" s="1"/>
      <c r="J643" s="1"/>
      <c r="K643" s="1"/>
      <c r="L643" s="1"/>
      <c r="M643" s="1"/>
      <c r="N643" s="1"/>
      <c r="O643" s="1"/>
      <c r="P643" s="1"/>
      <c r="Q643" s="1"/>
      <c r="R643" s="1"/>
    </row>
    <row r="644" spans="1:18">
      <c r="A644" s="1"/>
      <c r="B644" s="1"/>
      <c r="C644" s="1"/>
      <c r="D644" s="1"/>
      <c r="E644" s="1"/>
      <c r="F644" s="1"/>
      <c r="G644" s="1"/>
      <c r="H644" s="1"/>
      <c r="I644" s="1"/>
      <c r="J644" s="1"/>
      <c r="K644" s="1"/>
      <c r="L644" s="1"/>
      <c r="M644" s="1"/>
      <c r="N644" s="1"/>
      <c r="O644" s="1"/>
      <c r="P644" s="1"/>
      <c r="Q644" s="1"/>
      <c r="R644" s="1"/>
    </row>
    <row r="645" spans="1:18">
      <c r="A645" s="1"/>
      <c r="B645" s="1"/>
      <c r="C645" s="1"/>
      <c r="D645" s="1"/>
      <c r="E645" s="1"/>
      <c r="F645" s="1"/>
      <c r="G645" s="1"/>
      <c r="H645" s="1"/>
      <c r="I645" s="1"/>
      <c r="J645" s="1"/>
      <c r="K645" s="1"/>
      <c r="L645" s="1"/>
      <c r="M645" s="1"/>
      <c r="N645" s="1"/>
      <c r="O645" s="1"/>
      <c r="P645" s="1"/>
      <c r="Q645" s="1"/>
      <c r="R645" s="1"/>
    </row>
    <row r="646" spans="1:18">
      <c r="A646" s="1"/>
      <c r="B646" s="1"/>
      <c r="C646" s="1"/>
      <c r="D646" s="1"/>
      <c r="E646" s="1"/>
      <c r="F646" s="1"/>
      <c r="G646" s="1"/>
      <c r="H646" s="1"/>
      <c r="I646" s="1"/>
      <c r="J646" s="1"/>
      <c r="K646" s="1"/>
      <c r="L646" s="1"/>
      <c r="M646" s="1"/>
      <c r="N646" s="1"/>
      <c r="O646" s="1"/>
      <c r="P646" s="1"/>
      <c r="Q646" s="1"/>
      <c r="R646" s="1"/>
    </row>
    <row r="647" spans="1:18">
      <c r="A647" s="1"/>
      <c r="B647" s="1"/>
      <c r="C647" s="1"/>
      <c r="D647" s="1"/>
      <c r="E647" s="1"/>
      <c r="F647" s="1"/>
      <c r="G647" s="1"/>
      <c r="H647" s="1"/>
      <c r="I647" s="1"/>
      <c r="J647" s="1"/>
      <c r="K647" s="1"/>
      <c r="L647" s="1"/>
      <c r="M647" s="1"/>
      <c r="N647" s="1"/>
      <c r="O647" s="1"/>
      <c r="P647" s="1"/>
      <c r="Q647" s="1"/>
      <c r="R647" s="1"/>
    </row>
    <row r="648" spans="1:18">
      <c r="A648" s="1"/>
      <c r="B648" s="1"/>
      <c r="C648" s="1"/>
      <c r="D648" s="1"/>
      <c r="E648" s="1"/>
      <c r="F648" s="1"/>
      <c r="G648" s="1"/>
      <c r="H648" s="1"/>
      <c r="I648" s="1"/>
      <c r="J648" s="1"/>
      <c r="K648" s="1"/>
      <c r="L648" s="1"/>
      <c r="M648" s="1"/>
      <c r="N648" s="1"/>
      <c r="O648" s="1"/>
      <c r="P648" s="1"/>
      <c r="Q648" s="1"/>
      <c r="R648" s="1"/>
    </row>
    <row r="649" spans="1:18">
      <c r="A649" s="1"/>
      <c r="B649" s="1"/>
      <c r="C649" s="1"/>
      <c r="D649" s="1"/>
      <c r="E649" s="1"/>
      <c r="F649" s="1"/>
      <c r="G649" s="1"/>
      <c r="H649" s="1"/>
      <c r="I649" s="1"/>
      <c r="J649" s="1"/>
      <c r="K649" s="1"/>
      <c r="L649" s="1"/>
      <c r="M649" s="1"/>
      <c r="N649" s="1"/>
      <c r="O649" s="1"/>
      <c r="P649" s="1"/>
      <c r="Q649" s="1"/>
      <c r="R649" s="1"/>
    </row>
    <row r="650" spans="1:18">
      <c r="A650" s="1"/>
      <c r="B650" s="1"/>
      <c r="C650" s="1"/>
      <c r="D650" s="1"/>
      <c r="E650" s="1"/>
      <c r="F650" s="1"/>
      <c r="G650" s="1"/>
      <c r="H650" s="1"/>
      <c r="I650" s="1"/>
      <c r="J650" s="1"/>
      <c r="K650" s="1"/>
      <c r="L650" s="1"/>
      <c r="M650" s="1"/>
      <c r="N650" s="1"/>
      <c r="O650" s="1"/>
      <c r="P650" s="1"/>
      <c r="Q650" s="1"/>
      <c r="R650" s="1"/>
    </row>
    <row r="651" spans="1:18">
      <c r="A651" s="1"/>
      <c r="B651" s="1"/>
      <c r="C651" s="1"/>
      <c r="D651" s="1"/>
      <c r="E651" s="1"/>
      <c r="F651" s="1"/>
      <c r="G651" s="1"/>
      <c r="H651" s="1"/>
      <c r="I651" s="1"/>
      <c r="J651" s="1"/>
      <c r="K651" s="1"/>
      <c r="L651" s="1"/>
      <c r="M651" s="1"/>
      <c r="N651" s="1"/>
      <c r="O651" s="1"/>
      <c r="P651" s="1"/>
      <c r="Q651" s="1"/>
      <c r="R651" s="1"/>
    </row>
    <row r="652" spans="1:18">
      <c r="A652" s="1"/>
      <c r="B652" s="1"/>
      <c r="C652" s="1"/>
      <c r="D652" s="1"/>
      <c r="E652" s="1"/>
      <c r="F652" s="1"/>
      <c r="G652" s="1"/>
      <c r="H652" s="1"/>
      <c r="I652" s="1"/>
      <c r="J652" s="1"/>
      <c r="K652" s="1"/>
      <c r="L652" s="1"/>
      <c r="M652" s="1"/>
      <c r="N652" s="1"/>
      <c r="O652" s="1"/>
      <c r="P652" s="1"/>
      <c r="Q652" s="1"/>
      <c r="R652" s="1"/>
    </row>
    <row r="653" spans="1:18">
      <c r="A653" s="1"/>
      <c r="B653" s="1"/>
      <c r="C653" s="1"/>
      <c r="D653" s="1"/>
      <c r="E653" s="1"/>
      <c r="F653" s="1"/>
      <c r="G653" s="1"/>
      <c r="H653" s="1"/>
      <c r="I653" s="1"/>
      <c r="J653" s="1"/>
      <c r="K653" s="1"/>
      <c r="L653" s="1"/>
      <c r="M653" s="1"/>
      <c r="N653" s="1"/>
      <c r="O653" s="1"/>
      <c r="P653" s="1"/>
      <c r="Q653" s="1"/>
      <c r="R653" s="1"/>
    </row>
    <row r="654" spans="1:18">
      <c r="A654" s="1"/>
      <c r="B654" s="1"/>
      <c r="C654" s="1"/>
      <c r="D654" s="1"/>
      <c r="E654" s="1"/>
      <c r="F654" s="1"/>
      <c r="G654" s="1"/>
      <c r="H654" s="1"/>
      <c r="I654" s="1"/>
      <c r="J654" s="1"/>
      <c r="K654" s="1"/>
      <c r="L654" s="1"/>
      <c r="M654" s="1"/>
      <c r="N654" s="1"/>
      <c r="O654" s="1"/>
      <c r="P654" s="1"/>
      <c r="Q654" s="1"/>
      <c r="R654" s="1"/>
    </row>
    <row r="655" spans="1:18">
      <c r="A655" s="1"/>
      <c r="B655" s="1"/>
      <c r="C655" s="1"/>
      <c r="D655" s="1"/>
      <c r="E655" s="1"/>
      <c r="F655" s="1"/>
      <c r="G655" s="1"/>
      <c r="H655" s="1"/>
      <c r="I655" s="1"/>
      <c r="J655" s="1"/>
      <c r="K655" s="1"/>
      <c r="L655" s="1"/>
      <c r="M655" s="1"/>
      <c r="N655" s="1"/>
      <c r="O655" s="1"/>
      <c r="P655" s="1"/>
      <c r="Q655" s="1"/>
      <c r="R655" s="1"/>
    </row>
    <row r="656" spans="1:18">
      <c r="A656" s="1"/>
      <c r="B656" s="1"/>
      <c r="C656" s="1"/>
      <c r="D656" s="1"/>
      <c r="E656" s="1"/>
      <c r="F656" s="1"/>
      <c r="G656" s="1"/>
      <c r="H656" s="1"/>
      <c r="I656" s="1"/>
      <c r="J656" s="1"/>
      <c r="K656" s="1"/>
      <c r="L656" s="1"/>
      <c r="M656" s="1"/>
      <c r="N656" s="1"/>
      <c r="O656" s="1"/>
      <c r="P656" s="1"/>
      <c r="Q656" s="1"/>
      <c r="R656" s="1"/>
    </row>
    <row r="657" spans="1:18">
      <c r="A657" s="1"/>
      <c r="B657" s="1"/>
      <c r="C657" s="1"/>
      <c r="D657" s="1"/>
      <c r="E657" s="1"/>
      <c r="F657" s="1"/>
      <c r="G657" s="1"/>
      <c r="H657" s="1"/>
      <c r="I657" s="1"/>
      <c r="J657" s="1"/>
      <c r="K657" s="1"/>
      <c r="L657" s="1"/>
      <c r="M657" s="1"/>
      <c r="N657" s="1"/>
      <c r="O657" s="1"/>
      <c r="P657" s="1"/>
      <c r="Q657" s="1"/>
      <c r="R657" s="1"/>
    </row>
    <row r="658" spans="1:18">
      <c r="A658" s="1"/>
      <c r="B658" s="1"/>
      <c r="C658" s="1"/>
      <c r="D658" s="1"/>
      <c r="E658" s="1"/>
      <c r="F658" s="1"/>
      <c r="G658" s="1"/>
      <c r="H658" s="1"/>
      <c r="I658" s="1"/>
      <c r="J658" s="1"/>
      <c r="K658" s="1"/>
      <c r="L658" s="1"/>
      <c r="M658" s="1"/>
      <c r="N658" s="1"/>
      <c r="O658" s="1"/>
      <c r="P658" s="1"/>
      <c r="Q658" s="1"/>
      <c r="R658" s="1"/>
    </row>
    <row r="659" spans="1:18">
      <c r="A659" s="1"/>
      <c r="B659" s="1"/>
      <c r="C659" s="1"/>
      <c r="D659" s="1"/>
      <c r="E659" s="1"/>
      <c r="F659" s="1"/>
      <c r="G659" s="1"/>
      <c r="H659" s="1"/>
      <c r="I659" s="1"/>
      <c r="J659" s="1"/>
      <c r="K659" s="1"/>
      <c r="L659" s="1"/>
      <c r="M659" s="1"/>
      <c r="N659" s="1"/>
      <c r="O659" s="1"/>
      <c r="P659" s="1"/>
      <c r="Q659" s="1"/>
      <c r="R659" s="1"/>
    </row>
    <row r="660" spans="1:18">
      <c r="A660" s="1"/>
      <c r="B660" s="1"/>
      <c r="C660" s="1"/>
      <c r="D660" s="1"/>
      <c r="E660" s="1"/>
      <c r="F660" s="1"/>
      <c r="G660" s="1"/>
      <c r="H660" s="1"/>
      <c r="I660" s="1"/>
      <c r="J660" s="1"/>
      <c r="K660" s="1"/>
      <c r="L660" s="1"/>
      <c r="M660" s="1"/>
      <c r="N660" s="1"/>
      <c r="O660" s="1"/>
      <c r="P660" s="1"/>
      <c r="Q660" s="1"/>
      <c r="R660" s="1"/>
    </row>
    <row r="661" spans="1:18">
      <c r="A661" s="1"/>
      <c r="B661" s="1"/>
      <c r="C661" s="1"/>
      <c r="D661" s="1"/>
      <c r="E661" s="1"/>
      <c r="F661" s="1"/>
      <c r="G661" s="1"/>
      <c r="H661" s="1"/>
      <c r="I661" s="1"/>
      <c r="J661" s="1"/>
      <c r="K661" s="1"/>
      <c r="L661" s="1"/>
      <c r="M661" s="1"/>
      <c r="N661" s="1"/>
      <c r="O661" s="1"/>
      <c r="P661" s="1"/>
      <c r="Q661" s="1"/>
      <c r="R661" s="1"/>
    </row>
    <row r="662" spans="1:18">
      <c r="A662" s="1"/>
      <c r="B662" s="1"/>
      <c r="C662" s="1"/>
      <c r="D662" s="1"/>
      <c r="E662" s="1"/>
      <c r="F662" s="1"/>
      <c r="G662" s="1"/>
      <c r="H662" s="1"/>
      <c r="I662" s="1"/>
      <c r="J662" s="1"/>
      <c r="K662" s="1"/>
      <c r="L662" s="1"/>
      <c r="M662" s="1"/>
      <c r="N662" s="1"/>
      <c r="O662" s="1"/>
      <c r="P662" s="1"/>
      <c r="Q662" s="1"/>
      <c r="R662" s="1"/>
    </row>
    <row r="663" spans="1:18">
      <c r="A663" s="1"/>
      <c r="B663" s="1"/>
      <c r="C663" s="1"/>
      <c r="D663" s="1"/>
      <c r="E663" s="1"/>
      <c r="F663" s="1"/>
      <c r="G663" s="1"/>
      <c r="H663" s="1"/>
      <c r="I663" s="1"/>
      <c r="J663" s="1"/>
      <c r="K663" s="1"/>
      <c r="L663" s="1"/>
      <c r="M663" s="1"/>
      <c r="N663" s="1"/>
      <c r="O663" s="1"/>
      <c r="P663" s="1"/>
      <c r="Q663" s="1"/>
      <c r="R663" s="1"/>
    </row>
    <row r="664" spans="1:18">
      <c r="A664" s="1"/>
      <c r="B664" s="1"/>
      <c r="C664" s="1"/>
      <c r="D664" s="1"/>
      <c r="E664" s="1"/>
      <c r="F664" s="1"/>
      <c r="G664" s="1"/>
      <c r="H664" s="1"/>
      <c r="I664" s="1"/>
      <c r="J664" s="1"/>
      <c r="K664" s="1"/>
      <c r="L664" s="1"/>
      <c r="M664" s="1"/>
      <c r="N664" s="1"/>
      <c r="O664" s="1"/>
      <c r="P664" s="1"/>
      <c r="Q664" s="1"/>
      <c r="R664" s="1"/>
    </row>
    <row r="665" spans="1:18">
      <c r="A665" s="1"/>
      <c r="B665" s="1"/>
      <c r="C665" s="1"/>
      <c r="D665" s="1"/>
      <c r="E665" s="1"/>
      <c r="F665" s="1"/>
      <c r="G665" s="1"/>
      <c r="H665" s="1"/>
      <c r="I665" s="1"/>
      <c r="J665" s="1"/>
      <c r="K665" s="1"/>
      <c r="L665" s="1"/>
      <c r="M665" s="1"/>
      <c r="N665" s="1"/>
      <c r="O665" s="1"/>
      <c r="P665" s="1"/>
      <c r="Q665" s="1"/>
      <c r="R665" s="1"/>
    </row>
    <row r="666" spans="1:18">
      <c r="A666" s="1"/>
      <c r="B666" s="1"/>
      <c r="C666" s="1"/>
      <c r="D666" s="1"/>
      <c r="E666" s="1"/>
      <c r="F666" s="1"/>
      <c r="G666" s="1"/>
      <c r="H666" s="1"/>
      <c r="I666" s="1"/>
      <c r="J666" s="1"/>
      <c r="K666" s="1"/>
      <c r="L666" s="1"/>
      <c r="M666" s="1"/>
      <c r="N666" s="1"/>
      <c r="O666" s="1"/>
      <c r="P666" s="1"/>
      <c r="Q666" s="1"/>
      <c r="R666" s="1"/>
    </row>
    <row r="667" spans="1:18">
      <c r="A667" s="1"/>
      <c r="B667" s="1"/>
      <c r="C667" s="1"/>
      <c r="D667" s="1"/>
      <c r="E667" s="1"/>
      <c r="F667" s="1"/>
      <c r="G667" s="1"/>
      <c r="H667" s="1"/>
      <c r="I667" s="1"/>
      <c r="J667" s="1"/>
      <c r="K667" s="1"/>
      <c r="L667" s="1"/>
      <c r="M667" s="1"/>
      <c r="N667" s="1"/>
      <c r="O667" s="1"/>
      <c r="P667" s="1"/>
      <c r="Q667" s="1"/>
      <c r="R667" s="1"/>
    </row>
    <row r="668" spans="1:18">
      <c r="A668" s="1"/>
      <c r="B668" s="1"/>
      <c r="C668" s="1"/>
      <c r="D668" s="1"/>
      <c r="E668" s="1"/>
      <c r="F668" s="1"/>
      <c r="G668" s="1"/>
      <c r="H668" s="1"/>
      <c r="I668" s="1"/>
      <c r="J668" s="1"/>
      <c r="K668" s="1"/>
      <c r="L668" s="1"/>
      <c r="M668" s="1"/>
      <c r="N668" s="1"/>
      <c r="O668" s="1"/>
      <c r="P668" s="1"/>
      <c r="Q668" s="1"/>
      <c r="R668" s="1"/>
    </row>
    <row r="669" spans="1:18">
      <c r="A669" s="1"/>
      <c r="B669" s="1"/>
      <c r="C669" s="1"/>
      <c r="D669" s="1"/>
      <c r="E669" s="1"/>
      <c r="F669" s="1"/>
      <c r="G669" s="1"/>
      <c r="H669" s="1"/>
      <c r="I669" s="1"/>
      <c r="J669" s="1"/>
      <c r="K669" s="1"/>
      <c r="L669" s="1"/>
      <c r="M669" s="1"/>
      <c r="N669" s="1"/>
      <c r="O669" s="1"/>
      <c r="P669" s="1"/>
      <c r="Q669" s="1"/>
      <c r="R669" s="1"/>
    </row>
    <row r="670" spans="1:18">
      <c r="A670" s="1"/>
      <c r="B670" s="1"/>
      <c r="C670" s="1"/>
      <c r="D670" s="1"/>
      <c r="E670" s="1"/>
      <c r="F670" s="1"/>
      <c r="G670" s="1"/>
      <c r="H670" s="1"/>
      <c r="I670" s="1"/>
      <c r="J670" s="1"/>
      <c r="K670" s="1"/>
      <c r="L670" s="1"/>
      <c r="M670" s="1"/>
      <c r="N670" s="1"/>
      <c r="O670" s="1"/>
      <c r="P670" s="1"/>
      <c r="Q670" s="1"/>
      <c r="R670" s="1"/>
    </row>
    <row r="671" spans="1:18">
      <c r="A671" s="1"/>
      <c r="B671" s="1"/>
      <c r="C671" s="1"/>
      <c r="D671" s="1"/>
      <c r="E671" s="1"/>
      <c r="F671" s="1"/>
      <c r="G671" s="1"/>
      <c r="H671" s="1"/>
      <c r="I671" s="1"/>
      <c r="J671" s="1"/>
      <c r="K671" s="1"/>
      <c r="L671" s="1"/>
      <c r="M671" s="1"/>
      <c r="N671" s="1"/>
      <c r="O671" s="1"/>
      <c r="P671" s="1"/>
      <c r="Q671" s="1"/>
      <c r="R671" s="1"/>
    </row>
    <row r="672" spans="1:18">
      <c r="A672" s="1"/>
      <c r="B672" s="1"/>
      <c r="C672" s="1"/>
      <c r="D672" s="1"/>
      <c r="E672" s="1"/>
      <c r="F672" s="1"/>
      <c r="G672" s="1"/>
      <c r="H672" s="1"/>
      <c r="I672" s="1"/>
      <c r="J672" s="1"/>
      <c r="K672" s="1"/>
      <c r="L672" s="1"/>
      <c r="M672" s="1"/>
      <c r="N672" s="1"/>
      <c r="O672" s="1"/>
      <c r="P672" s="1"/>
      <c r="Q672" s="1"/>
      <c r="R672" s="1"/>
    </row>
    <row r="673" spans="1:18">
      <c r="A673" s="1"/>
      <c r="B673" s="1"/>
      <c r="C673" s="1"/>
      <c r="D673" s="1"/>
      <c r="E673" s="1"/>
      <c r="F673" s="1"/>
      <c r="G673" s="1"/>
      <c r="H673" s="1"/>
      <c r="I673" s="1"/>
      <c r="J673" s="1"/>
      <c r="K673" s="1"/>
      <c r="L673" s="1"/>
      <c r="M673" s="1"/>
      <c r="N673" s="1"/>
      <c r="O673" s="1"/>
      <c r="P673" s="1"/>
      <c r="Q673" s="1"/>
      <c r="R673" s="1"/>
    </row>
    <row r="674" spans="1:18">
      <c r="A674" s="1"/>
      <c r="B674" s="1"/>
      <c r="C674" s="1"/>
      <c r="D674" s="1"/>
      <c r="E674" s="1"/>
      <c r="F674" s="1"/>
      <c r="G674" s="1"/>
      <c r="H674" s="1"/>
      <c r="I674" s="1"/>
      <c r="J674" s="1"/>
      <c r="K674" s="1"/>
      <c r="L674" s="1"/>
      <c r="M674" s="1"/>
      <c r="N674" s="1"/>
      <c r="O674" s="1"/>
      <c r="P674" s="1"/>
      <c r="Q674" s="1"/>
      <c r="R674" s="1"/>
    </row>
    <row r="675" spans="1:18">
      <c r="A675" s="1"/>
      <c r="B675" s="1"/>
      <c r="C675" s="1"/>
      <c r="D675" s="1"/>
      <c r="E675" s="1"/>
      <c r="F675" s="1"/>
      <c r="G675" s="1"/>
      <c r="H675" s="1"/>
      <c r="I675" s="1"/>
      <c r="J675" s="1"/>
      <c r="K675" s="1"/>
      <c r="L675" s="1"/>
      <c r="M675" s="1"/>
      <c r="N675" s="1"/>
      <c r="O675" s="1"/>
      <c r="P675" s="1"/>
      <c r="Q675" s="1"/>
      <c r="R675" s="1"/>
    </row>
    <row r="676" spans="1:18">
      <c r="A676" s="1"/>
      <c r="B676" s="1"/>
      <c r="C676" s="1"/>
      <c r="D676" s="1"/>
      <c r="E676" s="1"/>
      <c r="F676" s="1"/>
      <c r="G676" s="1"/>
      <c r="H676" s="1"/>
      <c r="I676" s="1"/>
      <c r="J676" s="1"/>
      <c r="K676" s="1"/>
      <c r="L676" s="1"/>
      <c r="M676" s="1"/>
      <c r="N676" s="1"/>
      <c r="O676" s="1"/>
      <c r="P676" s="1"/>
      <c r="Q676" s="1"/>
      <c r="R676" s="1"/>
    </row>
    <row r="677" spans="1:18">
      <c r="A677" s="1"/>
      <c r="B677" s="1"/>
      <c r="C677" s="1"/>
      <c r="D677" s="1"/>
      <c r="E677" s="1"/>
      <c r="F677" s="1"/>
      <c r="G677" s="1"/>
      <c r="H677" s="1"/>
      <c r="I677" s="1"/>
      <c r="J677" s="1"/>
      <c r="K677" s="1"/>
      <c r="L677" s="1"/>
      <c r="M677" s="1"/>
      <c r="N677" s="1"/>
      <c r="O677" s="1"/>
      <c r="P677" s="1"/>
      <c r="Q677" s="1"/>
      <c r="R677" s="1"/>
    </row>
    <row r="678" spans="1:18">
      <c r="A678" s="1"/>
      <c r="B678" s="1"/>
      <c r="C678" s="1"/>
      <c r="D678" s="1"/>
      <c r="E678" s="1"/>
      <c r="F678" s="1"/>
      <c r="G678" s="1"/>
      <c r="H678" s="1"/>
      <c r="I678" s="1"/>
      <c r="J678" s="1"/>
      <c r="K678" s="1"/>
      <c r="L678" s="1"/>
      <c r="M678" s="1"/>
      <c r="N678" s="1"/>
      <c r="O678" s="1"/>
      <c r="P678" s="1"/>
      <c r="Q678" s="1"/>
      <c r="R678" s="1"/>
    </row>
    <row r="679" spans="1:18">
      <c r="A679" s="1"/>
      <c r="B679" s="1"/>
      <c r="C679" s="1"/>
      <c r="D679" s="1"/>
      <c r="E679" s="1"/>
      <c r="F679" s="1"/>
      <c r="G679" s="1"/>
      <c r="H679" s="1"/>
      <c r="I679" s="1"/>
      <c r="J679" s="1"/>
      <c r="K679" s="1"/>
      <c r="L679" s="1"/>
      <c r="M679" s="1"/>
      <c r="N679" s="1"/>
      <c r="O679" s="1"/>
      <c r="P679" s="1"/>
      <c r="Q679" s="1"/>
      <c r="R679" s="1"/>
    </row>
    <row r="680" spans="1:18">
      <c r="A680" s="1"/>
      <c r="B680" s="1"/>
      <c r="C680" s="1"/>
      <c r="D680" s="1"/>
      <c r="E680" s="1"/>
      <c r="F680" s="1"/>
      <c r="G680" s="1"/>
      <c r="H680" s="1"/>
      <c r="I680" s="1"/>
      <c r="J680" s="1"/>
      <c r="K680" s="1"/>
      <c r="L680" s="1"/>
      <c r="M680" s="1"/>
      <c r="N680" s="1"/>
      <c r="O680" s="1"/>
      <c r="P680" s="1"/>
      <c r="Q680" s="1"/>
      <c r="R680" s="1"/>
    </row>
    <row r="681" spans="1:18">
      <c r="A681" s="1"/>
      <c r="B681" s="1"/>
      <c r="C681" s="1"/>
      <c r="D681" s="1"/>
      <c r="E681" s="1"/>
      <c r="F681" s="1"/>
      <c r="G681" s="1"/>
      <c r="H681" s="1"/>
      <c r="I681" s="1"/>
      <c r="J681" s="1"/>
      <c r="K681" s="1"/>
      <c r="L681" s="1"/>
      <c r="M681" s="1"/>
      <c r="N681" s="1"/>
      <c r="O681" s="1"/>
      <c r="P681" s="1"/>
      <c r="Q681" s="1"/>
      <c r="R681" s="1"/>
    </row>
    <row r="682" spans="1:18">
      <c r="A682" s="1"/>
      <c r="B682" s="1"/>
      <c r="C682" s="1"/>
      <c r="D682" s="1"/>
      <c r="E682" s="1"/>
      <c r="F682" s="1"/>
      <c r="G682" s="1"/>
      <c r="H682" s="1"/>
      <c r="I682" s="1"/>
      <c r="J682" s="1"/>
      <c r="K682" s="1"/>
      <c r="L682" s="1"/>
      <c r="M682" s="1"/>
      <c r="N682" s="1"/>
      <c r="O682" s="1"/>
      <c r="P682" s="1"/>
      <c r="Q682" s="1"/>
      <c r="R682" s="1"/>
    </row>
    <row r="683" spans="1:18">
      <c r="A683" s="1"/>
      <c r="B683" s="1"/>
      <c r="C683" s="1"/>
      <c r="D683" s="1"/>
      <c r="E683" s="1"/>
      <c r="F683" s="1"/>
      <c r="G683" s="1"/>
      <c r="H683" s="1"/>
      <c r="I683" s="1"/>
      <c r="J683" s="1"/>
      <c r="K683" s="1"/>
      <c r="L683" s="1"/>
      <c r="M683" s="1"/>
      <c r="N683" s="1"/>
      <c r="O683" s="1"/>
      <c r="P683" s="1"/>
      <c r="Q683" s="1"/>
      <c r="R683" s="1"/>
    </row>
    <row r="684" spans="1:18">
      <c r="A684" s="1"/>
      <c r="B684" s="1"/>
      <c r="C684" s="1"/>
      <c r="D684" s="1"/>
      <c r="E684" s="1"/>
      <c r="F684" s="1"/>
      <c r="G684" s="1"/>
      <c r="H684" s="1"/>
      <c r="I684" s="1"/>
      <c r="J684" s="1"/>
      <c r="K684" s="1"/>
      <c r="L684" s="1"/>
      <c r="M684" s="1"/>
      <c r="N684" s="1"/>
      <c r="O684" s="1"/>
      <c r="P684" s="1"/>
      <c r="Q684" s="1"/>
      <c r="R684" s="1"/>
    </row>
    <row r="685" spans="1:18">
      <c r="A685" s="1"/>
      <c r="B685" s="1"/>
      <c r="C685" s="1"/>
      <c r="D685" s="1"/>
      <c r="E685" s="1"/>
      <c r="F685" s="1"/>
      <c r="G685" s="1"/>
      <c r="H685" s="1"/>
      <c r="I685" s="1"/>
      <c r="J685" s="1"/>
      <c r="K685" s="1"/>
      <c r="L685" s="1"/>
      <c r="M685" s="1"/>
      <c r="N685" s="1"/>
      <c r="O685" s="1"/>
      <c r="P685" s="1"/>
      <c r="Q685" s="1"/>
      <c r="R685" s="1"/>
    </row>
    <row r="686" spans="1:18">
      <c r="A686" s="1"/>
      <c r="B686" s="1"/>
      <c r="C686" s="1"/>
      <c r="D686" s="1"/>
      <c r="E686" s="1"/>
      <c r="F686" s="1"/>
      <c r="G686" s="1"/>
      <c r="H686" s="1"/>
      <c r="I686" s="1"/>
      <c r="J686" s="1"/>
      <c r="K686" s="1"/>
      <c r="L686" s="1"/>
      <c r="M686" s="1"/>
      <c r="N686" s="1"/>
      <c r="O686" s="1"/>
      <c r="P686" s="1"/>
      <c r="Q686" s="1"/>
      <c r="R686" s="1"/>
    </row>
    <row r="687" spans="1:18">
      <c r="A687" s="1"/>
      <c r="B687" s="1"/>
      <c r="C687" s="1"/>
      <c r="D687" s="1"/>
      <c r="E687" s="1"/>
      <c r="F687" s="1"/>
      <c r="G687" s="1"/>
      <c r="H687" s="1"/>
      <c r="I687" s="1"/>
      <c r="J687" s="1"/>
      <c r="K687" s="1"/>
      <c r="L687" s="1"/>
      <c r="M687" s="1"/>
      <c r="N687" s="1"/>
      <c r="O687" s="1"/>
      <c r="P687" s="1"/>
      <c r="Q687" s="1"/>
      <c r="R687" s="1"/>
    </row>
    <row r="688" spans="1:18">
      <c r="A688" s="1"/>
      <c r="B688" s="1"/>
      <c r="C688" s="1"/>
      <c r="D688" s="1"/>
      <c r="E688" s="1"/>
      <c r="F688" s="1"/>
      <c r="G688" s="1"/>
      <c r="H688" s="1"/>
      <c r="I688" s="1"/>
      <c r="J688" s="1"/>
      <c r="K688" s="1"/>
      <c r="L688" s="1"/>
      <c r="M688" s="1"/>
      <c r="N688" s="1"/>
      <c r="O688" s="1"/>
      <c r="P688" s="1"/>
      <c r="Q688" s="1"/>
      <c r="R688" s="1"/>
    </row>
    <row r="689" spans="1:18">
      <c r="A689" s="1"/>
      <c r="B689" s="1"/>
      <c r="C689" s="1"/>
      <c r="D689" s="1"/>
      <c r="E689" s="1"/>
      <c r="F689" s="1"/>
      <c r="G689" s="1"/>
      <c r="H689" s="1"/>
      <c r="I689" s="1"/>
      <c r="J689" s="1"/>
      <c r="K689" s="1"/>
      <c r="L689" s="1"/>
      <c r="M689" s="1"/>
      <c r="N689" s="1"/>
      <c r="O689" s="1"/>
      <c r="P689" s="1"/>
      <c r="Q689" s="1"/>
      <c r="R689" s="1"/>
    </row>
    <row r="690" spans="1:18">
      <c r="A690" s="1"/>
      <c r="B690" s="1"/>
      <c r="C690" s="1"/>
      <c r="D690" s="1"/>
      <c r="E690" s="1"/>
      <c r="F690" s="1"/>
      <c r="G690" s="1"/>
      <c r="H690" s="1"/>
      <c r="I690" s="1"/>
      <c r="J690" s="1"/>
      <c r="K690" s="1"/>
      <c r="L690" s="1"/>
      <c r="M690" s="1"/>
      <c r="N690" s="1"/>
      <c r="O690" s="1"/>
      <c r="P690" s="1"/>
      <c r="Q690" s="1"/>
      <c r="R690" s="1"/>
    </row>
    <row r="691" spans="1:18">
      <c r="A691" s="1"/>
      <c r="B691" s="1"/>
      <c r="C691" s="1"/>
      <c r="D691" s="1"/>
      <c r="E691" s="1"/>
      <c r="F691" s="1"/>
      <c r="G691" s="1"/>
      <c r="H691" s="1"/>
      <c r="I691" s="1"/>
      <c r="J691" s="1"/>
      <c r="K691" s="1"/>
      <c r="L691" s="1"/>
      <c r="M691" s="1"/>
      <c r="N691" s="1"/>
      <c r="O691" s="1"/>
      <c r="P691" s="1"/>
      <c r="Q691" s="1"/>
      <c r="R691" s="1"/>
    </row>
    <row r="692" spans="1:18">
      <c r="A692" s="1"/>
      <c r="B692" s="1"/>
      <c r="C692" s="1"/>
      <c r="D692" s="1"/>
      <c r="E692" s="1"/>
      <c r="F692" s="1"/>
      <c r="G692" s="1"/>
      <c r="H692" s="1"/>
      <c r="I692" s="1"/>
      <c r="J692" s="1"/>
      <c r="K692" s="1"/>
      <c r="L692" s="1"/>
      <c r="M692" s="1"/>
      <c r="N692" s="1"/>
      <c r="O692" s="1"/>
      <c r="P692" s="1"/>
      <c r="Q692" s="1"/>
      <c r="R692" s="1"/>
    </row>
    <row r="693" spans="1:18">
      <c r="A693" s="1"/>
      <c r="B693" s="1"/>
      <c r="C693" s="1"/>
      <c r="D693" s="1"/>
      <c r="E693" s="1"/>
      <c r="F693" s="1"/>
      <c r="G693" s="1"/>
      <c r="H693" s="1"/>
      <c r="I693" s="1"/>
      <c r="J693" s="1"/>
      <c r="K693" s="1"/>
      <c r="L693" s="1"/>
      <c r="M693" s="1"/>
      <c r="N693" s="1"/>
      <c r="O693" s="1"/>
      <c r="P693" s="1"/>
      <c r="Q693" s="1"/>
      <c r="R693" s="1"/>
    </row>
    <row r="694" spans="1:18">
      <c r="A694" s="1"/>
      <c r="B694" s="1"/>
      <c r="C694" s="1"/>
      <c r="D694" s="1"/>
      <c r="E694" s="1"/>
      <c r="F694" s="1"/>
      <c r="G694" s="1"/>
      <c r="H694" s="1"/>
      <c r="I694" s="1"/>
      <c r="J694" s="1"/>
      <c r="K694" s="1"/>
      <c r="L694" s="1"/>
      <c r="M694" s="1"/>
      <c r="N694" s="1"/>
      <c r="O694" s="1"/>
      <c r="P694" s="1"/>
      <c r="Q694" s="1"/>
      <c r="R694" s="1"/>
    </row>
    <row r="695" spans="1:18">
      <c r="A695" s="1"/>
      <c r="B695" s="1"/>
      <c r="C695" s="1"/>
      <c r="D695" s="1"/>
      <c r="E695" s="1"/>
      <c r="F695" s="1"/>
      <c r="G695" s="1"/>
      <c r="H695" s="1"/>
      <c r="I695" s="1"/>
      <c r="J695" s="1"/>
      <c r="K695" s="1"/>
      <c r="L695" s="1"/>
      <c r="M695" s="1"/>
      <c r="N695" s="1"/>
      <c r="O695" s="1"/>
      <c r="P695" s="1"/>
      <c r="Q695" s="1"/>
      <c r="R695" s="1"/>
    </row>
    <row r="696" spans="1:18">
      <c r="A696" s="1"/>
      <c r="B696" s="1"/>
      <c r="C696" s="1"/>
      <c r="D696" s="1"/>
      <c r="E696" s="1"/>
      <c r="F696" s="1"/>
      <c r="G696" s="1"/>
      <c r="H696" s="1"/>
      <c r="I696" s="1"/>
      <c r="J696" s="1"/>
      <c r="K696" s="1"/>
      <c r="L696" s="1"/>
      <c r="M696" s="1"/>
      <c r="N696" s="1"/>
      <c r="O696" s="1"/>
      <c r="P696" s="1"/>
      <c r="Q696" s="1"/>
      <c r="R696" s="1"/>
    </row>
    <row r="697" spans="1:18">
      <c r="A697" s="1"/>
      <c r="B697" s="1"/>
      <c r="C697" s="1"/>
      <c r="D697" s="1"/>
      <c r="E697" s="1"/>
      <c r="F697" s="1"/>
      <c r="G697" s="1"/>
      <c r="H697" s="1"/>
      <c r="I697" s="1"/>
      <c r="J697" s="1"/>
      <c r="K697" s="1"/>
      <c r="L697" s="1"/>
      <c r="M697" s="1"/>
      <c r="N697" s="1"/>
      <c r="O697" s="1"/>
      <c r="P697" s="1"/>
      <c r="Q697" s="1"/>
      <c r="R697" s="1"/>
    </row>
    <row r="698" spans="1:18">
      <c r="A698" s="1"/>
      <c r="B698" s="1"/>
      <c r="C698" s="1"/>
      <c r="D698" s="1"/>
      <c r="E698" s="1"/>
      <c r="F698" s="1"/>
      <c r="G698" s="1"/>
      <c r="H698" s="1"/>
      <c r="I698" s="1"/>
      <c r="J698" s="1"/>
      <c r="K698" s="1"/>
      <c r="L698" s="1"/>
      <c r="M698" s="1"/>
      <c r="N698" s="1"/>
      <c r="O698" s="1"/>
      <c r="P698" s="1"/>
      <c r="Q698" s="1"/>
      <c r="R698" s="1"/>
    </row>
    <row r="699" spans="1:18">
      <c r="A699" s="1"/>
      <c r="B699" s="1"/>
      <c r="C699" s="1"/>
      <c r="D699" s="1"/>
      <c r="E699" s="1"/>
      <c r="F699" s="1"/>
      <c r="G699" s="1"/>
      <c r="H699" s="1"/>
      <c r="I699" s="1"/>
      <c r="J699" s="1"/>
      <c r="K699" s="1"/>
      <c r="L699" s="1"/>
      <c r="M699" s="1"/>
      <c r="N699" s="1"/>
      <c r="O699" s="1"/>
      <c r="P699" s="1"/>
      <c r="Q699" s="1"/>
      <c r="R699" s="1"/>
    </row>
    <row r="700" spans="1:18">
      <c r="A700" s="1"/>
      <c r="B700" s="1"/>
      <c r="C700" s="1"/>
      <c r="D700" s="1"/>
      <c r="E700" s="1"/>
      <c r="F700" s="1"/>
      <c r="G700" s="1"/>
      <c r="H700" s="1"/>
      <c r="I700" s="1"/>
      <c r="J700" s="1"/>
      <c r="K700" s="1"/>
      <c r="L700" s="1"/>
      <c r="M700" s="1"/>
      <c r="N700" s="1"/>
      <c r="O700" s="1"/>
      <c r="P700" s="1"/>
      <c r="Q700" s="1"/>
      <c r="R700" s="1"/>
    </row>
    <row r="701" spans="1:18">
      <c r="A701" s="1"/>
      <c r="B701" s="1"/>
      <c r="C701" s="1"/>
      <c r="D701" s="1"/>
      <c r="E701" s="1"/>
      <c r="F701" s="1"/>
      <c r="G701" s="1"/>
      <c r="H701" s="1"/>
      <c r="I701" s="1"/>
      <c r="J701" s="1"/>
      <c r="K701" s="1"/>
      <c r="L701" s="1"/>
      <c r="M701" s="1"/>
      <c r="N701" s="1"/>
      <c r="O701" s="1"/>
      <c r="P701" s="1"/>
      <c r="Q701" s="1"/>
      <c r="R701" s="1"/>
    </row>
    <row r="702" spans="1:18">
      <c r="A702" s="1"/>
      <c r="B702" s="1"/>
      <c r="C702" s="1"/>
      <c r="D702" s="1"/>
      <c r="E702" s="1"/>
      <c r="F702" s="1"/>
      <c r="G702" s="1"/>
      <c r="H702" s="1"/>
      <c r="I702" s="1"/>
      <c r="J702" s="1"/>
      <c r="K702" s="1"/>
      <c r="L702" s="1"/>
      <c r="M702" s="1"/>
      <c r="N702" s="1"/>
      <c r="O702" s="1"/>
      <c r="P702" s="1"/>
      <c r="Q702" s="1"/>
      <c r="R702" s="1"/>
    </row>
    <row r="703" spans="1:18">
      <c r="A703" s="1"/>
      <c r="B703" s="1"/>
      <c r="C703" s="1"/>
      <c r="D703" s="1"/>
      <c r="E703" s="1"/>
      <c r="F703" s="1"/>
      <c r="G703" s="1"/>
      <c r="H703" s="1"/>
      <c r="I703" s="1"/>
      <c r="J703" s="1"/>
      <c r="K703" s="1"/>
      <c r="L703" s="1"/>
      <c r="M703" s="1"/>
      <c r="N703" s="1"/>
      <c r="O703" s="1"/>
      <c r="P703" s="1"/>
      <c r="Q703" s="1"/>
      <c r="R703" s="1"/>
    </row>
    <row r="704" spans="1:18">
      <c r="A704" s="1"/>
      <c r="B704" s="1"/>
      <c r="C704" s="1"/>
      <c r="D704" s="1"/>
      <c r="E704" s="1"/>
      <c r="F704" s="1"/>
      <c r="G704" s="1"/>
      <c r="H704" s="1"/>
      <c r="I704" s="1"/>
      <c r="J704" s="1"/>
      <c r="K704" s="1"/>
      <c r="L704" s="1"/>
      <c r="M704" s="1"/>
      <c r="N704" s="1"/>
      <c r="O704" s="1"/>
      <c r="P704" s="1"/>
      <c r="Q704" s="1"/>
      <c r="R704" s="1"/>
    </row>
    <row r="705" spans="1:18">
      <c r="A705" s="1"/>
      <c r="B705" s="1"/>
      <c r="C705" s="1"/>
      <c r="D705" s="1"/>
      <c r="E705" s="1"/>
      <c r="F705" s="1"/>
      <c r="G705" s="1"/>
      <c r="H705" s="1"/>
      <c r="I705" s="1"/>
      <c r="J705" s="1"/>
      <c r="K705" s="1"/>
      <c r="L705" s="1"/>
      <c r="M705" s="1"/>
      <c r="N705" s="1"/>
      <c r="O705" s="1"/>
      <c r="P705" s="1"/>
      <c r="Q705" s="1"/>
      <c r="R705" s="1"/>
    </row>
    <row r="706" spans="1:18">
      <c r="A706" s="1"/>
      <c r="B706" s="1"/>
      <c r="C706" s="1"/>
      <c r="D706" s="1"/>
      <c r="E706" s="1"/>
      <c r="F706" s="1"/>
      <c r="G706" s="1"/>
      <c r="H706" s="1"/>
      <c r="I706" s="1"/>
      <c r="J706" s="1"/>
      <c r="K706" s="1"/>
      <c r="L706" s="1"/>
      <c r="M706" s="1"/>
      <c r="N706" s="1"/>
      <c r="O706" s="1"/>
      <c r="P706" s="1"/>
      <c r="Q706" s="1"/>
      <c r="R706" s="1"/>
    </row>
    <row r="707" spans="1:18">
      <c r="A707" s="1"/>
      <c r="B707" s="1"/>
      <c r="C707" s="1"/>
      <c r="D707" s="1"/>
      <c r="E707" s="1"/>
      <c r="F707" s="1"/>
      <c r="G707" s="1"/>
      <c r="H707" s="1"/>
      <c r="I707" s="1"/>
      <c r="J707" s="1"/>
      <c r="K707" s="1"/>
      <c r="L707" s="1"/>
      <c r="M707" s="1"/>
      <c r="N707" s="1"/>
      <c r="O707" s="1"/>
      <c r="P707" s="1"/>
      <c r="Q707" s="1"/>
      <c r="R707" s="1"/>
    </row>
    <row r="708" spans="1:18">
      <c r="A708" s="1"/>
      <c r="B708" s="1"/>
      <c r="C708" s="1"/>
      <c r="D708" s="1"/>
      <c r="E708" s="1"/>
      <c r="F708" s="1"/>
      <c r="G708" s="1"/>
      <c r="H708" s="1"/>
      <c r="I708" s="1"/>
      <c r="J708" s="1"/>
      <c r="K708" s="1"/>
      <c r="L708" s="1"/>
      <c r="M708" s="1"/>
      <c r="N708" s="1"/>
      <c r="O708" s="1"/>
      <c r="P708" s="1"/>
      <c r="Q708" s="1"/>
      <c r="R708" s="1"/>
    </row>
    <row r="709" spans="1:18">
      <c r="A709" s="1"/>
      <c r="B709" s="1"/>
      <c r="C709" s="1"/>
      <c r="D709" s="1"/>
      <c r="E709" s="1"/>
      <c r="F709" s="1"/>
      <c r="G709" s="1"/>
      <c r="H709" s="1"/>
      <c r="I709" s="1"/>
      <c r="J709" s="1"/>
      <c r="K709" s="1"/>
      <c r="L709" s="1"/>
      <c r="M709" s="1"/>
      <c r="N709" s="1"/>
      <c r="O709" s="1"/>
      <c r="P709" s="1"/>
      <c r="Q709" s="1"/>
      <c r="R709" s="1"/>
    </row>
    <row r="710" spans="1:18">
      <c r="A710" s="1"/>
      <c r="B710" s="1"/>
      <c r="C710" s="1"/>
      <c r="D710" s="1"/>
      <c r="E710" s="1"/>
      <c r="F710" s="1"/>
      <c r="G710" s="1"/>
      <c r="H710" s="1"/>
      <c r="I710" s="1"/>
      <c r="J710" s="1"/>
      <c r="K710" s="1"/>
      <c r="L710" s="1"/>
      <c r="M710" s="1"/>
      <c r="N710" s="1"/>
      <c r="O710" s="1"/>
      <c r="P710" s="1"/>
      <c r="Q710" s="1"/>
      <c r="R710" s="1"/>
    </row>
    <row r="711" spans="1:18">
      <c r="A711" s="1"/>
      <c r="B711" s="1"/>
      <c r="C711" s="1"/>
      <c r="D711" s="1"/>
      <c r="E711" s="1"/>
      <c r="F711" s="1"/>
      <c r="G711" s="1"/>
      <c r="H711" s="1"/>
      <c r="I711" s="1"/>
      <c r="J711" s="1"/>
      <c r="K711" s="1"/>
      <c r="L711" s="1"/>
      <c r="M711" s="1"/>
      <c r="N711" s="1"/>
      <c r="O711" s="1"/>
      <c r="P711" s="1"/>
      <c r="Q711" s="1"/>
      <c r="R711" s="1"/>
    </row>
    <row r="712" spans="1:18">
      <c r="A712" s="1"/>
      <c r="B712" s="1"/>
      <c r="C712" s="1"/>
      <c r="D712" s="1"/>
      <c r="E712" s="1"/>
      <c r="F712" s="1"/>
      <c r="G712" s="1"/>
      <c r="H712" s="1"/>
      <c r="I712" s="1"/>
      <c r="J712" s="1"/>
      <c r="K712" s="1"/>
      <c r="L712" s="1"/>
      <c r="M712" s="1"/>
      <c r="N712" s="1"/>
      <c r="O712" s="1"/>
      <c r="P712" s="1"/>
      <c r="Q712" s="1"/>
      <c r="R712" s="1"/>
    </row>
    <row r="713" spans="1:18">
      <c r="A713" s="1"/>
      <c r="B713" s="1"/>
      <c r="C713" s="1"/>
      <c r="D713" s="1"/>
      <c r="E713" s="1"/>
      <c r="F713" s="1"/>
      <c r="G713" s="1"/>
      <c r="H713" s="1"/>
      <c r="I713" s="1"/>
      <c r="J713" s="1"/>
      <c r="K713" s="1"/>
      <c r="L713" s="1"/>
      <c r="M713" s="1"/>
      <c r="N713" s="1"/>
      <c r="O713" s="1"/>
      <c r="P713" s="1"/>
      <c r="Q713" s="1"/>
      <c r="R713" s="1"/>
    </row>
    <row r="714" spans="1:18">
      <c r="A714" s="1"/>
      <c r="B714" s="1"/>
      <c r="C714" s="1"/>
      <c r="D714" s="1"/>
      <c r="E714" s="1"/>
      <c r="F714" s="1"/>
      <c r="G714" s="1"/>
      <c r="H714" s="1"/>
      <c r="I714" s="1"/>
      <c r="J714" s="1"/>
      <c r="K714" s="1"/>
      <c r="L714" s="1"/>
      <c r="M714" s="1"/>
      <c r="N714" s="1"/>
      <c r="O714" s="1"/>
      <c r="P714" s="1"/>
      <c r="Q714" s="1"/>
      <c r="R714" s="1"/>
    </row>
    <row r="715" spans="1:18">
      <c r="A715" s="1"/>
      <c r="B715" s="1"/>
      <c r="C715" s="1"/>
      <c r="D715" s="1"/>
      <c r="E715" s="1"/>
      <c r="F715" s="1"/>
      <c r="G715" s="1"/>
      <c r="H715" s="1"/>
      <c r="I715" s="1"/>
      <c r="J715" s="1"/>
      <c r="K715" s="1"/>
      <c r="L715" s="1"/>
      <c r="M715" s="1"/>
      <c r="N715" s="1"/>
      <c r="O715" s="1"/>
      <c r="P715" s="1"/>
      <c r="Q715" s="1"/>
      <c r="R715" s="1"/>
    </row>
    <row r="716" spans="1:18">
      <c r="A716" s="1"/>
      <c r="B716" s="1"/>
      <c r="C716" s="1"/>
      <c r="D716" s="1"/>
      <c r="E716" s="1"/>
      <c r="F716" s="1"/>
      <c r="G716" s="1"/>
      <c r="H716" s="1"/>
      <c r="I716" s="1"/>
      <c r="J716" s="1"/>
      <c r="K716" s="1"/>
      <c r="L716" s="1"/>
      <c r="M716" s="1"/>
      <c r="N716" s="1"/>
      <c r="O716" s="1"/>
      <c r="P716" s="1"/>
      <c r="Q716" s="1"/>
      <c r="R716" s="1"/>
    </row>
    <row r="717" spans="1:18">
      <c r="A717" s="1"/>
      <c r="B717" s="1"/>
      <c r="C717" s="1"/>
      <c r="D717" s="1"/>
      <c r="E717" s="1"/>
      <c r="F717" s="1"/>
      <c r="G717" s="1"/>
      <c r="H717" s="1"/>
      <c r="I717" s="1"/>
      <c r="J717" s="1"/>
      <c r="K717" s="1"/>
      <c r="L717" s="1"/>
      <c r="M717" s="1"/>
      <c r="N717" s="1"/>
      <c r="O717" s="1"/>
      <c r="P717" s="1"/>
      <c r="Q717" s="1"/>
      <c r="R717" s="1"/>
    </row>
    <row r="718" spans="1:18">
      <c r="A718" s="1"/>
      <c r="B718" s="1"/>
      <c r="C718" s="1"/>
      <c r="D718" s="1"/>
      <c r="E718" s="1"/>
      <c r="F718" s="1"/>
      <c r="G718" s="1"/>
      <c r="H718" s="1"/>
      <c r="I718" s="1"/>
      <c r="J718" s="1"/>
      <c r="K718" s="1"/>
      <c r="L718" s="1"/>
      <c r="M718" s="1"/>
      <c r="N718" s="1"/>
      <c r="O718" s="1"/>
      <c r="P718" s="1"/>
      <c r="Q718" s="1"/>
      <c r="R718" s="1"/>
    </row>
    <row r="719" spans="1:18">
      <c r="A719" s="1"/>
      <c r="B719" s="1"/>
      <c r="C719" s="1"/>
      <c r="D719" s="1"/>
      <c r="E719" s="1"/>
      <c r="F719" s="1"/>
      <c r="G719" s="1"/>
      <c r="H719" s="1"/>
      <c r="I719" s="1"/>
      <c r="J719" s="1"/>
      <c r="K719" s="1"/>
      <c r="L719" s="1"/>
      <c r="M719" s="1"/>
      <c r="N719" s="1"/>
      <c r="O719" s="1"/>
      <c r="P719" s="1"/>
      <c r="Q719" s="1"/>
      <c r="R719" s="1"/>
    </row>
    <row r="720" spans="1:18">
      <c r="A720" s="1"/>
      <c r="B720" s="1"/>
      <c r="C720" s="1"/>
      <c r="D720" s="1"/>
      <c r="E720" s="1"/>
      <c r="F720" s="1"/>
      <c r="G720" s="1"/>
      <c r="H720" s="1"/>
      <c r="I720" s="1"/>
      <c r="J720" s="1"/>
      <c r="K720" s="1"/>
      <c r="L720" s="1"/>
      <c r="M720" s="1"/>
      <c r="N720" s="1"/>
      <c r="O720" s="1"/>
      <c r="P720" s="1"/>
      <c r="Q720" s="1"/>
      <c r="R720" s="1"/>
    </row>
    <row r="721" spans="1:18">
      <c r="A721" s="1"/>
      <c r="B721" s="1"/>
      <c r="C721" s="1"/>
      <c r="D721" s="1"/>
      <c r="E721" s="1"/>
      <c r="F721" s="1"/>
      <c r="G721" s="1"/>
      <c r="H721" s="1"/>
      <c r="I721" s="1"/>
      <c r="J721" s="1"/>
      <c r="K721" s="1"/>
      <c r="L721" s="1"/>
      <c r="M721" s="1"/>
      <c r="N721" s="1"/>
      <c r="O721" s="1"/>
      <c r="P721" s="1"/>
      <c r="Q721" s="1"/>
      <c r="R721" s="1"/>
    </row>
    <row r="722" spans="1:18">
      <c r="A722" s="1"/>
      <c r="B722" s="1"/>
      <c r="C722" s="1"/>
      <c r="D722" s="1"/>
      <c r="E722" s="1"/>
      <c r="F722" s="1"/>
      <c r="G722" s="1"/>
      <c r="H722" s="1"/>
      <c r="I722" s="1"/>
      <c r="J722" s="1"/>
      <c r="K722" s="1"/>
      <c r="L722" s="1"/>
      <c r="M722" s="1"/>
      <c r="N722" s="1"/>
      <c r="O722" s="1"/>
      <c r="P722" s="1"/>
      <c r="Q722" s="1"/>
      <c r="R722" s="1"/>
    </row>
    <row r="723" spans="1:18">
      <c r="A723" s="1"/>
      <c r="B723" s="1"/>
      <c r="C723" s="1"/>
      <c r="D723" s="1"/>
      <c r="E723" s="1"/>
      <c r="F723" s="1"/>
      <c r="G723" s="1"/>
      <c r="H723" s="1"/>
      <c r="I723" s="1"/>
      <c r="J723" s="1"/>
      <c r="K723" s="1"/>
      <c r="L723" s="1"/>
      <c r="M723" s="1"/>
      <c r="N723" s="1"/>
      <c r="O723" s="1"/>
      <c r="P723" s="1"/>
      <c r="Q723" s="1"/>
      <c r="R723" s="1"/>
    </row>
    <row r="724" spans="1:18">
      <c r="A724" s="1"/>
      <c r="B724" s="1"/>
      <c r="C724" s="1"/>
      <c r="D724" s="1"/>
      <c r="E724" s="1"/>
      <c r="F724" s="1"/>
      <c r="G724" s="1"/>
      <c r="H724" s="1"/>
      <c r="I724" s="1"/>
      <c r="J724" s="1"/>
      <c r="K724" s="1"/>
      <c r="L724" s="1"/>
      <c r="M724" s="1"/>
      <c r="N724" s="1"/>
      <c r="O724" s="1"/>
      <c r="P724" s="1"/>
      <c r="Q724" s="1"/>
      <c r="R724" s="1"/>
    </row>
    <row r="725" spans="1:18">
      <c r="A725" s="1"/>
      <c r="B725" s="1"/>
      <c r="C725" s="1"/>
      <c r="D725" s="1"/>
      <c r="E725" s="1"/>
      <c r="F725" s="1"/>
      <c r="G725" s="1"/>
      <c r="H725" s="1"/>
      <c r="I725" s="1"/>
      <c r="J725" s="1"/>
      <c r="K725" s="1"/>
      <c r="L725" s="1"/>
      <c r="M725" s="1"/>
      <c r="N725" s="1"/>
      <c r="O725" s="1"/>
      <c r="P725" s="1"/>
      <c r="Q725" s="1"/>
      <c r="R725" s="1"/>
    </row>
    <row r="726" spans="1:18">
      <c r="A726" s="1"/>
      <c r="B726" s="1"/>
      <c r="C726" s="1"/>
      <c r="D726" s="1"/>
      <c r="E726" s="1"/>
      <c r="F726" s="1"/>
      <c r="G726" s="1"/>
      <c r="H726" s="1"/>
      <c r="I726" s="1"/>
      <c r="J726" s="1"/>
      <c r="K726" s="1"/>
      <c r="L726" s="1"/>
      <c r="M726" s="1"/>
      <c r="N726" s="1"/>
      <c r="O726" s="1"/>
      <c r="P726" s="1"/>
      <c r="Q726" s="1"/>
      <c r="R726" s="1"/>
    </row>
    <row r="727" spans="1:18">
      <c r="A727" s="1"/>
      <c r="B727" s="1"/>
      <c r="C727" s="1"/>
      <c r="D727" s="1"/>
      <c r="E727" s="1"/>
      <c r="F727" s="1"/>
      <c r="G727" s="1"/>
      <c r="H727" s="1"/>
      <c r="I727" s="1"/>
      <c r="J727" s="1"/>
      <c r="K727" s="1"/>
      <c r="L727" s="1"/>
      <c r="M727" s="1"/>
      <c r="N727" s="1"/>
      <c r="O727" s="1"/>
      <c r="P727" s="1"/>
      <c r="Q727" s="1"/>
      <c r="R727" s="1"/>
    </row>
    <row r="728" spans="1:18">
      <c r="A728" s="1"/>
      <c r="B728" s="1"/>
      <c r="C728" s="1"/>
      <c r="D728" s="1"/>
      <c r="E728" s="1"/>
      <c r="F728" s="1"/>
      <c r="G728" s="1"/>
      <c r="H728" s="1"/>
      <c r="I728" s="1"/>
      <c r="J728" s="1"/>
      <c r="K728" s="1"/>
      <c r="L728" s="1"/>
      <c r="M728" s="1"/>
      <c r="N728" s="1"/>
      <c r="O728" s="1"/>
      <c r="P728" s="1"/>
      <c r="Q728" s="1"/>
      <c r="R728" s="1"/>
    </row>
    <row r="729" spans="1:18">
      <c r="A729" s="1"/>
      <c r="B729" s="1"/>
      <c r="C729" s="1"/>
      <c r="D729" s="1"/>
      <c r="E729" s="1"/>
      <c r="F729" s="1"/>
      <c r="G729" s="1"/>
      <c r="H729" s="1"/>
      <c r="I729" s="1"/>
      <c r="J729" s="1"/>
      <c r="K729" s="1"/>
      <c r="L729" s="1"/>
      <c r="M729" s="1"/>
      <c r="N729" s="1"/>
      <c r="O729" s="1"/>
      <c r="P729" s="1"/>
      <c r="Q729" s="1"/>
      <c r="R729" s="1"/>
    </row>
    <row r="730" spans="1:18">
      <c r="A730" s="1"/>
      <c r="B730" s="1"/>
      <c r="C730" s="1"/>
      <c r="D730" s="1"/>
      <c r="E730" s="1"/>
      <c r="F730" s="1"/>
      <c r="G730" s="1"/>
      <c r="H730" s="1"/>
      <c r="I730" s="1"/>
      <c r="J730" s="1"/>
      <c r="K730" s="1"/>
      <c r="L730" s="1"/>
      <c r="M730" s="1"/>
      <c r="N730" s="1"/>
      <c r="O730" s="1"/>
      <c r="P730" s="1"/>
      <c r="Q730" s="1"/>
      <c r="R730" s="1"/>
    </row>
    <row r="731" spans="1:18">
      <c r="A731" s="1"/>
      <c r="B731" s="1"/>
      <c r="C731" s="1"/>
      <c r="D731" s="1"/>
      <c r="E731" s="1"/>
      <c r="F731" s="1"/>
      <c r="G731" s="1"/>
      <c r="H731" s="1"/>
      <c r="I731" s="1"/>
      <c r="J731" s="1"/>
      <c r="K731" s="1"/>
      <c r="L731" s="1"/>
      <c r="M731" s="1"/>
      <c r="N731" s="1"/>
      <c r="O731" s="1"/>
      <c r="P731" s="1"/>
      <c r="Q731" s="1"/>
      <c r="R731" s="1"/>
    </row>
    <row r="732" spans="1:18">
      <c r="A732" s="1"/>
      <c r="B732" s="1"/>
      <c r="C732" s="1"/>
      <c r="D732" s="1"/>
      <c r="E732" s="1"/>
      <c r="F732" s="1"/>
      <c r="G732" s="1"/>
      <c r="H732" s="1"/>
      <c r="I732" s="1"/>
      <c r="J732" s="1"/>
      <c r="K732" s="1"/>
      <c r="L732" s="1"/>
      <c r="M732" s="1"/>
      <c r="N732" s="1"/>
      <c r="O732" s="1"/>
      <c r="P732" s="1"/>
      <c r="Q732" s="1"/>
      <c r="R732" s="1"/>
    </row>
    <row r="733" spans="1:18">
      <c r="A733" s="1"/>
      <c r="B733" s="1"/>
      <c r="C733" s="1"/>
      <c r="D733" s="1"/>
      <c r="E733" s="1"/>
      <c r="F733" s="1"/>
      <c r="G733" s="1"/>
      <c r="H733" s="1"/>
      <c r="I733" s="1"/>
      <c r="J733" s="1"/>
      <c r="K733" s="1"/>
      <c r="L733" s="1"/>
      <c r="M733" s="1"/>
      <c r="N733" s="1"/>
      <c r="O733" s="1"/>
      <c r="P733" s="1"/>
      <c r="Q733" s="1"/>
      <c r="R733" s="1"/>
    </row>
    <row r="734" spans="1:18">
      <c r="A734" s="1"/>
      <c r="B734" s="1"/>
      <c r="C734" s="1"/>
      <c r="D734" s="1"/>
      <c r="E734" s="1"/>
      <c r="F734" s="1"/>
      <c r="G734" s="1"/>
      <c r="H734" s="1"/>
      <c r="I734" s="1"/>
      <c r="J734" s="1"/>
      <c r="K734" s="1"/>
      <c r="L734" s="1"/>
      <c r="M734" s="1"/>
      <c r="N734" s="1"/>
      <c r="O734" s="1"/>
      <c r="P734" s="1"/>
      <c r="Q734" s="1"/>
      <c r="R734" s="1"/>
    </row>
    <row r="735" spans="1:18">
      <c r="A735" s="1"/>
      <c r="B735" s="1"/>
      <c r="C735" s="1"/>
      <c r="D735" s="1"/>
      <c r="E735" s="1"/>
      <c r="F735" s="1"/>
      <c r="G735" s="1"/>
      <c r="H735" s="1"/>
      <c r="I735" s="1"/>
      <c r="J735" s="1"/>
      <c r="K735" s="1"/>
      <c r="L735" s="1"/>
      <c r="M735" s="1"/>
      <c r="N735" s="1"/>
      <c r="O735" s="1"/>
      <c r="P735" s="1"/>
      <c r="Q735" s="1"/>
      <c r="R735" s="1"/>
    </row>
    <row r="736" spans="1:18">
      <c r="A736" s="1"/>
      <c r="B736" s="1"/>
      <c r="C736" s="1"/>
      <c r="D736" s="1"/>
      <c r="E736" s="1"/>
      <c r="F736" s="1"/>
      <c r="G736" s="1"/>
      <c r="H736" s="1"/>
      <c r="I736" s="1"/>
      <c r="J736" s="1"/>
      <c r="K736" s="1"/>
      <c r="L736" s="1"/>
      <c r="M736" s="1"/>
      <c r="N736" s="1"/>
      <c r="O736" s="1"/>
      <c r="P736" s="1"/>
      <c r="Q736" s="1"/>
      <c r="R736" s="1"/>
    </row>
    <row r="737" spans="1:18">
      <c r="A737" s="1"/>
      <c r="B737" s="1"/>
      <c r="C737" s="1"/>
      <c r="D737" s="1"/>
      <c r="E737" s="1"/>
      <c r="F737" s="1"/>
      <c r="G737" s="1"/>
      <c r="H737" s="1"/>
      <c r="I737" s="1"/>
      <c r="J737" s="1"/>
      <c r="K737" s="1"/>
      <c r="L737" s="1"/>
      <c r="M737" s="1"/>
      <c r="N737" s="1"/>
      <c r="O737" s="1"/>
      <c r="P737" s="1"/>
      <c r="Q737" s="1"/>
      <c r="R737" s="1"/>
    </row>
    <row r="738" spans="1:18">
      <c r="A738" s="1"/>
      <c r="B738" s="1"/>
      <c r="C738" s="1"/>
      <c r="D738" s="1"/>
      <c r="E738" s="1"/>
      <c r="F738" s="1"/>
      <c r="G738" s="1"/>
      <c r="H738" s="1"/>
      <c r="I738" s="1"/>
      <c r="J738" s="1"/>
      <c r="K738" s="1"/>
      <c r="L738" s="1"/>
      <c r="M738" s="1"/>
      <c r="N738" s="1"/>
      <c r="O738" s="1"/>
      <c r="P738" s="1"/>
      <c r="Q738" s="1"/>
      <c r="R738" s="1"/>
    </row>
    <row r="739" spans="1:18">
      <c r="A739" s="1"/>
      <c r="B739" s="1"/>
      <c r="C739" s="1"/>
      <c r="D739" s="1"/>
      <c r="E739" s="1"/>
      <c r="F739" s="1"/>
      <c r="G739" s="1"/>
      <c r="H739" s="1"/>
      <c r="I739" s="1"/>
      <c r="J739" s="1"/>
      <c r="K739" s="1"/>
      <c r="L739" s="1"/>
      <c r="M739" s="1"/>
      <c r="N739" s="1"/>
      <c r="O739" s="1"/>
      <c r="P739" s="1"/>
      <c r="Q739" s="1"/>
      <c r="R739" s="1"/>
    </row>
    <row r="740" spans="1:18">
      <c r="A740" s="1"/>
      <c r="B740" s="1"/>
      <c r="C740" s="1"/>
      <c r="D740" s="1"/>
      <c r="E740" s="1"/>
      <c r="F740" s="1"/>
      <c r="G740" s="1"/>
      <c r="H740" s="1"/>
      <c r="I740" s="1"/>
      <c r="J740" s="1"/>
      <c r="K740" s="1"/>
      <c r="L740" s="1"/>
      <c r="M740" s="1"/>
      <c r="N740" s="1"/>
      <c r="O740" s="1"/>
      <c r="P740" s="1"/>
      <c r="Q740" s="1"/>
      <c r="R740" s="1"/>
    </row>
    <row r="741" spans="1:18">
      <c r="A741" s="1"/>
      <c r="B741" s="1"/>
      <c r="C741" s="1"/>
      <c r="D741" s="1"/>
      <c r="E741" s="1"/>
      <c r="F741" s="1"/>
      <c r="G741" s="1"/>
      <c r="H741" s="1"/>
      <c r="I741" s="1"/>
      <c r="J741" s="1"/>
      <c r="K741" s="1"/>
      <c r="L741" s="1"/>
      <c r="M741" s="1"/>
      <c r="N741" s="1"/>
      <c r="O741" s="1"/>
      <c r="P741" s="1"/>
      <c r="Q741" s="1"/>
      <c r="R741" s="1"/>
    </row>
    <row r="742" spans="1:18">
      <c r="A742" s="1"/>
      <c r="B742" s="1"/>
      <c r="C742" s="1"/>
      <c r="D742" s="1"/>
      <c r="E742" s="1"/>
      <c r="F742" s="1"/>
      <c r="G742" s="1"/>
      <c r="H742" s="1"/>
      <c r="I742" s="1"/>
      <c r="J742" s="1"/>
      <c r="K742" s="1"/>
      <c r="L742" s="1"/>
      <c r="M742" s="1"/>
      <c r="N742" s="1"/>
      <c r="O742" s="1"/>
      <c r="P742" s="1"/>
      <c r="Q742" s="1"/>
      <c r="R742" s="1"/>
    </row>
    <row r="743" spans="1:18">
      <c r="A743" s="1"/>
      <c r="B743" s="1"/>
      <c r="C743" s="1"/>
      <c r="D743" s="1"/>
      <c r="E743" s="1"/>
      <c r="F743" s="1"/>
      <c r="G743" s="1"/>
      <c r="H743" s="1"/>
      <c r="I743" s="1"/>
      <c r="J743" s="1"/>
      <c r="K743" s="1"/>
      <c r="L743" s="1"/>
      <c r="M743" s="1"/>
      <c r="N743" s="1"/>
      <c r="O743" s="1"/>
      <c r="P743" s="1"/>
      <c r="Q743" s="1"/>
      <c r="R743" s="1"/>
    </row>
    <row r="744" spans="1:18">
      <c r="A744" s="1"/>
      <c r="B744" s="1"/>
      <c r="C744" s="1"/>
      <c r="D744" s="1"/>
      <c r="E744" s="1"/>
      <c r="F744" s="1"/>
      <c r="G744" s="1"/>
      <c r="H744" s="1"/>
      <c r="I744" s="1"/>
      <c r="J744" s="1"/>
      <c r="K744" s="1"/>
      <c r="L744" s="1"/>
      <c r="M744" s="1"/>
      <c r="N744" s="1"/>
      <c r="O744" s="1"/>
      <c r="P744" s="1"/>
      <c r="Q744" s="1"/>
      <c r="R744" s="1"/>
    </row>
    <row r="745" spans="1:18">
      <c r="A745" s="1"/>
      <c r="B745" s="1"/>
      <c r="C745" s="1"/>
      <c r="D745" s="1"/>
      <c r="E745" s="1"/>
      <c r="F745" s="1"/>
      <c r="G745" s="1"/>
      <c r="H745" s="1"/>
      <c r="I745" s="1"/>
      <c r="J745" s="1"/>
      <c r="K745" s="1"/>
      <c r="L745" s="1"/>
      <c r="M745" s="1"/>
      <c r="N745" s="1"/>
      <c r="O745" s="1"/>
      <c r="P745" s="1"/>
      <c r="Q745" s="1"/>
      <c r="R745" s="1"/>
    </row>
    <row r="746" spans="1:18">
      <c r="A746" s="1"/>
      <c r="B746" s="1"/>
      <c r="C746" s="1"/>
      <c r="D746" s="1"/>
      <c r="E746" s="1"/>
      <c r="F746" s="1"/>
      <c r="G746" s="1"/>
      <c r="H746" s="1"/>
      <c r="I746" s="1"/>
      <c r="J746" s="1"/>
      <c r="K746" s="1"/>
      <c r="L746" s="1"/>
      <c r="M746" s="1"/>
      <c r="N746" s="1"/>
      <c r="O746" s="1"/>
      <c r="P746" s="1"/>
      <c r="Q746" s="1"/>
      <c r="R746" s="1"/>
    </row>
    <row r="747" spans="1:18">
      <c r="A747" s="1"/>
      <c r="B747" s="1"/>
      <c r="C747" s="1"/>
      <c r="D747" s="1"/>
      <c r="E747" s="1"/>
      <c r="F747" s="1"/>
      <c r="G747" s="1"/>
      <c r="H747" s="1"/>
      <c r="I747" s="1"/>
      <c r="J747" s="1"/>
      <c r="K747" s="1"/>
      <c r="L747" s="1"/>
      <c r="M747" s="1"/>
      <c r="N747" s="1"/>
      <c r="O747" s="1"/>
      <c r="P747" s="1"/>
      <c r="Q747" s="1"/>
      <c r="R747" s="1"/>
    </row>
    <row r="748" spans="1:18">
      <c r="A748" s="1"/>
      <c r="B748" s="1"/>
      <c r="C748" s="1"/>
      <c r="D748" s="1"/>
      <c r="E748" s="1"/>
      <c r="F748" s="1"/>
      <c r="G748" s="1"/>
      <c r="H748" s="1"/>
      <c r="I748" s="1"/>
      <c r="J748" s="1"/>
      <c r="K748" s="1"/>
      <c r="L748" s="1"/>
      <c r="M748" s="1"/>
      <c r="N748" s="1"/>
      <c r="O748" s="1"/>
      <c r="P748" s="1"/>
      <c r="Q748" s="1"/>
      <c r="R748" s="1"/>
    </row>
    <row r="749" spans="1:18">
      <c r="A749" s="1"/>
      <c r="B749" s="1"/>
      <c r="C749" s="1"/>
      <c r="D749" s="1"/>
      <c r="E749" s="1"/>
      <c r="F749" s="1"/>
      <c r="G749" s="1"/>
      <c r="H749" s="1"/>
      <c r="I749" s="1"/>
      <c r="J749" s="1"/>
      <c r="K749" s="1"/>
      <c r="L749" s="1"/>
      <c r="M749" s="1"/>
      <c r="N749" s="1"/>
      <c r="O749" s="1"/>
      <c r="P749" s="1"/>
      <c r="Q749" s="1"/>
      <c r="R749" s="1"/>
    </row>
    <row r="750" spans="1:18">
      <c r="A750" s="1"/>
      <c r="B750" s="1"/>
      <c r="C750" s="1"/>
      <c r="D750" s="1"/>
      <c r="E750" s="1"/>
      <c r="F750" s="1"/>
      <c r="G750" s="1"/>
      <c r="H750" s="1"/>
      <c r="I750" s="1"/>
      <c r="J750" s="1"/>
      <c r="K750" s="1"/>
      <c r="L750" s="1"/>
      <c r="M750" s="1"/>
      <c r="N750" s="1"/>
      <c r="O750" s="1"/>
      <c r="P750" s="1"/>
      <c r="Q750" s="1"/>
      <c r="R750" s="1"/>
    </row>
    <row r="751" spans="1:18">
      <c r="A751" s="1"/>
      <c r="B751" s="1"/>
      <c r="C751" s="1"/>
      <c r="D751" s="1"/>
      <c r="E751" s="1"/>
      <c r="F751" s="1"/>
      <c r="G751" s="1"/>
      <c r="H751" s="1"/>
      <c r="I751" s="1"/>
      <c r="J751" s="1"/>
      <c r="K751" s="1"/>
      <c r="L751" s="1"/>
      <c r="M751" s="1"/>
      <c r="N751" s="1"/>
      <c r="O751" s="1"/>
      <c r="P751" s="1"/>
      <c r="Q751" s="1"/>
      <c r="R751" s="1"/>
    </row>
    <row r="752" spans="1:18">
      <c r="A752" s="1"/>
      <c r="B752" s="1"/>
      <c r="C752" s="1"/>
      <c r="D752" s="1"/>
      <c r="E752" s="1"/>
      <c r="F752" s="1"/>
      <c r="G752" s="1"/>
      <c r="H752" s="1"/>
      <c r="I752" s="1"/>
      <c r="J752" s="1"/>
      <c r="K752" s="1"/>
      <c r="L752" s="1"/>
      <c r="M752" s="1"/>
      <c r="N752" s="1"/>
      <c r="O752" s="1"/>
      <c r="P752" s="1"/>
      <c r="Q752" s="1"/>
      <c r="R752" s="1"/>
    </row>
    <row r="753" spans="1:18">
      <c r="A753" s="1"/>
      <c r="B753" s="1"/>
      <c r="C753" s="1"/>
      <c r="D753" s="1"/>
      <c r="E753" s="1"/>
      <c r="F753" s="1"/>
      <c r="G753" s="1"/>
      <c r="H753" s="1"/>
      <c r="I753" s="1"/>
      <c r="J753" s="1"/>
      <c r="K753" s="1"/>
      <c r="L753" s="1"/>
      <c r="M753" s="1"/>
      <c r="N753" s="1"/>
      <c r="O753" s="1"/>
      <c r="P753" s="1"/>
      <c r="Q753" s="1"/>
      <c r="R753" s="1"/>
    </row>
    <row r="754" spans="1:18">
      <c r="A754" s="1"/>
      <c r="B754" s="1"/>
      <c r="C754" s="1"/>
      <c r="D754" s="1"/>
      <c r="E754" s="1"/>
      <c r="F754" s="1"/>
      <c r="G754" s="1"/>
      <c r="H754" s="1"/>
      <c r="I754" s="1"/>
      <c r="J754" s="1"/>
      <c r="K754" s="1"/>
      <c r="L754" s="1"/>
      <c r="M754" s="1"/>
      <c r="N754" s="1"/>
      <c r="O754" s="1"/>
      <c r="P754" s="1"/>
      <c r="Q754" s="1"/>
      <c r="R754" s="1"/>
    </row>
    <row r="755" spans="1:18">
      <c r="A755" s="1"/>
      <c r="B755" s="1"/>
      <c r="C755" s="1"/>
      <c r="D755" s="1"/>
      <c r="E755" s="1"/>
      <c r="F755" s="1"/>
      <c r="G755" s="1"/>
      <c r="H755" s="1"/>
      <c r="I755" s="1"/>
      <c r="J755" s="1"/>
      <c r="K755" s="1"/>
      <c r="L755" s="1"/>
      <c r="M755" s="1"/>
      <c r="N755" s="1"/>
      <c r="O755" s="1"/>
      <c r="P755" s="1"/>
      <c r="Q755" s="1"/>
      <c r="R755" s="1"/>
    </row>
    <row r="756" spans="1:18">
      <c r="A756" s="1"/>
      <c r="B756" s="1"/>
      <c r="C756" s="1"/>
      <c r="D756" s="1"/>
      <c r="E756" s="1"/>
      <c r="F756" s="1"/>
      <c r="G756" s="1"/>
      <c r="H756" s="1"/>
      <c r="I756" s="1"/>
      <c r="J756" s="1"/>
      <c r="K756" s="1"/>
      <c r="L756" s="1"/>
      <c r="M756" s="1"/>
      <c r="N756" s="1"/>
      <c r="O756" s="1"/>
      <c r="P756" s="1"/>
      <c r="Q756" s="1"/>
      <c r="R756" s="1"/>
    </row>
    <row r="757" spans="1:18">
      <c r="A757" s="1"/>
      <c r="B757" s="1"/>
      <c r="C757" s="1"/>
      <c r="D757" s="1"/>
      <c r="E757" s="1"/>
      <c r="F757" s="1"/>
      <c r="G757" s="1"/>
      <c r="H757" s="1"/>
      <c r="I757" s="1"/>
      <c r="J757" s="1"/>
      <c r="K757" s="1"/>
      <c r="L757" s="1"/>
      <c r="M757" s="1"/>
      <c r="N757" s="1"/>
      <c r="O757" s="1"/>
      <c r="P757" s="1"/>
      <c r="Q757" s="1"/>
      <c r="R757" s="1"/>
    </row>
    <row r="758" spans="1:18">
      <c r="A758" s="1"/>
      <c r="B758" s="1"/>
      <c r="C758" s="1"/>
      <c r="D758" s="1"/>
      <c r="E758" s="1"/>
      <c r="F758" s="1"/>
      <c r="G758" s="1"/>
      <c r="H758" s="1"/>
      <c r="I758" s="1"/>
      <c r="J758" s="1"/>
      <c r="K758" s="1"/>
      <c r="L758" s="1"/>
      <c r="M758" s="1"/>
      <c r="N758" s="1"/>
      <c r="O758" s="1"/>
      <c r="P758" s="1"/>
      <c r="Q758" s="1"/>
      <c r="R758" s="1"/>
    </row>
    <row r="759" spans="1:18">
      <c r="A759" s="1"/>
      <c r="B759" s="1"/>
      <c r="C759" s="1"/>
      <c r="D759" s="1"/>
      <c r="E759" s="1"/>
      <c r="F759" s="1"/>
      <c r="G759" s="1"/>
      <c r="H759" s="1"/>
      <c r="I759" s="1"/>
      <c r="J759" s="1"/>
      <c r="K759" s="1"/>
      <c r="L759" s="1"/>
      <c r="M759" s="1"/>
      <c r="N759" s="1"/>
      <c r="O759" s="1"/>
      <c r="P759" s="1"/>
      <c r="Q759" s="1"/>
      <c r="R759" s="1"/>
    </row>
    <row r="760" spans="1:18">
      <c r="A760" s="1"/>
      <c r="B760" s="1"/>
      <c r="C760" s="1"/>
      <c r="D760" s="1"/>
      <c r="E760" s="1"/>
      <c r="F760" s="1"/>
      <c r="G760" s="1"/>
      <c r="H760" s="1"/>
      <c r="I760" s="1"/>
      <c r="J760" s="1"/>
      <c r="K760" s="1"/>
      <c r="L760" s="1"/>
      <c r="M760" s="1"/>
      <c r="N760" s="1"/>
      <c r="O760" s="1"/>
      <c r="P760" s="1"/>
      <c r="Q760" s="1"/>
      <c r="R760" s="1"/>
    </row>
    <row r="761" spans="1:18">
      <c r="A761" s="1"/>
      <c r="B761" s="1"/>
      <c r="C761" s="1"/>
      <c r="D761" s="1"/>
      <c r="E761" s="1"/>
      <c r="F761" s="1"/>
      <c r="G761" s="1"/>
      <c r="H761" s="1"/>
      <c r="I761" s="1"/>
      <c r="J761" s="1"/>
      <c r="K761" s="1"/>
      <c r="L761" s="1"/>
      <c r="M761" s="1"/>
      <c r="N761" s="1"/>
      <c r="O761" s="1"/>
      <c r="P761" s="1"/>
      <c r="Q761" s="1"/>
      <c r="R761" s="1"/>
    </row>
    <row r="762" spans="1:18">
      <c r="A762" s="1"/>
      <c r="B762" s="1"/>
      <c r="C762" s="1"/>
      <c r="D762" s="1"/>
      <c r="E762" s="1"/>
      <c r="F762" s="1"/>
      <c r="G762" s="1"/>
      <c r="H762" s="1"/>
      <c r="I762" s="1"/>
      <c r="J762" s="1"/>
      <c r="K762" s="1"/>
      <c r="L762" s="1"/>
      <c r="M762" s="1"/>
      <c r="N762" s="1"/>
      <c r="O762" s="1"/>
      <c r="P762" s="1"/>
      <c r="Q762" s="1"/>
      <c r="R762" s="1"/>
    </row>
    <row r="763" spans="1:18">
      <c r="A763" s="1"/>
      <c r="B763" s="1"/>
      <c r="C763" s="1"/>
      <c r="D763" s="1"/>
      <c r="E763" s="1"/>
      <c r="F763" s="1"/>
      <c r="G763" s="1"/>
      <c r="H763" s="1"/>
      <c r="I763" s="1"/>
      <c r="J763" s="1"/>
      <c r="K763" s="1"/>
      <c r="L763" s="1"/>
      <c r="M763" s="1"/>
      <c r="N763" s="1"/>
      <c r="O763" s="1"/>
      <c r="P763" s="1"/>
      <c r="Q763" s="1"/>
      <c r="R763" s="1"/>
    </row>
    <row r="764" spans="1:18">
      <c r="A764" s="1"/>
      <c r="B764" s="1"/>
      <c r="C764" s="1"/>
      <c r="D764" s="1"/>
      <c r="E764" s="1"/>
      <c r="F764" s="1"/>
      <c r="G764" s="1"/>
      <c r="H764" s="1"/>
      <c r="I764" s="1"/>
      <c r="J764" s="1"/>
      <c r="K764" s="1"/>
      <c r="L764" s="1"/>
      <c r="M764" s="1"/>
      <c r="N764" s="1"/>
      <c r="O764" s="1"/>
      <c r="P764" s="1"/>
      <c r="Q764" s="1"/>
      <c r="R764" s="1"/>
    </row>
    <row r="765" spans="1:18">
      <c r="A765" s="1"/>
      <c r="B765" s="1"/>
      <c r="C765" s="1"/>
      <c r="D765" s="1"/>
      <c r="E765" s="1"/>
      <c r="F765" s="1"/>
      <c r="G765" s="1"/>
      <c r="H765" s="1"/>
      <c r="I765" s="1"/>
      <c r="J765" s="1"/>
      <c r="K765" s="1"/>
      <c r="L765" s="1"/>
      <c r="M765" s="1"/>
      <c r="N765" s="1"/>
      <c r="O765" s="1"/>
      <c r="P765" s="1"/>
      <c r="Q765" s="1"/>
      <c r="R765" s="1"/>
    </row>
    <row r="766" spans="1:18">
      <c r="A766" s="1"/>
      <c r="B766" s="1"/>
      <c r="C766" s="1"/>
      <c r="D766" s="1"/>
      <c r="E766" s="1"/>
      <c r="F766" s="1"/>
      <c r="G766" s="1"/>
      <c r="H766" s="1"/>
      <c r="I766" s="1"/>
      <c r="J766" s="1"/>
      <c r="K766" s="1"/>
      <c r="L766" s="1"/>
      <c r="M766" s="1"/>
      <c r="N766" s="1"/>
      <c r="O766" s="1"/>
      <c r="P766" s="1"/>
      <c r="Q766" s="1"/>
      <c r="R766" s="1"/>
    </row>
    <row r="767" spans="1:18">
      <c r="A767" s="1"/>
      <c r="B767" s="1"/>
      <c r="C767" s="1"/>
      <c r="D767" s="1"/>
      <c r="E767" s="1"/>
      <c r="F767" s="1"/>
      <c r="G767" s="1"/>
      <c r="H767" s="1"/>
      <c r="I767" s="1"/>
      <c r="J767" s="1"/>
      <c r="K767" s="1"/>
      <c r="L767" s="1"/>
      <c r="M767" s="1"/>
      <c r="N767" s="1"/>
      <c r="O767" s="1"/>
      <c r="P767" s="1"/>
      <c r="Q767" s="1"/>
      <c r="R767" s="1"/>
    </row>
    <row r="768" spans="1:18">
      <c r="A768" s="1"/>
      <c r="B768" s="1"/>
      <c r="C768" s="1"/>
      <c r="D768" s="1"/>
      <c r="E768" s="1"/>
      <c r="F768" s="1"/>
      <c r="G768" s="1"/>
      <c r="H768" s="1"/>
      <c r="I768" s="1"/>
      <c r="J768" s="1"/>
      <c r="K768" s="1"/>
      <c r="L768" s="1"/>
      <c r="M768" s="1"/>
      <c r="N768" s="1"/>
      <c r="O768" s="1"/>
      <c r="P768" s="1"/>
      <c r="Q768" s="1"/>
      <c r="R768" s="1"/>
    </row>
    <row r="769" spans="1:18">
      <c r="A769" s="1"/>
      <c r="B769" s="1"/>
      <c r="C769" s="1"/>
      <c r="D769" s="1"/>
      <c r="E769" s="1"/>
      <c r="F769" s="1"/>
      <c r="G769" s="1"/>
      <c r="H769" s="1"/>
      <c r="I769" s="1"/>
      <c r="J769" s="1"/>
      <c r="K769" s="1"/>
      <c r="L769" s="1"/>
      <c r="M769" s="1"/>
      <c r="N769" s="1"/>
      <c r="O769" s="1"/>
      <c r="P769" s="1"/>
      <c r="Q769" s="1"/>
      <c r="R769" s="1"/>
    </row>
    <row r="770" spans="1:18">
      <c r="A770" s="1"/>
      <c r="B770" s="1"/>
      <c r="C770" s="1"/>
      <c r="D770" s="1"/>
      <c r="E770" s="1"/>
      <c r="F770" s="1"/>
      <c r="G770" s="1"/>
      <c r="H770" s="1"/>
      <c r="I770" s="1"/>
      <c r="J770" s="1"/>
      <c r="K770" s="1"/>
      <c r="L770" s="1"/>
      <c r="M770" s="1"/>
      <c r="N770" s="1"/>
      <c r="O770" s="1"/>
      <c r="P770" s="1"/>
      <c r="Q770" s="1"/>
      <c r="R770" s="1"/>
    </row>
    <row r="771" spans="1:18">
      <c r="A771" s="1"/>
      <c r="B771" s="1"/>
      <c r="C771" s="1"/>
      <c r="D771" s="1"/>
      <c r="E771" s="1"/>
      <c r="F771" s="1"/>
      <c r="G771" s="1"/>
      <c r="H771" s="1"/>
      <c r="I771" s="1"/>
      <c r="J771" s="1"/>
      <c r="K771" s="1"/>
      <c r="L771" s="1"/>
      <c r="M771" s="1"/>
      <c r="N771" s="1"/>
      <c r="O771" s="1"/>
      <c r="P771" s="1"/>
      <c r="Q771" s="1"/>
      <c r="R771" s="1"/>
    </row>
    <row r="772" spans="1:18">
      <c r="A772" s="1"/>
      <c r="B772" s="1"/>
      <c r="C772" s="1"/>
      <c r="D772" s="1"/>
      <c r="E772" s="1"/>
      <c r="F772" s="1"/>
      <c r="G772" s="1"/>
      <c r="H772" s="1"/>
      <c r="I772" s="1"/>
      <c r="J772" s="1"/>
      <c r="K772" s="1"/>
      <c r="L772" s="1"/>
      <c r="M772" s="1"/>
      <c r="N772" s="1"/>
      <c r="O772" s="1"/>
      <c r="P772" s="1"/>
      <c r="Q772" s="1"/>
      <c r="R772" s="1"/>
    </row>
    <row r="773" spans="1:18">
      <c r="A773" s="1"/>
      <c r="B773" s="1"/>
      <c r="C773" s="1"/>
      <c r="D773" s="1"/>
      <c r="E773" s="1"/>
      <c r="F773" s="1"/>
      <c r="G773" s="1"/>
      <c r="H773" s="1"/>
      <c r="I773" s="1"/>
      <c r="J773" s="1"/>
      <c r="K773" s="1"/>
      <c r="L773" s="1"/>
      <c r="M773" s="1"/>
      <c r="N773" s="1"/>
      <c r="O773" s="1"/>
      <c r="P773" s="1"/>
      <c r="Q773" s="1"/>
      <c r="R773" s="1"/>
    </row>
    <row r="774" spans="1:18">
      <c r="A774" s="1"/>
      <c r="B774" s="1"/>
      <c r="C774" s="1"/>
      <c r="D774" s="1"/>
      <c r="E774" s="1"/>
      <c r="F774" s="1"/>
      <c r="G774" s="1"/>
      <c r="H774" s="1"/>
      <c r="I774" s="1"/>
      <c r="J774" s="1"/>
      <c r="K774" s="1"/>
      <c r="L774" s="1"/>
      <c r="M774" s="1"/>
      <c r="N774" s="1"/>
      <c r="O774" s="1"/>
      <c r="P774" s="1"/>
      <c r="Q774" s="1"/>
      <c r="R774" s="1"/>
    </row>
    <row r="775" spans="1:18">
      <c r="A775" s="1"/>
      <c r="B775" s="1"/>
      <c r="C775" s="1"/>
      <c r="D775" s="1"/>
      <c r="E775" s="1"/>
      <c r="F775" s="1"/>
      <c r="G775" s="1"/>
      <c r="H775" s="1"/>
      <c r="I775" s="1"/>
      <c r="J775" s="1"/>
      <c r="K775" s="1"/>
      <c r="L775" s="1"/>
      <c r="M775" s="1"/>
      <c r="N775" s="1"/>
      <c r="O775" s="1"/>
      <c r="P775" s="1"/>
      <c r="Q775" s="1"/>
      <c r="R775" s="1"/>
    </row>
    <row r="776" spans="1:18">
      <c r="A776" s="1"/>
      <c r="B776" s="1"/>
      <c r="C776" s="1"/>
      <c r="D776" s="1"/>
      <c r="E776" s="1"/>
      <c r="F776" s="1"/>
      <c r="G776" s="1"/>
      <c r="H776" s="1"/>
      <c r="I776" s="1"/>
      <c r="J776" s="1"/>
      <c r="K776" s="1"/>
      <c r="L776" s="1"/>
      <c r="M776" s="1"/>
      <c r="N776" s="1"/>
      <c r="O776" s="1"/>
      <c r="P776" s="1"/>
      <c r="Q776" s="1"/>
      <c r="R776" s="1"/>
    </row>
    <row r="777" spans="1:18">
      <c r="A777" s="1"/>
      <c r="B777" s="1"/>
      <c r="C777" s="1"/>
      <c r="D777" s="1"/>
      <c r="E777" s="1"/>
      <c r="F777" s="1"/>
      <c r="G777" s="1"/>
      <c r="H777" s="1"/>
      <c r="I777" s="1"/>
      <c r="J777" s="1"/>
      <c r="K777" s="1"/>
      <c r="L777" s="1"/>
      <c r="M777" s="1"/>
      <c r="N777" s="1"/>
      <c r="O777" s="1"/>
      <c r="P777" s="1"/>
      <c r="Q777" s="1"/>
      <c r="R777" s="1"/>
    </row>
    <row r="778" spans="1:18">
      <c r="A778" s="1"/>
      <c r="B778" s="1"/>
      <c r="C778" s="1"/>
      <c r="D778" s="1"/>
      <c r="E778" s="1"/>
      <c r="F778" s="1"/>
      <c r="G778" s="1"/>
      <c r="H778" s="1"/>
      <c r="I778" s="1"/>
      <c r="J778" s="1"/>
      <c r="K778" s="1"/>
      <c r="L778" s="1"/>
      <c r="M778" s="1"/>
      <c r="N778" s="1"/>
      <c r="O778" s="1"/>
      <c r="P778" s="1"/>
      <c r="Q778" s="1"/>
      <c r="R778" s="1"/>
    </row>
    <row r="779" spans="1:18">
      <c r="A779" s="1"/>
      <c r="B779" s="1"/>
      <c r="C779" s="1"/>
      <c r="D779" s="1"/>
      <c r="E779" s="1"/>
      <c r="F779" s="1"/>
      <c r="G779" s="1"/>
      <c r="H779" s="1"/>
      <c r="I779" s="1"/>
      <c r="J779" s="1"/>
      <c r="K779" s="1"/>
      <c r="L779" s="1"/>
      <c r="M779" s="1"/>
      <c r="N779" s="1"/>
      <c r="O779" s="1"/>
      <c r="P779" s="1"/>
      <c r="Q779" s="1"/>
      <c r="R779" s="1"/>
    </row>
    <row r="780" spans="1:18">
      <c r="A780" s="1"/>
      <c r="B780" s="1"/>
      <c r="C780" s="1"/>
      <c r="D780" s="1"/>
      <c r="E780" s="1"/>
      <c r="F780" s="1"/>
      <c r="G780" s="1"/>
      <c r="H780" s="1"/>
      <c r="I780" s="1"/>
      <c r="J780" s="1"/>
      <c r="K780" s="1"/>
      <c r="L780" s="1"/>
      <c r="M780" s="1"/>
      <c r="N780" s="1"/>
      <c r="O780" s="1"/>
      <c r="P780" s="1"/>
      <c r="Q780" s="1"/>
      <c r="R780" s="1"/>
    </row>
    <row r="781" spans="1:18">
      <c r="A781" s="1"/>
      <c r="B781" s="1"/>
      <c r="C781" s="1"/>
      <c r="D781" s="1"/>
      <c r="E781" s="1"/>
      <c r="F781" s="1"/>
      <c r="G781" s="1"/>
      <c r="H781" s="1"/>
      <c r="I781" s="1"/>
      <c r="J781" s="1"/>
      <c r="K781" s="1"/>
      <c r="L781" s="1"/>
      <c r="M781" s="1"/>
      <c r="N781" s="1"/>
      <c r="O781" s="1"/>
      <c r="P781" s="1"/>
      <c r="Q781" s="1"/>
      <c r="R781" s="1"/>
    </row>
    <row r="782" spans="1:18">
      <c r="A782" s="1"/>
      <c r="B782" s="1"/>
      <c r="C782" s="1"/>
      <c r="D782" s="1"/>
      <c r="E782" s="1"/>
      <c r="F782" s="1"/>
      <c r="G782" s="1"/>
      <c r="H782" s="1"/>
      <c r="I782" s="1"/>
      <c r="J782" s="1"/>
      <c r="K782" s="1"/>
      <c r="L782" s="1"/>
      <c r="M782" s="1"/>
      <c r="N782" s="1"/>
      <c r="O782" s="1"/>
      <c r="P782" s="1"/>
      <c r="Q782" s="1"/>
      <c r="R782" s="1"/>
    </row>
    <row r="783" spans="1:18">
      <c r="A783" s="1"/>
      <c r="B783" s="1"/>
      <c r="C783" s="1"/>
      <c r="D783" s="1"/>
      <c r="E783" s="1"/>
      <c r="F783" s="1"/>
      <c r="G783" s="1"/>
      <c r="H783" s="1"/>
      <c r="I783" s="1"/>
      <c r="J783" s="1"/>
      <c r="K783" s="1"/>
      <c r="L783" s="1"/>
      <c r="M783" s="1"/>
      <c r="N783" s="1"/>
      <c r="O783" s="1"/>
      <c r="P783" s="1"/>
      <c r="Q783" s="1"/>
      <c r="R783" s="1"/>
    </row>
    <row r="784" spans="1:18">
      <c r="A784" s="1"/>
      <c r="B784" s="1"/>
      <c r="C784" s="1"/>
      <c r="D784" s="1"/>
      <c r="E784" s="1"/>
      <c r="F784" s="1"/>
      <c r="G784" s="1"/>
      <c r="H784" s="1"/>
      <c r="I784" s="1"/>
      <c r="J784" s="1"/>
      <c r="K784" s="1"/>
      <c r="L784" s="1"/>
      <c r="M784" s="1"/>
      <c r="N784" s="1"/>
      <c r="O784" s="1"/>
      <c r="P784" s="1"/>
      <c r="Q784" s="1"/>
      <c r="R784" s="1"/>
    </row>
    <row r="785" spans="1:18">
      <c r="A785" s="1"/>
      <c r="B785" s="1"/>
      <c r="C785" s="1"/>
      <c r="D785" s="1"/>
      <c r="E785" s="1"/>
      <c r="F785" s="1"/>
      <c r="G785" s="1"/>
      <c r="H785" s="1"/>
      <c r="I785" s="1"/>
      <c r="J785" s="1"/>
      <c r="K785" s="1"/>
      <c r="L785" s="1"/>
      <c r="M785" s="1"/>
      <c r="N785" s="1"/>
      <c r="O785" s="1"/>
      <c r="P785" s="1"/>
      <c r="Q785" s="1"/>
      <c r="R785" s="1"/>
    </row>
    <row r="786" spans="1:18">
      <c r="A786" s="1"/>
      <c r="B786" s="1"/>
      <c r="C786" s="1"/>
      <c r="D786" s="1"/>
      <c r="E786" s="1"/>
      <c r="F786" s="1"/>
      <c r="G786" s="1"/>
      <c r="H786" s="1"/>
      <c r="I786" s="1"/>
      <c r="J786" s="1"/>
      <c r="K786" s="1"/>
      <c r="L786" s="1"/>
      <c r="M786" s="1"/>
      <c r="N786" s="1"/>
      <c r="O786" s="1"/>
      <c r="P786" s="1"/>
      <c r="Q786" s="1"/>
      <c r="R786" s="1"/>
    </row>
    <row r="787" spans="1:18">
      <c r="A787" s="1"/>
      <c r="B787" s="1"/>
      <c r="C787" s="1"/>
      <c r="D787" s="1"/>
      <c r="E787" s="1"/>
      <c r="F787" s="1"/>
      <c r="G787" s="1"/>
      <c r="H787" s="1"/>
      <c r="I787" s="1"/>
      <c r="J787" s="1"/>
      <c r="K787" s="1"/>
      <c r="L787" s="1"/>
      <c r="M787" s="1"/>
      <c r="N787" s="1"/>
      <c r="O787" s="1"/>
      <c r="P787" s="1"/>
      <c r="Q787" s="1"/>
      <c r="R787" s="1"/>
    </row>
    <row r="788" spans="1:18">
      <c r="A788" s="1"/>
      <c r="B788" s="1"/>
      <c r="C788" s="1"/>
      <c r="D788" s="1"/>
      <c r="E788" s="1"/>
      <c r="F788" s="1"/>
      <c r="G788" s="1"/>
      <c r="H788" s="1"/>
      <c r="I788" s="1"/>
      <c r="J788" s="1"/>
      <c r="K788" s="1"/>
      <c r="L788" s="1"/>
      <c r="M788" s="1"/>
      <c r="N788" s="1"/>
      <c r="O788" s="1"/>
      <c r="P788" s="1"/>
      <c r="Q788" s="1"/>
      <c r="R788" s="1"/>
    </row>
    <row r="789" spans="1:18">
      <c r="A789" s="1"/>
      <c r="B789" s="1"/>
      <c r="C789" s="1"/>
      <c r="D789" s="1"/>
      <c r="E789" s="1"/>
      <c r="F789" s="1"/>
      <c r="G789" s="1"/>
      <c r="H789" s="1"/>
      <c r="I789" s="1"/>
      <c r="J789" s="1"/>
      <c r="K789" s="1"/>
      <c r="L789" s="1"/>
      <c r="M789" s="1"/>
      <c r="N789" s="1"/>
      <c r="O789" s="1"/>
      <c r="P789" s="1"/>
      <c r="Q789" s="1"/>
      <c r="R789" s="1"/>
    </row>
    <row r="790" spans="1:18">
      <c r="A790" s="1"/>
      <c r="B790" s="1"/>
      <c r="C790" s="1"/>
      <c r="D790" s="1"/>
      <c r="E790" s="1"/>
      <c r="F790" s="1"/>
      <c r="G790" s="1"/>
      <c r="H790" s="1"/>
      <c r="I790" s="1"/>
      <c r="J790" s="1"/>
      <c r="K790" s="1"/>
      <c r="L790" s="1"/>
      <c r="M790" s="1"/>
      <c r="N790" s="1"/>
      <c r="O790" s="1"/>
      <c r="P790" s="1"/>
      <c r="Q790" s="1"/>
      <c r="R790" s="1"/>
    </row>
    <row r="791" spans="1:18">
      <c r="A791" s="1"/>
      <c r="B791" s="1"/>
      <c r="C791" s="1"/>
      <c r="D791" s="1"/>
      <c r="E791" s="1"/>
      <c r="F791" s="1"/>
      <c r="G791" s="1"/>
      <c r="H791" s="1"/>
      <c r="I791" s="1"/>
      <c r="J791" s="1"/>
      <c r="K791" s="1"/>
      <c r="L791" s="1"/>
      <c r="M791" s="1"/>
      <c r="N791" s="1"/>
      <c r="O791" s="1"/>
      <c r="P791" s="1"/>
      <c r="Q791" s="1"/>
      <c r="R791" s="1"/>
    </row>
    <row r="792" spans="1:18">
      <c r="A792" s="1"/>
      <c r="B792" s="1"/>
      <c r="C792" s="1"/>
      <c r="D792" s="1"/>
      <c r="E792" s="1"/>
      <c r="F792" s="1"/>
      <c r="G792" s="1"/>
      <c r="H792" s="1"/>
      <c r="I792" s="1"/>
      <c r="J792" s="1"/>
      <c r="K792" s="1"/>
      <c r="L792" s="1"/>
      <c r="M792" s="1"/>
      <c r="N792" s="1"/>
      <c r="O792" s="1"/>
      <c r="P792" s="1"/>
      <c r="Q792" s="1"/>
      <c r="R792" s="1"/>
    </row>
    <row r="793" spans="1:18">
      <c r="A793" s="1"/>
      <c r="B793" s="1"/>
      <c r="C793" s="1"/>
      <c r="D793" s="1"/>
      <c r="E793" s="1"/>
      <c r="F793" s="1"/>
      <c r="G793" s="1"/>
      <c r="H793" s="1"/>
      <c r="I793" s="1"/>
      <c r="J793" s="1"/>
      <c r="K793" s="1"/>
      <c r="L793" s="1"/>
      <c r="M793" s="1"/>
      <c r="N793" s="1"/>
      <c r="O793" s="1"/>
      <c r="P793" s="1"/>
      <c r="Q793" s="1"/>
      <c r="R793" s="1"/>
    </row>
    <row r="794" spans="1:18">
      <c r="A794" s="1"/>
      <c r="B794" s="1"/>
      <c r="C794" s="1"/>
      <c r="D794" s="1"/>
      <c r="E794" s="1"/>
      <c r="F794" s="1"/>
      <c r="G794" s="1"/>
      <c r="H794" s="1"/>
      <c r="I794" s="1"/>
      <c r="J794" s="1"/>
      <c r="K794" s="1"/>
      <c r="L794" s="1"/>
      <c r="M794" s="1"/>
      <c r="N794" s="1"/>
      <c r="O794" s="1"/>
      <c r="P794" s="1"/>
      <c r="Q794" s="1"/>
      <c r="R794" s="1"/>
    </row>
    <row r="795" spans="1:18">
      <c r="A795" s="1"/>
      <c r="B795" s="1"/>
      <c r="C795" s="1"/>
      <c r="D795" s="1"/>
      <c r="E795" s="1"/>
      <c r="F795" s="1"/>
      <c r="G795" s="1"/>
      <c r="H795" s="1"/>
      <c r="I795" s="1"/>
      <c r="J795" s="1"/>
      <c r="K795" s="1"/>
      <c r="L795" s="1"/>
      <c r="M795" s="1"/>
      <c r="N795" s="1"/>
      <c r="O795" s="1"/>
      <c r="P795" s="1"/>
      <c r="Q795" s="1"/>
      <c r="R795" s="1"/>
    </row>
    <row r="796" spans="1:18">
      <c r="A796" s="1"/>
      <c r="B796" s="1"/>
      <c r="C796" s="1"/>
      <c r="D796" s="1"/>
      <c r="E796" s="1"/>
      <c r="F796" s="1"/>
      <c r="G796" s="1"/>
      <c r="H796" s="1"/>
      <c r="I796" s="1"/>
      <c r="J796" s="1"/>
      <c r="K796" s="1"/>
      <c r="L796" s="1"/>
      <c r="M796" s="1"/>
      <c r="N796" s="1"/>
      <c r="O796" s="1"/>
      <c r="P796" s="1"/>
      <c r="Q796" s="1"/>
      <c r="R796" s="1"/>
    </row>
    <row r="797" spans="1:18">
      <c r="A797" s="1"/>
      <c r="B797" s="1"/>
      <c r="C797" s="1"/>
      <c r="D797" s="1"/>
      <c r="E797" s="1"/>
      <c r="F797" s="1"/>
      <c r="G797" s="1"/>
      <c r="H797" s="1"/>
      <c r="I797" s="1"/>
      <c r="J797" s="1"/>
      <c r="K797" s="1"/>
      <c r="L797" s="1"/>
      <c r="M797" s="1"/>
      <c r="N797" s="1"/>
      <c r="O797" s="1"/>
      <c r="P797" s="1"/>
      <c r="Q797" s="1"/>
      <c r="R797" s="1"/>
    </row>
    <row r="798" spans="1:18">
      <c r="A798" s="1"/>
      <c r="B798" s="1"/>
      <c r="C798" s="1"/>
      <c r="D798" s="1"/>
      <c r="E798" s="1"/>
      <c r="F798" s="1"/>
      <c r="G798" s="1"/>
      <c r="H798" s="1"/>
      <c r="I798" s="1"/>
      <c r="J798" s="1"/>
      <c r="K798" s="1"/>
      <c r="L798" s="1"/>
      <c r="M798" s="1"/>
      <c r="N798" s="1"/>
      <c r="O798" s="1"/>
      <c r="P798" s="1"/>
      <c r="Q798" s="1"/>
      <c r="R798" s="1"/>
    </row>
    <row r="799" spans="1:18">
      <c r="A799" s="1"/>
      <c r="B799" s="1"/>
      <c r="C799" s="1"/>
      <c r="D799" s="1"/>
      <c r="E799" s="1"/>
      <c r="F799" s="1"/>
      <c r="G799" s="1"/>
      <c r="H799" s="1"/>
      <c r="I799" s="1"/>
      <c r="J799" s="1"/>
      <c r="K799" s="1"/>
      <c r="L799" s="1"/>
      <c r="M799" s="1"/>
      <c r="N799" s="1"/>
      <c r="O799" s="1"/>
      <c r="P799" s="1"/>
      <c r="Q799" s="1"/>
      <c r="R799" s="1"/>
    </row>
    <row r="800" spans="1:18">
      <c r="A800" s="1"/>
      <c r="B800" s="1"/>
      <c r="C800" s="1"/>
      <c r="D800" s="1"/>
      <c r="E800" s="1"/>
      <c r="F800" s="1"/>
      <c r="G800" s="1"/>
      <c r="H800" s="1"/>
      <c r="I800" s="1"/>
      <c r="J800" s="1"/>
      <c r="K800" s="1"/>
      <c r="L800" s="1"/>
      <c r="M800" s="1"/>
      <c r="N800" s="1"/>
      <c r="O800" s="1"/>
      <c r="P800" s="1"/>
      <c r="Q800" s="1"/>
      <c r="R800" s="1"/>
    </row>
    <row r="801" spans="1:18">
      <c r="A801" s="1"/>
      <c r="B801" s="1"/>
      <c r="C801" s="1"/>
      <c r="D801" s="1"/>
      <c r="E801" s="1"/>
      <c r="F801" s="1"/>
      <c r="G801" s="1"/>
      <c r="H801" s="1"/>
      <c r="I801" s="1"/>
      <c r="J801" s="1"/>
      <c r="K801" s="1"/>
      <c r="L801" s="1"/>
      <c r="M801" s="1"/>
      <c r="N801" s="1"/>
      <c r="O801" s="1"/>
      <c r="P801" s="1"/>
      <c r="Q801" s="1"/>
      <c r="R801" s="1"/>
    </row>
    <row r="802" spans="1:18">
      <c r="A802" s="1"/>
      <c r="B802" s="1"/>
      <c r="C802" s="1"/>
      <c r="D802" s="1"/>
      <c r="E802" s="1"/>
      <c r="F802" s="1"/>
      <c r="G802" s="1"/>
      <c r="H802" s="1"/>
      <c r="I802" s="1"/>
      <c r="J802" s="1"/>
      <c r="K802" s="1"/>
      <c r="L802" s="1"/>
      <c r="M802" s="1"/>
      <c r="N802" s="1"/>
      <c r="O802" s="1"/>
      <c r="P802" s="1"/>
      <c r="Q802" s="1"/>
      <c r="R802" s="1"/>
    </row>
    <row r="803" spans="1:18">
      <c r="A803" s="1"/>
      <c r="B803" s="1"/>
      <c r="C803" s="1"/>
      <c r="D803" s="1"/>
      <c r="E803" s="1"/>
      <c r="F803" s="1"/>
      <c r="G803" s="1"/>
      <c r="H803" s="1"/>
      <c r="I803" s="1"/>
      <c r="J803" s="1"/>
      <c r="K803" s="1"/>
      <c r="L803" s="1"/>
      <c r="M803" s="1"/>
      <c r="N803" s="1"/>
      <c r="O803" s="1"/>
      <c r="P803" s="1"/>
      <c r="Q803" s="1"/>
      <c r="R803" s="1"/>
    </row>
    <row r="804" spans="1:18">
      <c r="A804" s="1"/>
      <c r="B804" s="1"/>
      <c r="C804" s="1"/>
      <c r="D804" s="1"/>
      <c r="E804" s="1"/>
      <c r="F804" s="1"/>
      <c r="G804" s="1"/>
      <c r="H804" s="1"/>
      <c r="I804" s="1"/>
      <c r="J804" s="1"/>
      <c r="K804" s="1"/>
      <c r="L804" s="1"/>
      <c r="M804" s="1"/>
      <c r="N804" s="1"/>
      <c r="O804" s="1"/>
      <c r="P804" s="1"/>
      <c r="Q804" s="1"/>
      <c r="R804" s="1"/>
    </row>
    <row r="805" spans="1:18">
      <c r="A805" s="1"/>
      <c r="B805" s="1"/>
      <c r="C805" s="1"/>
      <c r="D805" s="1"/>
      <c r="E805" s="1"/>
      <c r="F805" s="1"/>
      <c r="G805" s="1"/>
      <c r="H805" s="1"/>
      <c r="I805" s="1"/>
      <c r="J805" s="1"/>
      <c r="K805" s="1"/>
      <c r="L805" s="1"/>
      <c r="M805" s="1"/>
      <c r="N805" s="1"/>
      <c r="O805" s="1"/>
      <c r="P805" s="1"/>
      <c r="Q805" s="1"/>
      <c r="R805" s="1"/>
    </row>
    <row r="806" spans="1:18">
      <c r="A806" s="1"/>
      <c r="B806" s="1"/>
      <c r="C806" s="1"/>
      <c r="D806" s="1"/>
      <c r="E806" s="1"/>
      <c r="F806" s="1"/>
      <c r="G806" s="1"/>
      <c r="H806" s="1"/>
      <c r="I806" s="1"/>
      <c r="J806" s="1"/>
      <c r="K806" s="1"/>
      <c r="L806" s="1"/>
      <c r="M806" s="1"/>
      <c r="N806" s="1"/>
      <c r="O806" s="1"/>
      <c r="P806" s="1"/>
      <c r="Q806" s="1"/>
      <c r="R806" s="1"/>
    </row>
    <row r="807" spans="1:18">
      <c r="A807" s="1"/>
      <c r="B807" s="1"/>
      <c r="C807" s="1"/>
      <c r="D807" s="1"/>
      <c r="E807" s="1"/>
      <c r="F807" s="1"/>
      <c r="G807" s="1"/>
      <c r="H807" s="1"/>
      <c r="I807" s="1"/>
      <c r="J807" s="1"/>
      <c r="K807" s="1"/>
      <c r="L807" s="1"/>
      <c r="M807" s="1"/>
      <c r="N807" s="1"/>
      <c r="O807" s="1"/>
      <c r="P807" s="1"/>
      <c r="Q807" s="1"/>
      <c r="R807" s="1"/>
    </row>
    <row r="808" spans="1:18">
      <c r="A808" s="1"/>
      <c r="B808" s="1"/>
      <c r="C808" s="1"/>
      <c r="D808" s="1"/>
      <c r="E808" s="1"/>
      <c r="F808" s="1"/>
      <c r="G808" s="1"/>
      <c r="H808" s="1"/>
      <c r="I808" s="1"/>
      <c r="J808" s="1"/>
      <c r="K808" s="1"/>
      <c r="L808" s="1"/>
      <c r="M808" s="1"/>
      <c r="N808" s="1"/>
      <c r="O808" s="1"/>
      <c r="P808" s="1"/>
      <c r="Q808" s="1"/>
      <c r="R808" s="1"/>
    </row>
    <row r="809" spans="1:18">
      <c r="A809" s="1"/>
      <c r="B809" s="1"/>
      <c r="C809" s="1"/>
      <c r="D809" s="1"/>
      <c r="E809" s="1"/>
      <c r="F809" s="1"/>
      <c r="G809" s="1"/>
      <c r="H809" s="1"/>
      <c r="I809" s="1"/>
      <c r="J809" s="1"/>
      <c r="K809" s="1"/>
      <c r="L809" s="1"/>
      <c r="M809" s="1"/>
      <c r="N809" s="1"/>
      <c r="O809" s="1"/>
      <c r="P809" s="1"/>
      <c r="Q809" s="1"/>
      <c r="R809" s="1"/>
    </row>
    <row r="810" spans="1:18">
      <c r="A810" s="1"/>
      <c r="B810" s="1"/>
      <c r="C810" s="1"/>
      <c r="D810" s="1"/>
      <c r="E810" s="1"/>
      <c r="F810" s="1"/>
      <c r="G810" s="1"/>
      <c r="H810" s="1"/>
      <c r="I810" s="1"/>
      <c r="J810" s="1"/>
      <c r="K810" s="1"/>
      <c r="L810" s="1"/>
      <c r="M810" s="1"/>
      <c r="N810" s="1"/>
      <c r="O810" s="1"/>
      <c r="P810" s="1"/>
      <c r="Q810" s="1"/>
      <c r="R810" s="1"/>
    </row>
    <row r="811" spans="1:18">
      <c r="A811" s="1"/>
      <c r="B811" s="1"/>
      <c r="C811" s="1"/>
      <c r="D811" s="1"/>
      <c r="E811" s="1"/>
      <c r="F811" s="1"/>
      <c r="G811" s="1"/>
      <c r="H811" s="1"/>
      <c r="I811" s="1"/>
      <c r="J811" s="1"/>
      <c r="K811" s="1"/>
      <c r="L811" s="1"/>
      <c r="M811" s="1"/>
      <c r="N811" s="1"/>
      <c r="O811" s="1"/>
      <c r="P811" s="1"/>
      <c r="Q811" s="1"/>
      <c r="R811" s="1"/>
    </row>
    <row r="812" spans="1:18">
      <c r="A812" s="1"/>
      <c r="B812" s="1"/>
      <c r="C812" s="1"/>
      <c r="D812" s="1"/>
      <c r="E812" s="1"/>
      <c r="F812" s="1"/>
      <c r="G812" s="1"/>
      <c r="H812" s="1"/>
      <c r="I812" s="1"/>
      <c r="J812" s="1"/>
      <c r="K812" s="1"/>
      <c r="L812" s="1"/>
      <c r="M812" s="1"/>
      <c r="N812" s="1"/>
      <c r="O812" s="1"/>
      <c r="P812" s="1"/>
      <c r="Q812" s="1"/>
      <c r="R812" s="1"/>
    </row>
    <row r="813" spans="1:18">
      <c r="A813" s="1"/>
      <c r="B813" s="1"/>
      <c r="C813" s="1"/>
      <c r="D813" s="1"/>
      <c r="E813" s="1"/>
      <c r="F813" s="1"/>
      <c r="G813" s="1"/>
      <c r="H813" s="1"/>
      <c r="I813" s="1"/>
      <c r="J813" s="1"/>
      <c r="K813" s="1"/>
      <c r="L813" s="1"/>
      <c r="M813" s="1"/>
      <c r="N813" s="1"/>
      <c r="O813" s="1"/>
      <c r="P813" s="1"/>
      <c r="Q813" s="1"/>
      <c r="R813" s="1"/>
    </row>
    <row r="814" spans="1:18">
      <c r="A814" s="1"/>
      <c r="B814" s="1"/>
      <c r="C814" s="1"/>
      <c r="D814" s="1"/>
      <c r="E814" s="1"/>
      <c r="F814" s="1"/>
      <c r="G814" s="1"/>
      <c r="H814" s="1"/>
      <c r="I814" s="1"/>
      <c r="J814" s="1"/>
      <c r="K814" s="1"/>
      <c r="L814" s="1"/>
      <c r="M814" s="1"/>
      <c r="N814" s="1"/>
      <c r="O814" s="1"/>
      <c r="P814" s="1"/>
      <c r="Q814" s="1"/>
      <c r="R814" s="1"/>
    </row>
    <row r="815" spans="1:18">
      <c r="A815" s="1"/>
      <c r="B815" s="1"/>
      <c r="C815" s="1"/>
      <c r="D815" s="1"/>
      <c r="E815" s="1"/>
      <c r="F815" s="1"/>
      <c r="G815" s="1"/>
      <c r="H815" s="1"/>
      <c r="I815" s="1"/>
      <c r="J815" s="1"/>
      <c r="K815" s="1"/>
      <c r="L815" s="1"/>
      <c r="M815" s="1"/>
      <c r="N815" s="1"/>
      <c r="O815" s="1"/>
      <c r="P815" s="1"/>
      <c r="Q815" s="1"/>
      <c r="R815" s="1"/>
    </row>
    <row r="816" spans="1:18">
      <c r="A816" s="1"/>
      <c r="B816" s="1"/>
      <c r="C816" s="1"/>
      <c r="D816" s="1"/>
      <c r="E816" s="1"/>
      <c r="F816" s="1"/>
      <c r="G816" s="1"/>
      <c r="H816" s="1"/>
      <c r="I816" s="1"/>
      <c r="J816" s="1"/>
      <c r="K816" s="1"/>
      <c r="L816" s="1"/>
      <c r="M816" s="1"/>
      <c r="N816" s="1"/>
      <c r="O816" s="1"/>
      <c r="P816" s="1"/>
      <c r="Q816" s="1"/>
      <c r="R816" s="1"/>
    </row>
    <row r="817" spans="1:18">
      <c r="A817" s="1"/>
      <c r="B817" s="1"/>
      <c r="C817" s="1"/>
      <c r="D817" s="1"/>
      <c r="E817" s="1"/>
      <c r="F817" s="1"/>
      <c r="G817" s="1"/>
      <c r="H817" s="1"/>
      <c r="I817" s="1"/>
      <c r="J817" s="1"/>
      <c r="K817" s="1"/>
      <c r="L817" s="1"/>
      <c r="M817" s="1"/>
      <c r="N817" s="1"/>
      <c r="O817" s="1"/>
      <c r="P817" s="1"/>
      <c r="Q817" s="1"/>
      <c r="R817" s="1"/>
    </row>
    <row r="818" spans="1:18">
      <c r="A818" s="1"/>
      <c r="B818" s="1"/>
      <c r="C818" s="1"/>
      <c r="D818" s="1"/>
      <c r="E818" s="1"/>
      <c r="F818" s="1"/>
      <c r="G818" s="1"/>
      <c r="H818" s="1"/>
      <c r="I818" s="1"/>
      <c r="J818" s="1"/>
      <c r="K818" s="1"/>
      <c r="L818" s="1"/>
      <c r="M818" s="1"/>
      <c r="N818" s="1"/>
      <c r="O818" s="1"/>
      <c r="P818" s="1"/>
      <c r="Q818" s="1"/>
      <c r="R818" s="1"/>
    </row>
    <row r="819" spans="1:18">
      <c r="A819" s="1"/>
      <c r="B819" s="1"/>
      <c r="C819" s="1"/>
      <c r="D819" s="1"/>
      <c r="E819" s="1"/>
      <c r="F819" s="1"/>
      <c r="G819" s="1"/>
      <c r="H819" s="1"/>
      <c r="I819" s="1"/>
      <c r="J819" s="1"/>
      <c r="K819" s="1"/>
      <c r="L819" s="1"/>
      <c r="M819" s="1"/>
      <c r="N819" s="1"/>
      <c r="O819" s="1"/>
      <c r="P819" s="1"/>
      <c r="Q819" s="1"/>
      <c r="R819" s="1"/>
    </row>
    <row r="820" spans="1:18">
      <c r="A820" s="1"/>
      <c r="B820" s="1"/>
      <c r="C820" s="1"/>
      <c r="D820" s="1"/>
      <c r="E820" s="1"/>
      <c r="F820" s="1"/>
      <c r="G820" s="1"/>
      <c r="H820" s="1"/>
      <c r="I820" s="1"/>
      <c r="J820" s="1"/>
      <c r="K820" s="1"/>
      <c r="L820" s="1"/>
      <c r="M820" s="1"/>
      <c r="N820" s="1"/>
      <c r="O820" s="1"/>
      <c r="P820" s="1"/>
      <c r="Q820" s="1"/>
      <c r="R820" s="1"/>
    </row>
    <row r="821" spans="1:18">
      <c r="A821" s="1"/>
      <c r="B821" s="1"/>
      <c r="C821" s="1"/>
      <c r="D821" s="1"/>
      <c r="E821" s="1"/>
      <c r="F821" s="1"/>
      <c r="G821" s="1"/>
      <c r="H821" s="1"/>
      <c r="I821" s="1"/>
      <c r="J821" s="1"/>
      <c r="K821" s="1"/>
      <c r="L821" s="1"/>
      <c r="M821" s="1"/>
      <c r="N821" s="1"/>
      <c r="O821" s="1"/>
      <c r="P821" s="1"/>
      <c r="Q821" s="1"/>
      <c r="R821" s="1"/>
    </row>
    <row r="822" spans="1:18">
      <c r="A822" s="1"/>
      <c r="B822" s="1"/>
      <c r="C822" s="1"/>
      <c r="D822" s="1"/>
      <c r="E822" s="1"/>
      <c r="F822" s="1"/>
      <c r="G822" s="1"/>
      <c r="H822" s="1"/>
      <c r="I822" s="1"/>
      <c r="J822" s="1"/>
      <c r="K822" s="1"/>
      <c r="L822" s="1"/>
      <c r="M822" s="1"/>
      <c r="N822" s="1"/>
      <c r="O822" s="1"/>
      <c r="P822" s="1"/>
      <c r="Q822" s="1"/>
      <c r="R822" s="1"/>
    </row>
    <row r="823" spans="1:18">
      <c r="A823" s="1"/>
      <c r="B823" s="1"/>
      <c r="C823" s="1"/>
      <c r="D823" s="1"/>
      <c r="E823" s="1"/>
      <c r="F823" s="1"/>
      <c r="G823" s="1"/>
      <c r="H823" s="1"/>
      <c r="I823" s="1"/>
      <c r="J823" s="1"/>
      <c r="K823" s="1"/>
      <c r="L823" s="1"/>
      <c r="M823" s="1"/>
      <c r="N823" s="1"/>
      <c r="O823" s="1"/>
      <c r="P823" s="1"/>
      <c r="Q823" s="1"/>
      <c r="R823" s="1"/>
    </row>
    <row r="824" spans="1:18">
      <c r="A824" s="1"/>
      <c r="B824" s="1"/>
      <c r="C824" s="1"/>
      <c r="D824" s="1"/>
      <c r="E824" s="1"/>
      <c r="F824" s="1"/>
      <c r="G824" s="1"/>
      <c r="H824" s="1"/>
      <c r="I824" s="1"/>
      <c r="J824" s="1"/>
      <c r="K824" s="1"/>
      <c r="L824" s="1"/>
      <c r="M824" s="1"/>
      <c r="N824" s="1"/>
      <c r="O824" s="1"/>
      <c r="P824" s="1"/>
      <c r="Q824" s="1"/>
      <c r="R824" s="1"/>
    </row>
    <row r="825" spans="1:18">
      <c r="A825" s="1"/>
      <c r="B825" s="1"/>
      <c r="C825" s="1"/>
      <c r="D825" s="1"/>
      <c r="E825" s="1"/>
      <c r="F825" s="1"/>
      <c r="G825" s="1"/>
      <c r="H825" s="1"/>
      <c r="I825" s="1"/>
      <c r="J825" s="1"/>
      <c r="K825" s="1"/>
      <c r="L825" s="1"/>
      <c r="M825" s="1"/>
      <c r="N825" s="1"/>
      <c r="O825" s="1"/>
      <c r="P825" s="1"/>
      <c r="Q825" s="1"/>
      <c r="R825" s="1"/>
    </row>
    <row r="826" spans="1:18">
      <c r="A826" s="1"/>
      <c r="B826" s="1"/>
      <c r="C826" s="1"/>
      <c r="D826" s="1"/>
      <c r="E826" s="1"/>
      <c r="F826" s="1"/>
      <c r="G826" s="1"/>
      <c r="H826" s="1"/>
      <c r="I826" s="1"/>
      <c r="J826" s="1"/>
      <c r="K826" s="1"/>
      <c r="L826" s="1"/>
      <c r="M826" s="1"/>
      <c r="N826" s="1"/>
      <c r="O826" s="1"/>
      <c r="P826" s="1"/>
      <c r="Q826" s="1"/>
      <c r="R826" s="1"/>
    </row>
    <row r="827" spans="1:18">
      <c r="A827" s="1"/>
      <c r="B827" s="1"/>
      <c r="C827" s="1"/>
      <c r="D827" s="1"/>
      <c r="E827" s="1"/>
      <c r="F827" s="1"/>
      <c r="G827" s="1"/>
      <c r="H827" s="1"/>
      <c r="I827" s="1"/>
      <c r="J827" s="1"/>
      <c r="K827" s="1"/>
      <c r="L827" s="1"/>
      <c r="M827" s="1"/>
      <c r="N827" s="1"/>
      <c r="O827" s="1"/>
      <c r="P827" s="1"/>
      <c r="Q827" s="1"/>
      <c r="R827" s="1"/>
    </row>
    <row r="828" spans="1:18">
      <c r="A828" s="1"/>
      <c r="B828" s="1"/>
      <c r="C828" s="1"/>
      <c r="D828" s="1"/>
      <c r="E828" s="1"/>
      <c r="F828" s="1"/>
      <c r="G828" s="1"/>
      <c r="H828" s="1"/>
      <c r="I828" s="1"/>
      <c r="J828" s="1"/>
      <c r="K828" s="1"/>
      <c r="L828" s="1"/>
      <c r="M828" s="1"/>
      <c r="N828" s="1"/>
      <c r="O828" s="1"/>
      <c r="P828" s="1"/>
      <c r="Q828" s="1"/>
      <c r="R828" s="1"/>
    </row>
    <row r="829" spans="1:18">
      <c r="A829" s="1"/>
      <c r="B829" s="1"/>
      <c r="C829" s="1"/>
      <c r="D829" s="1"/>
      <c r="E829" s="1"/>
      <c r="F829" s="1"/>
      <c r="G829" s="1"/>
      <c r="H829" s="1"/>
      <c r="I829" s="1"/>
      <c r="J829" s="1"/>
      <c r="K829" s="1"/>
      <c r="L829" s="1"/>
      <c r="M829" s="1"/>
      <c r="N829" s="1"/>
      <c r="O829" s="1"/>
      <c r="P829" s="1"/>
      <c r="Q829" s="1"/>
      <c r="R829" s="1"/>
    </row>
    <row r="830" spans="1:18">
      <c r="A830" s="1"/>
      <c r="B830" s="1"/>
      <c r="C830" s="1"/>
      <c r="D830" s="1"/>
      <c r="E830" s="1"/>
      <c r="F830" s="1"/>
      <c r="G830" s="1"/>
      <c r="H830" s="1"/>
      <c r="I830" s="1"/>
      <c r="J830" s="1"/>
      <c r="K830" s="1"/>
      <c r="L830" s="1"/>
      <c r="M830" s="1"/>
      <c r="N830" s="1"/>
      <c r="O830" s="1"/>
      <c r="P830" s="1"/>
      <c r="Q830" s="1"/>
      <c r="R830" s="1"/>
    </row>
    <row r="831" spans="1:18">
      <c r="A831" s="1"/>
      <c r="B831" s="1"/>
      <c r="C831" s="1"/>
      <c r="D831" s="1"/>
      <c r="E831" s="1"/>
      <c r="F831" s="1"/>
      <c r="G831" s="1"/>
      <c r="H831" s="1"/>
      <c r="I831" s="1"/>
      <c r="J831" s="1"/>
      <c r="K831" s="1"/>
      <c r="L831" s="1"/>
      <c r="M831" s="1"/>
      <c r="N831" s="1"/>
      <c r="O831" s="1"/>
      <c r="P831" s="1"/>
      <c r="Q831" s="1"/>
      <c r="R831" s="1"/>
    </row>
    <row r="832" spans="1:18">
      <c r="A832" s="1"/>
      <c r="B832" s="1"/>
      <c r="C832" s="1"/>
      <c r="D832" s="1"/>
      <c r="E832" s="1"/>
      <c r="F832" s="1"/>
      <c r="G832" s="1"/>
      <c r="H832" s="1"/>
      <c r="I832" s="1"/>
      <c r="J832" s="1"/>
      <c r="K832" s="1"/>
      <c r="L832" s="1"/>
      <c r="M832" s="1"/>
      <c r="N832" s="1"/>
      <c r="O832" s="1"/>
      <c r="P832" s="1"/>
      <c r="Q832" s="1"/>
      <c r="R832" s="1"/>
    </row>
    <row r="833" spans="1:18">
      <c r="A833" s="1"/>
      <c r="B833" s="1"/>
      <c r="C833" s="1"/>
      <c r="D833" s="1"/>
      <c r="E833" s="1"/>
      <c r="F833" s="1"/>
      <c r="G833" s="1"/>
      <c r="H833" s="1"/>
      <c r="I833" s="1"/>
      <c r="J833" s="1"/>
      <c r="K833" s="1"/>
      <c r="L833" s="1"/>
      <c r="M833" s="1"/>
      <c r="N833" s="1"/>
      <c r="O833" s="1"/>
      <c r="P833" s="1"/>
      <c r="Q833" s="1"/>
      <c r="R833" s="1"/>
    </row>
    <row r="834" spans="1:18">
      <c r="A834" s="1"/>
      <c r="B834" s="1"/>
      <c r="C834" s="1"/>
      <c r="D834" s="1"/>
      <c r="E834" s="1"/>
      <c r="F834" s="1"/>
      <c r="G834" s="1"/>
      <c r="H834" s="1"/>
      <c r="I834" s="1"/>
      <c r="J834" s="1"/>
      <c r="K834" s="1"/>
      <c r="L834" s="1"/>
      <c r="M834" s="1"/>
      <c r="N834" s="1"/>
      <c r="O834" s="1"/>
      <c r="P834" s="1"/>
      <c r="Q834" s="1"/>
      <c r="R834" s="1"/>
    </row>
    <row r="835" spans="1:18">
      <c r="A835" s="1"/>
      <c r="B835" s="1"/>
      <c r="C835" s="1"/>
      <c r="D835" s="1"/>
      <c r="E835" s="1"/>
      <c r="F835" s="1"/>
      <c r="G835" s="1"/>
      <c r="H835" s="1"/>
      <c r="I835" s="1"/>
      <c r="J835" s="1"/>
      <c r="K835" s="1"/>
      <c r="L835" s="1"/>
      <c r="M835" s="1"/>
      <c r="N835" s="1"/>
      <c r="O835" s="1"/>
      <c r="P835" s="1"/>
      <c r="Q835" s="1"/>
      <c r="R835" s="1"/>
    </row>
    <row r="836" spans="1:18">
      <c r="A836" s="1"/>
      <c r="B836" s="1"/>
      <c r="C836" s="1"/>
      <c r="D836" s="1"/>
      <c r="E836" s="1"/>
      <c r="F836" s="1"/>
      <c r="G836" s="1"/>
      <c r="H836" s="1"/>
      <c r="I836" s="1"/>
      <c r="J836" s="1"/>
      <c r="K836" s="1"/>
      <c r="L836" s="1"/>
      <c r="M836" s="1"/>
      <c r="N836" s="1"/>
      <c r="O836" s="1"/>
      <c r="P836" s="1"/>
      <c r="Q836" s="1"/>
      <c r="R836" s="1"/>
    </row>
    <row r="837" spans="1:18">
      <c r="A837" s="1"/>
      <c r="B837" s="1"/>
      <c r="C837" s="1"/>
      <c r="D837" s="1"/>
      <c r="E837" s="1"/>
      <c r="F837" s="1"/>
      <c r="G837" s="1"/>
      <c r="H837" s="1"/>
      <c r="I837" s="1"/>
      <c r="J837" s="1"/>
      <c r="K837" s="1"/>
      <c r="L837" s="1"/>
      <c r="M837" s="1"/>
      <c r="N837" s="1"/>
      <c r="O837" s="1"/>
      <c r="P837" s="1"/>
      <c r="Q837" s="1"/>
      <c r="R837" s="1"/>
    </row>
    <row r="838" spans="1:18">
      <c r="A838" s="1"/>
      <c r="B838" s="1"/>
      <c r="C838" s="1"/>
      <c r="D838" s="1"/>
      <c r="E838" s="1"/>
      <c r="F838" s="1"/>
      <c r="G838" s="1"/>
      <c r="H838" s="1"/>
      <c r="I838" s="1"/>
      <c r="J838" s="1"/>
      <c r="K838" s="1"/>
      <c r="L838" s="1"/>
      <c r="M838" s="1"/>
      <c r="N838" s="1"/>
      <c r="O838" s="1"/>
      <c r="P838" s="1"/>
      <c r="Q838" s="1"/>
      <c r="R838" s="1"/>
    </row>
    <row r="839" spans="1:18">
      <c r="A839" s="1"/>
      <c r="B839" s="1"/>
      <c r="C839" s="1"/>
      <c r="D839" s="1"/>
      <c r="E839" s="1"/>
      <c r="F839" s="1"/>
      <c r="G839" s="1"/>
      <c r="H839" s="1"/>
      <c r="I839" s="1"/>
      <c r="J839" s="1"/>
      <c r="K839" s="1"/>
      <c r="L839" s="1"/>
      <c r="M839" s="1"/>
      <c r="N839" s="1"/>
      <c r="O839" s="1"/>
      <c r="P839" s="1"/>
      <c r="Q839" s="1"/>
      <c r="R839" s="1"/>
    </row>
    <row r="840" spans="1:18">
      <c r="A840" s="1"/>
      <c r="B840" s="1"/>
      <c r="C840" s="1"/>
      <c r="D840" s="1"/>
      <c r="E840" s="1"/>
      <c r="F840" s="1"/>
      <c r="G840" s="1"/>
      <c r="H840" s="1"/>
      <c r="I840" s="1"/>
      <c r="J840" s="1"/>
      <c r="K840" s="1"/>
      <c r="L840" s="1"/>
      <c r="M840" s="1"/>
      <c r="N840" s="1"/>
      <c r="O840" s="1"/>
      <c r="P840" s="1"/>
      <c r="Q840" s="1"/>
      <c r="R840" s="1"/>
    </row>
    <row r="841" spans="1:18">
      <c r="A841" s="1"/>
      <c r="B841" s="1"/>
      <c r="C841" s="1"/>
      <c r="D841" s="1"/>
      <c r="E841" s="1"/>
      <c r="F841" s="1"/>
      <c r="G841" s="1"/>
      <c r="H841" s="1"/>
      <c r="I841" s="1"/>
      <c r="J841" s="1"/>
      <c r="K841" s="1"/>
      <c r="L841" s="1"/>
      <c r="M841" s="1"/>
      <c r="N841" s="1"/>
      <c r="O841" s="1"/>
      <c r="P841" s="1"/>
      <c r="Q841" s="1"/>
      <c r="R841" s="1"/>
    </row>
    <row r="842" spans="1:18">
      <c r="A842" s="1"/>
      <c r="B842" s="1"/>
      <c r="C842" s="1"/>
      <c r="D842" s="1"/>
      <c r="E842" s="1"/>
      <c r="F842" s="1"/>
      <c r="G842" s="1"/>
      <c r="H842" s="1"/>
      <c r="I842" s="1"/>
      <c r="J842" s="1"/>
      <c r="K842" s="1"/>
      <c r="L842" s="1"/>
      <c r="M842" s="1"/>
      <c r="N842" s="1"/>
      <c r="O842" s="1"/>
      <c r="P842" s="1"/>
      <c r="Q842" s="1"/>
      <c r="R842" s="1"/>
    </row>
    <row r="843" spans="1:18">
      <c r="A843" s="1"/>
      <c r="B843" s="1"/>
      <c r="C843" s="1"/>
      <c r="D843" s="1"/>
      <c r="E843" s="1"/>
      <c r="F843" s="1"/>
      <c r="G843" s="1"/>
      <c r="H843" s="1"/>
      <c r="I843" s="1"/>
      <c r="J843" s="1"/>
      <c r="K843" s="1"/>
      <c r="L843" s="1"/>
      <c r="M843" s="1"/>
      <c r="N843" s="1"/>
      <c r="O843" s="1"/>
      <c r="P843" s="1"/>
      <c r="Q843" s="1"/>
      <c r="R843" s="1"/>
    </row>
    <row r="844" spans="1:18">
      <c r="A844" s="1"/>
      <c r="B844" s="1"/>
      <c r="C844" s="1"/>
      <c r="D844" s="1"/>
      <c r="E844" s="1"/>
      <c r="F844" s="1"/>
      <c r="G844" s="1"/>
      <c r="H844" s="1"/>
      <c r="I844" s="1"/>
      <c r="J844" s="1"/>
      <c r="K844" s="1"/>
      <c r="L844" s="1"/>
      <c r="M844" s="1"/>
      <c r="N844" s="1"/>
      <c r="O844" s="1"/>
      <c r="P844" s="1"/>
      <c r="Q844" s="1"/>
      <c r="R844" s="1"/>
    </row>
    <row r="845" spans="1:18">
      <c r="A845" s="1"/>
      <c r="B845" s="1"/>
      <c r="C845" s="1"/>
      <c r="D845" s="1"/>
      <c r="E845" s="1"/>
      <c r="F845" s="1"/>
      <c r="G845" s="1"/>
      <c r="H845" s="1"/>
      <c r="I845" s="1"/>
      <c r="J845" s="1"/>
      <c r="K845" s="1"/>
      <c r="L845" s="1"/>
      <c r="M845" s="1"/>
      <c r="N845" s="1"/>
      <c r="O845" s="1"/>
      <c r="P845" s="1"/>
      <c r="Q845" s="1"/>
      <c r="R845" s="1"/>
    </row>
    <row r="846" spans="1:18">
      <c r="A846" s="1"/>
      <c r="B846" s="1"/>
      <c r="C846" s="1"/>
      <c r="D846" s="1"/>
      <c r="E846" s="1"/>
      <c r="F846" s="1"/>
      <c r="G846" s="1"/>
      <c r="H846" s="1"/>
      <c r="I846" s="1"/>
      <c r="J846" s="1"/>
      <c r="K846" s="1"/>
      <c r="L846" s="1"/>
      <c r="M846" s="1"/>
      <c r="N846" s="1"/>
      <c r="O846" s="1"/>
      <c r="P846" s="1"/>
      <c r="Q846" s="1"/>
      <c r="R846" s="1"/>
    </row>
    <row r="847" spans="1:18">
      <c r="A847" s="1"/>
      <c r="B847" s="1"/>
      <c r="C847" s="1"/>
      <c r="D847" s="1"/>
      <c r="E847" s="1"/>
      <c r="F847" s="1"/>
      <c r="G847" s="1"/>
      <c r="H847" s="1"/>
      <c r="I847" s="1"/>
      <c r="J847" s="1"/>
      <c r="K847" s="1"/>
      <c r="L847" s="1"/>
      <c r="M847" s="1"/>
      <c r="N847" s="1"/>
      <c r="O847" s="1"/>
      <c r="P847" s="1"/>
      <c r="Q847" s="1"/>
      <c r="R847" s="1"/>
    </row>
    <row r="848" spans="1:18">
      <c r="A848" s="1"/>
      <c r="B848" s="1"/>
      <c r="C848" s="1"/>
      <c r="D848" s="1"/>
      <c r="E848" s="1"/>
      <c r="F848" s="1"/>
      <c r="G848" s="1"/>
      <c r="H848" s="1"/>
      <c r="I848" s="1"/>
      <c r="J848" s="1"/>
      <c r="K848" s="1"/>
      <c r="L848" s="1"/>
      <c r="M848" s="1"/>
      <c r="N848" s="1"/>
      <c r="O848" s="1"/>
      <c r="P848" s="1"/>
      <c r="Q848" s="1"/>
      <c r="R848" s="1"/>
    </row>
    <row r="849" spans="1:18">
      <c r="A849" s="1"/>
      <c r="B849" s="1"/>
      <c r="C849" s="1"/>
      <c r="D849" s="1"/>
      <c r="E849" s="1"/>
      <c r="F849" s="1"/>
      <c r="G849" s="1"/>
      <c r="H849" s="1"/>
      <c r="I849" s="1"/>
      <c r="J849" s="1"/>
      <c r="K849" s="1"/>
      <c r="L849" s="1"/>
      <c r="M849" s="1"/>
      <c r="N849" s="1"/>
      <c r="O849" s="1"/>
      <c r="P849" s="1"/>
      <c r="Q849" s="1"/>
      <c r="R849" s="1"/>
    </row>
    <row r="850" spans="1:18">
      <c r="A850" s="1"/>
      <c r="B850" s="1"/>
      <c r="C850" s="1"/>
      <c r="D850" s="1"/>
      <c r="E850" s="1"/>
      <c r="F850" s="1"/>
      <c r="G850" s="1"/>
      <c r="H850" s="1"/>
      <c r="I850" s="1"/>
      <c r="J850" s="1"/>
      <c r="K850" s="1"/>
      <c r="L850" s="1"/>
      <c r="M850" s="1"/>
      <c r="N850" s="1"/>
      <c r="O850" s="1"/>
      <c r="P850" s="1"/>
      <c r="Q850" s="1"/>
      <c r="R850" s="1"/>
    </row>
    <row r="851" spans="1:18">
      <c r="A851" s="1"/>
      <c r="B851" s="1"/>
      <c r="C851" s="1"/>
      <c r="D851" s="1"/>
      <c r="E851" s="1"/>
      <c r="F851" s="1"/>
      <c r="G851" s="1"/>
      <c r="H851" s="1"/>
      <c r="I851" s="1"/>
      <c r="J851" s="1"/>
      <c r="K851" s="1"/>
      <c r="L851" s="1"/>
      <c r="M851" s="1"/>
      <c r="N851" s="1"/>
      <c r="O851" s="1"/>
      <c r="P851" s="1"/>
      <c r="Q851" s="1"/>
      <c r="R851" s="1"/>
    </row>
    <row r="852" spans="1:18">
      <c r="A852" s="1"/>
      <c r="B852" s="1"/>
      <c r="C852" s="1"/>
      <c r="D852" s="1"/>
      <c r="E852" s="1"/>
      <c r="F852" s="1"/>
      <c r="G852" s="1"/>
      <c r="H852" s="1"/>
      <c r="I852" s="1"/>
      <c r="J852" s="1"/>
      <c r="K852" s="1"/>
      <c r="L852" s="1"/>
      <c r="M852" s="1"/>
      <c r="N852" s="1"/>
      <c r="O852" s="1"/>
      <c r="P852" s="1"/>
      <c r="Q852" s="1"/>
      <c r="R852" s="1"/>
    </row>
    <row r="853" spans="1:18">
      <c r="A853" s="1"/>
      <c r="B853" s="1"/>
      <c r="C853" s="1"/>
      <c r="D853" s="1"/>
      <c r="E853" s="1"/>
      <c r="F853" s="1"/>
      <c r="G853" s="1"/>
      <c r="H853" s="1"/>
      <c r="I853" s="1"/>
      <c r="J853" s="1"/>
      <c r="K853" s="1"/>
      <c r="L853" s="1"/>
      <c r="M853" s="1"/>
      <c r="N853" s="1"/>
      <c r="O853" s="1"/>
      <c r="P853" s="1"/>
      <c r="Q853" s="1"/>
      <c r="R853" s="1"/>
    </row>
    <row r="854" spans="1:18">
      <c r="A854" s="1"/>
      <c r="B854" s="1"/>
      <c r="C854" s="1"/>
      <c r="D854" s="1"/>
      <c r="E854" s="1"/>
      <c r="F854" s="1"/>
      <c r="G854" s="1"/>
      <c r="H854" s="1"/>
      <c r="I854" s="1"/>
      <c r="J854" s="1"/>
      <c r="K854" s="1"/>
      <c r="L854" s="1"/>
      <c r="M854" s="1"/>
      <c r="N854" s="1"/>
      <c r="O854" s="1"/>
      <c r="P854" s="1"/>
      <c r="Q854" s="1"/>
      <c r="R854" s="1"/>
    </row>
    <row r="855" spans="1:18">
      <c r="A855" s="1"/>
      <c r="B855" s="1"/>
      <c r="C855" s="1"/>
      <c r="D855" s="1"/>
      <c r="E855" s="1"/>
      <c r="F855" s="1"/>
      <c r="G855" s="1"/>
      <c r="H855" s="1"/>
      <c r="I855" s="1"/>
      <c r="J855" s="1"/>
      <c r="K855" s="1"/>
      <c r="L855" s="1"/>
      <c r="M855" s="1"/>
      <c r="N855" s="1"/>
      <c r="O855" s="1"/>
      <c r="P855" s="1"/>
      <c r="Q855" s="1"/>
      <c r="R855" s="1"/>
    </row>
    <row r="856" spans="1:18">
      <c r="A856" s="1"/>
      <c r="B856" s="1"/>
      <c r="C856" s="1"/>
      <c r="D856" s="1"/>
      <c r="E856" s="1"/>
      <c r="F856" s="1"/>
      <c r="G856" s="1"/>
      <c r="H856" s="1"/>
      <c r="I856" s="1"/>
      <c r="J856" s="1"/>
      <c r="K856" s="1"/>
      <c r="L856" s="1"/>
      <c r="M856" s="1"/>
      <c r="N856" s="1"/>
      <c r="O856" s="1"/>
      <c r="P856" s="1"/>
      <c r="Q856" s="1"/>
      <c r="R856" s="1"/>
    </row>
    <row r="857" spans="1:18">
      <c r="A857" s="1"/>
      <c r="B857" s="1"/>
      <c r="C857" s="1"/>
      <c r="D857" s="1"/>
      <c r="E857" s="1"/>
      <c r="F857" s="1"/>
      <c r="G857" s="1"/>
      <c r="H857" s="1"/>
      <c r="I857" s="1"/>
      <c r="J857" s="1"/>
      <c r="K857" s="1"/>
      <c r="L857" s="1"/>
      <c r="M857" s="1"/>
      <c r="N857" s="1"/>
      <c r="O857" s="1"/>
      <c r="P857" s="1"/>
      <c r="Q857" s="1"/>
      <c r="R857" s="1"/>
    </row>
    <row r="858" spans="1:18">
      <c r="A858" s="1"/>
      <c r="B858" s="1"/>
      <c r="C858" s="1"/>
      <c r="D858" s="1"/>
      <c r="E858" s="1"/>
      <c r="F858" s="1"/>
      <c r="G858" s="1"/>
      <c r="H858" s="1"/>
      <c r="I858" s="1"/>
      <c r="J858" s="1"/>
      <c r="K858" s="1"/>
      <c r="L858" s="1"/>
      <c r="M858" s="1"/>
      <c r="N858" s="1"/>
      <c r="O858" s="1"/>
      <c r="P858" s="1"/>
      <c r="Q858" s="1"/>
      <c r="R858" s="1"/>
    </row>
    <row r="859" spans="1:18">
      <c r="A859" s="1"/>
      <c r="B859" s="1"/>
      <c r="C859" s="1"/>
      <c r="D859" s="1"/>
      <c r="E859" s="1"/>
      <c r="F859" s="1"/>
      <c r="G859" s="1"/>
      <c r="H859" s="1"/>
      <c r="I859" s="1"/>
      <c r="J859" s="1"/>
      <c r="K859" s="1"/>
      <c r="L859" s="1"/>
      <c r="M859" s="1"/>
      <c r="N859" s="1"/>
      <c r="O859" s="1"/>
      <c r="P859" s="1"/>
      <c r="Q859" s="1"/>
      <c r="R859" s="1"/>
    </row>
    <row r="860" spans="1:18">
      <c r="A860" s="1"/>
      <c r="B860" s="1"/>
      <c r="C860" s="1"/>
      <c r="D860" s="1"/>
      <c r="E860" s="1"/>
      <c r="F860" s="1"/>
      <c r="G860" s="1"/>
      <c r="H860" s="1"/>
      <c r="I860" s="1"/>
      <c r="J860" s="1"/>
      <c r="K860" s="1"/>
      <c r="L860" s="1"/>
      <c r="M860" s="1"/>
      <c r="N860" s="1"/>
      <c r="O860" s="1"/>
      <c r="P860" s="1"/>
      <c r="Q860" s="1"/>
      <c r="R860" s="1"/>
    </row>
    <row r="861" spans="1:18">
      <c r="A861" s="1"/>
      <c r="B861" s="1"/>
      <c r="C861" s="1"/>
      <c r="D861" s="1"/>
      <c r="E861" s="1"/>
      <c r="F861" s="1"/>
      <c r="G861" s="1"/>
      <c r="H861" s="1"/>
      <c r="I861" s="1"/>
      <c r="J861" s="1"/>
      <c r="K861" s="1"/>
      <c r="L861" s="1"/>
      <c r="M861" s="1"/>
      <c r="N861" s="1"/>
      <c r="O861" s="1"/>
      <c r="P861" s="1"/>
      <c r="Q861" s="1"/>
      <c r="R861" s="1"/>
    </row>
    <row r="862" spans="1:18">
      <c r="A862" s="1"/>
      <c r="B862" s="1"/>
      <c r="C862" s="1"/>
      <c r="D862" s="1"/>
      <c r="E862" s="1"/>
      <c r="F862" s="1"/>
      <c r="G862" s="1"/>
      <c r="H862" s="1"/>
      <c r="I862" s="1"/>
      <c r="J862" s="1"/>
      <c r="K862" s="1"/>
      <c r="L862" s="1"/>
      <c r="M862" s="1"/>
      <c r="N862" s="1"/>
      <c r="O862" s="1"/>
      <c r="P862" s="1"/>
      <c r="Q862" s="1"/>
      <c r="R862" s="1"/>
    </row>
    <row r="863" spans="1:18">
      <c r="A863" s="1"/>
      <c r="B863" s="1"/>
      <c r="C863" s="1"/>
      <c r="D863" s="1"/>
      <c r="E863" s="1"/>
      <c r="F863" s="1"/>
      <c r="G863" s="1"/>
      <c r="H863" s="1"/>
      <c r="I863" s="1"/>
      <c r="J863" s="1"/>
      <c r="K863" s="1"/>
      <c r="L863" s="1"/>
      <c r="M863" s="1"/>
      <c r="N863" s="1"/>
      <c r="O863" s="1"/>
      <c r="P863" s="1"/>
      <c r="Q863" s="1"/>
      <c r="R863" s="1"/>
    </row>
    <row r="864" spans="1:18">
      <c r="A864" s="1"/>
      <c r="B864" s="1"/>
      <c r="C864" s="1"/>
      <c r="D864" s="1"/>
      <c r="E864" s="1"/>
      <c r="F864" s="1"/>
      <c r="G864" s="1"/>
      <c r="H864" s="1"/>
      <c r="I864" s="1"/>
      <c r="J864" s="1"/>
      <c r="K864" s="1"/>
      <c r="L864" s="1"/>
      <c r="M864" s="1"/>
      <c r="N864" s="1"/>
      <c r="O864" s="1"/>
      <c r="P864" s="1"/>
      <c r="Q864" s="1"/>
      <c r="R864" s="1"/>
    </row>
    <row r="865" spans="1:18">
      <c r="A865" s="1"/>
      <c r="B865" s="1"/>
      <c r="C865" s="1"/>
      <c r="D865" s="1"/>
      <c r="E865" s="1"/>
      <c r="F865" s="1"/>
      <c r="G865" s="1"/>
      <c r="H865" s="1"/>
      <c r="I865" s="1"/>
      <c r="J865" s="1"/>
      <c r="K865" s="1"/>
      <c r="L865" s="1"/>
      <c r="M865" s="1"/>
      <c r="N865" s="1"/>
      <c r="O865" s="1"/>
      <c r="P865" s="1"/>
      <c r="Q865" s="1"/>
      <c r="R865" s="1"/>
    </row>
    <row r="866" spans="1:18">
      <c r="A866" s="1"/>
      <c r="B866" s="1"/>
      <c r="C866" s="1"/>
      <c r="D866" s="1"/>
      <c r="E866" s="1"/>
      <c r="F866" s="1"/>
      <c r="G866" s="1"/>
      <c r="H866" s="1"/>
      <c r="I866" s="1"/>
      <c r="J866" s="1"/>
      <c r="K866" s="1"/>
      <c r="L866" s="1"/>
      <c r="M866" s="1"/>
      <c r="N866" s="1"/>
      <c r="O866" s="1"/>
      <c r="P866" s="1"/>
      <c r="Q866" s="1"/>
      <c r="R866" s="1"/>
    </row>
    <row r="867" spans="1:18">
      <c r="A867" s="1"/>
      <c r="B867" s="1"/>
      <c r="C867" s="1"/>
      <c r="D867" s="1"/>
      <c r="E867" s="1"/>
      <c r="F867" s="1"/>
      <c r="G867" s="1"/>
      <c r="H867" s="1"/>
      <c r="I867" s="1"/>
      <c r="J867" s="1"/>
      <c r="K867" s="1"/>
      <c r="L867" s="1"/>
      <c r="M867" s="1"/>
      <c r="N867" s="1"/>
      <c r="O867" s="1"/>
      <c r="P867" s="1"/>
      <c r="Q867" s="1"/>
      <c r="R867" s="1"/>
    </row>
    <row r="868" spans="1:18">
      <c r="A868" s="1"/>
      <c r="B868" s="1"/>
      <c r="C868" s="1"/>
      <c r="D868" s="1"/>
      <c r="E868" s="1"/>
      <c r="F868" s="1"/>
      <c r="G868" s="1"/>
      <c r="H868" s="1"/>
      <c r="I868" s="1"/>
      <c r="J868" s="1"/>
      <c r="K868" s="1"/>
      <c r="L868" s="1"/>
      <c r="M868" s="1"/>
      <c r="N868" s="1"/>
      <c r="O868" s="1"/>
      <c r="P868" s="1"/>
      <c r="Q868" s="1"/>
      <c r="R868" s="1"/>
    </row>
    <row r="869" spans="1:18">
      <c r="A869" s="1"/>
      <c r="B869" s="1"/>
      <c r="C869" s="1"/>
      <c r="D869" s="1"/>
      <c r="E869" s="1"/>
      <c r="F869" s="1"/>
      <c r="G869" s="1"/>
      <c r="H869" s="1"/>
      <c r="I869" s="1"/>
      <c r="J869" s="1"/>
      <c r="K869" s="1"/>
      <c r="L869" s="1"/>
      <c r="M869" s="1"/>
      <c r="N869" s="1"/>
      <c r="O869" s="1"/>
      <c r="P869" s="1"/>
      <c r="Q869" s="1"/>
      <c r="R869" s="1"/>
    </row>
    <row r="870" spans="1:18">
      <c r="A870" s="1"/>
      <c r="B870" s="1"/>
      <c r="C870" s="1"/>
      <c r="D870" s="1"/>
      <c r="E870" s="1"/>
      <c r="F870" s="1"/>
      <c r="G870" s="1"/>
      <c r="H870" s="1"/>
      <c r="I870" s="1"/>
      <c r="J870" s="1"/>
      <c r="K870" s="1"/>
      <c r="L870" s="1"/>
      <c r="M870" s="1"/>
      <c r="N870" s="1"/>
      <c r="O870" s="1"/>
      <c r="P870" s="1"/>
      <c r="Q870" s="1"/>
      <c r="R870" s="1"/>
    </row>
    <row r="871" spans="1:18">
      <c r="A871" s="1"/>
      <c r="B871" s="1"/>
      <c r="C871" s="1"/>
      <c r="D871" s="1"/>
      <c r="E871" s="1"/>
      <c r="F871" s="1"/>
      <c r="G871" s="1"/>
      <c r="H871" s="1"/>
      <c r="I871" s="1"/>
      <c r="J871" s="1"/>
      <c r="K871" s="1"/>
      <c r="L871" s="1"/>
      <c r="M871" s="1"/>
      <c r="N871" s="1"/>
      <c r="O871" s="1"/>
      <c r="P871" s="1"/>
      <c r="Q871" s="1"/>
      <c r="R871" s="1"/>
    </row>
    <row r="872" spans="1:18">
      <c r="A872" s="1"/>
      <c r="B872" s="1"/>
      <c r="C872" s="1"/>
      <c r="D872" s="1"/>
      <c r="E872" s="1"/>
      <c r="F872" s="1"/>
      <c r="G872" s="1"/>
      <c r="H872" s="1"/>
      <c r="I872" s="1"/>
      <c r="J872" s="1"/>
      <c r="K872" s="1"/>
      <c r="L872" s="1"/>
      <c r="M872" s="1"/>
      <c r="N872" s="1"/>
      <c r="O872" s="1"/>
      <c r="P872" s="1"/>
      <c r="Q872" s="1"/>
      <c r="R872" s="1"/>
    </row>
    <row r="873" spans="1:18">
      <c r="A873" s="1"/>
      <c r="B873" s="1"/>
      <c r="C873" s="1"/>
      <c r="D873" s="1"/>
      <c r="E873" s="1"/>
      <c r="F873" s="1"/>
      <c r="G873" s="1"/>
      <c r="H873" s="1"/>
      <c r="I873" s="1"/>
      <c r="J873" s="1"/>
      <c r="K873" s="1"/>
      <c r="L873" s="1"/>
      <c r="M873" s="1"/>
      <c r="N873" s="1"/>
      <c r="O873" s="1"/>
      <c r="P873" s="1"/>
      <c r="Q873" s="1"/>
      <c r="R873" s="1"/>
    </row>
    <row r="874" spans="1:18">
      <c r="A874" s="1"/>
      <c r="B874" s="1"/>
      <c r="C874" s="1"/>
      <c r="D874" s="1"/>
      <c r="E874" s="1"/>
      <c r="F874" s="1"/>
      <c r="G874" s="1"/>
      <c r="H874" s="1"/>
      <c r="I874" s="1"/>
      <c r="J874" s="1"/>
      <c r="K874" s="1"/>
      <c r="L874" s="1"/>
      <c r="M874" s="1"/>
      <c r="N874" s="1"/>
      <c r="O874" s="1"/>
      <c r="P874" s="1"/>
      <c r="Q874" s="1"/>
      <c r="R874" s="1"/>
    </row>
    <row r="875" spans="1:18">
      <c r="A875" s="1"/>
      <c r="B875" s="1"/>
      <c r="C875" s="1"/>
      <c r="D875" s="1"/>
      <c r="E875" s="1"/>
      <c r="F875" s="1"/>
      <c r="G875" s="1"/>
      <c r="H875" s="1"/>
      <c r="I875" s="1"/>
      <c r="J875" s="1"/>
      <c r="K875" s="1"/>
      <c r="L875" s="1"/>
      <c r="M875" s="1"/>
      <c r="N875" s="1"/>
      <c r="O875" s="1"/>
      <c r="P875" s="1"/>
      <c r="Q875" s="1"/>
      <c r="R875" s="1"/>
    </row>
    <row r="876" spans="1:18">
      <c r="A876" s="1"/>
      <c r="B876" s="1"/>
      <c r="C876" s="1"/>
      <c r="D876" s="1"/>
      <c r="E876" s="1"/>
      <c r="F876" s="1"/>
      <c r="G876" s="1"/>
      <c r="H876" s="1"/>
      <c r="I876" s="1"/>
      <c r="J876" s="1"/>
      <c r="K876" s="1"/>
      <c r="L876" s="1"/>
      <c r="M876" s="1"/>
      <c r="N876" s="1"/>
      <c r="O876" s="1"/>
      <c r="P876" s="1"/>
      <c r="Q876" s="1"/>
      <c r="R876" s="1"/>
    </row>
    <row r="877" spans="1:18">
      <c r="A877" s="1"/>
      <c r="B877" s="1"/>
      <c r="C877" s="1"/>
      <c r="D877" s="1"/>
      <c r="E877" s="1"/>
      <c r="F877" s="1"/>
      <c r="G877" s="1"/>
      <c r="H877" s="1"/>
      <c r="I877" s="1"/>
      <c r="J877" s="1"/>
      <c r="K877" s="1"/>
      <c r="L877" s="1"/>
      <c r="M877" s="1"/>
      <c r="N877" s="1"/>
      <c r="O877" s="1"/>
      <c r="P877" s="1"/>
      <c r="Q877" s="1"/>
      <c r="R877" s="1"/>
    </row>
    <row r="878" spans="1:18">
      <c r="A878" s="1"/>
      <c r="B878" s="1"/>
      <c r="C878" s="1"/>
      <c r="D878" s="1"/>
      <c r="E878" s="1"/>
      <c r="F878" s="1"/>
      <c r="G878" s="1"/>
      <c r="H878" s="1"/>
      <c r="I878" s="1"/>
      <c r="J878" s="1"/>
      <c r="K878" s="1"/>
      <c r="L878" s="1"/>
      <c r="M878" s="1"/>
      <c r="N878" s="1"/>
      <c r="O878" s="1"/>
      <c r="P878" s="1"/>
      <c r="Q878" s="1"/>
      <c r="R878" s="1"/>
    </row>
    <row r="879" spans="1:18">
      <c r="A879" s="1"/>
      <c r="B879" s="1"/>
      <c r="C879" s="1"/>
      <c r="D879" s="1"/>
      <c r="E879" s="1"/>
      <c r="F879" s="1"/>
      <c r="G879" s="1"/>
      <c r="H879" s="1"/>
      <c r="I879" s="1"/>
      <c r="J879" s="1"/>
      <c r="K879" s="1"/>
      <c r="L879" s="1"/>
      <c r="M879" s="1"/>
      <c r="N879" s="1"/>
      <c r="O879" s="1"/>
      <c r="P879" s="1"/>
      <c r="Q879" s="1"/>
      <c r="R879" s="1"/>
    </row>
    <row r="880" spans="1:18">
      <c r="A880" s="1"/>
      <c r="B880" s="1"/>
      <c r="C880" s="1"/>
      <c r="D880" s="1"/>
      <c r="E880" s="1"/>
      <c r="F880" s="1"/>
      <c r="G880" s="1"/>
      <c r="H880" s="1"/>
      <c r="I880" s="1"/>
      <c r="J880" s="1"/>
      <c r="K880" s="1"/>
      <c r="L880" s="1"/>
      <c r="M880" s="1"/>
      <c r="N880" s="1"/>
      <c r="O880" s="1"/>
      <c r="P880" s="1"/>
      <c r="Q880" s="1"/>
      <c r="R880" s="1"/>
    </row>
    <row r="881" spans="1:18">
      <c r="A881" s="1"/>
      <c r="B881" s="1"/>
      <c r="C881" s="1"/>
      <c r="D881" s="1"/>
      <c r="E881" s="1"/>
      <c r="F881" s="1"/>
      <c r="G881" s="1"/>
      <c r="H881" s="1"/>
      <c r="I881" s="1"/>
      <c r="J881" s="1"/>
      <c r="K881" s="1"/>
      <c r="L881" s="1"/>
      <c r="M881" s="1"/>
      <c r="N881" s="1"/>
      <c r="O881" s="1"/>
      <c r="P881" s="1"/>
      <c r="Q881" s="1"/>
      <c r="R881" s="1"/>
    </row>
    <row r="882" spans="1:18">
      <c r="A882" s="1"/>
      <c r="B882" s="1"/>
      <c r="C882" s="1"/>
      <c r="D882" s="1"/>
      <c r="E882" s="1"/>
      <c r="F882" s="1"/>
      <c r="G882" s="1"/>
      <c r="H882" s="1"/>
      <c r="I882" s="1"/>
      <c r="J882" s="1"/>
      <c r="K882" s="1"/>
      <c r="L882" s="1"/>
      <c r="M882" s="1"/>
      <c r="N882" s="1"/>
      <c r="O882" s="1"/>
      <c r="P882" s="1"/>
      <c r="Q882" s="1"/>
      <c r="R882" s="1"/>
    </row>
    <row r="883" spans="1:18">
      <c r="A883" s="1"/>
      <c r="B883" s="1"/>
      <c r="C883" s="1"/>
      <c r="D883" s="1"/>
      <c r="E883" s="1"/>
      <c r="F883" s="1"/>
      <c r="G883" s="1"/>
      <c r="H883" s="1"/>
      <c r="I883" s="1"/>
      <c r="J883" s="1"/>
      <c r="K883" s="1"/>
      <c r="L883" s="1"/>
      <c r="M883" s="1"/>
      <c r="N883" s="1"/>
      <c r="O883" s="1"/>
      <c r="P883" s="1"/>
      <c r="Q883" s="1"/>
      <c r="R883" s="1"/>
    </row>
    <row r="884" spans="1:18">
      <c r="A884" s="1"/>
      <c r="B884" s="1"/>
      <c r="C884" s="1"/>
      <c r="D884" s="1"/>
      <c r="E884" s="1"/>
      <c r="F884" s="1"/>
      <c r="G884" s="1"/>
      <c r="H884" s="1"/>
      <c r="I884" s="1"/>
      <c r="J884" s="1"/>
      <c r="K884" s="1"/>
      <c r="L884" s="1"/>
      <c r="M884" s="1"/>
      <c r="N884" s="1"/>
      <c r="O884" s="1"/>
      <c r="P884" s="1"/>
      <c r="Q884" s="1"/>
      <c r="R884" s="1"/>
    </row>
    <row r="885" spans="1:18">
      <c r="A885" s="1"/>
      <c r="B885" s="1"/>
      <c r="C885" s="1"/>
      <c r="D885" s="1"/>
      <c r="E885" s="1"/>
      <c r="F885" s="1"/>
      <c r="G885" s="1"/>
      <c r="H885" s="1"/>
      <c r="I885" s="1"/>
      <c r="J885" s="1"/>
      <c r="K885" s="1"/>
      <c r="L885" s="1"/>
      <c r="M885" s="1"/>
      <c r="N885" s="1"/>
      <c r="O885" s="1"/>
      <c r="P885" s="1"/>
      <c r="Q885" s="1"/>
      <c r="R885" s="1"/>
    </row>
    <row r="886" spans="1:18">
      <c r="A886" s="1"/>
      <c r="B886" s="1"/>
      <c r="C886" s="1"/>
      <c r="D886" s="1"/>
      <c r="E886" s="1"/>
      <c r="F886" s="1"/>
      <c r="G886" s="1"/>
      <c r="H886" s="1"/>
      <c r="I886" s="1"/>
      <c r="J886" s="1"/>
      <c r="K886" s="1"/>
      <c r="L886" s="1"/>
      <c r="M886" s="1"/>
      <c r="N886" s="1"/>
      <c r="O886" s="1"/>
      <c r="P886" s="1"/>
      <c r="Q886" s="1"/>
      <c r="R886" s="1"/>
    </row>
    <row r="887" spans="1:18">
      <c r="A887" s="1"/>
      <c r="B887" s="1"/>
      <c r="C887" s="1"/>
      <c r="D887" s="1"/>
      <c r="E887" s="1"/>
      <c r="F887" s="1"/>
      <c r="G887" s="1"/>
      <c r="H887" s="1"/>
      <c r="I887" s="1"/>
      <c r="J887" s="1"/>
      <c r="K887" s="1"/>
      <c r="L887" s="1"/>
      <c r="M887" s="1"/>
      <c r="N887" s="1"/>
      <c r="O887" s="1"/>
      <c r="P887" s="1"/>
      <c r="Q887" s="1"/>
      <c r="R887" s="1"/>
    </row>
    <row r="888" spans="1:18">
      <c r="A888" s="1"/>
      <c r="B888" s="1"/>
      <c r="C888" s="1"/>
      <c r="D888" s="1"/>
      <c r="E888" s="1"/>
      <c r="F888" s="1"/>
      <c r="G888" s="1"/>
      <c r="H888" s="1"/>
      <c r="I888" s="1"/>
      <c r="J888" s="1"/>
      <c r="K888" s="1"/>
      <c r="L888" s="1"/>
      <c r="M888" s="1"/>
      <c r="N888" s="1"/>
      <c r="O888" s="1"/>
      <c r="P888" s="1"/>
      <c r="Q888" s="1"/>
      <c r="R888" s="1"/>
    </row>
    <row r="889" spans="1:18">
      <c r="A889" s="1"/>
      <c r="B889" s="1"/>
      <c r="C889" s="1"/>
      <c r="D889" s="1"/>
      <c r="E889" s="1"/>
      <c r="F889" s="1"/>
      <c r="G889" s="1"/>
      <c r="H889" s="1"/>
      <c r="I889" s="1"/>
      <c r="J889" s="1"/>
      <c r="K889" s="1"/>
      <c r="L889" s="1"/>
      <c r="M889" s="1"/>
      <c r="N889" s="1"/>
      <c r="O889" s="1"/>
      <c r="P889" s="1"/>
      <c r="Q889" s="1"/>
      <c r="R889" s="1"/>
    </row>
    <row r="890" spans="1:18">
      <c r="A890" s="1"/>
      <c r="B890" s="1"/>
      <c r="C890" s="1"/>
      <c r="D890" s="1"/>
      <c r="E890" s="1"/>
      <c r="F890" s="1"/>
      <c r="G890" s="1"/>
      <c r="H890" s="1"/>
      <c r="I890" s="1"/>
      <c r="J890" s="1"/>
      <c r="K890" s="1"/>
      <c r="L890" s="1"/>
      <c r="M890" s="1"/>
      <c r="N890" s="1"/>
      <c r="O890" s="1"/>
      <c r="P890" s="1"/>
      <c r="Q890" s="1"/>
      <c r="R890" s="1"/>
    </row>
    <row r="891" spans="1:18">
      <c r="A891" s="1"/>
      <c r="B891" s="1"/>
      <c r="C891" s="1"/>
      <c r="D891" s="1"/>
      <c r="E891" s="1"/>
      <c r="F891" s="1"/>
      <c r="G891" s="1"/>
      <c r="H891" s="1"/>
      <c r="I891" s="1"/>
      <c r="J891" s="1"/>
      <c r="K891" s="1"/>
      <c r="L891" s="1"/>
      <c r="M891" s="1"/>
      <c r="N891" s="1"/>
      <c r="O891" s="1"/>
      <c r="P891" s="1"/>
      <c r="Q891" s="1"/>
      <c r="R891" s="1"/>
    </row>
    <row r="892" spans="1:18">
      <c r="A892" s="1"/>
      <c r="B892" s="1"/>
      <c r="C892" s="1"/>
      <c r="D892" s="1"/>
      <c r="E892" s="1"/>
      <c r="F892" s="1"/>
      <c r="G892" s="1"/>
      <c r="H892" s="1"/>
      <c r="I892" s="1"/>
      <c r="J892" s="1"/>
      <c r="K892" s="1"/>
      <c r="L892" s="1"/>
      <c r="M892" s="1"/>
      <c r="N892" s="1"/>
      <c r="O892" s="1"/>
      <c r="P892" s="1"/>
      <c r="Q892" s="1"/>
      <c r="R892" s="1"/>
    </row>
    <row r="893" spans="1:18">
      <c r="A893" s="1"/>
      <c r="B893" s="1"/>
      <c r="C893" s="1"/>
      <c r="D893" s="1"/>
      <c r="E893" s="1"/>
      <c r="F893" s="1"/>
      <c r="G893" s="1"/>
      <c r="H893" s="1"/>
      <c r="I893" s="1"/>
      <c r="J893" s="1"/>
      <c r="K893" s="1"/>
      <c r="L893" s="1"/>
      <c r="M893" s="1"/>
      <c r="N893" s="1"/>
      <c r="O893" s="1"/>
      <c r="P893" s="1"/>
      <c r="Q893" s="1"/>
      <c r="R893" s="1"/>
    </row>
    <row r="894" spans="1:18">
      <c r="A894" s="1"/>
      <c r="B894" s="1"/>
      <c r="C894" s="1"/>
      <c r="D894" s="1"/>
      <c r="E894" s="1"/>
      <c r="F894" s="1"/>
      <c r="G894" s="1"/>
      <c r="H894" s="1"/>
      <c r="I894" s="1"/>
      <c r="J894" s="1"/>
      <c r="K894" s="1"/>
      <c r="L894" s="1"/>
      <c r="M894" s="1"/>
      <c r="N894" s="1"/>
      <c r="O894" s="1"/>
      <c r="P894" s="1"/>
      <c r="Q894" s="1"/>
      <c r="R894" s="1"/>
    </row>
    <row r="895" spans="1:18">
      <c r="A895" s="1"/>
      <c r="B895" s="1"/>
      <c r="C895" s="1"/>
      <c r="D895" s="1"/>
      <c r="E895" s="1"/>
      <c r="F895" s="1"/>
      <c r="G895" s="1"/>
      <c r="H895" s="1"/>
      <c r="I895" s="1"/>
      <c r="J895" s="1"/>
      <c r="K895" s="1"/>
      <c r="L895" s="1"/>
      <c r="M895" s="1"/>
      <c r="N895" s="1"/>
      <c r="O895" s="1"/>
      <c r="P895" s="1"/>
      <c r="Q895" s="1"/>
      <c r="R895" s="1"/>
    </row>
    <row r="896" spans="1:18">
      <c r="A896" s="1"/>
      <c r="B896" s="1"/>
      <c r="C896" s="1"/>
      <c r="D896" s="1"/>
      <c r="E896" s="1"/>
      <c r="F896" s="1"/>
      <c r="G896" s="1"/>
      <c r="H896" s="1"/>
      <c r="I896" s="1"/>
      <c r="J896" s="1"/>
      <c r="K896" s="1"/>
      <c r="L896" s="1"/>
      <c r="M896" s="1"/>
      <c r="N896" s="1"/>
      <c r="O896" s="1"/>
      <c r="P896" s="1"/>
      <c r="Q896" s="1"/>
      <c r="R896" s="1"/>
    </row>
    <row r="897" spans="1:18">
      <c r="A897" s="1"/>
      <c r="B897" s="1"/>
      <c r="C897" s="1"/>
      <c r="D897" s="1"/>
      <c r="E897" s="1"/>
      <c r="F897" s="1"/>
      <c r="G897" s="1"/>
      <c r="H897" s="1"/>
      <c r="I897" s="1"/>
      <c r="J897" s="1"/>
      <c r="K897" s="1"/>
      <c r="L897" s="1"/>
      <c r="M897" s="1"/>
      <c r="N897" s="1"/>
      <c r="O897" s="1"/>
      <c r="P897" s="1"/>
      <c r="Q897" s="1"/>
      <c r="R897" s="1"/>
    </row>
    <row r="898" spans="1:18">
      <c r="A898" s="1"/>
      <c r="B898" s="1"/>
      <c r="C898" s="1"/>
      <c r="D898" s="1"/>
      <c r="E898" s="1"/>
      <c r="F898" s="1"/>
      <c r="G898" s="1"/>
      <c r="H898" s="1"/>
      <c r="I898" s="1"/>
      <c r="J898" s="1"/>
      <c r="K898" s="1"/>
      <c r="L898" s="1"/>
      <c r="M898" s="1"/>
      <c r="N898" s="1"/>
      <c r="O898" s="1"/>
      <c r="P898" s="1"/>
      <c r="Q898" s="1"/>
      <c r="R898" s="1"/>
    </row>
    <row r="899" spans="1:18">
      <c r="A899" s="1"/>
      <c r="B899" s="1"/>
      <c r="C899" s="1"/>
      <c r="D899" s="1"/>
      <c r="E899" s="1"/>
      <c r="F899" s="1"/>
      <c r="G899" s="1"/>
      <c r="H899" s="1"/>
      <c r="I899" s="1"/>
      <c r="J899" s="1"/>
      <c r="K899" s="1"/>
      <c r="L899" s="1"/>
      <c r="M899" s="1"/>
      <c r="N899" s="1"/>
      <c r="O899" s="1"/>
      <c r="P899" s="1"/>
      <c r="Q899" s="1"/>
      <c r="R899" s="1"/>
    </row>
    <row r="900" spans="1:18">
      <c r="A900" s="1"/>
      <c r="B900" s="1"/>
      <c r="C900" s="1"/>
      <c r="D900" s="1"/>
      <c r="E900" s="1"/>
      <c r="F900" s="1"/>
      <c r="G900" s="1"/>
      <c r="H900" s="1"/>
      <c r="I900" s="1"/>
      <c r="J900" s="1"/>
      <c r="K900" s="1"/>
      <c r="L900" s="1"/>
      <c r="M900" s="1"/>
      <c r="N900" s="1"/>
      <c r="O900" s="1"/>
      <c r="P900" s="1"/>
      <c r="Q900" s="1"/>
      <c r="R900" s="1"/>
    </row>
    <row r="901" spans="1:18">
      <c r="A901" s="1"/>
      <c r="B901" s="1"/>
      <c r="C901" s="1"/>
      <c r="D901" s="1"/>
      <c r="E901" s="1"/>
      <c r="F901" s="1"/>
      <c r="G901" s="1"/>
      <c r="H901" s="1"/>
      <c r="I901" s="1"/>
      <c r="J901" s="1"/>
      <c r="K901" s="1"/>
      <c r="L901" s="1"/>
      <c r="M901" s="1"/>
      <c r="N901" s="1"/>
      <c r="O901" s="1"/>
      <c r="P901" s="1"/>
      <c r="Q901" s="1"/>
      <c r="R901" s="1"/>
    </row>
    <row r="902" spans="1:18">
      <c r="A902" s="1"/>
      <c r="B902" s="1"/>
      <c r="C902" s="1"/>
      <c r="D902" s="1"/>
      <c r="E902" s="1"/>
      <c r="F902" s="1"/>
      <c r="G902" s="1"/>
      <c r="H902" s="1"/>
      <c r="I902" s="1"/>
      <c r="J902" s="1"/>
      <c r="K902" s="1"/>
      <c r="L902" s="1"/>
      <c r="M902" s="1"/>
      <c r="N902" s="1"/>
      <c r="O902" s="1"/>
      <c r="P902" s="1"/>
      <c r="Q902" s="1"/>
      <c r="R902" s="1"/>
    </row>
    <row r="903" spans="1:18">
      <c r="A903" s="1"/>
      <c r="B903" s="1"/>
      <c r="C903" s="1"/>
      <c r="D903" s="1"/>
      <c r="E903" s="1"/>
      <c r="F903" s="1"/>
      <c r="G903" s="1"/>
      <c r="H903" s="1"/>
      <c r="I903" s="1"/>
      <c r="J903" s="1"/>
      <c r="K903" s="1"/>
      <c r="L903" s="1"/>
      <c r="M903" s="1"/>
      <c r="N903" s="1"/>
      <c r="O903" s="1"/>
      <c r="P903" s="1"/>
      <c r="Q903" s="1"/>
      <c r="R903" s="1"/>
    </row>
    <row r="904" spans="1:18">
      <c r="A904" s="1"/>
      <c r="B904" s="1"/>
      <c r="C904" s="1"/>
      <c r="D904" s="1"/>
      <c r="E904" s="1"/>
      <c r="F904" s="1"/>
      <c r="G904" s="1"/>
      <c r="H904" s="1"/>
      <c r="I904" s="1"/>
      <c r="J904" s="1"/>
      <c r="K904" s="1"/>
      <c r="L904" s="1"/>
      <c r="M904" s="1"/>
      <c r="N904" s="1"/>
      <c r="O904" s="1"/>
      <c r="P904" s="1"/>
      <c r="Q904" s="1"/>
      <c r="R904" s="1"/>
    </row>
    <row r="905" spans="1:18">
      <c r="A905" s="1"/>
      <c r="B905" s="1"/>
      <c r="C905" s="1"/>
      <c r="D905" s="1"/>
      <c r="E905" s="1"/>
      <c r="F905" s="1"/>
      <c r="G905" s="1"/>
      <c r="H905" s="1"/>
      <c r="I905" s="1"/>
      <c r="J905" s="1"/>
      <c r="K905" s="1"/>
      <c r="L905" s="1"/>
      <c r="M905" s="1"/>
      <c r="N905" s="1"/>
      <c r="O905" s="1"/>
      <c r="P905" s="1"/>
      <c r="Q905" s="1"/>
      <c r="R905" s="1"/>
    </row>
    <row r="906" spans="1:18">
      <c r="A906" s="1"/>
      <c r="B906" s="1"/>
      <c r="C906" s="1"/>
      <c r="D906" s="1"/>
      <c r="E906" s="1"/>
      <c r="F906" s="1"/>
      <c r="G906" s="1"/>
      <c r="H906" s="1"/>
      <c r="I906" s="1"/>
      <c r="J906" s="1"/>
      <c r="K906" s="1"/>
      <c r="L906" s="1"/>
      <c r="M906" s="1"/>
      <c r="N906" s="1"/>
      <c r="O906" s="1"/>
      <c r="P906" s="1"/>
      <c r="Q906" s="1"/>
      <c r="R906" s="1"/>
    </row>
    <row r="907" spans="1:18">
      <c r="A907" s="1"/>
      <c r="B907" s="1"/>
      <c r="C907" s="1"/>
      <c r="D907" s="1"/>
      <c r="E907" s="1"/>
      <c r="F907" s="1"/>
      <c r="G907" s="1"/>
      <c r="H907" s="1"/>
      <c r="I907" s="1"/>
      <c r="J907" s="1"/>
      <c r="K907" s="1"/>
      <c r="L907" s="1"/>
      <c r="M907" s="1"/>
      <c r="N907" s="1"/>
      <c r="O907" s="1"/>
      <c r="P907" s="1"/>
      <c r="Q907" s="1"/>
      <c r="R907" s="1"/>
    </row>
    <row r="908" spans="1:18">
      <c r="A908" s="1"/>
      <c r="B908" s="1"/>
      <c r="C908" s="1"/>
      <c r="D908" s="1"/>
      <c r="E908" s="1"/>
      <c r="F908" s="1"/>
      <c r="G908" s="1"/>
      <c r="H908" s="1"/>
      <c r="I908" s="1"/>
      <c r="J908" s="1"/>
      <c r="K908" s="1"/>
      <c r="L908" s="1"/>
      <c r="M908" s="1"/>
      <c r="N908" s="1"/>
      <c r="O908" s="1"/>
      <c r="P908" s="1"/>
      <c r="Q908" s="1"/>
      <c r="R908" s="1"/>
    </row>
    <row r="909" spans="1:18">
      <c r="A909" s="1"/>
      <c r="B909" s="1"/>
      <c r="C909" s="1"/>
      <c r="D909" s="1"/>
      <c r="E909" s="1"/>
      <c r="F909" s="1"/>
      <c r="G909" s="1"/>
      <c r="H909" s="1"/>
      <c r="I909" s="1"/>
      <c r="J909" s="1"/>
      <c r="K909" s="1"/>
      <c r="L909" s="1"/>
      <c r="M909" s="1"/>
      <c r="N909" s="1"/>
      <c r="O909" s="1"/>
      <c r="P909" s="1"/>
      <c r="Q909" s="1"/>
      <c r="R909" s="1"/>
    </row>
    <row r="910" spans="1:18">
      <c r="A910" s="1"/>
      <c r="B910" s="1"/>
      <c r="C910" s="1"/>
      <c r="D910" s="1"/>
      <c r="E910" s="1"/>
      <c r="F910" s="1"/>
      <c r="G910" s="1"/>
      <c r="H910" s="1"/>
      <c r="I910" s="1"/>
      <c r="J910" s="1"/>
      <c r="K910" s="1"/>
      <c r="L910" s="1"/>
      <c r="M910" s="1"/>
      <c r="N910" s="1"/>
      <c r="O910" s="1"/>
      <c r="P910" s="1"/>
      <c r="Q910" s="1"/>
      <c r="R910" s="1"/>
    </row>
    <row r="911" spans="1:18">
      <c r="A911" s="1"/>
      <c r="B911" s="1"/>
      <c r="C911" s="1"/>
      <c r="D911" s="1"/>
      <c r="E911" s="1"/>
      <c r="F911" s="1"/>
      <c r="G911" s="1"/>
      <c r="H911" s="1"/>
      <c r="I911" s="1"/>
      <c r="J911" s="1"/>
      <c r="K911" s="1"/>
      <c r="L911" s="1"/>
      <c r="M911" s="1"/>
      <c r="N911" s="1"/>
      <c r="O911" s="1"/>
      <c r="P911" s="1"/>
      <c r="Q911" s="1"/>
      <c r="R911" s="1"/>
    </row>
    <row r="912" spans="1:18">
      <c r="A912" s="1"/>
      <c r="B912" s="1"/>
      <c r="C912" s="1"/>
      <c r="D912" s="1"/>
      <c r="E912" s="1"/>
      <c r="F912" s="1"/>
      <c r="G912" s="1"/>
      <c r="H912" s="1"/>
      <c r="I912" s="1"/>
      <c r="J912" s="1"/>
      <c r="K912" s="1"/>
      <c r="L912" s="1"/>
      <c r="M912" s="1"/>
      <c r="N912" s="1"/>
      <c r="O912" s="1"/>
      <c r="P912" s="1"/>
      <c r="Q912" s="1"/>
      <c r="R912" s="1"/>
    </row>
    <row r="913" spans="1:18">
      <c r="A913" s="1"/>
      <c r="B913" s="1"/>
      <c r="C913" s="1"/>
      <c r="D913" s="1"/>
      <c r="E913" s="1"/>
      <c r="F913" s="1"/>
      <c r="G913" s="1"/>
      <c r="H913" s="1"/>
      <c r="I913" s="1"/>
      <c r="J913" s="1"/>
      <c r="K913" s="1"/>
      <c r="L913" s="1"/>
      <c r="M913" s="1"/>
      <c r="N913" s="1"/>
      <c r="O913" s="1"/>
      <c r="P913" s="1"/>
      <c r="Q913" s="1"/>
      <c r="R913" s="1"/>
    </row>
    <row r="914" spans="1:18">
      <c r="A914" s="1"/>
      <c r="B914" s="1"/>
      <c r="C914" s="1"/>
      <c r="D914" s="1"/>
      <c r="E914" s="1"/>
      <c r="F914" s="1"/>
      <c r="G914" s="1"/>
      <c r="H914" s="1"/>
      <c r="I914" s="1"/>
      <c r="J914" s="1"/>
      <c r="K914" s="1"/>
      <c r="L914" s="1"/>
      <c r="M914" s="1"/>
      <c r="N914" s="1"/>
      <c r="O914" s="1"/>
      <c r="P914" s="1"/>
      <c r="Q914" s="1"/>
      <c r="R914" s="1"/>
    </row>
    <row r="915" spans="1:18">
      <c r="A915" s="1"/>
      <c r="B915" s="1"/>
      <c r="C915" s="1"/>
      <c r="D915" s="1"/>
      <c r="E915" s="1"/>
      <c r="F915" s="1"/>
      <c r="G915" s="1"/>
      <c r="H915" s="1"/>
      <c r="I915" s="1"/>
      <c r="J915" s="1"/>
      <c r="K915" s="1"/>
      <c r="L915" s="1"/>
      <c r="M915" s="1"/>
      <c r="N915" s="1"/>
      <c r="O915" s="1"/>
      <c r="P915" s="1"/>
      <c r="Q915" s="1"/>
      <c r="R915" s="1"/>
    </row>
    <row r="916" spans="1:18">
      <c r="A916" s="1"/>
      <c r="B916" s="1"/>
      <c r="C916" s="1"/>
      <c r="D916" s="1"/>
      <c r="E916" s="1"/>
      <c r="F916" s="1"/>
      <c r="G916" s="1"/>
      <c r="H916" s="1"/>
      <c r="I916" s="1"/>
      <c r="J916" s="1"/>
      <c r="K916" s="1"/>
      <c r="L916" s="1"/>
      <c r="M916" s="1"/>
      <c r="N916" s="1"/>
      <c r="O916" s="1"/>
      <c r="P916" s="1"/>
      <c r="Q916" s="1"/>
      <c r="R916" s="1"/>
    </row>
    <row r="917" spans="1:18">
      <c r="A917" s="1"/>
      <c r="B917" s="1"/>
      <c r="C917" s="1"/>
      <c r="D917" s="1"/>
      <c r="E917" s="1"/>
      <c r="F917" s="1"/>
      <c r="G917" s="1"/>
      <c r="H917" s="1"/>
      <c r="I917" s="1"/>
      <c r="J917" s="1"/>
      <c r="K917" s="1"/>
      <c r="L917" s="1"/>
      <c r="M917" s="1"/>
      <c r="N917" s="1"/>
      <c r="O917" s="1"/>
      <c r="P917" s="1"/>
      <c r="Q917" s="1"/>
      <c r="R917" s="1"/>
    </row>
    <row r="918" spans="1:18">
      <c r="A918" s="1"/>
      <c r="B918" s="1"/>
      <c r="C918" s="1"/>
      <c r="D918" s="1"/>
      <c r="E918" s="1"/>
      <c r="F918" s="1"/>
      <c r="G918" s="1"/>
      <c r="H918" s="1"/>
      <c r="I918" s="1"/>
      <c r="J918" s="1"/>
      <c r="K918" s="1"/>
      <c r="L918" s="1"/>
      <c r="M918" s="1"/>
      <c r="N918" s="1"/>
      <c r="O918" s="1"/>
      <c r="P918" s="1"/>
      <c r="Q918" s="1"/>
      <c r="R918" s="1"/>
    </row>
    <row r="919" spans="1:18">
      <c r="A919" s="1"/>
      <c r="B919" s="1"/>
      <c r="C919" s="1"/>
      <c r="D919" s="1"/>
      <c r="E919" s="1"/>
      <c r="F919" s="1"/>
      <c r="G919" s="1"/>
      <c r="H919" s="1"/>
      <c r="I919" s="1"/>
      <c r="J919" s="1"/>
      <c r="K919" s="1"/>
      <c r="L919" s="1"/>
      <c r="M919" s="1"/>
      <c r="N919" s="1"/>
      <c r="O919" s="1"/>
      <c r="P919" s="1"/>
      <c r="Q919" s="1"/>
      <c r="R919" s="1"/>
    </row>
    <row r="920" spans="1:18">
      <c r="A920" s="1"/>
      <c r="B920" s="1"/>
      <c r="C920" s="1"/>
      <c r="D920" s="1"/>
      <c r="E920" s="1"/>
      <c r="F920" s="1"/>
      <c r="G920" s="1"/>
      <c r="H920" s="1"/>
      <c r="I920" s="1"/>
      <c r="J920" s="1"/>
      <c r="K920" s="1"/>
      <c r="L920" s="1"/>
      <c r="M920" s="1"/>
      <c r="N920" s="1"/>
      <c r="O920" s="1"/>
      <c r="P920" s="1"/>
      <c r="Q920" s="1"/>
      <c r="R920" s="1"/>
    </row>
    <row r="921" spans="1:18">
      <c r="A921" s="1"/>
      <c r="B921" s="1"/>
      <c r="C921" s="1"/>
      <c r="D921" s="1"/>
      <c r="E921" s="1"/>
      <c r="F921" s="1"/>
      <c r="G921" s="1"/>
      <c r="H921" s="1"/>
      <c r="I921" s="1"/>
      <c r="J921" s="1"/>
      <c r="K921" s="1"/>
      <c r="L921" s="1"/>
      <c r="M921" s="1"/>
      <c r="N921" s="1"/>
      <c r="O921" s="1"/>
      <c r="P921" s="1"/>
      <c r="Q921" s="1"/>
      <c r="R921" s="1"/>
    </row>
    <row r="922" spans="1:18">
      <c r="A922" s="1"/>
      <c r="B922" s="1"/>
      <c r="C922" s="1"/>
      <c r="D922" s="1"/>
      <c r="E922" s="1"/>
      <c r="F922" s="1"/>
      <c r="G922" s="1"/>
      <c r="H922" s="1"/>
      <c r="I922" s="1"/>
      <c r="J922" s="1"/>
      <c r="K922" s="1"/>
      <c r="L922" s="1"/>
      <c r="M922" s="1"/>
      <c r="N922" s="1"/>
      <c r="O922" s="1"/>
      <c r="P922" s="1"/>
      <c r="Q922" s="1"/>
      <c r="R922" s="1"/>
    </row>
    <row r="923" spans="1:18">
      <c r="A923" s="1"/>
      <c r="B923" s="1"/>
      <c r="C923" s="1"/>
      <c r="D923" s="1"/>
      <c r="E923" s="1"/>
      <c r="F923" s="1"/>
      <c r="G923" s="1"/>
      <c r="H923" s="1"/>
      <c r="I923" s="1"/>
      <c r="J923" s="1"/>
      <c r="K923" s="1"/>
      <c r="L923" s="1"/>
      <c r="M923" s="1"/>
      <c r="N923" s="1"/>
      <c r="O923" s="1"/>
      <c r="P923" s="1"/>
      <c r="Q923" s="1"/>
      <c r="R923" s="1"/>
    </row>
    <row r="924" spans="1:18">
      <c r="A924" s="1"/>
      <c r="B924" s="1"/>
      <c r="C924" s="1"/>
      <c r="D924" s="1"/>
      <c r="E924" s="1"/>
      <c r="F924" s="1"/>
      <c r="G924" s="1"/>
      <c r="H924" s="1"/>
      <c r="I924" s="1"/>
      <c r="J924" s="1"/>
      <c r="K924" s="1"/>
      <c r="L924" s="1"/>
      <c r="M924" s="1"/>
      <c r="N924" s="1"/>
      <c r="O924" s="1"/>
      <c r="P924" s="1"/>
      <c r="Q924" s="1"/>
      <c r="R924" s="1"/>
    </row>
    <row r="925" spans="1:18">
      <c r="A925" s="1"/>
      <c r="B925" s="1"/>
      <c r="C925" s="1"/>
      <c r="D925" s="1"/>
      <c r="E925" s="1"/>
      <c r="F925" s="1"/>
      <c r="G925" s="1"/>
      <c r="H925" s="1"/>
      <c r="I925" s="1"/>
      <c r="J925" s="1"/>
      <c r="K925" s="1"/>
      <c r="L925" s="1"/>
      <c r="M925" s="1"/>
      <c r="N925" s="1"/>
      <c r="O925" s="1"/>
      <c r="P925" s="1"/>
      <c r="Q925" s="1"/>
      <c r="R925" s="1"/>
    </row>
    <row r="926" spans="1:18">
      <c r="A926" s="1"/>
      <c r="B926" s="1"/>
      <c r="C926" s="1"/>
      <c r="D926" s="1"/>
      <c r="E926" s="1"/>
      <c r="F926" s="1"/>
      <c r="G926" s="1"/>
      <c r="H926" s="1"/>
      <c r="I926" s="1"/>
      <c r="J926" s="1"/>
      <c r="K926" s="1"/>
      <c r="L926" s="1"/>
      <c r="M926" s="1"/>
      <c r="N926" s="1"/>
      <c r="O926" s="1"/>
      <c r="P926" s="1"/>
      <c r="Q926" s="1"/>
      <c r="R926" s="1"/>
    </row>
    <row r="927" spans="1:18">
      <c r="A927" s="1"/>
      <c r="B927" s="1"/>
      <c r="C927" s="1"/>
      <c r="D927" s="1"/>
      <c r="E927" s="1"/>
      <c r="F927" s="1"/>
      <c r="G927" s="1"/>
      <c r="H927" s="1"/>
      <c r="I927" s="1"/>
      <c r="J927" s="1"/>
      <c r="K927" s="1"/>
      <c r="L927" s="1"/>
      <c r="M927" s="1"/>
      <c r="N927" s="1"/>
      <c r="O927" s="1"/>
      <c r="P927" s="1"/>
      <c r="Q927" s="1"/>
      <c r="R927" s="1"/>
    </row>
    <row r="928" spans="1:18">
      <c r="A928" s="1"/>
      <c r="B928" s="1"/>
      <c r="C928" s="1"/>
      <c r="D928" s="1"/>
      <c r="E928" s="1"/>
      <c r="F928" s="1"/>
      <c r="G928" s="1"/>
      <c r="H928" s="1"/>
      <c r="I928" s="1"/>
      <c r="J928" s="1"/>
      <c r="K928" s="1"/>
      <c r="L928" s="1"/>
      <c r="M928" s="1"/>
      <c r="N928" s="1"/>
      <c r="O928" s="1"/>
      <c r="P928" s="1"/>
      <c r="Q928" s="1"/>
      <c r="R928" s="1"/>
    </row>
    <row r="929" spans="1:18">
      <c r="A929" s="1"/>
      <c r="B929" s="1"/>
      <c r="C929" s="1"/>
      <c r="D929" s="1"/>
      <c r="E929" s="1"/>
      <c r="F929" s="1"/>
      <c r="G929" s="1"/>
      <c r="H929" s="1"/>
      <c r="I929" s="1"/>
      <c r="J929" s="1"/>
      <c r="K929" s="1"/>
      <c r="L929" s="1"/>
      <c r="M929" s="1"/>
      <c r="N929" s="1"/>
      <c r="O929" s="1"/>
      <c r="P929" s="1"/>
      <c r="Q929" s="1"/>
      <c r="R929" s="1"/>
    </row>
    <row r="930" spans="1:18">
      <c r="A930" s="1"/>
      <c r="B930" s="1"/>
      <c r="C930" s="1"/>
      <c r="D930" s="1"/>
      <c r="E930" s="1"/>
      <c r="F930" s="1"/>
      <c r="G930" s="1"/>
      <c r="H930" s="1"/>
      <c r="I930" s="1"/>
      <c r="J930" s="1"/>
      <c r="K930" s="1"/>
      <c r="L930" s="1"/>
      <c r="M930" s="1"/>
      <c r="N930" s="1"/>
      <c r="O930" s="1"/>
      <c r="P930" s="1"/>
      <c r="Q930" s="1"/>
      <c r="R930" s="1"/>
    </row>
    <row r="931" spans="1:18">
      <c r="A931" s="1"/>
      <c r="B931" s="1"/>
      <c r="C931" s="1"/>
      <c r="D931" s="1"/>
      <c r="E931" s="1"/>
      <c r="F931" s="1"/>
      <c r="G931" s="1"/>
      <c r="H931" s="1"/>
      <c r="I931" s="1"/>
      <c r="J931" s="1"/>
      <c r="K931" s="1"/>
      <c r="L931" s="1"/>
      <c r="M931" s="1"/>
      <c r="N931" s="1"/>
      <c r="O931" s="1"/>
      <c r="P931" s="1"/>
      <c r="Q931" s="1"/>
      <c r="R931" s="1"/>
    </row>
    <row r="932" spans="1:18">
      <c r="A932" s="1"/>
      <c r="B932" s="1"/>
      <c r="C932" s="1"/>
      <c r="D932" s="1"/>
      <c r="E932" s="1"/>
      <c r="F932" s="1"/>
      <c r="G932" s="1"/>
      <c r="H932" s="1"/>
      <c r="I932" s="1"/>
      <c r="J932" s="1"/>
      <c r="K932" s="1"/>
      <c r="L932" s="1"/>
      <c r="M932" s="1"/>
      <c r="N932" s="1"/>
      <c r="O932" s="1"/>
      <c r="P932" s="1"/>
      <c r="Q932" s="1"/>
      <c r="R932" s="1"/>
    </row>
    <row r="933" spans="1:18">
      <c r="A933" s="1"/>
      <c r="B933" s="1"/>
      <c r="C933" s="1"/>
      <c r="D933" s="1"/>
      <c r="E933" s="1"/>
      <c r="F933" s="1"/>
      <c r="G933" s="1"/>
      <c r="H933" s="1"/>
      <c r="I933" s="1"/>
      <c r="J933" s="1"/>
      <c r="K933" s="1"/>
      <c r="L933" s="1"/>
      <c r="M933" s="1"/>
      <c r="N933" s="1"/>
      <c r="O933" s="1"/>
      <c r="P933" s="1"/>
      <c r="Q933" s="1"/>
      <c r="R933" s="1"/>
    </row>
    <row r="934" spans="1:18">
      <c r="A934" s="1"/>
      <c r="B934" s="1"/>
      <c r="C934" s="1"/>
      <c r="D934" s="1"/>
      <c r="E934" s="1"/>
      <c r="F934" s="1"/>
      <c r="G934" s="1"/>
      <c r="H934" s="1"/>
      <c r="I934" s="1"/>
      <c r="J934" s="1"/>
      <c r="K934" s="1"/>
      <c r="L934" s="1"/>
      <c r="M934" s="1"/>
      <c r="N934" s="1"/>
      <c r="O934" s="1"/>
      <c r="P934" s="1"/>
      <c r="Q934" s="1"/>
      <c r="R934" s="1"/>
    </row>
    <row r="935" spans="1:18">
      <c r="A935" s="1"/>
      <c r="B935" s="1"/>
      <c r="C935" s="1"/>
      <c r="D935" s="1"/>
      <c r="E935" s="1"/>
      <c r="F935" s="1"/>
      <c r="G935" s="1"/>
      <c r="H935" s="1"/>
      <c r="I935" s="1"/>
      <c r="J935" s="1"/>
      <c r="K935" s="1"/>
      <c r="L935" s="1"/>
      <c r="M935" s="1"/>
      <c r="N935" s="1"/>
      <c r="O935" s="1"/>
      <c r="P935" s="1"/>
      <c r="Q935" s="1"/>
      <c r="R935" s="1"/>
    </row>
    <row r="936" spans="1:18">
      <c r="A936" s="1"/>
      <c r="B936" s="1"/>
      <c r="C936" s="1"/>
      <c r="D936" s="1"/>
      <c r="E936" s="1"/>
      <c r="F936" s="1"/>
      <c r="G936" s="1"/>
      <c r="H936" s="1"/>
      <c r="I936" s="1"/>
      <c r="J936" s="1"/>
      <c r="K936" s="1"/>
      <c r="L936" s="1"/>
      <c r="M936" s="1"/>
      <c r="N936" s="1"/>
      <c r="O936" s="1"/>
      <c r="P936" s="1"/>
      <c r="Q936" s="1"/>
      <c r="R936" s="1"/>
    </row>
    <row r="937" spans="1:18">
      <c r="A937" s="1"/>
      <c r="B937" s="1"/>
      <c r="C937" s="1"/>
      <c r="D937" s="1"/>
      <c r="E937" s="1"/>
      <c r="F937" s="1"/>
      <c r="G937" s="1"/>
      <c r="H937" s="1"/>
      <c r="I937" s="1"/>
      <c r="J937" s="1"/>
      <c r="K937" s="1"/>
      <c r="L937" s="1"/>
      <c r="M937" s="1"/>
      <c r="N937" s="1"/>
      <c r="O937" s="1"/>
      <c r="P937" s="1"/>
      <c r="Q937" s="1"/>
      <c r="R937" s="1"/>
    </row>
    <row r="938" spans="1:18">
      <c r="A938" s="1"/>
      <c r="B938" s="1"/>
      <c r="C938" s="1"/>
      <c r="D938" s="1"/>
      <c r="E938" s="1"/>
      <c r="F938" s="1"/>
      <c r="G938" s="1"/>
      <c r="H938" s="1"/>
      <c r="I938" s="1"/>
      <c r="J938" s="1"/>
      <c r="K938" s="1"/>
      <c r="L938" s="1"/>
      <c r="M938" s="1"/>
      <c r="N938" s="1"/>
      <c r="O938" s="1"/>
      <c r="P938" s="1"/>
      <c r="Q938" s="1"/>
      <c r="R938" s="1"/>
    </row>
    <row r="939" spans="1:18">
      <c r="A939" s="1"/>
      <c r="B939" s="1"/>
      <c r="C939" s="1"/>
      <c r="D939" s="1"/>
      <c r="E939" s="1"/>
      <c r="F939" s="1"/>
      <c r="G939" s="1"/>
      <c r="H939" s="1"/>
      <c r="I939" s="1"/>
      <c r="J939" s="1"/>
      <c r="K939" s="1"/>
      <c r="L939" s="1"/>
      <c r="M939" s="1"/>
      <c r="N939" s="1"/>
      <c r="O939" s="1"/>
      <c r="P939" s="1"/>
      <c r="Q939" s="1"/>
      <c r="R939" s="1"/>
    </row>
    <row r="940" spans="1:18">
      <c r="A940" s="1"/>
      <c r="B940" s="1"/>
      <c r="C940" s="1"/>
      <c r="D940" s="1"/>
      <c r="E940" s="1"/>
      <c r="F940" s="1"/>
      <c r="G940" s="1"/>
      <c r="H940" s="1"/>
      <c r="I940" s="1"/>
      <c r="J940" s="1"/>
      <c r="K940" s="1"/>
      <c r="L940" s="1"/>
      <c r="M940" s="1"/>
      <c r="N940" s="1"/>
      <c r="O940" s="1"/>
      <c r="P940" s="1"/>
      <c r="Q940" s="1"/>
      <c r="R940" s="1"/>
    </row>
    <row r="941" spans="1:18">
      <c r="A941" s="1"/>
      <c r="B941" s="1"/>
      <c r="C941" s="1"/>
      <c r="D941" s="1"/>
      <c r="E941" s="1"/>
      <c r="F941" s="1"/>
      <c r="G941" s="1"/>
      <c r="H941" s="1"/>
      <c r="I941" s="1"/>
      <c r="J941" s="1"/>
      <c r="K941" s="1"/>
      <c r="L941" s="1"/>
      <c r="M941" s="1"/>
      <c r="N941" s="1"/>
      <c r="O941" s="1"/>
      <c r="P941" s="1"/>
      <c r="Q941" s="1"/>
      <c r="R941" s="1"/>
    </row>
    <row r="942" spans="1:18">
      <c r="A942" s="1"/>
      <c r="B942" s="1"/>
      <c r="C942" s="1"/>
      <c r="D942" s="1"/>
      <c r="E942" s="1"/>
      <c r="F942" s="1"/>
      <c r="G942" s="1"/>
      <c r="H942" s="1"/>
      <c r="I942" s="1"/>
      <c r="J942" s="1"/>
      <c r="K942" s="1"/>
      <c r="L942" s="1"/>
      <c r="M942" s="1"/>
      <c r="N942" s="1"/>
      <c r="O942" s="1"/>
      <c r="P942" s="1"/>
      <c r="Q942" s="1"/>
      <c r="R942" s="1"/>
    </row>
    <row r="943" spans="1:18">
      <c r="A943" s="1"/>
      <c r="B943" s="1"/>
      <c r="C943" s="1"/>
      <c r="D943" s="1"/>
      <c r="E943" s="1"/>
      <c r="F943" s="1"/>
      <c r="G943" s="1"/>
      <c r="H943" s="1"/>
      <c r="I943" s="1"/>
      <c r="J943" s="1"/>
      <c r="K943" s="1"/>
      <c r="L943" s="1"/>
      <c r="M943" s="1"/>
      <c r="N943" s="1"/>
      <c r="O943" s="1"/>
      <c r="P943" s="1"/>
      <c r="Q943" s="1"/>
      <c r="R943" s="1"/>
    </row>
    <row r="944" spans="1:18">
      <c r="A944" s="1"/>
      <c r="B944" s="1"/>
      <c r="C944" s="1"/>
      <c r="D944" s="1"/>
      <c r="E944" s="1"/>
      <c r="F944" s="1"/>
      <c r="G944" s="1"/>
      <c r="H944" s="1"/>
      <c r="I944" s="1"/>
      <c r="J944" s="1"/>
      <c r="K944" s="1"/>
      <c r="L944" s="1"/>
      <c r="M944" s="1"/>
      <c r="N944" s="1"/>
      <c r="O944" s="1"/>
      <c r="P944" s="1"/>
      <c r="Q944" s="1"/>
      <c r="R944" s="1"/>
    </row>
    <row r="945" spans="1:18">
      <c r="A945" s="1"/>
      <c r="B945" s="1"/>
      <c r="C945" s="1"/>
      <c r="D945" s="1"/>
      <c r="E945" s="1"/>
      <c r="F945" s="1"/>
      <c r="G945" s="1"/>
      <c r="H945" s="1"/>
      <c r="I945" s="1"/>
      <c r="J945" s="1"/>
      <c r="K945" s="1"/>
      <c r="L945" s="1"/>
      <c r="M945" s="1"/>
      <c r="N945" s="1"/>
      <c r="O945" s="1"/>
      <c r="P945" s="1"/>
      <c r="Q945" s="1"/>
      <c r="R945" s="1"/>
    </row>
    <row r="946" spans="1:18">
      <c r="A946" s="1"/>
      <c r="B946" s="1"/>
      <c r="C946" s="1"/>
      <c r="D946" s="1"/>
      <c r="E946" s="1"/>
      <c r="F946" s="1"/>
      <c r="G946" s="1"/>
      <c r="H946" s="1"/>
      <c r="I946" s="1"/>
      <c r="J946" s="1"/>
      <c r="K946" s="1"/>
      <c r="L946" s="1"/>
      <c r="M946" s="1"/>
      <c r="N946" s="1"/>
      <c r="O946" s="1"/>
      <c r="P946" s="1"/>
      <c r="Q946" s="1"/>
      <c r="R946" s="1"/>
    </row>
    <row r="947" spans="1:18">
      <c r="A947" s="1"/>
      <c r="B947" s="1"/>
      <c r="C947" s="1"/>
      <c r="D947" s="1"/>
      <c r="E947" s="1"/>
      <c r="F947" s="1"/>
      <c r="G947" s="1"/>
      <c r="H947" s="1"/>
      <c r="I947" s="1"/>
      <c r="J947" s="1"/>
      <c r="K947" s="1"/>
      <c r="L947" s="1"/>
      <c r="M947" s="1"/>
      <c r="N947" s="1"/>
      <c r="O947" s="1"/>
      <c r="P947" s="1"/>
      <c r="Q947" s="1"/>
      <c r="R947" s="1"/>
    </row>
    <row r="948" spans="1:18">
      <c r="A948" s="1"/>
      <c r="B948" s="1"/>
      <c r="C948" s="1"/>
      <c r="D948" s="1"/>
      <c r="E948" s="1"/>
      <c r="F948" s="1"/>
      <c r="G948" s="1"/>
      <c r="H948" s="1"/>
      <c r="I948" s="1"/>
      <c r="J948" s="1"/>
      <c r="K948" s="1"/>
      <c r="L948" s="1"/>
      <c r="M948" s="1"/>
      <c r="N948" s="1"/>
      <c r="O948" s="1"/>
      <c r="P948" s="1"/>
      <c r="Q948" s="1"/>
      <c r="R948" s="1"/>
    </row>
    <row r="949" spans="1:18">
      <c r="A949" s="1"/>
      <c r="B949" s="1"/>
      <c r="C949" s="1"/>
      <c r="D949" s="1"/>
      <c r="E949" s="1"/>
      <c r="F949" s="1"/>
      <c r="G949" s="1"/>
      <c r="H949" s="1"/>
      <c r="I949" s="1"/>
      <c r="J949" s="1"/>
      <c r="K949" s="1"/>
      <c r="L949" s="1"/>
      <c r="M949" s="1"/>
      <c r="N949" s="1"/>
      <c r="O949" s="1"/>
      <c r="P949" s="1"/>
      <c r="Q949" s="1"/>
      <c r="R949" s="1"/>
    </row>
    <row r="950" spans="1:18">
      <c r="A950" s="1"/>
      <c r="B950" s="1"/>
      <c r="C950" s="1"/>
      <c r="D950" s="1"/>
      <c r="E950" s="1"/>
      <c r="F950" s="1"/>
      <c r="G950" s="1"/>
      <c r="H950" s="1"/>
      <c r="I950" s="1"/>
      <c r="J950" s="1"/>
      <c r="K950" s="1"/>
      <c r="L950" s="1"/>
      <c r="M950" s="1"/>
      <c r="N950" s="1"/>
      <c r="O950" s="1"/>
      <c r="P950" s="1"/>
      <c r="Q950" s="1"/>
      <c r="R950" s="1"/>
    </row>
    <row r="951" spans="1:18">
      <c r="A951" s="1"/>
      <c r="B951" s="1"/>
      <c r="C951" s="1"/>
      <c r="D951" s="1"/>
      <c r="E951" s="1"/>
      <c r="F951" s="1"/>
      <c r="G951" s="1"/>
      <c r="H951" s="1"/>
      <c r="I951" s="1"/>
      <c r="J951" s="1"/>
      <c r="K951" s="1"/>
      <c r="L951" s="1"/>
      <c r="M951" s="1"/>
      <c r="N951" s="1"/>
      <c r="O951" s="1"/>
      <c r="P951" s="1"/>
      <c r="Q951" s="1"/>
      <c r="R951" s="1"/>
    </row>
    <row r="952" spans="1:18">
      <c r="A952" s="1"/>
      <c r="B952" s="1"/>
      <c r="C952" s="1"/>
      <c r="D952" s="1"/>
      <c r="E952" s="1"/>
      <c r="F952" s="1"/>
      <c r="G952" s="1"/>
      <c r="H952" s="1"/>
      <c r="I952" s="1"/>
      <c r="J952" s="1"/>
      <c r="K952" s="1"/>
      <c r="L952" s="1"/>
      <c r="M952" s="1"/>
      <c r="N952" s="1"/>
      <c r="O952" s="1"/>
      <c r="P952" s="1"/>
      <c r="Q952" s="1"/>
      <c r="R952" s="1"/>
    </row>
    <row r="953" spans="1:18">
      <c r="A953" s="1"/>
      <c r="B953" s="1"/>
      <c r="C953" s="1"/>
      <c r="D953" s="1"/>
      <c r="E953" s="1"/>
      <c r="F953" s="1"/>
      <c r="G953" s="1"/>
      <c r="H953" s="1"/>
      <c r="I953" s="1"/>
      <c r="J953" s="1"/>
      <c r="K953" s="1"/>
      <c r="L953" s="1"/>
      <c r="M953" s="1"/>
      <c r="N953" s="1"/>
      <c r="O953" s="1"/>
      <c r="P953" s="1"/>
      <c r="Q953" s="1"/>
      <c r="R953" s="1"/>
    </row>
    <row r="954" spans="1:18">
      <c r="A954" s="1"/>
      <c r="B954" s="1"/>
      <c r="C954" s="1"/>
      <c r="D954" s="1"/>
      <c r="E954" s="1"/>
      <c r="F954" s="1"/>
      <c r="G954" s="1"/>
      <c r="H954" s="1"/>
      <c r="I954" s="1"/>
      <c r="J954" s="1"/>
      <c r="K954" s="1"/>
      <c r="L954" s="1"/>
      <c r="M954" s="1"/>
      <c r="N954" s="1"/>
      <c r="O954" s="1"/>
      <c r="P954" s="1"/>
      <c r="Q954" s="1"/>
      <c r="R954" s="1"/>
    </row>
    <row r="955" spans="1:18">
      <c r="A955" s="1"/>
      <c r="B955" s="1"/>
      <c r="C955" s="1"/>
      <c r="D955" s="1"/>
      <c r="E955" s="1"/>
      <c r="F955" s="1"/>
      <c r="G955" s="1"/>
      <c r="H955" s="1"/>
      <c r="I955" s="1"/>
      <c r="J955" s="1"/>
      <c r="K955" s="1"/>
      <c r="L955" s="1"/>
      <c r="M955" s="1"/>
      <c r="N955" s="1"/>
      <c r="O955" s="1"/>
      <c r="P955" s="1"/>
      <c r="Q955" s="1"/>
      <c r="R955" s="1"/>
    </row>
    <row r="956" spans="1:18">
      <c r="A956" s="1"/>
      <c r="B956" s="1"/>
      <c r="C956" s="1"/>
      <c r="D956" s="1"/>
      <c r="E956" s="1"/>
      <c r="F956" s="1"/>
      <c r="G956" s="1"/>
      <c r="H956" s="1"/>
      <c r="I956" s="1"/>
      <c r="J956" s="1"/>
      <c r="K956" s="1"/>
      <c r="L956" s="1"/>
      <c r="M956" s="1"/>
      <c r="N956" s="1"/>
      <c r="O956" s="1"/>
      <c r="P956" s="1"/>
      <c r="Q956" s="1"/>
      <c r="R956" s="1"/>
    </row>
    <row r="957" spans="1:18">
      <c r="A957" s="1"/>
      <c r="B957" s="1"/>
      <c r="C957" s="1"/>
      <c r="D957" s="1"/>
      <c r="E957" s="1"/>
      <c r="F957" s="1"/>
      <c r="G957" s="1"/>
      <c r="H957" s="1"/>
      <c r="I957" s="1"/>
      <c r="J957" s="1"/>
      <c r="K957" s="1"/>
      <c r="L957" s="1"/>
      <c r="M957" s="1"/>
      <c r="N957" s="1"/>
      <c r="O957" s="1"/>
      <c r="P957" s="1"/>
      <c r="Q957" s="1"/>
      <c r="R957" s="1"/>
    </row>
    <row r="958" spans="1:18">
      <c r="A958" s="1"/>
      <c r="B958" s="1"/>
      <c r="C958" s="1"/>
      <c r="D958" s="1"/>
      <c r="E958" s="1"/>
      <c r="F958" s="1"/>
      <c r="G958" s="1"/>
      <c r="H958" s="1"/>
      <c r="I958" s="1"/>
      <c r="J958" s="1"/>
      <c r="K958" s="1"/>
      <c r="L958" s="1"/>
      <c r="M958" s="1"/>
      <c r="N958" s="1"/>
      <c r="O958" s="1"/>
      <c r="P958" s="1"/>
      <c r="Q958" s="1"/>
      <c r="R958" s="1"/>
    </row>
    <row r="959" spans="1:18">
      <c r="A959" s="1"/>
      <c r="B959" s="1"/>
      <c r="C959" s="1"/>
      <c r="D959" s="1"/>
      <c r="E959" s="1"/>
      <c r="F959" s="1"/>
      <c r="G959" s="1"/>
      <c r="H959" s="1"/>
      <c r="I959" s="1"/>
      <c r="J959" s="1"/>
      <c r="K959" s="1"/>
      <c r="L959" s="1"/>
      <c r="M959" s="1"/>
      <c r="N959" s="1"/>
      <c r="O959" s="1"/>
      <c r="P959" s="1"/>
      <c r="Q959" s="1"/>
      <c r="R959" s="1"/>
    </row>
    <row r="960" spans="1:18">
      <c r="A960" s="1"/>
      <c r="B960" s="1"/>
      <c r="C960" s="1"/>
      <c r="D960" s="1"/>
      <c r="E960" s="1"/>
      <c r="F960" s="1"/>
      <c r="G960" s="1"/>
      <c r="H960" s="1"/>
      <c r="I960" s="1"/>
      <c r="J960" s="1"/>
      <c r="K960" s="1"/>
      <c r="L960" s="1"/>
      <c r="M960" s="1"/>
      <c r="N960" s="1"/>
      <c r="O960" s="1"/>
      <c r="P960" s="1"/>
      <c r="Q960" s="1"/>
      <c r="R960" s="1"/>
    </row>
    <row r="961" spans="1:18">
      <c r="A961" s="1"/>
      <c r="B961" s="1"/>
      <c r="C961" s="1"/>
      <c r="D961" s="1"/>
      <c r="E961" s="1"/>
      <c r="F961" s="1"/>
      <c r="G961" s="1"/>
      <c r="H961" s="1"/>
      <c r="I961" s="1"/>
      <c r="J961" s="1"/>
      <c r="K961" s="1"/>
      <c r="L961" s="1"/>
      <c r="M961" s="1"/>
      <c r="N961" s="1"/>
      <c r="O961" s="1"/>
      <c r="P961" s="1"/>
      <c r="Q961" s="1"/>
      <c r="R961" s="1"/>
    </row>
    <row r="962" spans="1:18">
      <c r="A962" s="1"/>
      <c r="B962" s="1"/>
      <c r="C962" s="1"/>
      <c r="D962" s="1"/>
      <c r="E962" s="1"/>
      <c r="F962" s="1"/>
      <c r="G962" s="1"/>
      <c r="H962" s="1"/>
      <c r="I962" s="1"/>
      <c r="J962" s="1"/>
      <c r="K962" s="1"/>
      <c r="L962" s="1"/>
      <c r="M962" s="1"/>
      <c r="N962" s="1"/>
      <c r="O962" s="1"/>
      <c r="P962" s="1"/>
      <c r="Q962" s="1"/>
      <c r="R962" s="1"/>
    </row>
    <row r="963" spans="1:18">
      <c r="A963" s="1"/>
      <c r="B963" s="1"/>
      <c r="C963" s="1"/>
      <c r="D963" s="1"/>
      <c r="E963" s="1"/>
      <c r="F963" s="1"/>
      <c r="G963" s="1"/>
      <c r="H963" s="1"/>
      <c r="I963" s="1"/>
      <c r="J963" s="1"/>
      <c r="K963" s="1"/>
      <c r="L963" s="1"/>
      <c r="M963" s="1"/>
      <c r="N963" s="1"/>
      <c r="O963" s="1"/>
      <c r="P963" s="1"/>
      <c r="Q963" s="1"/>
      <c r="R963" s="1"/>
    </row>
    <row r="964" spans="1:18">
      <c r="A964" s="1"/>
      <c r="B964" s="1"/>
      <c r="C964" s="1"/>
      <c r="D964" s="1"/>
      <c r="E964" s="1"/>
      <c r="F964" s="1"/>
      <c r="G964" s="1"/>
      <c r="H964" s="1"/>
      <c r="I964" s="1"/>
      <c r="J964" s="1"/>
      <c r="K964" s="1"/>
      <c r="L964" s="1"/>
      <c r="M964" s="1"/>
      <c r="N964" s="1"/>
      <c r="O964" s="1"/>
      <c r="P964" s="1"/>
      <c r="Q964" s="1"/>
      <c r="R964" s="1"/>
    </row>
    <row r="965" spans="1:18">
      <c r="A965" s="1"/>
      <c r="B965" s="1"/>
      <c r="C965" s="1"/>
      <c r="D965" s="1"/>
      <c r="E965" s="1"/>
      <c r="F965" s="1"/>
      <c r="G965" s="1"/>
      <c r="H965" s="1"/>
      <c r="I965" s="1"/>
      <c r="J965" s="1"/>
      <c r="K965" s="1"/>
      <c r="L965" s="1"/>
      <c r="M965" s="1"/>
      <c r="N965" s="1"/>
      <c r="O965" s="1"/>
      <c r="P965" s="1"/>
      <c r="Q965" s="1"/>
      <c r="R965" s="1"/>
    </row>
    <row r="966" spans="1:18">
      <c r="A966" s="1"/>
      <c r="B966" s="1"/>
      <c r="C966" s="1"/>
      <c r="D966" s="1"/>
      <c r="E966" s="1"/>
      <c r="F966" s="1"/>
      <c r="G966" s="1"/>
      <c r="H966" s="1"/>
      <c r="I966" s="1"/>
      <c r="J966" s="1"/>
      <c r="K966" s="1"/>
      <c r="L966" s="1"/>
      <c r="M966" s="1"/>
      <c r="N966" s="1"/>
      <c r="O966" s="1"/>
      <c r="P966" s="1"/>
      <c r="Q966" s="1"/>
      <c r="R966" s="1"/>
    </row>
    <row r="967" spans="1:18">
      <c r="A967" s="1"/>
      <c r="B967" s="1"/>
      <c r="C967" s="1"/>
      <c r="D967" s="1"/>
      <c r="E967" s="1"/>
      <c r="F967" s="1"/>
      <c r="G967" s="1"/>
      <c r="H967" s="1"/>
      <c r="I967" s="1"/>
      <c r="J967" s="1"/>
      <c r="K967" s="1"/>
      <c r="L967" s="1"/>
      <c r="M967" s="1"/>
      <c r="N967" s="1"/>
      <c r="O967" s="1"/>
      <c r="P967" s="1"/>
      <c r="Q967" s="1"/>
      <c r="R967" s="1"/>
    </row>
    <row r="968" spans="1:18">
      <c r="A968" s="1"/>
      <c r="B968" s="1"/>
      <c r="C968" s="1"/>
      <c r="D968" s="1"/>
      <c r="E968" s="1"/>
      <c r="F968" s="1"/>
      <c r="G968" s="1"/>
      <c r="H968" s="1"/>
      <c r="I968" s="1"/>
      <c r="J968" s="1"/>
      <c r="K968" s="1"/>
      <c r="L968" s="1"/>
      <c r="M968" s="1"/>
      <c r="N968" s="1"/>
      <c r="O968" s="1"/>
      <c r="P968" s="1"/>
      <c r="Q968" s="1"/>
      <c r="R968" s="1"/>
    </row>
    <row r="969" spans="1:18">
      <c r="A969" s="1"/>
      <c r="B969" s="1"/>
      <c r="C969" s="1"/>
      <c r="D969" s="1"/>
      <c r="E969" s="1"/>
      <c r="F969" s="1"/>
      <c r="G969" s="1"/>
      <c r="H969" s="1"/>
      <c r="I969" s="1"/>
      <c r="J969" s="1"/>
      <c r="K969" s="1"/>
      <c r="L969" s="1"/>
      <c r="M969" s="1"/>
      <c r="N969" s="1"/>
      <c r="O969" s="1"/>
      <c r="P969" s="1"/>
      <c r="Q969" s="1"/>
      <c r="R969" s="1"/>
    </row>
    <row r="970" spans="1:18">
      <c r="A970" s="1"/>
      <c r="B970" s="1"/>
      <c r="C970" s="1"/>
      <c r="D970" s="1"/>
      <c r="E970" s="1"/>
      <c r="F970" s="1"/>
      <c r="G970" s="1"/>
      <c r="H970" s="1"/>
      <c r="I970" s="1"/>
      <c r="J970" s="1"/>
      <c r="K970" s="1"/>
      <c r="L970" s="1"/>
      <c r="M970" s="1"/>
      <c r="N970" s="1"/>
      <c r="O970" s="1"/>
      <c r="P970" s="1"/>
      <c r="Q970" s="1"/>
      <c r="R970" s="1"/>
    </row>
    <row r="971" spans="1:18">
      <c r="A971" s="1"/>
      <c r="B971" s="1"/>
      <c r="C971" s="1"/>
      <c r="D971" s="1"/>
      <c r="E971" s="1"/>
      <c r="F971" s="1"/>
      <c r="G971" s="1"/>
      <c r="H971" s="1"/>
      <c r="I971" s="1"/>
      <c r="J971" s="1"/>
      <c r="K971" s="1"/>
      <c r="L971" s="1"/>
      <c r="M971" s="1"/>
      <c r="N971" s="1"/>
      <c r="O971" s="1"/>
      <c r="P971" s="1"/>
      <c r="Q971" s="1"/>
      <c r="R971" s="1"/>
    </row>
    <row r="972" spans="1:18">
      <c r="A972" s="1"/>
      <c r="B972" s="1"/>
      <c r="C972" s="1"/>
      <c r="D972" s="1"/>
      <c r="E972" s="1"/>
      <c r="F972" s="1"/>
      <c r="G972" s="1"/>
      <c r="H972" s="1"/>
      <c r="I972" s="1"/>
      <c r="J972" s="1"/>
      <c r="K972" s="1"/>
      <c r="L972" s="1"/>
      <c r="M972" s="1"/>
      <c r="N972" s="1"/>
      <c r="O972" s="1"/>
      <c r="P972" s="1"/>
      <c r="Q972" s="1"/>
      <c r="R972" s="1"/>
    </row>
    <row r="973" spans="1:18">
      <c r="A973" s="1"/>
      <c r="B973" s="1"/>
      <c r="C973" s="1"/>
      <c r="D973" s="1"/>
      <c r="E973" s="1"/>
      <c r="F973" s="1"/>
      <c r="G973" s="1"/>
      <c r="H973" s="1"/>
      <c r="I973" s="1"/>
      <c r="J973" s="1"/>
      <c r="K973" s="1"/>
      <c r="L973" s="1"/>
      <c r="M973" s="1"/>
      <c r="N973" s="1"/>
      <c r="O973" s="1"/>
      <c r="P973" s="1"/>
      <c r="Q973" s="1"/>
      <c r="R973" s="1"/>
    </row>
    <row r="974" spans="1:18">
      <c r="A974" s="1"/>
      <c r="B974" s="1"/>
      <c r="C974" s="1"/>
      <c r="D974" s="1"/>
      <c r="E974" s="1"/>
      <c r="F974" s="1"/>
      <c r="G974" s="1"/>
      <c r="H974" s="1"/>
      <c r="I974" s="1"/>
      <c r="J974" s="1"/>
      <c r="K974" s="1"/>
      <c r="L974" s="1"/>
      <c r="M974" s="1"/>
      <c r="N974" s="1"/>
      <c r="O974" s="1"/>
      <c r="P974" s="1"/>
      <c r="Q974" s="1"/>
      <c r="R974" s="1"/>
    </row>
    <row r="975" spans="1:18">
      <c r="A975" s="1"/>
      <c r="B975" s="1"/>
      <c r="C975" s="1"/>
      <c r="D975" s="1"/>
      <c r="E975" s="1"/>
      <c r="F975" s="1"/>
      <c r="G975" s="1"/>
      <c r="H975" s="1"/>
      <c r="I975" s="1"/>
      <c r="J975" s="1"/>
      <c r="K975" s="1"/>
      <c r="L975" s="1"/>
      <c r="M975" s="1"/>
      <c r="N975" s="1"/>
      <c r="O975" s="1"/>
      <c r="P975" s="1"/>
      <c r="Q975" s="1"/>
      <c r="R975" s="1"/>
    </row>
    <row r="976" spans="1:18">
      <c r="A976" s="1"/>
      <c r="B976" s="1"/>
      <c r="C976" s="1"/>
      <c r="D976" s="1"/>
      <c r="E976" s="1"/>
      <c r="F976" s="1"/>
      <c r="G976" s="1"/>
      <c r="H976" s="1"/>
      <c r="I976" s="1"/>
      <c r="J976" s="1"/>
      <c r="K976" s="1"/>
      <c r="L976" s="1"/>
      <c r="M976" s="1"/>
      <c r="N976" s="1"/>
      <c r="O976" s="1"/>
      <c r="P976" s="1"/>
      <c r="Q976" s="1"/>
      <c r="R976" s="1"/>
    </row>
    <row r="977" spans="1:18">
      <c r="A977" s="1"/>
      <c r="B977" s="1"/>
      <c r="C977" s="1"/>
      <c r="D977" s="1"/>
      <c r="E977" s="1"/>
      <c r="F977" s="1"/>
      <c r="G977" s="1"/>
      <c r="H977" s="1"/>
      <c r="I977" s="1"/>
      <c r="J977" s="1"/>
      <c r="K977" s="1"/>
      <c r="L977" s="1"/>
      <c r="M977" s="1"/>
      <c r="N977" s="1"/>
      <c r="O977" s="1"/>
      <c r="P977" s="1"/>
      <c r="Q977" s="1"/>
      <c r="R977" s="1"/>
    </row>
    <row r="978" spans="1:18">
      <c r="A978" s="1"/>
      <c r="B978" s="1"/>
      <c r="C978" s="1"/>
      <c r="D978" s="1"/>
      <c r="E978" s="1"/>
      <c r="F978" s="1"/>
      <c r="G978" s="1"/>
      <c r="H978" s="1"/>
      <c r="I978" s="1"/>
      <c r="J978" s="1"/>
      <c r="K978" s="1"/>
      <c r="L978" s="1"/>
      <c r="M978" s="1"/>
      <c r="N978" s="1"/>
      <c r="O978" s="1"/>
      <c r="P978" s="1"/>
      <c r="Q978" s="1"/>
      <c r="R978" s="1"/>
    </row>
    <row r="979" spans="1:18">
      <c r="A979" s="1"/>
      <c r="B979" s="1"/>
      <c r="C979" s="1"/>
      <c r="D979" s="1"/>
      <c r="E979" s="1"/>
      <c r="F979" s="1"/>
      <c r="G979" s="1"/>
      <c r="H979" s="1"/>
      <c r="I979" s="1"/>
      <c r="J979" s="1"/>
      <c r="K979" s="1"/>
      <c r="L979" s="1"/>
      <c r="M979" s="1"/>
      <c r="N979" s="1"/>
      <c r="O979" s="1"/>
      <c r="P979" s="1"/>
      <c r="Q979" s="1"/>
      <c r="R979" s="1"/>
    </row>
    <row r="980" spans="1:18">
      <c r="A980" s="1"/>
      <c r="B980" s="1"/>
      <c r="C980" s="1"/>
      <c r="D980" s="1"/>
      <c r="E980" s="1"/>
      <c r="F980" s="1"/>
      <c r="G980" s="1"/>
      <c r="H980" s="1"/>
      <c r="I980" s="1"/>
      <c r="J980" s="1"/>
      <c r="K980" s="1"/>
      <c r="L980" s="1"/>
      <c r="M980" s="1"/>
      <c r="N980" s="1"/>
      <c r="O980" s="1"/>
      <c r="P980" s="1"/>
      <c r="Q980" s="1"/>
      <c r="R980" s="1"/>
    </row>
    <row r="981" spans="1:18">
      <c r="A981" s="1"/>
      <c r="B981" s="1"/>
      <c r="C981" s="1"/>
      <c r="D981" s="1"/>
      <c r="E981" s="1"/>
      <c r="F981" s="1"/>
      <c r="G981" s="1"/>
      <c r="H981" s="1"/>
      <c r="I981" s="1"/>
      <c r="J981" s="1"/>
      <c r="K981" s="1"/>
      <c r="L981" s="1"/>
      <c r="M981" s="1"/>
      <c r="N981" s="1"/>
      <c r="O981" s="1"/>
      <c r="P981" s="1"/>
      <c r="Q981" s="1"/>
      <c r="R981" s="1"/>
    </row>
    <row r="982" spans="1:18">
      <c r="A982" s="1"/>
      <c r="B982" s="1"/>
      <c r="C982" s="1"/>
      <c r="D982" s="1"/>
      <c r="E982" s="1"/>
      <c r="F982" s="1"/>
      <c r="G982" s="1"/>
      <c r="H982" s="1"/>
      <c r="I982" s="1"/>
      <c r="J982" s="1"/>
      <c r="K982" s="1"/>
      <c r="L982" s="1"/>
      <c r="M982" s="1"/>
      <c r="N982" s="1"/>
      <c r="O982" s="1"/>
      <c r="P982" s="1"/>
      <c r="Q982" s="1"/>
      <c r="R982" s="1"/>
    </row>
    <row r="983" spans="1:18">
      <c r="A983" s="1"/>
      <c r="B983" s="1"/>
      <c r="C983" s="1"/>
      <c r="D983" s="1"/>
      <c r="E983" s="1"/>
      <c r="F983" s="1"/>
      <c r="G983" s="1"/>
      <c r="H983" s="1"/>
      <c r="I983" s="1"/>
      <c r="J983" s="1"/>
      <c r="K983" s="1"/>
      <c r="L983" s="1"/>
      <c r="M983" s="1"/>
      <c r="N983" s="1"/>
      <c r="O983" s="1"/>
      <c r="P983" s="1"/>
      <c r="Q983" s="1"/>
      <c r="R983" s="1"/>
    </row>
    <row r="984" spans="1:18">
      <c r="A984" s="1"/>
      <c r="B984" s="1"/>
      <c r="C984" s="1"/>
      <c r="D984" s="1"/>
      <c r="E984" s="1"/>
      <c r="F984" s="1"/>
      <c r="G984" s="1"/>
      <c r="H984" s="1"/>
      <c r="I984" s="1"/>
      <c r="J984" s="1"/>
      <c r="K984" s="1"/>
      <c r="L984" s="1"/>
      <c r="M984" s="1"/>
      <c r="N984" s="1"/>
      <c r="O984" s="1"/>
      <c r="P984" s="1"/>
      <c r="Q984" s="1"/>
      <c r="R984" s="1"/>
    </row>
    <row r="985" spans="1:18">
      <c r="A985" s="1"/>
      <c r="B985" s="1"/>
      <c r="C985" s="1"/>
      <c r="D985" s="1"/>
      <c r="E985" s="1"/>
      <c r="F985" s="1"/>
      <c r="G985" s="1"/>
      <c r="H985" s="1"/>
      <c r="I985" s="1"/>
      <c r="J985" s="1"/>
      <c r="K985" s="1"/>
      <c r="L985" s="1"/>
      <c r="M985" s="1"/>
      <c r="N985" s="1"/>
      <c r="O985" s="1"/>
      <c r="P985" s="1"/>
      <c r="Q985" s="1"/>
      <c r="R985" s="1"/>
    </row>
    <row r="986" spans="1:18">
      <c r="A986" s="1"/>
      <c r="B986" s="1"/>
      <c r="C986" s="1"/>
      <c r="D986" s="1"/>
      <c r="E986" s="1"/>
      <c r="F986" s="1"/>
      <c r="G986" s="1"/>
      <c r="H986" s="1"/>
      <c r="I986" s="1"/>
      <c r="J986" s="1"/>
      <c r="K986" s="1"/>
      <c r="L986" s="1"/>
      <c r="M986" s="1"/>
      <c r="N986" s="1"/>
      <c r="O986" s="1"/>
      <c r="P986" s="1"/>
      <c r="Q986" s="1"/>
      <c r="R986" s="1"/>
    </row>
    <row r="987" spans="1:18">
      <c r="A987" s="1"/>
      <c r="B987" s="1"/>
      <c r="C987" s="1"/>
      <c r="D987" s="1"/>
      <c r="E987" s="1"/>
      <c r="F987" s="1"/>
      <c r="G987" s="1"/>
      <c r="H987" s="1"/>
      <c r="I987" s="1"/>
      <c r="J987" s="1"/>
      <c r="K987" s="1"/>
      <c r="L987" s="1"/>
      <c r="M987" s="1"/>
      <c r="N987" s="1"/>
      <c r="O987" s="1"/>
      <c r="P987" s="1"/>
      <c r="Q987" s="1"/>
      <c r="R987" s="1"/>
    </row>
    <row r="988" spans="1:18">
      <c r="A988" s="1"/>
      <c r="B988" s="1"/>
      <c r="C988" s="1"/>
      <c r="D988" s="1"/>
      <c r="E988" s="1"/>
      <c r="F988" s="1"/>
      <c r="G988" s="1"/>
      <c r="H988" s="1"/>
      <c r="I988" s="1"/>
      <c r="J988" s="1"/>
      <c r="K988" s="1"/>
      <c r="L988" s="1"/>
      <c r="M988" s="1"/>
      <c r="N988" s="1"/>
      <c r="O988" s="1"/>
      <c r="P988" s="1"/>
      <c r="Q988" s="1"/>
      <c r="R988" s="1"/>
    </row>
    <row r="989" spans="1:18">
      <c r="A989" s="1"/>
      <c r="B989" s="1"/>
      <c r="C989" s="1"/>
      <c r="D989" s="1"/>
      <c r="E989" s="1"/>
      <c r="F989" s="1"/>
      <c r="G989" s="1"/>
      <c r="H989" s="1"/>
      <c r="I989" s="1"/>
      <c r="J989" s="1"/>
      <c r="K989" s="1"/>
      <c r="L989" s="1"/>
      <c r="M989" s="1"/>
      <c r="N989" s="1"/>
      <c r="O989" s="1"/>
      <c r="P989" s="1"/>
      <c r="Q989" s="1"/>
      <c r="R989" s="1"/>
    </row>
    <row r="990" spans="1:18">
      <c r="A990" s="1"/>
      <c r="B990" s="1"/>
      <c r="C990" s="1"/>
      <c r="D990" s="1"/>
      <c r="E990" s="1"/>
      <c r="F990" s="1"/>
      <c r="G990" s="1"/>
      <c r="H990" s="1"/>
      <c r="I990" s="1"/>
      <c r="J990" s="1"/>
      <c r="K990" s="1"/>
      <c r="L990" s="1"/>
      <c r="M990" s="1"/>
      <c r="N990" s="1"/>
      <c r="O990" s="1"/>
      <c r="P990" s="1"/>
      <c r="Q990" s="1"/>
      <c r="R990" s="1"/>
    </row>
    <row r="991" spans="1:18">
      <c r="A991" s="1"/>
      <c r="B991" s="1"/>
      <c r="C991" s="1"/>
      <c r="D991" s="1"/>
      <c r="E991" s="1"/>
      <c r="F991" s="1"/>
      <c r="G991" s="1"/>
      <c r="H991" s="1"/>
      <c r="I991" s="1"/>
      <c r="J991" s="1"/>
      <c r="K991" s="1"/>
      <c r="L991" s="1"/>
      <c r="M991" s="1"/>
      <c r="N991" s="1"/>
      <c r="O991" s="1"/>
      <c r="P991" s="1"/>
      <c r="Q991" s="1"/>
      <c r="R991" s="1"/>
    </row>
    <row r="992" spans="1:18">
      <c r="A992" s="1"/>
      <c r="B992" s="1"/>
      <c r="C992" s="1"/>
      <c r="D992" s="1"/>
      <c r="E992" s="1"/>
      <c r="F992" s="1"/>
      <c r="G992" s="1"/>
      <c r="H992" s="1"/>
      <c r="I992" s="1"/>
      <c r="J992" s="1"/>
      <c r="K992" s="1"/>
      <c r="L992" s="1"/>
      <c r="M992" s="1"/>
      <c r="N992" s="1"/>
      <c r="O992" s="1"/>
      <c r="P992" s="1"/>
      <c r="Q992" s="1"/>
      <c r="R992" s="1"/>
    </row>
    <row r="993" spans="1:18">
      <c r="A993" s="1"/>
      <c r="B993" s="1"/>
      <c r="C993" s="1"/>
      <c r="D993" s="1"/>
      <c r="E993" s="1"/>
      <c r="F993" s="1"/>
      <c r="G993" s="1"/>
      <c r="H993" s="1"/>
      <c r="I993" s="1"/>
      <c r="J993" s="1"/>
      <c r="K993" s="1"/>
      <c r="L993" s="1"/>
      <c r="M993" s="1"/>
      <c r="N993" s="1"/>
      <c r="O993" s="1"/>
      <c r="P993" s="1"/>
      <c r="Q993" s="1"/>
      <c r="R993" s="1"/>
    </row>
    <row r="994" spans="1:18">
      <c r="A994" s="1"/>
      <c r="B994" s="1"/>
      <c r="C994" s="1"/>
      <c r="D994" s="1"/>
      <c r="E994" s="1"/>
      <c r="F994" s="1"/>
      <c r="G994" s="1"/>
      <c r="H994" s="1"/>
      <c r="I994" s="1"/>
      <c r="J994" s="1"/>
      <c r="K994" s="1"/>
      <c r="L994" s="1"/>
      <c r="M994" s="1"/>
      <c r="N994" s="1"/>
      <c r="O994" s="1"/>
      <c r="P994" s="1"/>
      <c r="Q994" s="1"/>
      <c r="R994" s="1"/>
    </row>
    <row r="995" spans="1:18">
      <c r="A995" s="1"/>
      <c r="B995" s="1"/>
      <c r="C995" s="1"/>
      <c r="D995" s="1"/>
      <c r="E995" s="1"/>
      <c r="F995" s="1"/>
      <c r="G995" s="1"/>
      <c r="H995" s="1"/>
      <c r="I995" s="1"/>
      <c r="J995" s="1"/>
      <c r="K995" s="1"/>
      <c r="L995" s="1"/>
      <c r="M995" s="1"/>
      <c r="N995" s="1"/>
      <c r="O995" s="1"/>
      <c r="P995" s="1"/>
      <c r="Q995" s="1"/>
      <c r="R995" s="1"/>
    </row>
    <row r="996" spans="1:18">
      <c r="A996" s="1"/>
      <c r="B996" s="1"/>
      <c r="C996" s="1"/>
      <c r="D996" s="1"/>
      <c r="E996" s="1"/>
      <c r="F996" s="1"/>
      <c r="G996" s="1"/>
      <c r="H996" s="1"/>
      <c r="I996" s="1"/>
      <c r="J996" s="1"/>
      <c r="K996" s="1"/>
      <c r="L996" s="1"/>
      <c r="M996" s="1"/>
      <c r="N996" s="1"/>
      <c r="O996" s="1"/>
      <c r="P996" s="1"/>
      <c r="Q996" s="1"/>
      <c r="R996" s="1"/>
    </row>
    <row r="997" spans="1:18">
      <c r="A997" s="1"/>
      <c r="B997" s="1"/>
      <c r="C997" s="1"/>
      <c r="D997" s="1"/>
      <c r="E997" s="1"/>
      <c r="F997" s="1"/>
      <c r="G997" s="1"/>
      <c r="H997" s="1"/>
      <c r="I997" s="1"/>
      <c r="J997" s="1"/>
      <c r="K997" s="1"/>
      <c r="L997" s="1"/>
      <c r="M997" s="1"/>
      <c r="N997" s="1"/>
      <c r="O997" s="1"/>
      <c r="P997" s="1"/>
      <c r="Q997" s="1"/>
      <c r="R997" s="1"/>
    </row>
    <row r="998" spans="1:18">
      <c r="A998" s="1"/>
      <c r="B998" s="1"/>
      <c r="C998" s="1"/>
      <c r="D998" s="1"/>
      <c r="E998" s="1"/>
      <c r="F998" s="1"/>
      <c r="G998" s="1"/>
      <c r="H998" s="1"/>
      <c r="I998" s="1"/>
      <c r="J998" s="1"/>
      <c r="K998" s="1"/>
      <c r="L998" s="1"/>
      <c r="M998" s="1"/>
      <c r="N998" s="1"/>
      <c r="O998" s="1"/>
      <c r="P998" s="1"/>
      <c r="Q998" s="1"/>
      <c r="R998" s="1"/>
    </row>
    <row r="999" spans="1:18">
      <c r="A999" s="1"/>
      <c r="B999" s="1"/>
      <c r="C999" s="1"/>
      <c r="D999" s="1"/>
      <c r="E999" s="1"/>
      <c r="F999" s="1"/>
      <c r="G999" s="1"/>
      <c r="H999" s="1"/>
      <c r="I999" s="1"/>
      <c r="J999" s="1"/>
      <c r="K999" s="1"/>
      <c r="L999" s="1"/>
      <c r="M999" s="1"/>
      <c r="N999" s="1"/>
      <c r="O999" s="1"/>
      <c r="P999" s="1"/>
      <c r="Q999" s="1"/>
      <c r="R999" s="1"/>
    </row>
    <row r="1000" spans="1:18">
      <c r="A1000" s="1"/>
      <c r="B1000" s="1"/>
      <c r="C1000" s="1"/>
      <c r="D1000" s="1"/>
      <c r="E1000" s="1"/>
      <c r="F1000" s="1"/>
      <c r="G1000" s="1"/>
      <c r="H1000" s="1"/>
      <c r="I1000" s="1"/>
      <c r="J1000" s="1"/>
      <c r="K1000" s="1"/>
      <c r="L1000" s="1"/>
      <c r="M1000" s="1"/>
      <c r="N1000" s="1"/>
      <c r="O1000" s="1"/>
      <c r="P1000" s="1"/>
      <c r="Q1000" s="1"/>
      <c r="R1000" s="1"/>
    </row>
  </sheetData>
  <mergeCells count="45">
    <mergeCell ref="C59:N59"/>
    <mergeCell ref="C262:N262"/>
    <mergeCell ref="C273:L273"/>
    <mergeCell ref="C276:N276"/>
    <mergeCell ref="C291:N291"/>
    <mergeCell ref="C288:M288"/>
    <mergeCell ref="C278:C279"/>
    <mergeCell ref="C149:M149"/>
    <mergeCell ref="C152:N152"/>
    <mergeCell ref="C177:N177"/>
    <mergeCell ref="C190:N190"/>
    <mergeCell ref="C61:C62"/>
    <mergeCell ref="C70:N70"/>
    <mergeCell ref="C67:M67"/>
    <mergeCell ref="C109:C110"/>
    <mergeCell ref="C107:N107"/>
    <mergeCell ref="C82:C83"/>
    <mergeCell ref="C77:M77"/>
    <mergeCell ref="C88:M88"/>
    <mergeCell ref="C80:N80"/>
    <mergeCell ref="C91:N91"/>
    <mergeCell ref="C4:N4"/>
    <mergeCell ref="C5:N5"/>
    <mergeCell ref="C6:N6"/>
    <mergeCell ref="C8:N8"/>
    <mergeCell ref="C39:N39"/>
    <mergeCell ref="C9:N9"/>
    <mergeCell ref="C11:C12"/>
    <mergeCell ref="C44:M44"/>
    <mergeCell ref="C35:M35"/>
    <mergeCell ref="C41:C42"/>
    <mergeCell ref="C47:N47"/>
    <mergeCell ref="C7:K7"/>
    <mergeCell ref="C119:M119"/>
    <mergeCell ref="C203:N203"/>
    <mergeCell ref="C247:N247"/>
    <mergeCell ref="C259:M259"/>
    <mergeCell ref="C249:C250"/>
    <mergeCell ref="C165:N165"/>
    <mergeCell ref="C134:M134"/>
    <mergeCell ref="C216:N216"/>
    <mergeCell ref="C230:N230"/>
    <mergeCell ref="C137:N137"/>
    <mergeCell ref="C139:C140"/>
    <mergeCell ref="C123:N12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000"/>
  <sheetViews>
    <sheetView showGridLines="0" workbookViewId="0"/>
  </sheetViews>
  <sheetFormatPr baseColWidth="10" defaultColWidth="15.140625" defaultRowHeight="15" customHeight="1"/>
  <cols>
    <col min="1" max="1" width="13.140625" customWidth="1"/>
    <col min="2" max="2" width="13.42578125" customWidth="1"/>
    <col min="3" max="3" width="18.5703125" customWidth="1"/>
    <col min="4" max="4" width="5.5703125" customWidth="1"/>
    <col min="5" max="6" width="5.42578125" customWidth="1"/>
    <col min="7" max="7" width="5.7109375" customWidth="1"/>
    <col min="8" max="8" width="5.5703125" customWidth="1"/>
    <col min="9" max="9" width="5.85546875" customWidth="1"/>
    <col min="10" max="10" width="6" customWidth="1"/>
    <col min="11" max="11" width="5.5703125" customWidth="1"/>
    <col min="12" max="14" width="5.42578125" customWidth="1"/>
    <col min="15" max="15" width="6.42578125" customWidth="1"/>
    <col min="16" max="18" width="8.5703125" customWidth="1"/>
    <col min="19" max="26" width="7.5703125" customWidth="1"/>
  </cols>
  <sheetData>
    <row r="1" spans="1:18">
      <c r="A1" s="1"/>
      <c r="B1" s="1"/>
      <c r="C1" s="1"/>
      <c r="D1" s="1"/>
      <c r="E1" s="1"/>
      <c r="F1" s="1"/>
      <c r="G1" s="1"/>
      <c r="H1" s="1"/>
      <c r="I1" s="1"/>
      <c r="J1" s="1"/>
      <c r="K1" s="1"/>
      <c r="L1" s="1"/>
      <c r="M1" s="1"/>
      <c r="N1" s="1"/>
      <c r="O1" s="1"/>
      <c r="P1" s="1"/>
      <c r="Q1" s="1"/>
      <c r="R1" s="1"/>
    </row>
    <row r="2" spans="1:18" ht="15.75" customHeight="1">
      <c r="A2" s="1"/>
      <c r="B2" s="1"/>
      <c r="C2" s="1"/>
      <c r="D2" s="1"/>
      <c r="E2" s="1"/>
      <c r="F2" s="1"/>
      <c r="G2" s="1"/>
      <c r="H2" s="1"/>
      <c r="I2" s="1"/>
      <c r="J2" s="1"/>
      <c r="K2" s="1"/>
      <c r="L2" s="1"/>
      <c r="M2" s="1"/>
      <c r="N2" s="1"/>
      <c r="O2" s="1"/>
      <c r="P2" s="1"/>
      <c r="Q2" s="1"/>
      <c r="R2" s="1"/>
    </row>
    <row r="3" spans="1:18" ht="15.75" customHeight="1">
      <c r="A3" s="1"/>
      <c r="B3" s="1"/>
      <c r="C3" s="63"/>
      <c r="D3" s="64"/>
      <c r="E3" s="64"/>
      <c r="F3" s="64"/>
      <c r="G3" s="64"/>
      <c r="H3" s="64"/>
      <c r="I3" s="64"/>
      <c r="J3" s="64"/>
      <c r="K3" s="64"/>
      <c r="L3" s="64"/>
      <c r="M3" s="64"/>
      <c r="N3" s="66"/>
      <c r="O3" s="1"/>
      <c r="P3" s="1"/>
      <c r="Q3" s="1"/>
      <c r="R3" s="1"/>
    </row>
    <row r="4" spans="1:18" ht="15.75" customHeight="1">
      <c r="A4" s="1"/>
      <c r="B4" s="1"/>
      <c r="C4" s="1033" t="s">
        <v>0</v>
      </c>
      <c r="D4" s="992"/>
      <c r="E4" s="992"/>
      <c r="F4" s="992"/>
      <c r="G4" s="992"/>
      <c r="H4" s="992"/>
      <c r="I4" s="992"/>
      <c r="J4" s="992"/>
      <c r="K4" s="992"/>
      <c r="L4" s="992"/>
      <c r="M4" s="992"/>
      <c r="N4" s="1014"/>
      <c r="O4" s="1"/>
      <c r="P4" s="1"/>
      <c r="Q4" s="1"/>
      <c r="R4" s="1"/>
    </row>
    <row r="5" spans="1:18" ht="15.75" customHeight="1">
      <c r="A5" s="1"/>
      <c r="B5" s="1"/>
      <c r="C5" s="1033" t="s">
        <v>1</v>
      </c>
      <c r="D5" s="992"/>
      <c r="E5" s="992"/>
      <c r="F5" s="992"/>
      <c r="G5" s="992"/>
      <c r="H5" s="992"/>
      <c r="I5" s="992"/>
      <c r="J5" s="992"/>
      <c r="K5" s="992"/>
      <c r="L5" s="992"/>
      <c r="M5" s="992"/>
      <c r="N5" s="1014"/>
      <c r="O5" s="1"/>
      <c r="P5" s="1"/>
      <c r="Q5" s="1"/>
      <c r="R5" s="1"/>
    </row>
    <row r="6" spans="1:18" ht="14.25" customHeight="1">
      <c r="A6" s="1"/>
      <c r="B6" s="1"/>
      <c r="C6" s="1033" t="s">
        <v>2</v>
      </c>
      <c r="D6" s="992"/>
      <c r="E6" s="992"/>
      <c r="F6" s="992"/>
      <c r="G6" s="992"/>
      <c r="H6" s="992"/>
      <c r="I6" s="992"/>
      <c r="J6" s="992"/>
      <c r="K6" s="992"/>
      <c r="L6" s="992"/>
      <c r="M6" s="992"/>
      <c r="N6" s="1014"/>
      <c r="O6" s="1"/>
      <c r="P6" s="1"/>
      <c r="Q6" s="1"/>
      <c r="R6" s="1"/>
    </row>
    <row r="7" spans="1:18" ht="14.25" customHeight="1">
      <c r="A7" s="1"/>
      <c r="B7" s="1"/>
      <c r="C7" s="1034"/>
      <c r="D7" s="992"/>
      <c r="E7" s="992"/>
      <c r="F7" s="992"/>
      <c r="G7" s="992"/>
      <c r="H7" s="992"/>
      <c r="I7" s="992"/>
      <c r="J7" s="992"/>
      <c r="K7" s="992"/>
      <c r="L7" s="78"/>
      <c r="M7" s="78"/>
      <c r="N7" s="79"/>
      <c r="O7" s="1"/>
      <c r="P7" s="1"/>
      <c r="Q7" s="1"/>
      <c r="R7" s="1"/>
    </row>
    <row r="8" spans="1:18" ht="18" customHeight="1">
      <c r="A8" s="1"/>
      <c r="B8" s="1"/>
      <c r="C8" s="1033" t="s">
        <v>39</v>
      </c>
      <c r="D8" s="992"/>
      <c r="E8" s="992"/>
      <c r="F8" s="992"/>
      <c r="G8" s="992"/>
      <c r="H8" s="992"/>
      <c r="I8" s="992"/>
      <c r="J8" s="992"/>
      <c r="K8" s="992"/>
      <c r="L8" s="992"/>
      <c r="M8" s="992"/>
      <c r="N8" s="1014"/>
      <c r="O8" s="1"/>
      <c r="P8" s="1"/>
      <c r="Q8" s="1"/>
      <c r="R8" s="1"/>
    </row>
    <row r="9" spans="1:18" ht="20.25" customHeight="1">
      <c r="A9" s="1"/>
      <c r="B9" s="1"/>
      <c r="C9" s="1032" t="s">
        <v>30</v>
      </c>
      <c r="D9" s="1011"/>
      <c r="E9" s="1011"/>
      <c r="F9" s="1011"/>
      <c r="G9" s="1011"/>
      <c r="H9" s="1011"/>
      <c r="I9" s="1011"/>
      <c r="J9" s="1011"/>
      <c r="K9" s="1011"/>
      <c r="L9" s="1011"/>
      <c r="M9" s="1011"/>
      <c r="N9" s="1030"/>
      <c r="O9" s="1"/>
      <c r="P9" s="1"/>
      <c r="Q9" s="1"/>
      <c r="R9" s="1"/>
    </row>
    <row r="10" spans="1:18" ht="16.5" customHeight="1">
      <c r="A10" s="1"/>
      <c r="B10" s="1"/>
      <c r="C10" s="1"/>
      <c r="D10" s="1"/>
      <c r="E10" s="1"/>
      <c r="F10" s="1"/>
      <c r="G10" s="1"/>
      <c r="H10" s="1"/>
      <c r="I10" s="1"/>
      <c r="J10" s="1"/>
      <c r="K10" s="1"/>
      <c r="L10" s="1"/>
      <c r="M10" s="1"/>
      <c r="N10" s="1"/>
      <c r="O10" s="1"/>
      <c r="P10" s="1"/>
      <c r="Q10" s="1"/>
      <c r="R10" s="1"/>
    </row>
    <row r="11" spans="1:18" ht="15" customHeight="1">
      <c r="A11" s="1"/>
      <c r="B11" s="1"/>
      <c r="C11" s="1018" t="s">
        <v>24</v>
      </c>
      <c r="D11" s="81" t="s">
        <v>31</v>
      </c>
      <c r="E11" s="81" t="s">
        <v>31</v>
      </c>
      <c r="F11" s="81" t="s">
        <v>31</v>
      </c>
      <c r="G11" s="81" t="s">
        <v>31</v>
      </c>
      <c r="H11" s="81" t="s">
        <v>31</v>
      </c>
      <c r="I11" s="81" t="s">
        <v>31</v>
      </c>
      <c r="J11" s="81" t="s">
        <v>31</v>
      </c>
      <c r="K11" s="81" t="s">
        <v>31</v>
      </c>
      <c r="L11" s="81" t="s">
        <v>31</v>
      </c>
      <c r="M11" s="81" t="s">
        <v>31</v>
      </c>
      <c r="N11" s="82" t="s">
        <v>31</v>
      </c>
      <c r="O11" s="109"/>
      <c r="P11" s="109"/>
      <c r="Q11" s="109"/>
      <c r="R11" s="109"/>
    </row>
    <row r="12" spans="1:18" ht="16.5" customHeight="1">
      <c r="A12" s="1"/>
      <c r="B12" s="38" t="s">
        <v>20</v>
      </c>
      <c r="C12" s="1023"/>
      <c r="D12" s="115">
        <v>2001</v>
      </c>
      <c r="E12" s="115">
        <v>2002</v>
      </c>
      <c r="F12" s="115">
        <v>2003</v>
      </c>
      <c r="G12" s="115">
        <v>2004</v>
      </c>
      <c r="H12" s="115">
        <v>2005</v>
      </c>
      <c r="I12" s="115">
        <v>2006</v>
      </c>
      <c r="J12" s="115">
        <v>2007</v>
      </c>
      <c r="K12" s="115">
        <v>2008</v>
      </c>
      <c r="L12" s="115">
        <v>2009</v>
      </c>
      <c r="M12" s="115">
        <v>2010</v>
      </c>
      <c r="N12" s="121">
        <v>2011</v>
      </c>
      <c r="O12" s="109"/>
      <c r="P12" s="109"/>
      <c r="Q12" s="109"/>
      <c r="R12" s="109"/>
    </row>
    <row r="13" spans="1:18" ht="15.75" customHeight="1">
      <c r="A13" s="1"/>
      <c r="B13" s="38" t="s">
        <v>73</v>
      </c>
      <c r="C13" s="123" t="s">
        <v>74</v>
      </c>
      <c r="D13" s="128">
        <v>2253</v>
      </c>
      <c r="E13" s="128">
        <v>3463</v>
      </c>
      <c r="F13" s="129">
        <v>3267</v>
      </c>
      <c r="G13" s="128">
        <v>5047</v>
      </c>
      <c r="H13" s="128">
        <v>5487</v>
      </c>
      <c r="I13" s="128">
        <v>5480</v>
      </c>
      <c r="J13" s="128">
        <v>9586</v>
      </c>
      <c r="K13" s="131">
        <v>11783</v>
      </c>
      <c r="L13" s="128">
        <v>13210</v>
      </c>
      <c r="M13" s="128">
        <v>16035</v>
      </c>
      <c r="N13" s="133">
        <v>16674</v>
      </c>
      <c r="O13" s="135"/>
      <c r="P13" s="135"/>
      <c r="Q13" s="135"/>
      <c r="R13" s="135"/>
    </row>
    <row r="14" spans="1:18" ht="15.75" customHeight="1">
      <c r="A14" s="1"/>
      <c r="B14" s="38" t="s">
        <v>37</v>
      </c>
      <c r="C14" s="137" t="s">
        <v>81</v>
      </c>
      <c r="D14" s="138">
        <v>404</v>
      </c>
      <c r="E14" s="138">
        <v>664</v>
      </c>
      <c r="F14" s="138">
        <v>595</v>
      </c>
      <c r="G14" s="138">
        <v>716</v>
      </c>
      <c r="H14" s="138">
        <v>824</v>
      </c>
      <c r="I14" s="138">
        <v>791</v>
      </c>
      <c r="J14" s="140">
        <v>1243</v>
      </c>
      <c r="K14" s="158">
        <v>1466</v>
      </c>
      <c r="L14" s="140">
        <v>1563</v>
      </c>
      <c r="M14" s="140">
        <v>2044</v>
      </c>
      <c r="N14" s="183">
        <v>2456</v>
      </c>
      <c r="O14" s="135"/>
      <c r="P14" s="135"/>
      <c r="Q14" s="135"/>
      <c r="R14" s="135"/>
    </row>
    <row r="15" spans="1:18" ht="15.75" customHeight="1">
      <c r="A15" s="1"/>
      <c r="B15" s="1"/>
      <c r="C15" s="174" t="s">
        <v>139</v>
      </c>
      <c r="D15" s="184">
        <v>7</v>
      </c>
      <c r="E15" s="184">
        <v>20</v>
      </c>
      <c r="F15" s="184">
        <v>31</v>
      </c>
      <c r="G15" s="184">
        <v>42</v>
      </c>
      <c r="H15" s="184">
        <v>57</v>
      </c>
      <c r="I15" s="184">
        <v>24</v>
      </c>
      <c r="J15" s="184">
        <v>80</v>
      </c>
      <c r="K15" s="214">
        <v>549</v>
      </c>
      <c r="L15" s="184">
        <v>1453</v>
      </c>
      <c r="M15" s="184">
        <v>926</v>
      </c>
      <c r="N15" s="216">
        <v>1053</v>
      </c>
      <c r="O15" s="135"/>
      <c r="P15" s="135"/>
      <c r="Q15" s="135"/>
      <c r="R15" s="135"/>
    </row>
    <row r="16" spans="1:18" ht="15.75" customHeight="1">
      <c r="A16" s="1"/>
      <c r="B16" s="1"/>
      <c r="C16" s="137" t="s">
        <v>149</v>
      </c>
      <c r="D16" s="138">
        <v>0</v>
      </c>
      <c r="E16" s="138">
        <v>0</v>
      </c>
      <c r="F16" s="138">
        <v>0</v>
      </c>
      <c r="G16" s="138">
        <v>58</v>
      </c>
      <c r="H16" s="138">
        <v>93</v>
      </c>
      <c r="I16" s="138">
        <v>139</v>
      </c>
      <c r="J16" s="138">
        <v>107</v>
      </c>
      <c r="K16" s="218">
        <v>846</v>
      </c>
      <c r="L16" s="138">
        <v>1588</v>
      </c>
      <c r="M16" s="138">
        <v>1405</v>
      </c>
      <c r="N16" s="242">
        <v>1275</v>
      </c>
      <c r="O16" s="135"/>
      <c r="P16" s="135"/>
      <c r="Q16" s="135"/>
      <c r="R16" s="135"/>
    </row>
    <row r="17" spans="1:18" ht="16.5" customHeight="1">
      <c r="A17" s="1"/>
      <c r="B17" s="1"/>
      <c r="C17" s="274" t="s">
        <v>141</v>
      </c>
      <c r="D17" s="276">
        <v>1533</v>
      </c>
      <c r="E17" s="277">
        <v>2168</v>
      </c>
      <c r="F17" s="277">
        <v>2070</v>
      </c>
      <c r="G17" s="277">
        <v>2336</v>
      </c>
      <c r="H17" s="277">
        <v>2384</v>
      </c>
      <c r="I17" s="277">
        <v>2065</v>
      </c>
      <c r="J17" s="277">
        <v>4842</v>
      </c>
      <c r="K17" s="297">
        <v>3236</v>
      </c>
      <c r="L17" s="277">
        <v>3388</v>
      </c>
      <c r="M17" s="277">
        <v>3296</v>
      </c>
      <c r="N17" s="298">
        <v>3765</v>
      </c>
      <c r="O17" s="135"/>
      <c r="P17" s="135"/>
      <c r="Q17" s="135"/>
      <c r="R17" s="135"/>
    </row>
    <row r="18" spans="1:18" ht="21.75" customHeight="1">
      <c r="A18" s="1"/>
      <c r="B18" s="1"/>
      <c r="C18" s="302" t="s">
        <v>64</v>
      </c>
      <c r="D18" s="248">
        <f t="shared" ref="D18:M18" si="0">SUM(D13:D17)</f>
        <v>4197</v>
      </c>
      <c r="E18" s="272">
        <f t="shared" si="0"/>
        <v>6315</v>
      </c>
      <c r="F18" s="248">
        <f t="shared" si="0"/>
        <v>5963</v>
      </c>
      <c r="G18" s="248">
        <f t="shared" si="0"/>
        <v>8199</v>
      </c>
      <c r="H18" s="248">
        <f t="shared" si="0"/>
        <v>8845</v>
      </c>
      <c r="I18" s="248">
        <f t="shared" si="0"/>
        <v>8499</v>
      </c>
      <c r="J18" s="248">
        <f t="shared" si="0"/>
        <v>15858</v>
      </c>
      <c r="K18" s="248">
        <f t="shared" si="0"/>
        <v>17880</v>
      </c>
      <c r="L18" s="248">
        <f t="shared" si="0"/>
        <v>21202</v>
      </c>
      <c r="M18" s="248">
        <f t="shared" si="0"/>
        <v>23706</v>
      </c>
      <c r="N18" s="300">
        <v>25223</v>
      </c>
      <c r="O18" s="301"/>
      <c r="P18" s="301"/>
      <c r="Q18" s="301"/>
      <c r="R18" s="301"/>
    </row>
    <row r="19" spans="1:18" ht="9.75" customHeight="1">
      <c r="A19" s="1"/>
      <c r="B19" s="1"/>
      <c r="C19" s="275"/>
      <c r="D19" s="299"/>
      <c r="E19" s="299"/>
      <c r="F19" s="299"/>
      <c r="G19" s="299"/>
      <c r="H19" s="299"/>
      <c r="I19" s="299"/>
      <c r="J19" s="299"/>
      <c r="K19" s="299"/>
      <c r="L19" s="299"/>
      <c r="M19" s="299"/>
      <c r="N19" s="299"/>
      <c r="O19" s="301"/>
      <c r="P19" s="301"/>
      <c r="Q19" s="301"/>
      <c r="R19" s="301"/>
    </row>
    <row r="20" spans="1:18" ht="15.75" customHeight="1">
      <c r="A20" s="1"/>
      <c r="B20" s="1"/>
      <c r="C20" s="348" t="s">
        <v>195</v>
      </c>
      <c r="D20" s="349">
        <v>24</v>
      </c>
      <c r="E20" s="349">
        <v>58</v>
      </c>
      <c r="F20" s="349">
        <v>66</v>
      </c>
      <c r="G20" s="349">
        <v>72</v>
      </c>
      <c r="H20" s="349">
        <v>607</v>
      </c>
      <c r="I20" s="349">
        <v>416</v>
      </c>
      <c r="J20" s="349">
        <v>459</v>
      </c>
      <c r="K20" s="349">
        <v>615</v>
      </c>
      <c r="L20" s="349">
        <v>525</v>
      </c>
      <c r="M20" s="349">
        <v>535</v>
      </c>
      <c r="N20" s="351">
        <v>607</v>
      </c>
      <c r="O20" s="135"/>
      <c r="P20" s="135"/>
      <c r="Q20" s="135"/>
      <c r="R20" s="135"/>
    </row>
    <row r="21" spans="1:18" ht="15.75" customHeight="1">
      <c r="A21" s="1"/>
      <c r="B21" s="1"/>
      <c r="C21" s="137" t="s">
        <v>233</v>
      </c>
      <c r="D21" s="138">
        <v>795</v>
      </c>
      <c r="E21" s="140">
        <v>1732</v>
      </c>
      <c r="F21" s="140">
        <v>1775</v>
      </c>
      <c r="G21" s="140">
        <v>2918</v>
      </c>
      <c r="H21" s="140">
        <v>1655</v>
      </c>
      <c r="I21" s="140">
        <v>3386</v>
      </c>
      <c r="J21" s="140">
        <v>6101</v>
      </c>
      <c r="K21" s="140">
        <v>7001</v>
      </c>
      <c r="L21" s="140">
        <v>7858</v>
      </c>
      <c r="M21" s="140">
        <v>8966</v>
      </c>
      <c r="N21" s="183">
        <v>9498</v>
      </c>
      <c r="O21" s="135"/>
      <c r="P21" s="135"/>
      <c r="Q21" s="135"/>
      <c r="R21" s="135"/>
    </row>
    <row r="22" spans="1:18" ht="15.75" customHeight="1">
      <c r="A22" s="1"/>
      <c r="B22" s="1"/>
      <c r="C22" s="174" t="s">
        <v>234</v>
      </c>
      <c r="D22" s="219">
        <v>2170</v>
      </c>
      <c r="E22" s="219">
        <v>2777</v>
      </c>
      <c r="F22" s="219">
        <v>2481</v>
      </c>
      <c r="G22" s="219">
        <v>3244</v>
      </c>
      <c r="H22" s="219">
        <v>4472</v>
      </c>
      <c r="I22" s="219">
        <v>2844</v>
      </c>
      <c r="J22" s="219">
        <v>4141</v>
      </c>
      <c r="K22" s="219">
        <v>6778</v>
      </c>
      <c r="L22" s="219">
        <v>9333</v>
      </c>
      <c r="M22" s="219">
        <v>10557</v>
      </c>
      <c r="N22" s="220">
        <v>11277</v>
      </c>
      <c r="O22" s="135"/>
      <c r="P22" s="135"/>
      <c r="Q22" s="135"/>
      <c r="R22" s="135"/>
    </row>
    <row r="23" spans="1:18" ht="15.75" customHeight="1">
      <c r="A23" s="1"/>
      <c r="B23" s="1"/>
      <c r="C23" s="137" t="s">
        <v>235</v>
      </c>
      <c r="D23" s="138">
        <v>141</v>
      </c>
      <c r="E23" s="138">
        <v>211</v>
      </c>
      <c r="F23" s="138">
        <v>242</v>
      </c>
      <c r="G23" s="138">
        <v>326</v>
      </c>
      <c r="H23" s="138">
        <v>424</v>
      </c>
      <c r="I23" s="138">
        <v>293</v>
      </c>
      <c r="J23" s="138">
        <v>586</v>
      </c>
      <c r="K23" s="138">
        <v>670</v>
      </c>
      <c r="L23" s="138">
        <v>702</v>
      </c>
      <c r="M23" s="138">
        <v>815</v>
      </c>
      <c r="N23" s="242">
        <v>904</v>
      </c>
      <c r="O23" s="135"/>
      <c r="P23" s="135"/>
      <c r="Q23" s="135"/>
      <c r="R23" s="135"/>
    </row>
    <row r="24" spans="1:18" ht="16.5" customHeight="1">
      <c r="A24" s="1"/>
      <c r="B24" s="1"/>
      <c r="C24" s="274" t="s">
        <v>141</v>
      </c>
      <c r="D24" s="276">
        <v>1067</v>
      </c>
      <c r="E24" s="277">
        <v>1537</v>
      </c>
      <c r="F24" s="277">
        <v>1399</v>
      </c>
      <c r="G24" s="277">
        <v>1639</v>
      </c>
      <c r="H24" s="277">
        <v>1687</v>
      </c>
      <c r="I24" s="277">
        <v>1560</v>
      </c>
      <c r="J24" s="277">
        <v>4571</v>
      </c>
      <c r="K24" s="277">
        <v>2816</v>
      </c>
      <c r="L24" s="277">
        <v>2784</v>
      </c>
      <c r="M24" s="277">
        <v>2833</v>
      </c>
      <c r="N24" s="298">
        <v>2937</v>
      </c>
      <c r="O24" s="135"/>
      <c r="P24" s="135"/>
      <c r="Q24" s="135"/>
      <c r="R24" s="135"/>
    </row>
    <row r="25" spans="1:18" ht="22.5" customHeight="1">
      <c r="A25" s="1"/>
      <c r="B25" s="1"/>
      <c r="C25" s="302" t="s">
        <v>64</v>
      </c>
      <c r="D25" s="248">
        <f t="shared" ref="D25:E25" si="1">SUM(D20:D24)</f>
        <v>4197</v>
      </c>
      <c r="E25" s="272">
        <f t="shared" si="1"/>
        <v>6315</v>
      </c>
      <c r="F25" s="248">
        <f>F20+F21+F22+F23+F24</f>
        <v>5963</v>
      </c>
      <c r="G25" s="248">
        <f t="shared" ref="G25:M25" si="2">SUM(G20:G24)</f>
        <v>8199</v>
      </c>
      <c r="H25" s="248">
        <f t="shared" si="2"/>
        <v>8845</v>
      </c>
      <c r="I25" s="248">
        <f t="shared" si="2"/>
        <v>8499</v>
      </c>
      <c r="J25" s="248">
        <f t="shared" si="2"/>
        <v>15858</v>
      </c>
      <c r="K25" s="248">
        <f t="shared" si="2"/>
        <v>17880</v>
      </c>
      <c r="L25" s="248">
        <f t="shared" si="2"/>
        <v>21202</v>
      </c>
      <c r="M25" s="248">
        <f t="shared" si="2"/>
        <v>23706</v>
      </c>
      <c r="N25" s="300">
        <v>25223</v>
      </c>
      <c r="O25" s="301"/>
      <c r="P25" s="301"/>
      <c r="Q25" s="301"/>
      <c r="R25" s="301"/>
    </row>
    <row r="26" spans="1:18" ht="9.75" customHeight="1">
      <c r="A26" s="1"/>
      <c r="B26" s="1"/>
      <c r="C26" s="275"/>
      <c r="D26" s="299"/>
      <c r="E26" s="299"/>
      <c r="F26" s="299"/>
      <c r="G26" s="299"/>
      <c r="H26" s="299"/>
      <c r="I26" s="299"/>
      <c r="J26" s="299"/>
      <c r="K26" s="299"/>
      <c r="L26" s="299"/>
      <c r="M26" s="299"/>
      <c r="N26" s="299"/>
      <c r="O26" s="301"/>
      <c r="P26" s="301"/>
      <c r="Q26" s="301"/>
      <c r="R26" s="301"/>
    </row>
    <row r="27" spans="1:18" ht="16.5" customHeight="1">
      <c r="A27" s="1"/>
      <c r="B27" s="1"/>
      <c r="C27" s="376" t="s">
        <v>93</v>
      </c>
      <c r="D27" s="321">
        <v>3055</v>
      </c>
      <c r="E27" s="321">
        <v>4647</v>
      </c>
      <c r="F27" s="321">
        <v>4380</v>
      </c>
      <c r="G27" s="321">
        <v>5825</v>
      </c>
      <c r="H27" s="321">
        <v>5789</v>
      </c>
      <c r="I27" s="321">
        <v>5994</v>
      </c>
      <c r="J27" s="321">
        <v>10289</v>
      </c>
      <c r="K27" s="321">
        <v>11949</v>
      </c>
      <c r="L27" s="321">
        <v>13922</v>
      </c>
      <c r="M27" s="321">
        <v>15911</v>
      </c>
      <c r="N27" s="322">
        <v>17478</v>
      </c>
      <c r="O27" s="135"/>
      <c r="P27" s="135"/>
      <c r="Q27" s="135"/>
      <c r="R27" s="135"/>
    </row>
    <row r="28" spans="1:18" ht="15.75" customHeight="1">
      <c r="A28" s="1"/>
      <c r="B28" s="1"/>
      <c r="C28" s="137" t="s">
        <v>100</v>
      </c>
      <c r="D28" s="138">
        <v>489</v>
      </c>
      <c r="E28" s="138">
        <v>775</v>
      </c>
      <c r="F28" s="138">
        <v>819</v>
      </c>
      <c r="G28" s="140">
        <v>1452</v>
      </c>
      <c r="H28" s="140">
        <v>1081</v>
      </c>
      <c r="I28" s="140">
        <v>1670</v>
      </c>
      <c r="J28" s="140">
        <v>2036</v>
      </c>
      <c r="K28" s="140">
        <v>2377</v>
      </c>
      <c r="L28" s="140">
        <v>3054</v>
      </c>
      <c r="M28" s="140">
        <v>3492</v>
      </c>
      <c r="N28" s="183">
        <v>3870</v>
      </c>
      <c r="O28" s="135"/>
      <c r="P28" s="135"/>
      <c r="Q28" s="135"/>
      <c r="R28" s="135"/>
    </row>
    <row r="29" spans="1:18" ht="16.5" customHeight="1">
      <c r="A29" s="1"/>
      <c r="B29" s="1"/>
      <c r="C29" s="274" t="s">
        <v>141</v>
      </c>
      <c r="D29" s="417">
        <v>653</v>
      </c>
      <c r="E29" s="418">
        <v>893</v>
      </c>
      <c r="F29" s="417">
        <v>764</v>
      </c>
      <c r="G29" s="418">
        <v>922</v>
      </c>
      <c r="H29" s="277">
        <v>1975</v>
      </c>
      <c r="I29" s="418">
        <v>835</v>
      </c>
      <c r="J29" s="277">
        <v>3533</v>
      </c>
      <c r="K29" s="277">
        <v>3554</v>
      </c>
      <c r="L29" s="277">
        <v>4226</v>
      </c>
      <c r="M29" s="277">
        <v>4303</v>
      </c>
      <c r="N29" s="298">
        <v>3875</v>
      </c>
      <c r="O29" s="135"/>
      <c r="P29" s="135"/>
      <c r="Q29" s="135"/>
      <c r="R29" s="135"/>
    </row>
    <row r="30" spans="1:18" ht="21.75" customHeight="1">
      <c r="A30" s="1"/>
      <c r="B30" s="1"/>
      <c r="C30" s="302" t="s">
        <v>64</v>
      </c>
      <c r="D30" s="248">
        <f t="shared" ref="D30:M30" si="3">SUM(D27:D29)</f>
        <v>4197</v>
      </c>
      <c r="E30" s="272">
        <f t="shared" si="3"/>
        <v>6315</v>
      </c>
      <c r="F30" s="248">
        <f t="shared" si="3"/>
        <v>5963</v>
      </c>
      <c r="G30" s="272">
        <f t="shared" si="3"/>
        <v>8199</v>
      </c>
      <c r="H30" s="248">
        <f t="shared" si="3"/>
        <v>8845</v>
      </c>
      <c r="I30" s="248">
        <f t="shared" si="3"/>
        <v>8499</v>
      </c>
      <c r="J30" s="248">
        <f t="shared" si="3"/>
        <v>15858</v>
      </c>
      <c r="K30" s="248">
        <f t="shared" si="3"/>
        <v>17880</v>
      </c>
      <c r="L30" s="248">
        <f t="shared" si="3"/>
        <v>21202</v>
      </c>
      <c r="M30" s="248">
        <f t="shared" si="3"/>
        <v>23706</v>
      </c>
      <c r="N30" s="300">
        <v>25223</v>
      </c>
      <c r="O30" s="301"/>
      <c r="P30" s="301"/>
      <c r="Q30" s="301"/>
      <c r="R30" s="301"/>
    </row>
    <row r="31" spans="1:18" ht="15.75" customHeight="1">
      <c r="A31" s="1"/>
      <c r="B31" s="1"/>
      <c r="C31" s="370" t="s">
        <v>208</v>
      </c>
      <c r="D31" s="333"/>
      <c r="E31" s="333"/>
      <c r="F31" s="333"/>
      <c r="G31" s="333"/>
      <c r="H31" s="333"/>
      <c r="I31" s="1"/>
      <c r="J31" s="1"/>
      <c r="K31" s="1"/>
      <c r="L31" s="1"/>
      <c r="M31" s="1"/>
      <c r="N31" s="1"/>
      <c r="O31" s="1"/>
      <c r="P31" s="1"/>
      <c r="Q31" s="1"/>
      <c r="R31" s="1"/>
    </row>
    <row r="32" spans="1:18" ht="54" customHeight="1">
      <c r="A32" s="1"/>
      <c r="B32" s="1"/>
      <c r="C32" s="333"/>
      <c r="D32" s="333"/>
      <c r="E32" s="333"/>
      <c r="F32" s="333"/>
      <c r="G32" s="333"/>
      <c r="H32" s="333"/>
      <c r="I32" s="1"/>
      <c r="J32" s="1"/>
      <c r="K32" s="1"/>
      <c r="L32" s="1"/>
      <c r="M32" s="1"/>
      <c r="N32" s="1"/>
      <c r="O32" s="1"/>
      <c r="P32" s="1"/>
      <c r="Q32" s="1"/>
      <c r="R32" s="1"/>
    </row>
    <row r="33" spans="1:18">
      <c r="A33" s="1"/>
      <c r="B33" s="1"/>
      <c r="C33" s="333"/>
      <c r="D33" s="333"/>
      <c r="E33" s="333"/>
      <c r="F33" s="333"/>
      <c r="G33" s="333"/>
      <c r="H33" s="333"/>
      <c r="I33" s="1"/>
      <c r="J33" s="1"/>
      <c r="K33" s="1"/>
      <c r="L33" s="1"/>
      <c r="M33" s="1"/>
      <c r="N33" s="1"/>
      <c r="O33" s="1"/>
      <c r="P33" s="1"/>
      <c r="Q33" s="1"/>
      <c r="R33" s="1"/>
    </row>
    <row r="34" spans="1:18" ht="21.75" customHeight="1">
      <c r="A34" s="1"/>
      <c r="B34" s="1"/>
      <c r="C34" s="1017" t="s">
        <v>271</v>
      </c>
      <c r="D34" s="992"/>
      <c r="E34" s="992"/>
      <c r="F34" s="992"/>
      <c r="G34" s="992"/>
      <c r="H34" s="992"/>
      <c r="I34" s="992"/>
      <c r="J34" s="992"/>
      <c r="K34" s="992"/>
      <c r="L34" s="992"/>
      <c r="M34" s="992"/>
      <c r="N34" s="992"/>
      <c r="O34" s="1"/>
      <c r="P34" s="1"/>
      <c r="Q34" s="1"/>
      <c r="R34" s="1"/>
    </row>
    <row r="35" spans="1:18" ht="5.25" customHeight="1">
      <c r="A35" s="1"/>
      <c r="B35" s="1"/>
      <c r="C35" s="333"/>
      <c r="D35" s="333"/>
      <c r="E35" s="333"/>
      <c r="F35" s="333"/>
      <c r="G35" s="333"/>
      <c r="H35" s="333"/>
      <c r="I35" s="1"/>
      <c r="J35" s="1"/>
      <c r="K35" s="1"/>
      <c r="L35" s="1"/>
      <c r="M35" s="1"/>
      <c r="N35" s="1"/>
      <c r="O35" s="1"/>
      <c r="P35" s="1"/>
      <c r="Q35" s="1"/>
      <c r="R35" s="1"/>
    </row>
    <row r="36" spans="1:18" ht="15.75" customHeight="1">
      <c r="A36" s="1"/>
      <c r="B36" s="1"/>
      <c r="C36" s="1018" t="s">
        <v>249</v>
      </c>
      <c r="D36" s="81" t="s">
        <v>31</v>
      </c>
      <c r="E36" s="81" t="s">
        <v>31</v>
      </c>
      <c r="F36" s="81" t="s">
        <v>31</v>
      </c>
      <c r="G36" s="81" t="s">
        <v>31</v>
      </c>
      <c r="H36" s="81" t="s">
        <v>31</v>
      </c>
      <c r="I36" s="81" t="s">
        <v>31</v>
      </c>
      <c r="J36" s="81" t="s">
        <v>31</v>
      </c>
      <c r="K36" s="81" t="s">
        <v>31</v>
      </c>
      <c r="L36" s="81" t="s">
        <v>31</v>
      </c>
      <c r="M36" s="81" t="s">
        <v>31</v>
      </c>
      <c r="N36" s="82" t="s">
        <v>31</v>
      </c>
      <c r="O36" s="1"/>
      <c r="P36" s="1"/>
      <c r="Q36" s="1"/>
      <c r="R36" s="1"/>
    </row>
    <row r="37" spans="1:18" ht="15.75" customHeight="1">
      <c r="A37" s="1"/>
      <c r="B37" s="1"/>
      <c r="C37" s="1023"/>
      <c r="D37" s="115">
        <v>2001</v>
      </c>
      <c r="E37" s="115">
        <v>2002</v>
      </c>
      <c r="F37" s="115">
        <v>2003</v>
      </c>
      <c r="G37" s="115">
        <v>2004</v>
      </c>
      <c r="H37" s="115">
        <v>2005</v>
      </c>
      <c r="I37" s="115">
        <v>2006</v>
      </c>
      <c r="J37" s="115">
        <v>2007</v>
      </c>
      <c r="K37" s="115">
        <v>2008</v>
      </c>
      <c r="L37" s="115">
        <v>2009</v>
      </c>
      <c r="M37" s="115">
        <v>2010</v>
      </c>
      <c r="N37" s="185">
        <v>2011</v>
      </c>
      <c r="O37" s="1"/>
      <c r="P37" s="1"/>
      <c r="Q37" s="1"/>
      <c r="R37" s="1"/>
    </row>
    <row r="38" spans="1:18" ht="21.75" customHeight="1">
      <c r="A38" s="1"/>
      <c r="B38" s="1"/>
      <c r="C38" s="400" t="s">
        <v>64</v>
      </c>
      <c r="D38" s="401">
        <f t="shared" ref="D38:N38" si="4">D30</f>
        <v>4197</v>
      </c>
      <c r="E38" s="401">
        <f t="shared" si="4"/>
        <v>6315</v>
      </c>
      <c r="F38" s="401">
        <f t="shared" si="4"/>
        <v>5963</v>
      </c>
      <c r="G38" s="401">
        <f t="shared" si="4"/>
        <v>8199</v>
      </c>
      <c r="H38" s="401">
        <f t="shared" si="4"/>
        <v>8845</v>
      </c>
      <c r="I38" s="401">
        <f t="shared" si="4"/>
        <v>8499</v>
      </c>
      <c r="J38" s="401">
        <f t="shared" si="4"/>
        <v>15858</v>
      </c>
      <c r="K38" s="401">
        <f t="shared" si="4"/>
        <v>17880</v>
      </c>
      <c r="L38" s="401">
        <f t="shared" si="4"/>
        <v>21202</v>
      </c>
      <c r="M38" s="401">
        <f t="shared" si="4"/>
        <v>23706</v>
      </c>
      <c r="N38" s="428">
        <f t="shared" si="4"/>
        <v>25223</v>
      </c>
      <c r="O38" s="1"/>
      <c r="P38" s="1"/>
      <c r="Q38" s="1"/>
      <c r="R38" s="1"/>
    </row>
    <row r="39" spans="1:18" ht="15.75" customHeight="1">
      <c r="A39" s="1"/>
      <c r="B39" s="1"/>
      <c r="C39" s="370" t="s">
        <v>208</v>
      </c>
      <c r="D39" s="333"/>
      <c r="E39" s="333"/>
      <c r="F39" s="333"/>
      <c r="G39" s="333"/>
      <c r="H39" s="333"/>
      <c r="I39" s="1"/>
      <c r="J39" s="1"/>
      <c r="K39" s="1"/>
      <c r="L39" s="1"/>
      <c r="M39" s="1"/>
      <c r="N39" s="1"/>
      <c r="O39" s="1"/>
      <c r="P39" s="1"/>
      <c r="Q39" s="1"/>
      <c r="R39" s="1"/>
    </row>
    <row r="40" spans="1:18">
      <c r="A40" s="1"/>
      <c r="B40" s="1"/>
      <c r="C40" s="333"/>
      <c r="D40" s="333"/>
      <c r="E40" s="333"/>
      <c r="F40" s="333"/>
      <c r="G40" s="333"/>
      <c r="H40" s="333"/>
      <c r="I40" s="1"/>
      <c r="J40" s="1"/>
      <c r="K40" s="1"/>
      <c r="L40" s="1"/>
      <c r="M40" s="1"/>
      <c r="N40" s="1"/>
      <c r="O40" s="1"/>
      <c r="P40" s="1"/>
      <c r="Q40" s="1"/>
      <c r="R40" s="1"/>
    </row>
    <row r="41" spans="1:18" ht="32.25" customHeight="1">
      <c r="A41" s="1"/>
      <c r="B41" s="1"/>
      <c r="C41" s="1017" t="s">
        <v>273</v>
      </c>
      <c r="D41" s="992"/>
      <c r="E41" s="992"/>
      <c r="F41" s="992"/>
      <c r="G41" s="992"/>
      <c r="H41" s="992"/>
      <c r="I41" s="992"/>
      <c r="J41" s="992"/>
      <c r="K41" s="992"/>
      <c r="L41" s="992"/>
      <c r="M41" s="992"/>
      <c r="N41" s="992"/>
      <c r="O41" s="1"/>
      <c r="P41" s="1"/>
      <c r="Q41" s="1"/>
      <c r="R41" s="1"/>
    </row>
    <row r="42" spans="1:18">
      <c r="A42" s="1"/>
      <c r="B42" s="1"/>
      <c r="C42" s="333"/>
      <c r="D42" s="333"/>
      <c r="E42" s="333"/>
      <c r="F42" s="333"/>
      <c r="G42" s="333"/>
      <c r="H42" s="333"/>
      <c r="I42" s="1"/>
      <c r="J42" s="1"/>
      <c r="K42" s="1"/>
      <c r="L42" s="1"/>
      <c r="M42" s="1"/>
      <c r="N42" s="1"/>
      <c r="O42" s="1"/>
      <c r="P42" s="1"/>
      <c r="Q42" s="1"/>
      <c r="R42" s="1"/>
    </row>
    <row r="43" spans="1:18">
      <c r="A43" s="1"/>
      <c r="B43" s="1"/>
      <c r="C43" s="333"/>
      <c r="D43" s="333"/>
      <c r="E43" s="333"/>
      <c r="F43" s="333"/>
      <c r="G43" s="333"/>
      <c r="H43" s="333"/>
      <c r="I43" s="1"/>
      <c r="J43" s="1"/>
      <c r="K43" s="1"/>
      <c r="L43" s="1"/>
      <c r="M43" s="1"/>
      <c r="N43" s="1"/>
      <c r="O43" s="1"/>
      <c r="P43" s="1"/>
      <c r="Q43" s="1"/>
      <c r="R43" s="1"/>
    </row>
    <row r="44" spans="1:18">
      <c r="A44" s="1"/>
      <c r="B44" s="1"/>
      <c r="C44" s="333"/>
      <c r="D44" s="333"/>
      <c r="E44" s="333"/>
      <c r="F44" s="333"/>
      <c r="G44" s="333"/>
      <c r="H44" s="333"/>
      <c r="I44" s="1"/>
      <c r="J44" s="1"/>
      <c r="K44" s="1"/>
      <c r="L44" s="1"/>
      <c r="M44" s="1"/>
      <c r="N44" s="1"/>
      <c r="O44" s="1"/>
      <c r="P44" s="1"/>
      <c r="Q44" s="1"/>
      <c r="R44" s="1"/>
    </row>
    <row r="45" spans="1:18">
      <c r="A45" s="1"/>
      <c r="B45" s="1"/>
      <c r="C45" s="333"/>
      <c r="D45" s="333"/>
      <c r="E45" s="333"/>
      <c r="F45" s="333"/>
      <c r="G45" s="333"/>
      <c r="H45" s="333"/>
      <c r="I45" s="1"/>
      <c r="J45" s="1"/>
      <c r="K45" s="1"/>
      <c r="L45" s="1"/>
      <c r="M45" s="1"/>
      <c r="N45" s="1"/>
      <c r="O45" s="1"/>
      <c r="P45" s="1"/>
      <c r="Q45" s="1"/>
      <c r="R45" s="1"/>
    </row>
    <row r="46" spans="1:18">
      <c r="A46" s="1"/>
      <c r="B46" s="1"/>
      <c r="C46" s="333"/>
      <c r="D46" s="333"/>
      <c r="E46" s="333"/>
      <c r="F46" s="333"/>
      <c r="G46" s="333"/>
      <c r="H46" s="333"/>
      <c r="I46" s="1"/>
      <c r="J46" s="1"/>
      <c r="K46" s="1"/>
      <c r="L46" s="1"/>
      <c r="M46" s="1"/>
      <c r="N46" s="1"/>
      <c r="O46" s="1"/>
      <c r="P46" s="1"/>
      <c r="Q46" s="1"/>
      <c r="R46" s="1"/>
    </row>
    <row r="47" spans="1:18">
      <c r="A47" s="1"/>
      <c r="B47" s="1"/>
      <c r="C47" s="333"/>
      <c r="D47" s="333"/>
      <c r="E47" s="333"/>
      <c r="F47" s="333"/>
      <c r="G47" s="333"/>
      <c r="H47" s="333"/>
      <c r="I47" s="1"/>
      <c r="J47" s="1"/>
      <c r="K47" s="1"/>
      <c r="L47" s="1"/>
      <c r="M47" s="1"/>
      <c r="N47" s="1"/>
      <c r="O47" s="1"/>
      <c r="P47" s="1"/>
      <c r="Q47" s="1"/>
      <c r="R47" s="1"/>
    </row>
    <row r="48" spans="1:18">
      <c r="A48" s="1"/>
      <c r="B48" s="1"/>
      <c r="C48" s="333"/>
      <c r="D48" s="333"/>
      <c r="E48" s="333"/>
      <c r="F48" s="333"/>
      <c r="G48" s="333"/>
      <c r="H48" s="333"/>
      <c r="I48" s="1"/>
      <c r="J48" s="1"/>
      <c r="K48" s="1"/>
      <c r="L48" s="1"/>
      <c r="M48" s="1"/>
      <c r="N48" s="1"/>
      <c r="O48" s="1"/>
      <c r="P48" s="1"/>
      <c r="Q48" s="1"/>
      <c r="R48" s="1"/>
    </row>
    <row r="49" spans="1:18">
      <c r="A49" s="1"/>
      <c r="B49" s="1"/>
      <c r="C49" s="333"/>
      <c r="D49" s="333"/>
      <c r="E49" s="333"/>
      <c r="F49" s="333"/>
      <c r="G49" s="333"/>
      <c r="H49" s="333"/>
      <c r="I49" s="1"/>
      <c r="J49" s="1"/>
      <c r="K49" s="1"/>
      <c r="L49" s="1"/>
      <c r="M49" s="1"/>
      <c r="N49" s="1"/>
      <c r="O49" s="1"/>
      <c r="P49" s="1"/>
      <c r="Q49" s="1"/>
      <c r="R49" s="1"/>
    </row>
    <row r="50" spans="1:18">
      <c r="A50" s="1"/>
      <c r="B50" s="1"/>
      <c r="C50" s="333"/>
      <c r="D50" s="333"/>
      <c r="E50" s="333"/>
      <c r="F50" s="333"/>
      <c r="G50" s="333"/>
      <c r="H50" s="333"/>
      <c r="I50" s="1"/>
      <c r="J50" s="1"/>
      <c r="K50" s="1"/>
      <c r="L50" s="1"/>
      <c r="M50" s="1"/>
      <c r="N50" s="1"/>
      <c r="O50" s="1"/>
      <c r="P50" s="1"/>
      <c r="Q50" s="1"/>
      <c r="R50" s="1"/>
    </row>
    <row r="51" spans="1:18">
      <c r="A51" s="1"/>
      <c r="B51" s="1"/>
      <c r="C51" s="333"/>
      <c r="D51" s="333"/>
      <c r="E51" s="333"/>
      <c r="F51" s="333"/>
      <c r="G51" s="333"/>
      <c r="H51" s="333"/>
      <c r="I51" s="1"/>
      <c r="J51" s="1"/>
      <c r="K51" s="1"/>
      <c r="L51" s="1"/>
      <c r="M51" s="1"/>
      <c r="N51" s="1"/>
      <c r="O51" s="1"/>
      <c r="P51" s="1"/>
      <c r="Q51" s="1"/>
      <c r="R51" s="1"/>
    </row>
    <row r="52" spans="1:18">
      <c r="A52" s="1"/>
      <c r="B52" s="1"/>
      <c r="C52" s="333"/>
      <c r="D52" s="333"/>
      <c r="E52" s="333"/>
      <c r="F52" s="333"/>
      <c r="G52" s="333"/>
      <c r="H52" s="333"/>
      <c r="I52" s="1"/>
      <c r="J52" s="1"/>
      <c r="K52" s="1"/>
      <c r="L52" s="1"/>
      <c r="M52" s="1"/>
      <c r="N52" s="1"/>
      <c r="O52" s="1"/>
      <c r="P52" s="1"/>
      <c r="Q52" s="1"/>
      <c r="R52" s="1"/>
    </row>
    <row r="53" spans="1:18" ht="10.5" customHeight="1">
      <c r="A53" s="1"/>
      <c r="B53" s="1"/>
      <c r="C53" s="333"/>
      <c r="D53" s="333"/>
      <c r="E53" s="333"/>
      <c r="F53" s="333"/>
      <c r="G53" s="333"/>
      <c r="H53" s="333"/>
      <c r="I53" s="1"/>
      <c r="J53" s="1"/>
      <c r="K53" s="1"/>
      <c r="L53" s="1"/>
      <c r="M53" s="1"/>
      <c r="N53" s="1"/>
      <c r="O53" s="1"/>
      <c r="P53" s="1"/>
      <c r="Q53" s="1"/>
      <c r="R53" s="1"/>
    </row>
    <row r="54" spans="1:18">
      <c r="A54" s="1"/>
      <c r="B54" s="1"/>
      <c r="C54" s="333"/>
      <c r="D54" s="333"/>
      <c r="E54" s="333"/>
      <c r="F54" s="333"/>
      <c r="G54" s="333"/>
      <c r="H54" s="333"/>
      <c r="I54" s="1"/>
      <c r="J54" s="1"/>
      <c r="K54" s="1"/>
      <c r="L54" s="1"/>
      <c r="M54" s="1"/>
      <c r="N54" s="1"/>
      <c r="O54" s="1"/>
      <c r="P54" s="1"/>
      <c r="Q54" s="1"/>
      <c r="R54" s="1"/>
    </row>
    <row r="55" spans="1:18" ht="31.5" customHeight="1">
      <c r="A55" s="1"/>
      <c r="B55" s="1"/>
      <c r="C55" s="1036" t="s">
        <v>275</v>
      </c>
      <c r="D55" s="992"/>
      <c r="E55" s="992"/>
      <c r="F55" s="992"/>
      <c r="G55" s="992"/>
      <c r="H55" s="992"/>
      <c r="I55" s="992"/>
      <c r="J55" s="992"/>
      <c r="K55" s="992"/>
      <c r="L55" s="992"/>
      <c r="M55" s="992"/>
      <c r="N55" s="992"/>
      <c r="O55" s="1"/>
      <c r="P55" s="1"/>
      <c r="Q55" s="1"/>
      <c r="R55" s="1"/>
    </row>
    <row r="56" spans="1:18" ht="4.5" customHeight="1">
      <c r="A56" s="1"/>
      <c r="B56" s="1"/>
      <c r="C56" s="333"/>
      <c r="D56" s="333"/>
      <c r="E56" s="333"/>
      <c r="F56" s="333"/>
      <c r="G56" s="333"/>
      <c r="H56" s="333"/>
      <c r="I56" s="1"/>
      <c r="J56" s="1"/>
      <c r="K56" s="1"/>
      <c r="L56" s="1"/>
      <c r="M56" s="1"/>
      <c r="N56" s="1"/>
      <c r="O56" s="1"/>
      <c r="P56" s="1"/>
      <c r="Q56" s="1"/>
      <c r="R56" s="1"/>
    </row>
    <row r="57" spans="1:18" ht="15.75" customHeight="1">
      <c r="A57" s="1"/>
      <c r="B57" s="1"/>
      <c r="C57" s="1018" t="s">
        <v>24</v>
      </c>
      <c r="D57" s="81" t="s">
        <v>31</v>
      </c>
      <c r="E57" s="81" t="s">
        <v>31</v>
      </c>
      <c r="F57" s="81" t="s">
        <v>31</v>
      </c>
      <c r="G57" s="81" t="s">
        <v>31</v>
      </c>
      <c r="H57" s="81" t="s">
        <v>31</v>
      </c>
      <c r="I57" s="81" t="s">
        <v>31</v>
      </c>
      <c r="J57" s="81" t="s">
        <v>31</v>
      </c>
      <c r="K57" s="81" t="s">
        <v>31</v>
      </c>
      <c r="L57" s="81" t="s">
        <v>31</v>
      </c>
      <c r="M57" s="81" t="s">
        <v>31</v>
      </c>
      <c r="N57" s="82" t="s">
        <v>31</v>
      </c>
      <c r="O57" s="1"/>
      <c r="P57" s="1"/>
      <c r="Q57" s="1"/>
      <c r="R57" s="1"/>
    </row>
    <row r="58" spans="1:18" ht="15.75" customHeight="1">
      <c r="A58" s="1"/>
      <c r="B58" s="1"/>
      <c r="C58" s="1023"/>
      <c r="D58" s="115">
        <v>2001</v>
      </c>
      <c r="E58" s="115">
        <v>2002</v>
      </c>
      <c r="F58" s="115">
        <v>2003</v>
      </c>
      <c r="G58" s="115">
        <v>2004</v>
      </c>
      <c r="H58" s="115">
        <v>2005</v>
      </c>
      <c r="I58" s="115">
        <v>2006</v>
      </c>
      <c r="J58" s="119">
        <v>2007</v>
      </c>
      <c r="K58" s="115">
        <v>2008</v>
      </c>
      <c r="L58" s="115">
        <v>2009</v>
      </c>
      <c r="M58" s="115">
        <v>2010</v>
      </c>
      <c r="N58" s="121">
        <v>2011</v>
      </c>
      <c r="O58" s="1"/>
      <c r="P58" s="1"/>
      <c r="Q58" s="1"/>
      <c r="R58" s="1"/>
    </row>
    <row r="59" spans="1:18" ht="15" customHeight="1">
      <c r="A59" s="1"/>
      <c r="B59" s="1"/>
      <c r="C59" s="481" t="s">
        <v>74</v>
      </c>
      <c r="D59" s="128">
        <v>2253</v>
      </c>
      <c r="E59" s="128">
        <v>3463</v>
      </c>
      <c r="F59" s="129">
        <v>3267</v>
      </c>
      <c r="G59" s="128">
        <v>5047</v>
      </c>
      <c r="H59" s="128">
        <v>5487</v>
      </c>
      <c r="I59" s="128">
        <v>5480</v>
      </c>
      <c r="J59" s="131">
        <v>9586</v>
      </c>
      <c r="K59" s="128">
        <v>11783</v>
      </c>
      <c r="L59" s="131">
        <v>13210</v>
      </c>
      <c r="M59" s="128">
        <v>16035</v>
      </c>
      <c r="N59" s="133">
        <v>16674</v>
      </c>
      <c r="O59" s="1"/>
      <c r="P59" s="1"/>
      <c r="Q59" s="1"/>
      <c r="R59" s="1"/>
    </row>
    <row r="60" spans="1:18" ht="15.75" customHeight="1">
      <c r="A60" s="1"/>
      <c r="B60" s="1"/>
      <c r="C60" s="137" t="s">
        <v>81</v>
      </c>
      <c r="D60" s="138">
        <v>404</v>
      </c>
      <c r="E60" s="138">
        <v>664</v>
      </c>
      <c r="F60" s="138">
        <v>595</v>
      </c>
      <c r="G60" s="138">
        <v>716</v>
      </c>
      <c r="H60" s="138">
        <v>824</v>
      </c>
      <c r="I60" s="138">
        <v>791</v>
      </c>
      <c r="J60" s="158">
        <v>1243</v>
      </c>
      <c r="K60" s="140">
        <v>1466</v>
      </c>
      <c r="L60" s="158">
        <v>1563</v>
      </c>
      <c r="M60" s="140">
        <v>2044</v>
      </c>
      <c r="N60" s="183">
        <v>2456</v>
      </c>
      <c r="O60" s="1"/>
      <c r="P60" s="1"/>
      <c r="Q60" s="1"/>
      <c r="R60" s="1"/>
    </row>
    <row r="61" spans="1:18">
      <c r="A61" s="1"/>
      <c r="B61" s="1"/>
      <c r="C61" s="274" t="s">
        <v>139</v>
      </c>
      <c r="D61" s="184">
        <v>7</v>
      </c>
      <c r="E61" s="184">
        <v>20</v>
      </c>
      <c r="F61" s="184">
        <v>31</v>
      </c>
      <c r="G61" s="184">
        <v>42</v>
      </c>
      <c r="H61" s="184">
        <v>57</v>
      </c>
      <c r="I61" s="184">
        <v>24</v>
      </c>
      <c r="J61" s="214">
        <v>80</v>
      </c>
      <c r="K61" s="184">
        <v>549</v>
      </c>
      <c r="L61" s="214">
        <v>1453</v>
      </c>
      <c r="M61" s="184">
        <v>926</v>
      </c>
      <c r="N61" s="216">
        <v>1053</v>
      </c>
      <c r="O61" s="1"/>
      <c r="P61" s="1"/>
      <c r="Q61" s="1"/>
      <c r="R61" s="1"/>
    </row>
    <row r="62" spans="1:18">
      <c r="A62" s="1"/>
      <c r="B62" s="1"/>
      <c r="C62" s="482" t="s">
        <v>149</v>
      </c>
      <c r="D62" s="138">
        <v>0</v>
      </c>
      <c r="E62" s="138">
        <v>0</v>
      </c>
      <c r="F62" s="138">
        <v>0</v>
      </c>
      <c r="G62" s="138">
        <v>58</v>
      </c>
      <c r="H62" s="138">
        <v>93</v>
      </c>
      <c r="I62" s="138">
        <v>139</v>
      </c>
      <c r="J62" s="218">
        <v>107</v>
      </c>
      <c r="K62" s="138">
        <v>846</v>
      </c>
      <c r="L62" s="218">
        <v>1588</v>
      </c>
      <c r="M62" s="138">
        <v>1405</v>
      </c>
      <c r="N62" s="242">
        <v>1275</v>
      </c>
      <c r="O62" s="1"/>
      <c r="P62" s="1"/>
      <c r="Q62" s="1"/>
      <c r="R62" s="1"/>
    </row>
    <row r="63" spans="1:18" ht="15.75" customHeight="1">
      <c r="A63" s="1"/>
      <c r="B63" s="1"/>
      <c r="C63" s="187" t="s">
        <v>141</v>
      </c>
      <c r="D63" s="277">
        <v>1533</v>
      </c>
      <c r="E63" s="276">
        <v>2168</v>
      </c>
      <c r="F63" s="277">
        <v>2070</v>
      </c>
      <c r="G63" s="277">
        <v>2336</v>
      </c>
      <c r="H63" s="277">
        <v>2384</v>
      </c>
      <c r="I63" s="277">
        <v>2065</v>
      </c>
      <c r="J63" s="297">
        <v>4842</v>
      </c>
      <c r="K63" s="277">
        <v>3236</v>
      </c>
      <c r="L63" s="297">
        <v>3388</v>
      </c>
      <c r="M63" s="277">
        <v>3296</v>
      </c>
      <c r="N63" s="340">
        <v>3765</v>
      </c>
      <c r="O63" s="1"/>
      <c r="P63" s="1"/>
      <c r="Q63" s="1"/>
      <c r="R63" s="1"/>
    </row>
    <row r="64" spans="1:18" ht="21.75" customHeight="1">
      <c r="A64" s="1"/>
      <c r="B64" s="1"/>
      <c r="C64" s="302" t="s">
        <v>64</v>
      </c>
      <c r="D64" s="248">
        <f t="shared" ref="D64:M64" si="5">SUM(D59:D63)</f>
        <v>4197</v>
      </c>
      <c r="E64" s="248">
        <f t="shared" si="5"/>
        <v>6315</v>
      </c>
      <c r="F64" s="272">
        <f t="shared" si="5"/>
        <v>5963</v>
      </c>
      <c r="G64" s="248">
        <f t="shared" si="5"/>
        <v>8199</v>
      </c>
      <c r="H64" s="248">
        <f t="shared" si="5"/>
        <v>8845</v>
      </c>
      <c r="I64" s="248">
        <f t="shared" si="5"/>
        <v>8499</v>
      </c>
      <c r="J64" s="248">
        <f t="shared" si="5"/>
        <v>15858</v>
      </c>
      <c r="K64" s="248">
        <f t="shared" si="5"/>
        <v>17880</v>
      </c>
      <c r="L64" s="248">
        <f t="shared" si="5"/>
        <v>21202</v>
      </c>
      <c r="M64" s="248">
        <f t="shared" si="5"/>
        <v>23706</v>
      </c>
      <c r="N64" s="484">
        <v>25223</v>
      </c>
      <c r="O64" s="1"/>
      <c r="P64" s="1"/>
      <c r="Q64" s="1"/>
      <c r="R64" s="1"/>
    </row>
    <row r="65" spans="1:18" ht="15.75" customHeight="1">
      <c r="A65" s="1"/>
      <c r="B65" s="1"/>
      <c r="C65" s="370" t="s">
        <v>208</v>
      </c>
      <c r="D65" s="11"/>
      <c r="E65" s="11"/>
      <c r="F65" s="11"/>
      <c r="G65" s="11"/>
      <c r="H65" s="11"/>
      <c r="I65" s="1"/>
      <c r="J65" s="1"/>
      <c r="K65" s="1"/>
      <c r="L65" s="1"/>
      <c r="M65" s="1"/>
      <c r="N65" s="1"/>
      <c r="O65" s="1"/>
      <c r="P65" s="1"/>
      <c r="Q65" s="1"/>
      <c r="R65" s="1"/>
    </row>
    <row r="66" spans="1:18" ht="15" customHeight="1">
      <c r="A66" s="1"/>
      <c r="B66" s="1"/>
      <c r="C66" s="335"/>
      <c r="D66" s="335"/>
      <c r="E66" s="335"/>
      <c r="F66" s="335"/>
      <c r="G66" s="335"/>
      <c r="H66" s="335"/>
      <c r="I66" s="1"/>
      <c r="J66" s="1"/>
      <c r="K66" s="1"/>
      <c r="L66" s="1"/>
      <c r="M66" s="1"/>
      <c r="N66" s="1"/>
      <c r="O66" s="1"/>
      <c r="P66" s="1"/>
      <c r="Q66" s="1"/>
      <c r="R66" s="1"/>
    </row>
    <row r="67" spans="1:18">
      <c r="A67" s="1"/>
      <c r="B67" s="1"/>
      <c r="C67" s="1"/>
      <c r="D67" s="1"/>
      <c r="E67" s="1"/>
      <c r="F67" s="1"/>
      <c r="G67" s="1"/>
      <c r="H67" s="1"/>
      <c r="I67" s="1"/>
      <c r="J67" s="1"/>
      <c r="K67" s="1"/>
      <c r="L67" s="1"/>
      <c r="M67" s="1"/>
      <c r="N67" s="1"/>
      <c r="O67" s="1"/>
      <c r="P67" s="1"/>
      <c r="Q67" s="1"/>
      <c r="R67" s="1"/>
    </row>
    <row r="68" spans="1:18" ht="32.25" customHeight="1">
      <c r="A68" s="1"/>
      <c r="B68" s="1"/>
      <c r="C68" s="1036" t="s">
        <v>302</v>
      </c>
      <c r="D68" s="992"/>
      <c r="E68" s="992"/>
      <c r="F68" s="992"/>
      <c r="G68" s="992"/>
      <c r="H68" s="992"/>
      <c r="I68" s="992"/>
      <c r="J68" s="992"/>
      <c r="K68" s="992"/>
      <c r="L68" s="992"/>
      <c r="M68" s="992"/>
      <c r="N68" s="992"/>
      <c r="O68" s="487"/>
      <c r="P68" s="451"/>
      <c r="Q68" s="451"/>
      <c r="R68" s="451"/>
    </row>
    <row r="69" spans="1:18" ht="3.75" customHeight="1">
      <c r="A69" s="1"/>
      <c r="B69" s="1"/>
      <c r="C69" s="494"/>
      <c r="D69" s="494"/>
      <c r="E69" s="494"/>
      <c r="F69" s="494"/>
      <c r="G69" s="494"/>
      <c r="H69" s="494"/>
      <c r="I69" s="494"/>
      <c r="J69" s="494"/>
      <c r="K69" s="494"/>
      <c r="L69" s="494"/>
      <c r="M69" s="494"/>
      <c r="N69" s="494"/>
      <c r="O69" s="494"/>
      <c r="P69" s="1"/>
      <c r="Q69" s="1"/>
      <c r="R69" s="1"/>
    </row>
    <row r="70" spans="1:18" ht="40.5" customHeight="1">
      <c r="A70" s="1"/>
      <c r="B70" s="1"/>
      <c r="C70" s="507" t="s">
        <v>24</v>
      </c>
      <c r="D70" s="508" t="s">
        <v>320</v>
      </c>
      <c r="E70" s="508" t="s">
        <v>321</v>
      </c>
      <c r="F70" s="508" t="s">
        <v>322</v>
      </c>
      <c r="G70" s="508" t="s">
        <v>323</v>
      </c>
      <c r="H70" s="508" t="s">
        <v>324</v>
      </c>
      <c r="I70" s="508" t="s">
        <v>325</v>
      </c>
      <c r="J70" s="509" t="s">
        <v>326</v>
      </c>
      <c r="K70" s="508" t="s">
        <v>327</v>
      </c>
      <c r="L70" s="508" t="s">
        <v>328</v>
      </c>
      <c r="M70" s="511" t="s">
        <v>329</v>
      </c>
      <c r="N70" s="512"/>
      <c r="O70" s="512"/>
      <c r="P70" s="512"/>
      <c r="Q70" s="512"/>
      <c r="R70" s="11"/>
    </row>
    <row r="71" spans="1:18" ht="15.75" customHeight="1">
      <c r="A71" s="1"/>
      <c r="B71" s="1"/>
      <c r="C71" s="123" t="s">
        <v>74</v>
      </c>
      <c r="D71" s="493">
        <f t="shared" ref="D71:M71" si="6">(E13-D13)/D13</f>
        <v>0.53706169551708838</v>
      </c>
      <c r="E71" s="493">
        <f t="shared" si="6"/>
        <v>-5.6598325151602659E-2</v>
      </c>
      <c r="F71" s="493">
        <f t="shared" si="6"/>
        <v>0.54484236302418121</v>
      </c>
      <c r="G71" s="493">
        <f t="shared" si="6"/>
        <v>8.7180503269268877E-2</v>
      </c>
      <c r="H71" s="493">
        <f t="shared" si="6"/>
        <v>-1.2757426644796792E-3</v>
      </c>
      <c r="I71" s="493">
        <f t="shared" si="6"/>
        <v>0.74927007299270076</v>
      </c>
      <c r="J71" s="493">
        <f t="shared" si="6"/>
        <v>0.2291883997496349</v>
      </c>
      <c r="K71" s="493">
        <f t="shared" si="6"/>
        <v>0.12110667911397777</v>
      </c>
      <c r="L71" s="493">
        <f t="shared" si="6"/>
        <v>0.21385314155942467</v>
      </c>
      <c r="M71" s="531">
        <f t="shared" si="6"/>
        <v>3.9850327408793268E-2</v>
      </c>
      <c r="N71" s="534"/>
      <c r="O71" s="534"/>
      <c r="P71" s="534"/>
      <c r="Q71" s="534"/>
      <c r="R71" s="135"/>
    </row>
    <row r="72" spans="1:18" ht="15.75" customHeight="1">
      <c r="A72" s="1"/>
      <c r="B72" s="1"/>
      <c r="C72" s="137" t="s">
        <v>81</v>
      </c>
      <c r="D72" s="533">
        <f t="shared" ref="D72:M72" si="7">(E14-D14)/D14</f>
        <v>0.64356435643564358</v>
      </c>
      <c r="E72" s="533">
        <f t="shared" si="7"/>
        <v>-0.10391566265060241</v>
      </c>
      <c r="F72" s="533">
        <f t="shared" si="7"/>
        <v>0.20336134453781513</v>
      </c>
      <c r="G72" s="533">
        <f t="shared" si="7"/>
        <v>0.15083798882681565</v>
      </c>
      <c r="H72" s="533">
        <f t="shared" si="7"/>
        <v>-4.0048543689320391E-2</v>
      </c>
      <c r="I72" s="533">
        <f t="shared" si="7"/>
        <v>0.5714285714285714</v>
      </c>
      <c r="J72" s="533">
        <f t="shared" si="7"/>
        <v>0.17940466613032985</v>
      </c>
      <c r="K72" s="533">
        <f t="shared" si="7"/>
        <v>6.6166439290586632E-2</v>
      </c>
      <c r="L72" s="533">
        <f t="shared" si="7"/>
        <v>0.30774152271273192</v>
      </c>
      <c r="M72" s="567">
        <f t="shared" si="7"/>
        <v>0.20156555772994128</v>
      </c>
      <c r="N72" s="534"/>
      <c r="O72" s="534"/>
      <c r="P72" s="534"/>
      <c r="Q72" s="534"/>
      <c r="R72" s="135"/>
    </row>
    <row r="73" spans="1:18" ht="15.75" customHeight="1">
      <c r="A73" s="1"/>
      <c r="B73" s="1"/>
      <c r="C73" s="274" t="s">
        <v>139</v>
      </c>
      <c r="D73" s="571">
        <f t="shared" ref="D73:M73" si="8">(E15-D15)/D15</f>
        <v>1.8571428571428572</v>
      </c>
      <c r="E73" s="571">
        <f t="shared" si="8"/>
        <v>0.55000000000000004</v>
      </c>
      <c r="F73" s="571">
        <f t="shared" si="8"/>
        <v>0.35483870967741937</v>
      </c>
      <c r="G73" s="571">
        <f t="shared" si="8"/>
        <v>0.35714285714285715</v>
      </c>
      <c r="H73" s="571">
        <f t="shared" si="8"/>
        <v>-0.57894736842105265</v>
      </c>
      <c r="I73" s="571">
        <f t="shared" si="8"/>
        <v>2.3333333333333335</v>
      </c>
      <c r="J73" s="571">
        <f t="shared" si="8"/>
        <v>5.8624999999999998</v>
      </c>
      <c r="K73" s="571">
        <f t="shared" si="8"/>
        <v>1.6466302367941712</v>
      </c>
      <c r="L73" s="571">
        <f t="shared" si="8"/>
        <v>-0.36269786648313834</v>
      </c>
      <c r="M73" s="573">
        <f t="shared" si="8"/>
        <v>0.13714902807775378</v>
      </c>
      <c r="N73" s="534"/>
      <c r="O73" s="534"/>
      <c r="P73" s="534"/>
      <c r="Q73" s="534"/>
      <c r="R73" s="135"/>
    </row>
    <row r="74" spans="1:18" ht="15.75" customHeight="1">
      <c r="A74" s="1"/>
      <c r="B74" s="1"/>
      <c r="C74" s="137" t="s">
        <v>149</v>
      </c>
      <c r="D74" s="533" t="s">
        <v>166</v>
      </c>
      <c r="E74" s="533" t="s">
        <v>166</v>
      </c>
      <c r="F74" s="533" t="s">
        <v>166</v>
      </c>
      <c r="G74" s="533">
        <f t="shared" ref="G74:M74" si="9">(H16-G16)/G16</f>
        <v>0.60344827586206895</v>
      </c>
      <c r="H74" s="533">
        <f t="shared" si="9"/>
        <v>0.4946236559139785</v>
      </c>
      <c r="I74" s="533">
        <f t="shared" si="9"/>
        <v>-0.23021582733812951</v>
      </c>
      <c r="J74" s="533">
        <f t="shared" si="9"/>
        <v>6.9065420560747661</v>
      </c>
      <c r="K74" s="533">
        <f t="shared" si="9"/>
        <v>0.87706855791962179</v>
      </c>
      <c r="L74" s="533">
        <f t="shared" si="9"/>
        <v>-0.11523929471032746</v>
      </c>
      <c r="M74" s="567">
        <f t="shared" si="9"/>
        <v>-9.2526690391459068E-2</v>
      </c>
      <c r="N74" s="534"/>
      <c r="O74" s="534"/>
      <c r="P74" s="534"/>
      <c r="Q74" s="534"/>
      <c r="R74" s="135"/>
    </row>
    <row r="75" spans="1:18" ht="16.5" customHeight="1">
      <c r="A75" s="1"/>
      <c r="B75" s="1"/>
      <c r="C75" s="274" t="s">
        <v>141</v>
      </c>
      <c r="D75" s="594">
        <f t="shared" ref="D75:M75" si="10">(E17-D17)/D17</f>
        <v>0.41422048271363338</v>
      </c>
      <c r="E75" s="594">
        <f t="shared" si="10"/>
        <v>-4.5202952029520294E-2</v>
      </c>
      <c r="F75" s="594">
        <f t="shared" si="10"/>
        <v>0.1285024154589372</v>
      </c>
      <c r="G75" s="594">
        <f t="shared" si="10"/>
        <v>2.0547945205479451E-2</v>
      </c>
      <c r="H75" s="594">
        <f t="shared" si="10"/>
        <v>-0.13380872483221476</v>
      </c>
      <c r="I75" s="594">
        <f t="shared" si="10"/>
        <v>1.3447941888619854</v>
      </c>
      <c r="J75" s="594">
        <f t="shared" si="10"/>
        <v>-0.33168112350268486</v>
      </c>
      <c r="K75" s="594">
        <f t="shared" si="10"/>
        <v>4.6971569839307788E-2</v>
      </c>
      <c r="L75" s="600">
        <f t="shared" si="10"/>
        <v>-2.7154663518299881E-2</v>
      </c>
      <c r="M75" s="602">
        <f t="shared" si="10"/>
        <v>0.14229368932038836</v>
      </c>
      <c r="N75" s="534"/>
      <c r="O75" s="534"/>
      <c r="P75" s="534"/>
      <c r="Q75" s="534"/>
      <c r="R75" s="135"/>
    </row>
    <row r="76" spans="1:18" ht="21.75" customHeight="1">
      <c r="A76" s="1"/>
      <c r="B76" s="1"/>
      <c r="C76" s="302" t="s">
        <v>364</v>
      </c>
      <c r="D76" s="599">
        <f t="shared" ref="D76:M76" si="11">(E18-D18)/D18</f>
        <v>0.50464617583988558</v>
      </c>
      <c r="E76" s="599">
        <f t="shared" si="11"/>
        <v>-5.57403008709422E-2</v>
      </c>
      <c r="F76" s="599">
        <f t="shared" si="11"/>
        <v>0.37497903739728322</v>
      </c>
      <c r="G76" s="599">
        <f t="shared" si="11"/>
        <v>7.8790096353213809E-2</v>
      </c>
      <c r="H76" s="599">
        <f t="shared" si="11"/>
        <v>-3.9118145845110232E-2</v>
      </c>
      <c r="I76" s="599">
        <f t="shared" si="11"/>
        <v>0.86586657253794563</v>
      </c>
      <c r="J76" s="599">
        <f t="shared" si="11"/>
        <v>0.12750662126371548</v>
      </c>
      <c r="K76" s="599">
        <f t="shared" si="11"/>
        <v>0.18579418344519016</v>
      </c>
      <c r="L76" s="599">
        <f t="shared" si="11"/>
        <v>0.11810206584284501</v>
      </c>
      <c r="M76" s="601">
        <f t="shared" si="11"/>
        <v>6.3992238251919339E-2</v>
      </c>
      <c r="N76" s="605"/>
      <c r="O76" s="605"/>
      <c r="P76" s="605"/>
      <c r="Q76" s="605"/>
      <c r="R76" s="301"/>
    </row>
    <row r="77" spans="1:18" ht="15.75" customHeight="1">
      <c r="A77" s="1"/>
      <c r="B77" s="1"/>
      <c r="C77" s="370" t="s">
        <v>208</v>
      </c>
      <c r="D77" s="333"/>
      <c r="E77" s="333"/>
      <c r="F77" s="333"/>
      <c r="G77" s="333"/>
      <c r="H77" s="333"/>
      <c r="I77" s="1"/>
      <c r="J77" s="1"/>
      <c r="K77" s="1"/>
      <c r="L77" s="1"/>
      <c r="M77" s="1"/>
      <c r="N77" s="1"/>
      <c r="O77" s="1"/>
      <c r="P77" s="1"/>
      <c r="Q77" s="1"/>
      <c r="R77" s="1"/>
    </row>
    <row r="78" spans="1:18">
      <c r="A78" s="1"/>
      <c r="B78" s="1"/>
      <c r="C78" s="1"/>
      <c r="D78" s="1"/>
      <c r="E78" s="1"/>
      <c r="F78" s="1"/>
      <c r="G78" s="1"/>
      <c r="H78" s="1"/>
      <c r="I78" s="1"/>
      <c r="J78" s="1"/>
      <c r="K78" s="1"/>
      <c r="L78" s="1"/>
      <c r="M78" s="1"/>
      <c r="N78" s="1"/>
      <c r="O78" s="1"/>
      <c r="P78" s="1"/>
      <c r="Q78" s="1"/>
      <c r="R78" s="1"/>
    </row>
    <row r="79" spans="1:18">
      <c r="A79" s="1"/>
      <c r="B79" s="1"/>
      <c r="C79" s="1"/>
      <c r="D79" s="1"/>
      <c r="E79" s="1"/>
      <c r="F79" s="1"/>
      <c r="G79" s="1"/>
      <c r="H79" s="1"/>
      <c r="I79" s="1"/>
      <c r="J79" s="1"/>
      <c r="K79" s="1"/>
      <c r="L79" s="1"/>
      <c r="M79" s="1"/>
      <c r="N79" s="1"/>
      <c r="O79" s="1"/>
      <c r="P79" s="1"/>
      <c r="Q79" s="1"/>
      <c r="R79" s="1"/>
    </row>
    <row r="80" spans="1:18" ht="33" customHeight="1">
      <c r="A80" s="1"/>
      <c r="B80" s="1"/>
      <c r="C80" s="1036" t="s">
        <v>367</v>
      </c>
      <c r="D80" s="992"/>
      <c r="E80" s="992"/>
      <c r="F80" s="992"/>
      <c r="G80" s="992"/>
      <c r="H80" s="992"/>
      <c r="I80" s="992"/>
      <c r="J80" s="992"/>
      <c r="K80" s="992"/>
      <c r="L80" s="992"/>
      <c r="M80" s="992"/>
      <c r="N80" s="992"/>
      <c r="O80" s="451"/>
      <c r="P80" s="451"/>
      <c r="Q80" s="451"/>
      <c r="R80" s="1"/>
    </row>
    <row r="81" spans="1:18" ht="6" customHeight="1">
      <c r="A81" s="1"/>
      <c r="B81" s="1"/>
      <c r="C81" s="1"/>
      <c r="D81" s="1"/>
      <c r="E81" s="1"/>
      <c r="F81" s="1"/>
      <c r="G81" s="1"/>
      <c r="H81" s="1"/>
      <c r="I81" s="1"/>
      <c r="J81" s="1"/>
      <c r="K81" s="1"/>
      <c r="L81" s="1"/>
      <c r="M81" s="1"/>
      <c r="N81" s="1"/>
      <c r="O81" s="1"/>
      <c r="P81" s="1"/>
      <c r="Q81" s="1"/>
      <c r="R81" s="1"/>
    </row>
    <row r="82" spans="1:18" ht="16.5" customHeight="1">
      <c r="A82" s="1"/>
      <c r="B82" s="1"/>
      <c r="C82" s="1018" t="s">
        <v>24</v>
      </c>
      <c r="D82" s="81" t="s">
        <v>31</v>
      </c>
      <c r="E82" s="81" t="s">
        <v>31</v>
      </c>
      <c r="F82" s="81" t="s">
        <v>31</v>
      </c>
      <c r="G82" s="81" t="s">
        <v>31</v>
      </c>
      <c r="H82" s="81" t="s">
        <v>31</v>
      </c>
      <c r="I82" s="81" t="s">
        <v>31</v>
      </c>
      <c r="J82" s="81" t="s">
        <v>31</v>
      </c>
      <c r="K82" s="81" t="s">
        <v>31</v>
      </c>
      <c r="L82" s="81" t="s">
        <v>31</v>
      </c>
      <c r="M82" s="81" t="s">
        <v>31</v>
      </c>
      <c r="N82" s="82" t="s">
        <v>31</v>
      </c>
      <c r="O82" s="109"/>
      <c r="P82" s="109"/>
      <c r="Q82" s="109"/>
      <c r="R82" s="109"/>
    </row>
    <row r="83" spans="1:18" ht="16.5" customHeight="1">
      <c r="A83" s="1"/>
      <c r="B83" s="1"/>
      <c r="C83" s="1023"/>
      <c r="D83" s="115">
        <v>2001</v>
      </c>
      <c r="E83" s="115">
        <v>2002</v>
      </c>
      <c r="F83" s="115">
        <v>2003</v>
      </c>
      <c r="G83" s="115">
        <v>2004</v>
      </c>
      <c r="H83" s="115">
        <v>2005</v>
      </c>
      <c r="I83" s="115">
        <v>2006</v>
      </c>
      <c r="J83" s="115">
        <v>2007</v>
      </c>
      <c r="K83" s="115">
        <v>2008</v>
      </c>
      <c r="L83" s="115">
        <v>2009</v>
      </c>
      <c r="M83" s="119">
        <v>2010</v>
      </c>
      <c r="N83" s="121">
        <v>2011</v>
      </c>
      <c r="O83" s="109"/>
      <c r="P83" s="109"/>
      <c r="Q83" s="109"/>
      <c r="R83" s="109"/>
    </row>
    <row r="84" spans="1:18" ht="15" customHeight="1">
      <c r="A84" s="1"/>
      <c r="B84" s="1"/>
      <c r="C84" s="123" t="s">
        <v>74</v>
      </c>
      <c r="D84" s="493">
        <f t="shared" ref="D84:D88" si="12">D13/$D$18</f>
        <v>0.5368120085775554</v>
      </c>
      <c r="E84" s="493">
        <f t="shared" ref="E84:E88" si="13">E13/$E$18</f>
        <v>0.54837688044338873</v>
      </c>
      <c r="F84" s="493">
        <f t="shared" ref="F84:F88" si="14">F13/$F$18</f>
        <v>0.54787858460506456</v>
      </c>
      <c r="G84" s="493">
        <f t="shared" ref="G84:G88" si="15">G13/$G$18</f>
        <v>0.61556287352116112</v>
      </c>
      <c r="H84" s="493">
        <f t="shared" ref="H84:H88" si="16">H13/$H$18</f>
        <v>0.62035048049745622</v>
      </c>
      <c r="I84" s="493">
        <f t="shared" ref="I84:I88" si="17">I13/$I$18</f>
        <v>0.64478173902812097</v>
      </c>
      <c r="J84" s="493">
        <f t="shared" ref="J84:J88" si="18">J13/$J$18</f>
        <v>0.60448984739563627</v>
      </c>
      <c r="K84" s="493">
        <f t="shared" ref="K84:K88" si="19">K13/$K$18</f>
        <v>0.65900447427293063</v>
      </c>
      <c r="L84" s="493">
        <f t="shared" ref="L84:L88" si="20">L13/$L$18</f>
        <v>0.62305442882746909</v>
      </c>
      <c r="M84" s="493">
        <f t="shared" ref="M84:M88" si="21">M13/$M$18</f>
        <v>0.67641103518096679</v>
      </c>
      <c r="N84" s="532">
        <f t="shared" ref="N84:N88" si="22">N13/$N$18</f>
        <v>0.66106331522816475</v>
      </c>
      <c r="O84" s="534"/>
      <c r="P84" s="534"/>
      <c r="Q84" s="534"/>
      <c r="R84" s="534"/>
    </row>
    <row r="85" spans="1:18" ht="26.25">
      <c r="A85" s="1"/>
      <c r="B85" s="1"/>
      <c r="C85" s="137" t="s">
        <v>81</v>
      </c>
      <c r="D85" s="533">
        <f t="shared" si="12"/>
        <v>9.6259232785322849E-2</v>
      </c>
      <c r="E85" s="533">
        <f t="shared" si="13"/>
        <v>0.1051464766429137</v>
      </c>
      <c r="F85" s="533">
        <f t="shared" si="14"/>
        <v>9.9781988931745766E-2</v>
      </c>
      <c r="G85" s="533">
        <f t="shared" si="15"/>
        <v>8.7327722893035739E-2</v>
      </c>
      <c r="H85" s="533">
        <f t="shared" si="16"/>
        <v>9.3159977388355006E-2</v>
      </c>
      <c r="I85" s="533">
        <f t="shared" si="17"/>
        <v>9.306977291446053E-2</v>
      </c>
      <c r="J85" s="533">
        <f t="shared" si="18"/>
        <v>7.8383150460335477E-2</v>
      </c>
      <c r="K85" s="533">
        <f t="shared" si="19"/>
        <v>8.1991051454138708E-2</v>
      </c>
      <c r="L85" s="533">
        <f t="shared" si="20"/>
        <v>7.3719460428261482E-2</v>
      </c>
      <c r="M85" s="533">
        <f t="shared" si="21"/>
        <v>8.6222897156837938E-2</v>
      </c>
      <c r="N85" s="617">
        <f t="shared" si="22"/>
        <v>9.7371446695476357E-2</v>
      </c>
      <c r="O85" s="534"/>
      <c r="P85" s="534"/>
      <c r="Q85" s="534"/>
      <c r="R85" s="534"/>
    </row>
    <row r="86" spans="1:18">
      <c r="A86" s="1"/>
      <c r="B86" s="1"/>
      <c r="C86" s="174" t="s">
        <v>139</v>
      </c>
      <c r="D86" s="571">
        <f t="shared" si="12"/>
        <v>1.6678579938050988E-3</v>
      </c>
      <c r="E86" s="571">
        <f t="shared" si="13"/>
        <v>3.1670625494853522E-3</v>
      </c>
      <c r="F86" s="571">
        <f t="shared" si="14"/>
        <v>5.1987254737548214E-3</v>
      </c>
      <c r="G86" s="571">
        <f t="shared" si="15"/>
        <v>5.122575923893158E-3</v>
      </c>
      <c r="H86" s="571">
        <f t="shared" si="16"/>
        <v>6.4443188241944602E-3</v>
      </c>
      <c r="I86" s="571">
        <f t="shared" si="17"/>
        <v>2.8238616307800918E-3</v>
      </c>
      <c r="J86" s="571">
        <f t="shared" si="18"/>
        <v>5.0447723546474966E-3</v>
      </c>
      <c r="K86" s="571">
        <f t="shared" si="19"/>
        <v>3.0704697986577181E-2</v>
      </c>
      <c r="L86" s="571">
        <f t="shared" si="20"/>
        <v>6.8531270634845765E-2</v>
      </c>
      <c r="M86" s="571">
        <f t="shared" si="21"/>
        <v>3.9061840884164346E-2</v>
      </c>
      <c r="N86" s="636">
        <f t="shared" si="22"/>
        <v>4.174761130714031E-2</v>
      </c>
      <c r="O86" s="534"/>
      <c r="P86" s="534"/>
      <c r="Q86" s="534"/>
      <c r="R86" s="534"/>
    </row>
    <row r="87" spans="1:18">
      <c r="A87" s="1"/>
      <c r="B87" s="1"/>
      <c r="C87" s="137" t="s">
        <v>149</v>
      </c>
      <c r="D87" s="533">
        <f t="shared" si="12"/>
        <v>0</v>
      </c>
      <c r="E87" s="533">
        <f t="shared" si="13"/>
        <v>0</v>
      </c>
      <c r="F87" s="533">
        <f t="shared" si="14"/>
        <v>0</v>
      </c>
      <c r="G87" s="533">
        <f t="shared" si="15"/>
        <v>7.0740334187095986E-3</v>
      </c>
      <c r="H87" s="533">
        <f t="shared" si="16"/>
        <v>1.0514414923685699E-2</v>
      </c>
      <c r="I87" s="533">
        <f t="shared" si="17"/>
        <v>1.635486527826803E-2</v>
      </c>
      <c r="J87" s="533">
        <f t="shared" si="18"/>
        <v>6.7473830243410266E-3</v>
      </c>
      <c r="K87" s="533">
        <f t="shared" si="19"/>
        <v>4.7315436241610741E-2</v>
      </c>
      <c r="L87" s="533">
        <f t="shared" si="20"/>
        <v>7.4898594472219596E-2</v>
      </c>
      <c r="M87" s="533">
        <f t="shared" si="21"/>
        <v>5.926769594195562E-2</v>
      </c>
      <c r="N87" s="569">
        <f t="shared" si="22"/>
        <v>5.0549102010070172E-2</v>
      </c>
      <c r="O87" s="534"/>
      <c r="P87" s="534"/>
      <c r="Q87" s="534"/>
      <c r="R87" s="534"/>
    </row>
    <row r="88" spans="1:18" ht="15.75" customHeight="1">
      <c r="A88" s="1"/>
      <c r="B88" s="1"/>
      <c r="C88" s="274" t="s">
        <v>141</v>
      </c>
      <c r="D88" s="604">
        <f t="shared" si="12"/>
        <v>0.36526090064331668</v>
      </c>
      <c r="E88" s="604">
        <f t="shared" si="13"/>
        <v>0.34330958036421222</v>
      </c>
      <c r="F88" s="594">
        <f t="shared" si="14"/>
        <v>0.34714070098943484</v>
      </c>
      <c r="G88" s="594">
        <f t="shared" si="15"/>
        <v>0.28491279424320037</v>
      </c>
      <c r="H88" s="594">
        <f t="shared" si="16"/>
        <v>0.26953080836630866</v>
      </c>
      <c r="I88" s="594">
        <f t="shared" si="17"/>
        <v>0.24296976114837041</v>
      </c>
      <c r="J88" s="594">
        <f t="shared" si="18"/>
        <v>0.30533484676503975</v>
      </c>
      <c r="K88" s="594">
        <f t="shared" si="19"/>
        <v>0.18098434004474273</v>
      </c>
      <c r="L88" s="594">
        <f t="shared" si="20"/>
        <v>0.15979624563720404</v>
      </c>
      <c r="M88" s="594">
        <f t="shared" si="21"/>
        <v>0.13903653083607526</v>
      </c>
      <c r="N88" s="578">
        <f t="shared" si="22"/>
        <v>0.1492685247591484</v>
      </c>
      <c r="O88" s="534"/>
      <c r="P88" s="534"/>
      <c r="Q88" s="534"/>
      <c r="R88" s="534"/>
    </row>
    <row r="89" spans="1:18" ht="21.75" customHeight="1">
      <c r="A89" s="1"/>
      <c r="B89" s="1"/>
      <c r="C89" s="302" t="s">
        <v>64</v>
      </c>
      <c r="D89" s="649">
        <f t="shared" ref="D89:N89" si="23">SUM(D84:D88)</f>
        <v>1</v>
      </c>
      <c r="E89" s="649">
        <f t="shared" si="23"/>
        <v>1</v>
      </c>
      <c r="F89" s="651">
        <f t="shared" si="23"/>
        <v>0.99999999999999989</v>
      </c>
      <c r="G89" s="649">
        <f t="shared" si="23"/>
        <v>1</v>
      </c>
      <c r="H89" s="649">
        <f t="shared" si="23"/>
        <v>1</v>
      </c>
      <c r="I89" s="649">
        <f t="shared" si="23"/>
        <v>1</v>
      </c>
      <c r="J89" s="649">
        <f t="shared" si="23"/>
        <v>1</v>
      </c>
      <c r="K89" s="649">
        <f t="shared" si="23"/>
        <v>0.99999999999999989</v>
      </c>
      <c r="L89" s="649">
        <f t="shared" si="23"/>
        <v>1</v>
      </c>
      <c r="M89" s="649">
        <f t="shared" si="23"/>
        <v>0.99999999999999989</v>
      </c>
      <c r="N89" s="653">
        <f t="shared" si="23"/>
        <v>1</v>
      </c>
      <c r="O89" s="654"/>
      <c r="P89" s="654"/>
      <c r="Q89" s="654"/>
      <c r="R89" s="654"/>
    </row>
    <row r="90" spans="1:18" ht="15.75" customHeight="1">
      <c r="A90" s="1"/>
      <c r="B90" s="1"/>
      <c r="C90" s="370" t="s">
        <v>208</v>
      </c>
      <c r="D90" s="333"/>
      <c r="E90" s="333"/>
      <c r="F90" s="333"/>
      <c r="G90" s="333"/>
      <c r="H90" s="333"/>
      <c r="I90" s="1"/>
      <c r="J90" s="1"/>
      <c r="K90" s="1"/>
      <c r="L90" s="1"/>
      <c r="M90" s="1"/>
      <c r="N90" s="1"/>
      <c r="O90" s="1"/>
      <c r="P90" s="1"/>
      <c r="Q90" s="1"/>
      <c r="R90" s="1"/>
    </row>
    <row r="91" spans="1:18">
      <c r="A91" s="1"/>
      <c r="B91" s="1"/>
      <c r="C91" s="1"/>
      <c r="D91" s="1"/>
      <c r="E91" s="1"/>
      <c r="F91" s="1"/>
      <c r="G91" s="1"/>
      <c r="H91" s="1"/>
      <c r="I91" s="1"/>
      <c r="J91" s="1"/>
      <c r="K91" s="1"/>
      <c r="L91" s="1"/>
      <c r="M91" s="1"/>
      <c r="N91" s="1"/>
      <c r="O91" s="1"/>
      <c r="P91" s="1"/>
      <c r="Q91" s="1"/>
      <c r="R91" s="1"/>
    </row>
    <row r="92" spans="1:18">
      <c r="A92" s="1"/>
      <c r="B92" s="1"/>
      <c r="C92" s="1"/>
      <c r="D92" s="1"/>
      <c r="E92" s="1"/>
      <c r="F92" s="1"/>
      <c r="G92" s="1"/>
      <c r="H92" s="1"/>
      <c r="I92" s="1"/>
      <c r="J92" s="1"/>
      <c r="K92" s="1"/>
      <c r="L92" s="1"/>
      <c r="M92" s="1"/>
      <c r="N92" s="1"/>
      <c r="O92" s="1"/>
      <c r="P92" s="1"/>
      <c r="Q92" s="1"/>
      <c r="R92" s="1"/>
    </row>
    <row r="93" spans="1:18" ht="32.25" customHeight="1">
      <c r="A93" s="1"/>
      <c r="B93" s="1"/>
      <c r="C93" s="1036" t="s">
        <v>372</v>
      </c>
      <c r="D93" s="992"/>
      <c r="E93" s="992"/>
      <c r="F93" s="992"/>
      <c r="G93" s="992"/>
      <c r="H93" s="992"/>
      <c r="I93" s="992"/>
      <c r="J93" s="992"/>
      <c r="K93" s="992"/>
      <c r="L93" s="992"/>
      <c r="M93" s="992"/>
      <c r="N93" s="992"/>
      <c r="O93" s="451"/>
      <c r="P93" s="451"/>
      <c r="Q93" s="451"/>
      <c r="R93" s="1"/>
    </row>
    <row r="94" spans="1:18" ht="3.75" customHeight="1">
      <c r="A94" s="1"/>
      <c r="B94" s="1"/>
      <c r="C94" s="1"/>
      <c r="D94" s="1"/>
      <c r="E94" s="1"/>
      <c r="F94" s="1"/>
      <c r="G94" s="1"/>
      <c r="H94" s="1"/>
      <c r="I94" s="1"/>
      <c r="J94" s="1"/>
      <c r="K94" s="1"/>
      <c r="L94" s="1"/>
      <c r="M94" s="1"/>
      <c r="N94" s="1"/>
      <c r="O94" s="1"/>
      <c r="P94" s="1"/>
      <c r="Q94" s="1"/>
      <c r="R94" s="1"/>
    </row>
    <row r="95" spans="1:18">
      <c r="A95" s="1"/>
      <c r="B95" s="1"/>
      <c r="C95" s="1"/>
      <c r="D95" s="1"/>
      <c r="E95" s="1"/>
      <c r="F95" s="1"/>
      <c r="G95" s="1"/>
      <c r="H95" s="1"/>
      <c r="I95" s="1"/>
      <c r="J95" s="1"/>
      <c r="K95" s="1"/>
      <c r="L95" s="1"/>
      <c r="M95" s="1"/>
      <c r="N95" s="1"/>
      <c r="O95" s="1"/>
      <c r="P95" s="1"/>
      <c r="Q95" s="1"/>
      <c r="R95" s="1"/>
    </row>
    <row r="96" spans="1:18">
      <c r="A96" s="1"/>
      <c r="B96" s="1"/>
      <c r="C96" s="1"/>
      <c r="D96" s="1"/>
      <c r="E96" s="1"/>
      <c r="F96" s="1"/>
      <c r="G96" s="1"/>
      <c r="H96" s="1"/>
      <c r="I96" s="1"/>
      <c r="J96" s="1"/>
      <c r="K96" s="1"/>
      <c r="L96" s="1"/>
      <c r="M96" s="1"/>
      <c r="N96" s="1"/>
      <c r="O96" s="1"/>
      <c r="P96" s="1"/>
      <c r="Q96" s="1"/>
      <c r="R96" s="1"/>
    </row>
    <row r="97" spans="1:18">
      <c r="A97" s="1"/>
      <c r="B97" s="1"/>
      <c r="C97" s="1"/>
      <c r="D97" s="1"/>
      <c r="E97" s="1"/>
      <c r="F97" s="1"/>
      <c r="G97" s="1"/>
      <c r="H97" s="1"/>
      <c r="I97" s="1"/>
      <c r="J97" s="1"/>
      <c r="K97" s="1"/>
      <c r="L97" s="1"/>
      <c r="M97" s="1"/>
      <c r="N97" s="1"/>
      <c r="O97" s="1"/>
      <c r="P97" s="1"/>
      <c r="Q97" s="1"/>
      <c r="R97" s="1"/>
    </row>
    <row r="98" spans="1:18">
      <c r="A98" s="1"/>
      <c r="B98" s="1"/>
      <c r="C98" s="1"/>
      <c r="D98" s="1"/>
      <c r="E98" s="1"/>
      <c r="F98" s="1"/>
      <c r="G98" s="1"/>
      <c r="H98" s="1"/>
      <c r="I98" s="1"/>
      <c r="J98" s="1"/>
      <c r="K98" s="1"/>
      <c r="L98" s="1"/>
      <c r="M98" s="1"/>
      <c r="N98" s="1"/>
      <c r="O98" s="1"/>
      <c r="P98" s="1"/>
      <c r="Q98" s="226"/>
      <c r="R98" s="1"/>
    </row>
    <row r="99" spans="1:18">
      <c r="A99" s="1"/>
      <c r="B99" s="1"/>
      <c r="C99" s="1"/>
      <c r="D99" s="1"/>
      <c r="E99" s="1"/>
      <c r="F99" s="1"/>
      <c r="G99" s="1"/>
      <c r="H99" s="1"/>
      <c r="I99" s="1"/>
      <c r="J99" s="1"/>
      <c r="K99" s="1"/>
      <c r="L99" s="1"/>
      <c r="M99" s="1"/>
      <c r="N99" s="1"/>
      <c r="O99" s="1"/>
      <c r="P99" s="1"/>
      <c r="Q99" s="1"/>
      <c r="R99" s="1"/>
    </row>
    <row r="100" spans="1:18">
      <c r="A100" s="1"/>
      <c r="B100" s="1"/>
      <c r="C100" s="1"/>
      <c r="D100" s="1"/>
      <c r="E100" s="1"/>
      <c r="F100" s="1"/>
      <c r="G100" s="1"/>
      <c r="H100" s="1"/>
      <c r="I100" s="1"/>
      <c r="J100" s="1"/>
      <c r="K100" s="1"/>
      <c r="L100" s="1"/>
      <c r="M100" s="1"/>
      <c r="N100" s="1"/>
      <c r="O100" s="1"/>
      <c r="P100" s="1"/>
      <c r="Q100" s="1"/>
      <c r="R100" s="1"/>
    </row>
    <row r="101" spans="1:18">
      <c r="A101" s="1"/>
      <c r="B101" s="1"/>
      <c r="C101" s="1"/>
      <c r="D101" s="1"/>
      <c r="E101" s="1"/>
      <c r="F101" s="1"/>
      <c r="G101" s="1"/>
      <c r="H101" s="1"/>
      <c r="I101" s="1"/>
      <c r="J101" s="1"/>
      <c r="K101" s="1"/>
      <c r="L101" s="1"/>
      <c r="M101" s="1"/>
      <c r="N101" s="1"/>
      <c r="O101" s="1"/>
      <c r="P101" s="1"/>
      <c r="Q101" s="1"/>
      <c r="R101" s="1"/>
    </row>
    <row r="102" spans="1:18">
      <c r="A102" s="1"/>
      <c r="B102" s="1"/>
      <c r="C102" s="1"/>
      <c r="D102" s="1"/>
      <c r="E102" s="1"/>
      <c r="F102" s="1"/>
      <c r="G102" s="1"/>
      <c r="H102" s="1"/>
      <c r="I102" s="1"/>
      <c r="J102" s="1"/>
      <c r="K102" s="1"/>
      <c r="L102" s="1"/>
      <c r="M102" s="1"/>
      <c r="N102" s="1"/>
      <c r="O102" s="1"/>
      <c r="P102" s="1"/>
      <c r="Q102" s="1"/>
      <c r="R102" s="1"/>
    </row>
    <row r="103" spans="1:18">
      <c r="A103" s="1"/>
      <c r="B103" s="1"/>
      <c r="C103" s="1"/>
      <c r="D103" s="1"/>
      <c r="E103" s="1"/>
      <c r="F103" s="1"/>
      <c r="G103" s="1"/>
      <c r="H103" s="1"/>
      <c r="I103" s="1"/>
      <c r="J103" s="1"/>
      <c r="K103" s="1"/>
      <c r="L103" s="1"/>
      <c r="M103" s="1"/>
      <c r="N103" s="1"/>
      <c r="O103" s="1"/>
      <c r="P103" s="1"/>
      <c r="Q103" s="1"/>
      <c r="R103" s="1"/>
    </row>
    <row r="104" spans="1:18">
      <c r="A104" s="1"/>
      <c r="B104" s="1"/>
      <c r="C104" s="1"/>
      <c r="D104" s="1"/>
      <c r="E104" s="1"/>
      <c r="F104" s="1"/>
      <c r="G104" s="1"/>
      <c r="H104" s="1"/>
      <c r="I104" s="1"/>
      <c r="J104" s="1"/>
      <c r="K104" s="1"/>
      <c r="L104" s="1"/>
      <c r="M104" s="1"/>
      <c r="N104" s="1"/>
      <c r="O104" s="1"/>
      <c r="P104" s="1"/>
      <c r="Q104" s="1"/>
      <c r="R104" s="1"/>
    </row>
    <row r="105" spans="1:18">
      <c r="A105" s="1"/>
      <c r="B105" s="1"/>
      <c r="C105" s="1"/>
      <c r="D105" s="1"/>
      <c r="E105" s="1"/>
      <c r="F105" s="1"/>
      <c r="G105" s="1"/>
      <c r="H105" s="1"/>
      <c r="I105" s="1"/>
      <c r="J105" s="1"/>
      <c r="K105" s="1"/>
      <c r="L105" s="1"/>
      <c r="M105" s="1"/>
      <c r="N105" s="1"/>
      <c r="O105" s="1"/>
      <c r="P105" s="1"/>
      <c r="Q105" s="1"/>
      <c r="R105" s="1"/>
    </row>
    <row r="106" spans="1:18" ht="8.25" customHeight="1">
      <c r="A106" s="1"/>
      <c r="B106" s="1"/>
      <c r="C106" s="333"/>
      <c r="D106" s="333"/>
      <c r="E106" s="333"/>
      <c r="F106" s="333"/>
      <c r="G106" s="333"/>
      <c r="H106" s="333"/>
      <c r="I106" s="333"/>
      <c r="J106" s="1"/>
      <c r="K106" s="1"/>
      <c r="L106" s="1"/>
      <c r="M106" s="1"/>
      <c r="N106" s="1"/>
      <c r="O106" s="1"/>
      <c r="P106" s="1"/>
      <c r="Q106" s="1"/>
      <c r="R106" s="1"/>
    </row>
    <row r="107" spans="1:18">
      <c r="A107" s="1"/>
      <c r="B107" s="1"/>
      <c r="C107" s="333"/>
      <c r="D107" s="333"/>
      <c r="E107" s="333"/>
      <c r="F107" s="333"/>
      <c r="G107" s="333"/>
      <c r="H107" s="333"/>
      <c r="I107" s="333"/>
      <c r="J107" s="1"/>
      <c r="K107" s="1"/>
      <c r="L107" s="1"/>
      <c r="M107" s="1"/>
      <c r="N107" s="1"/>
      <c r="O107" s="1"/>
      <c r="P107" s="1"/>
      <c r="Q107" s="1"/>
      <c r="R107" s="1"/>
    </row>
    <row r="108" spans="1:18" ht="31.5" customHeight="1">
      <c r="A108" s="1"/>
      <c r="B108" s="1"/>
      <c r="C108" s="1036" t="s">
        <v>372</v>
      </c>
      <c r="D108" s="992"/>
      <c r="E108" s="992"/>
      <c r="F108" s="992"/>
      <c r="G108" s="992"/>
      <c r="H108" s="992"/>
      <c r="I108" s="992"/>
      <c r="J108" s="992"/>
      <c r="K108" s="992"/>
      <c r="L108" s="992"/>
      <c r="M108" s="992"/>
      <c r="N108" s="992"/>
      <c r="O108" s="451"/>
      <c r="P108" s="451"/>
      <c r="Q108" s="451"/>
      <c r="R108" s="1"/>
    </row>
    <row r="109" spans="1:18">
      <c r="A109" s="1"/>
      <c r="B109" s="1"/>
      <c r="C109" s="1"/>
      <c r="D109" s="1"/>
      <c r="E109" s="1"/>
      <c r="F109" s="1"/>
      <c r="G109" s="1"/>
      <c r="H109" s="1"/>
      <c r="I109" s="1"/>
      <c r="J109" s="1"/>
      <c r="K109" s="1"/>
      <c r="L109" s="1"/>
      <c r="M109" s="1"/>
      <c r="N109" s="1"/>
      <c r="O109" s="1"/>
      <c r="P109" s="1"/>
      <c r="Q109" s="1"/>
      <c r="R109" s="1"/>
    </row>
    <row r="110" spans="1:18">
      <c r="A110" s="1"/>
      <c r="B110" s="1"/>
      <c r="C110" s="1"/>
      <c r="D110" s="1"/>
      <c r="E110" s="1"/>
      <c r="F110" s="1"/>
      <c r="G110" s="1"/>
      <c r="H110" s="1"/>
      <c r="I110" s="1"/>
      <c r="J110" s="1"/>
      <c r="K110" s="1"/>
      <c r="L110" s="1"/>
      <c r="M110" s="1"/>
      <c r="N110" s="1"/>
      <c r="O110" s="1"/>
      <c r="P110" s="1"/>
      <c r="Q110" s="1"/>
      <c r="R110" s="1"/>
    </row>
    <row r="111" spans="1:18">
      <c r="A111" s="1"/>
      <c r="B111" s="1"/>
      <c r="C111" s="1"/>
      <c r="D111" s="1"/>
      <c r="E111" s="1"/>
      <c r="F111" s="1"/>
      <c r="G111" s="1"/>
      <c r="H111" s="1"/>
      <c r="I111" s="1"/>
      <c r="J111" s="1"/>
      <c r="K111" s="1"/>
      <c r="L111" s="1"/>
      <c r="M111" s="1"/>
      <c r="N111" s="1"/>
      <c r="O111" s="1"/>
      <c r="P111" s="1"/>
      <c r="Q111" s="1"/>
      <c r="R111" s="1"/>
    </row>
    <row r="112" spans="1:18">
      <c r="A112" s="1"/>
      <c r="B112" s="1"/>
      <c r="C112" s="1"/>
      <c r="D112" s="1"/>
      <c r="E112" s="1"/>
      <c r="F112" s="1"/>
      <c r="G112" s="1"/>
      <c r="H112" s="1"/>
      <c r="I112" s="1"/>
      <c r="J112" s="1"/>
      <c r="K112" s="1"/>
      <c r="L112" s="1"/>
      <c r="M112" s="1"/>
      <c r="N112" s="1"/>
      <c r="O112" s="1"/>
      <c r="P112" s="1"/>
      <c r="Q112" s="1"/>
      <c r="R112" s="1"/>
    </row>
    <row r="113" spans="1:18">
      <c r="A113" s="1"/>
      <c r="B113" s="1"/>
      <c r="C113" s="1"/>
      <c r="D113" s="1"/>
      <c r="E113" s="1"/>
      <c r="F113" s="1"/>
      <c r="G113" s="1"/>
      <c r="H113" s="1"/>
      <c r="I113" s="1"/>
      <c r="J113" s="1"/>
      <c r="K113" s="1"/>
      <c r="L113" s="1"/>
      <c r="M113" s="1"/>
      <c r="N113" s="1"/>
      <c r="O113" s="1"/>
      <c r="P113" s="1"/>
      <c r="Q113" s="1"/>
      <c r="R113" s="1"/>
    </row>
    <row r="114" spans="1:18">
      <c r="A114" s="1"/>
      <c r="B114" s="1"/>
      <c r="C114" s="1"/>
      <c r="D114" s="1"/>
      <c r="E114" s="1"/>
      <c r="F114" s="1"/>
      <c r="G114" s="1"/>
      <c r="H114" s="1"/>
      <c r="I114" s="1"/>
      <c r="J114" s="1"/>
      <c r="K114" s="1"/>
      <c r="L114" s="1"/>
      <c r="M114" s="1"/>
      <c r="N114" s="1"/>
      <c r="O114" s="1"/>
      <c r="P114" s="1"/>
      <c r="Q114" s="1"/>
      <c r="R114" s="1"/>
    </row>
    <row r="115" spans="1:18">
      <c r="A115" s="1"/>
      <c r="B115" s="1"/>
      <c r="C115" s="1"/>
      <c r="D115" s="1"/>
      <c r="E115" s="1"/>
      <c r="F115" s="1"/>
      <c r="G115" s="1"/>
      <c r="H115" s="1"/>
      <c r="I115" s="1"/>
      <c r="J115" s="1"/>
      <c r="K115" s="1"/>
      <c r="L115" s="1"/>
      <c r="M115" s="1"/>
      <c r="N115" s="1"/>
      <c r="O115" s="1"/>
      <c r="P115" s="1"/>
      <c r="Q115" s="1"/>
      <c r="R115" s="1"/>
    </row>
    <row r="116" spans="1:18">
      <c r="A116" s="1"/>
      <c r="B116" s="1"/>
      <c r="C116" s="1"/>
      <c r="D116" s="1"/>
      <c r="E116" s="1"/>
      <c r="F116" s="1"/>
      <c r="G116" s="1"/>
      <c r="H116" s="1"/>
      <c r="I116" s="1"/>
      <c r="J116" s="1"/>
      <c r="K116" s="1"/>
      <c r="L116" s="1"/>
      <c r="M116" s="1"/>
      <c r="N116" s="1"/>
      <c r="O116" s="1"/>
      <c r="P116" s="1"/>
      <c r="Q116" s="1"/>
      <c r="R116" s="1"/>
    </row>
    <row r="117" spans="1:18">
      <c r="A117" s="1"/>
      <c r="B117" s="1"/>
      <c r="C117" s="1"/>
      <c r="D117" s="1"/>
      <c r="E117" s="1"/>
      <c r="F117" s="1"/>
      <c r="G117" s="1"/>
      <c r="H117" s="1"/>
      <c r="I117" s="1"/>
      <c r="J117" s="1"/>
      <c r="K117" s="1"/>
      <c r="L117" s="1"/>
      <c r="M117" s="1"/>
      <c r="N117" s="1"/>
      <c r="O117" s="1"/>
      <c r="P117" s="1"/>
      <c r="Q117" s="1"/>
      <c r="R117" s="1"/>
    </row>
    <row r="118" spans="1:18">
      <c r="A118" s="1"/>
      <c r="B118" s="1"/>
      <c r="C118" s="1"/>
      <c r="D118" s="1"/>
      <c r="E118" s="1"/>
      <c r="F118" s="1"/>
      <c r="G118" s="1"/>
      <c r="H118" s="1"/>
      <c r="I118" s="1"/>
      <c r="J118" s="1"/>
      <c r="K118" s="1"/>
      <c r="L118" s="1"/>
      <c r="M118" s="1"/>
      <c r="N118" s="1"/>
      <c r="O118" s="1"/>
      <c r="P118" s="1"/>
      <c r="Q118" s="1"/>
      <c r="R118" s="1"/>
    </row>
    <row r="119" spans="1:18">
      <c r="A119" s="1"/>
      <c r="B119" s="1"/>
      <c r="C119" s="1"/>
      <c r="D119" s="1"/>
      <c r="E119" s="1"/>
      <c r="F119" s="1"/>
      <c r="G119" s="1"/>
      <c r="H119" s="1"/>
      <c r="I119" s="1"/>
      <c r="J119" s="1"/>
      <c r="K119" s="1"/>
      <c r="L119" s="1"/>
      <c r="M119" s="1"/>
      <c r="N119" s="1"/>
      <c r="O119" s="1"/>
      <c r="P119" s="1"/>
      <c r="Q119" s="1"/>
      <c r="R119" s="1"/>
    </row>
    <row r="120" spans="1:18">
      <c r="A120" s="1"/>
      <c r="B120" s="1"/>
      <c r="C120" s="1031"/>
      <c r="D120" s="999"/>
      <c r="E120" s="999"/>
      <c r="F120" s="999"/>
      <c r="G120" s="999"/>
      <c r="H120" s="999"/>
      <c r="I120" s="1"/>
      <c r="J120" s="1"/>
      <c r="K120" s="1"/>
      <c r="L120" s="1"/>
      <c r="M120" s="1"/>
      <c r="N120" s="1"/>
      <c r="O120" s="1"/>
      <c r="P120" s="1"/>
      <c r="Q120" s="1"/>
      <c r="R120" s="1"/>
    </row>
    <row r="121" spans="1:18">
      <c r="A121" s="1"/>
      <c r="B121" s="1"/>
      <c r="C121" s="333"/>
      <c r="D121" s="1"/>
      <c r="E121" s="1"/>
      <c r="F121" s="1"/>
      <c r="G121" s="1"/>
      <c r="H121" s="1"/>
      <c r="I121" s="1"/>
      <c r="J121" s="1"/>
      <c r="K121" s="1"/>
      <c r="L121" s="1"/>
      <c r="M121" s="1"/>
      <c r="N121" s="1"/>
      <c r="O121" s="1"/>
      <c r="P121" s="1"/>
      <c r="Q121" s="1"/>
      <c r="R121" s="1"/>
    </row>
    <row r="122" spans="1:18">
      <c r="A122" s="1"/>
      <c r="B122" s="1"/>
      <c r="C122" s="333"/>
      <c r="D122" s="1"/>
      <c r="E122" s="1"/>
      <c r="F122" s="1"/>
      <c r="G122" s="1"/>
      <c r="H122" s="1"/>
      <c r="I122" s="1"/>
      <c r="J122" s="1"/>
      <c r="K122" s="1"/>
      <c r="L122" s="1"/>
      <c r="M122" s="1"/>
      <c r="N122" s="1"/>
      <c r="O122" s="1"/>
      <c r="P122" s="1"/>
      <c r="Q122" s="1"/>
      <c r="R122" s="1"/>
    </row>
    <row r="123" spans="1:18" ht="33" customHeight="1">
      <c r="A123" s="1"/>
      <c r="B123" s="1"/>
      <c r="C123" s="1036" t="s">
        <v>372</v>
      </c>
      <c r="D123" s="992"/>
      <c r="E123" s="992"/>
      <c r="F123" s="992"/>
      <c r="G123" s="992"/>
      <c r="H123" s="992"/>
      <c r="I123" s="992"/>
      <c r="J123" s="992"/>
      <c r="K123" s="992"/>
      <c r="L123" s="992"/>
      <c r="M123" s="992"/>
      <c r="N123" s="992"/>
      <c r="O123" s="451"/>
      <c r="P123" s="451"/>
      <c r="Q123" s="451"/>
      <c r="R123" s="1"/>
    </row>
    <row r="124" spans="1:18">
      <c r="A124" s="1"/>
      <c r="B124" s="1"/>
      <c r="C124" s="1"/>
      <c r="D124" s="1"/>
      <c r="E124" s="1"/>
      <c r="F124" s="1"/>
      <c r="G124" s="1"/>
      <c r="H124" s="1"/>
      <c r="I124" s="1"/>
      <c r="J124" s="1"/>
      <c r="K124" s="1"/>
      <c r="L124" s="1"/>
      <c r="M124" s="1"/>
      <c r="N124" s="1"/>
      <c r="O124" s="1"/>
      <c r="P124" s="1"/>
      <c r="Q124" s="1"/>
      <c r="R124" s="1"/>
    </row>
    <row r="125" spans="1:18">
      <c r="A125" s="1"/>
      <c r="B125" s="1"/>
      <c r="C125" s="1"/>
      <c r="D125" s="1"/>
      <c r="E125" s="1"/>
      <c r="F125" s="1"/>
      <c r="G125" s="1"/>
      <c r="H125" s="1"/>
      <c r="I125" s="1"/>
      <c r="J125" s="1"/>
      <c r="K125" s="1"/>
      <c r="L125" s="1"/>
      <c r="M125" s="1"/>
      <c r="N125" s="1"/>
      <c r="O125" s="1"/>
      <c r="P125" s="1"/>
      <c r="Q125" s="1"/>
      <c r="R125" s="1"/>
    </row>
    <row r="126" spans="1:18">
      <c r="A126" s="1"/>
      <c r="B126" s="1"/>
      <c r="C126" s="1"/>
      <c r="D126" s="1"/>
      <c r="E126" s="1"/>
      <c r="F126" s="1"/>
      <c r="G126" s="1"/>
      <c r="H126" s="1"/>
      <c r="I126" s="1"/>
      <c r="J126" s="1"/>
      <c r="K126" s="1"/>
      <c r="L126" s="1"/>
      <c r="M126" s="1"/>
      <c r="N126" s="1"/>
      <c r="O126" s="1"/>
      <c r="P126" s="1"/>
      <c r="Q126" s="1"/>
      <c r="R126" s="1"/>
    </row>
    <row r="127" spans="1:18">
      <c r="A127" s="1"/>
      <c r="B127" s="1"/>
      <c r="C127" s="1"/>
      <c r="D127" s="1"/>
      <c r="E127" s="1"/>
      <c r="F127" s="1"/>
      <c r="G127" s="1"/>
      <c r="H127" s="1"/>
      <c r="I127" s="1"/>
      <c r="J127" s="1"/>
      <c r="K127" s="1"/>
      <c r="L127" s="1"/>
      <c r="M127" s="1"/>
      <c r="N127" s="1"/>
      <c r="O127" s="1"/>
      <c r="P127" s="1"/>
      <c r="Q127" s="1"/>
      <c r="R127" s="1"/>
    </row>
    <row r="128" spans="1:18">
      <c r="A128" s="1"/>
      <c r="B128" s="1"/>
      <c r="C128" s="1"/>
      <c r="D128" s="1"/>
      <c r="E128" s="1"/>
      <c r="F128" s="1"/>
      <c r="G128" s="1"/>
      <c r="H128" s="1"/>
      <c r="I128" s="1"/>
      <c r="J128" s="1"/>
      <c r="K128" s="1"/>
      <c r="L128" s="1"/>
      <c r="M128" s="1"/>
      <c r="N128" s="1"/>
      <c r="O128" s="1"/>
      <c r="P128" s="1"/>
      <c r="Q128" s="1"/>
      <c r="R128" s="1"/>
    </row>
    <row r="129" spans="1:18">
      <c r="A129" s="1"/>
      <c r="B129" s="1"/>
      <c r="C129" s="1"/>
      <c r="D129" s="1"/>
      <c r="E129" s="1"/>
      <c r="F129" s="1"/>
      <c r="G129" s="1"/>
      <c r="H129" s="1"/>
      <c r="I129" s="1"/>
      <c r="J129" s="1"/>
      <c r="K129" s="1"/>
      <c r="L129" s="1"/>
      <c r="M129" s="1"/>
      <c r="N129" s="1"/>
      <c r="O129" s="1"/>
      <c r="P129" s="1"/>
      <c r="Q129" s="1"/>
      <c r="R129" s="1"/>
    </row>
    <row r="130" spans="1:18">
      <c r="A130" s="1"/>
      <c r="B130" s="1"/>
      <c r="C130" s="1"/>
      <c r="D130" s="1"/>
      <c r="E130" s="1"/>
      <c r="F130" s="1"/>
      <c r="G130" s="1"/>
      <c r="H130" s="1"/>
      <c r="I130" s="1"/>
      <c r="J130" s="1"/>
      <c r="K130" s="1"/>
      <c r="L130" s="1"/>
      <c r="M130" s="1"/>
      <c r="N130" s="1"/>
      <c r="O130" s="1"/>
      <c r="P130" s="1"/>
      <c r="Q130" s="1"/>
      <c r="R130" s="1"/>
    </row>
    <row r="131" spans="1:18">
      <c r="A131" s="1"/>
      <c r="B131" s="1"/>
      <c r="C131" s="1"/>
      <c r="D131" s="1"/>
      <c r="E131" s="1"/>
      <c r="F131" s="1"/>
      <c r="G131" s="1"/>
      <c r="H131" s="1"/>
      <c r="I131" s="1"/>
      <c r="J131" s="1"/>
      <c r="K131" s="1"/>
      <c r="L131" s="1"/>
      <c r="M131" s="1"/>
      <c r="N131" s="1"/>
      <c r="O131" s="1"/>
      <c r="P131" s="1"/>
      <c r="Q131" s="1"/>
      <c r="R131" s="1"/>
    </row>
    <row r="132" spans="1:18">
      <c r="A132" s="1"/>
      <c r="B132" s="1"/>
      <c r="C132" s="1"/>
      <c r="D132" s="1"/>
      <c r="E132" s="1"/>
      <c r="F132" s="1"/>
      <c r="G132" s="1"/>
      <c r="H132" s="1"/>
      <c r="I132" s="1"/>
      <c r="J132" s="1"/>
      <c r="K132" s="1"/>
      <c r="L132" s="1"/>
      <c r="M132" s="1"/>
      <c r="N132" s="1"/>
      <c r="O132" s="1"/>
      <c r="P132" s="1"/>
      <c r="Q132" s="1"/>
      <c r="R132" s="1"/>
    </row>
    <row r="133" spans="1:18">
      <c r="A133" s="1"/>
      <c r="B133" s="1"/>
      <c r="C133" s="1"/>
      <c r="D133" s="1"/>
      <c r="E133" s="1"/>
      <c r="F133" s="1"/>
      <c r="G133" s="1"/>
      <c r="H133" s="1"/>
      <c r="I133" s="1"/>
      <c r="J133" s="1"/>
      <c r="K133" s="1"/>
      <c r="L133" s="1"/>
      <c r="M133" s="1"/>
      <c r="N133" s="1"/>
      <c r="O133" s="1"/>
      <c r="P133" s="1"/>
      <c r="Q133" s="1"/>
      <c r="R133" s="1"/>
    </row>
    <row r="134" spans="1:18">
      <c r="A134" s="1"/>
      <c r="B134" s="1"/>
      <c r="C134" s="1"/>
      <c r="D134" s="1"/>
      <c r="E134" s="1"/>
      <c r="F134" s="1"/>
      <c r="G134" s="1"/>
      <c r="H134" s="1"/>
      <c r="I134" s="1"/>
      <c r="J134" s="1"/>
      <c r="K134" s="1"/>
      <c r="L134" s="1"/>
      <c r="M134" s="1"/>
      <c r="N134" s="1"/>
      <c r="O134" s="1"/>
      <c r="P134" s="1"/>
      <c r="Q134" s="1"/>
      <c r="R134" s="1"/>
    </row>
    <row r="135" spans="1:18">
      <c r="A135" s="1"/>
      <c r="B135" s="1"/>
      <c r="C135" s="1"/>
      <c r="D135" s="1"/>
      <c r="E135" s="1"/>
      <c r="F135" s="1"/>
      <c r="G135" s="1"/>
      <c r="H135" s="1"/>
      <c r="I135" s="1"/>
      <c r="J135" s="1"/>
      <c r="K135" s="1"/>
      <c r="L135" s="1"/>
      <c r="M135" s="1"/>
      <c r="N135" s="1"/>
      <c r="O135" s="1"/>
      <c r="P135" s="1"/>
      <c r="Q135" s="1"/>
      <c r="R135" s="1"/>
    </row>
    <row r="136" spans="1:18" ht="3.75" customHeight="1">
      <c r="A136" s="1"/>
      <c r="B136" s="1"/>
      <c r="C136" s="1031"/>
      <c r="D136" s="999"/>
      <c r="E136" s="999"/>
      <c r="F136" s="999"/>
      <c r="G136" s="999"/>
      <c r="H136" s="999"/>
      <c r="I136" s="1"/>
      <c r="J136" s="1"/>
      <c r="K136" s="1"/>
      <c r="L136" s="1"/>
      <c r="M136" s="1"/>
      <c r="N136" s="1"/>
      <c r="O136" s="1"/>
      <c r="P136" s="1"/>
      <c r="Q136" s="1"/>
      <c r="R136" s="1"/>
    </row>
    <row r="137" spans="1:18" ht="23.25" customHeight="1">
      <c r="A137" s="1"/>
      <c r="B137" s="1"/>
      <c r="C137" s="658"/>
      <c r="D137" s="658"/>
      <c r="E137" s="658"/>
      <c r="F137" s="658"/>
      <c r="G137" s="658"/>
      <c r="H137" s="658"/>
      <c r="I137" s="1"/>
      <c r="J137" s="1"/>
      <c r="K137" s="1"/>
      <c r="L137" s="1"/>
      <c r="M137" s="1"/>
      <c r="N137" s="1"/>
      <c r="O137" s="1"/>
      <c r="P137" s="1"/>
      <c r="Q137" s="1"/>
      <c r="R137" s="1"/>
    </row>
    <row r="138" spans="1:18" ht="4.5" customHeight="1">
      <c r="A138" s="1"/>
      <c r="B138" s="1"/>
      <c r="C138" s="658"/>
      <c r="D138" s="658"/>
      <c r="E138" s="658"/>
      <c r="F138" s="658"/>
      <c r="G138" s="658"/>
      <c r="H138" s="658"/>
      <c r="I138" s="1"/>
      <c r="J138" s="1"/>
      <c r="K138" s="1"/>
      <c r="L138" s="1"/>
      <c r="M138" s="1"/>
      <c r="N138" s="1"/>
      <c r="O138" s="1"/>
      <c r="P138" s="1"/>
      <c r="Q138" s="1"/>
      <c r="R138" s="1"/>
    </row>
    <row r="139" spans="1:18" ht="33" customHeight="1">
      <c r="A139" s="1"/>
      <c r="B139" s="1"/>
      <c r="C139" s="1036" t="s">
        <v>375</v>
      </c>
      <c r="D139" s="992"/>
      <c r="E139" s="992"/>
      <c r="F139" s="992"/>
      <c r="G139" s="992"/>
      <c r="H139" s="992"/>
      <c r="I139" s="992"/>
      <c r="J139" s="992"/>
      <c r="K139" s="992"/>
      <c r="L139" s="992"/>
      <c r="M139" s="992"/>
      <c r="N139" s="992"/>
      <c r="O139" s="1"/>
      <c r="P139" s="1"/>
      <c r="Q139" s="1"/>
      <c r="R139" s="1"/>
    </row>
    <row r="140" spans="1:18" ht="5.25" customHeight="1">
      <c r="A140" s="1"/>
      <c r="B140" s="1"/>
      <c r="C140" s="658"/>
      <c r="D140" s="658"/>
      <c r="E140" s="658"/>
      <c r="F140" s="658"/>
      <c r="G140" s="658"/>
      <c r="H140" s="658"/>
      <c r="I140" s="1"/>
      <c r="J140" s="1"/>
      <c r="K140" s="1"/>
      <c r="L140" s="1"/>
      <c r="M140" s="1"/>
      <c r="N140" s="1"/>
      <c r="O140" s="1"/>
      <c r="P140" s="1"/>
      <c r="Q140" s="1"/>
      <c r="R140" s="1"/>
    </row>
    <row r="141" spans="1:18" ht="19.5" customHeight="1">
      <c r="A141" s="1"/>
      <c r="B141" s="1"/>
      <c r="C141" s="1018" t="s">
        <v>24</v>
      </c>
      <c r="D141" s="81" t="s">
        <v>31</v>
      </c>
      <c r="E141" s="81" t="s">
        <v>31</v>
      </c>
      <c r="F141" s="81" t="s">
        <v>31</v>
      </c>
      <c r="G141" s="81" t="s">
        <v>31</v>
      </c>
      <c r="H141" s="81" t="s">
        <v>31</v>
      </c>
      <c r="I141" s="81" t="s">
        <v>31</v>
      </c>
      <c r="J141" s="81" t="s">
        <v>31</v>
      </c>
      <c r="K141" s="81" t="s">
        <v>31</v>
      </c>
      <c r="L141" s="81" t="s">
        <v>31</v>
      </c>
      <c r="M141" s="81" t="s">
        <v>31</v>
      </c>
      <c r="N141" s="82" t="s">
        <v>31</v>
      </c>
      <c r="O141" s="1"/>
      <c r="P141" s="1"/>
      <c r="Q141" s="1"/>
      <c r="R141" s="1"/>
    </row>
    <row r="142" spans="1:18" ht="15.75" customHeight="1">
      <c r="A142" s="1"/>
      <c r="B142" s="1"/>
      <c r="C142" s="1023"/>
      <c r="D142" s="115">
        <v>2001</v>
      </c>
      <c r="E142" s="115">
        <v>2002</v>
      </c>
      <c r="F142" s="115">
        <v>2003</v>
      </c>
      <c r="G142" s="115">
        <v>2004</v>
      </c>
      <c r="H142" s="115">
        <v>2005</v>
      </c>
      <c r="I142" s="115">
        <v>2006</v>
      </c>
      <c r="J142" s="115">
        <v>2007</v>
      </c>
      <c r="K142" s="115">
        <v>2008</v>
      </c>
      <c r="L142" s="119">
        <v>2009</v>
      </c>
      <c r="M142" s="115">
        <v>2010</v>
      </c>
      <c r="N142" s="121">
        <v>2011</v>
      </c>
      <c r="O142" s="1"/>
      <c r="P142" s="1"/>
      <c r="Q142" s="1"/>
      <c r="R142" s="1"/>
    </row>
    <row r="143" spans="1:18" ht="15" customHeight="1">
      <c r="A143" s="1"/>
      <c r="B143" s="1"/>
      <c r="C143" s="481" t="s">
        <v>195</v>
      </c>
      <c r="D143" s="129">
        <v>24</v>
      </c>
      <c r="E143" s="129">
        <v>58</v>
      </c>
      <c r="F143" s="129">
        <v>66</v>
      </c>
      <c r="G143" s="129">
        <v>72</v>
      </c>
      <c r="H143" s="129">
        <v>607</v>
      </c>
      <c r="I143" s="129">
        <v>416</v>
      </c>
      <c r="J143" s="129">
        <v>459</v>
      </c>
      <c r="K143" s="129">
        <v>615</v>
      </c>
      <c r="L143" s="129">
        <v>525</v>
      </c>
      <c r="M143" s="129">
        <v>535</v>
      </c>
      <c r="N143" s="664">
        <v>607</v>
      </c>
      <c r="O143" s="1"/>
      <c r="P143" s="1"/>
      <c r="Q143" s="1"/>
      <c r="R143" s="1"/>
    </row>
    <row r="144" spans="1:18">
      <c r="A144" s="1"/>
      <c r="B144" s="1"/>
      <c r="C144" s="137" t="s">
        <v>233</v>
      </c>
      <c r="D144" s="138">
        <v>795</v>
      </c>
      <c r="E144" s="140">
        <v>1732</v>
      </c>
      <c r="F144" s="140">
        <v>1775</v>
      </c>
      <c r="G144" s="140">
        <v>2918</v>
      </c>
      <c r="H144" s="140">
        <v>1655</v>
      </c>
      <c r="I144" s="140">
        <v>3386</v>
      </c>
      <c r="J144" s="140">
        <v>6101</v>
      </c>
      <c r="K144" s="140">
        <v>7001</v>
      </c>
      <c r="L144" s="140">
        <v>7858</v>
      </c>
      <c r="M144" s="140">
        <v>8966</v>
      </c>
      <c r="N144" s="183">
        <v>9498</v>
      </c>
      <c r="O144" s="1"/>
      <c r="P144" s="1"/>
      <c r="Q144" s="1"/>
      <c r="R144" s="1"/>
    </row>
    <row r="145" spans="1:18">
      <c r="A145" s="1"/>
      <c r="B145" s="1"/>
      <c r="C145" s="174" t="s">
        <v>234</v>
      </c>
      <c r="D145" s="219">
        <v>2170</v>
      </c>
      <c r="E145" s="219">
        <v>2777</v>
      </c>
      <c r="F145" s="219">
        <v>2481</v>
      </c>
      <c r="G145" s="219">
        <v>3244</v>
      </c>
      <c r="H145" s="219">
        <v>4472</v>
      </c>
      <c r="I145" s="219">
        <v>2844</v>
      </c>
      <c r="J145" s="219">
        <v>4141</v>
      </c>
      <c r="K145" s="219">
        <v>6778</v>
      </c>
      <c r="L145" s="219">
        <v>9333</v>
      </c>
      <c r="M145" s="219">
        <v>10557</v>
      </c>
      <c r="N145" s="220">
        <v>11277</v>
      </c>
      <c r="O145" s="1"/>
      <c r="P145" s="1"/>
      <c r="Q145" s="1"/>
      <c r="R145" s="1"/>
    </row>
    <row r="146" spans="1:18">
      <c r="A146" s="1"/>
      <c r="B146" s="1"/>
      <c r="C146" s="287" t="s">
        <v>235</v>
      </c>
      <c r="D146" s="138">
        <v>141</v>
      </c>
      <c r="E146" s="138">
        <v>211</v>
      </c>
      <c r="F146" s="138">
        <v>242</v>
      </c>
      <c r="G146" s="138">
        <v>326</v>
      </c>
      <c r="H146" s="138">
        <v>424</v>
      </c>
      <c r="I146" s="138">
        <v>293</v>
      </c>
      <c r="J146" s="138">
        <v>586</v>
      </c>
      <c r="K146" s="138">
        <v>670</v>
      </c>
      <c r="L146" s="138">
        <v>702</v>
      </c>
      <c r="M146" s="138">
        <v>815</v>
      </c>
      <c r="N146" s="242">
        <v>904</v>
      </c>
      <c r="O146" s="1"/>
      <c r="P146" s="1"/>
      <c r="Q146" s="1"/>
      <c r="R146" s="1"/>
    </row>
    <row r="147" spans="1:18" ht="15.75" customHeight="1">
      <c r="A147" s="1"/>
      <c r="B147" s="1"/>
      <c r="C147" s="187" t="s">
        <v>141</v>
      </c>
      <c r="D147" s="276">
        <v>1067</v>
      </c>
      <c r="E147" s="277">
        <v>1537</v>
      </c>
      <c r="F147" s="277">
        <v>1399</v>
      </c>
      <c r="G147" s="277">
        <v>1639</v>
      </c>
      <c r="H147" s="276">
        <v>1687</v>
      </c>
      <c r="I147" s="277">
        <v>1560</v>
      </c>
      <c r="J147" s="277">
        <v>4571</v>
      </c>
      <c r="K147" s="277">
        <v>2816</v>
      </c>
      <c r="L147" s="277">
        <v>2784</v>
      </c>
      <c r="M147" s="277">
        <v>2833</v>
      </c>
      <c r="N147" s="340">
        <v>2937</v>
      </c>
      <c r="O147" s="1"/>
      <c r="P147" s="1"/>
      <c r="Q147" s="1"/>
      <c r="R147" s="1"/>
    </row>
    <row r="148" spans="1:18" ht="21.75" customHeight="1">
      <c r="A148" s="1"/>
      <c r="B148" s="1"/>
      <c r="C148" s="302" t="s">
        <v>64</v>
      </c>
      <c r="D148" s="248">
        <f t="shared" ref="D148:E148" si="24">SUM(D143:D147)</f>
        <v>4197</v>
      </c>
      <c r="E148" s="272">
        <f t="shared" si="24"/>
        <v>6315</v>
      </c>
      <c r="F148" s="248">
        <f>F143+F144+F145+F146+F147</f>
        <v>5963</v>
      </c>
      <c r="G148" s="248">
        <f t="shared" ref="G148:L148" si="25">SUM(G143:G147)</f>
        <v>8199</v>
      </c>
      <c r="H148" s="248">
        <f t="shared" si="25"/>
        <v>8845</v>
      </c>
      <c r="I148" s="272">
        <f t="shared" si="25"/>
        <v>8499</v>
      </c>
      <c r="J148" s="248">
        <f t="shared" si="25"/>
        <v>15858</v>
      </c>
      <c r="K148" s="248">
        <f t="shared" si="25"/>
        <v>17880</v>
      </c>
      <c r="L148" s="248">
        <f t="shared" si="25"/>
        <v>21202</v>
      </c>
      <c r="M148" s="248">
        <v>23706</v>
      </c>
      <c r="N148" s="484">
        <v>25223</v>
      </c>
      <c r="O148" s="1"/>
      <c r="P148" s="1"/>
      <c r="Q148" s="1"/>
      <c r="R148" s="1"/>
    </row>
    <row r="149" spans="1:18" ht="15.75" customHeight="1">
      <c r="A149" s="1"/>
      <c r="B149" s="1"/>
      <c r="C149" s="370" t="s">
        <v>208</v>
      </c>
      <c r="D149" s="658"/>
      <c r="E149" s="658"/>
      <c r="F149" s="658"/>
      <c r="G149" s="658"/>
      <c r="H149" s="658"/>
      <c r="I149" s="1"/>
      <c r="J149" s="1"/>
      <c r="K149" s="1"/>
      <c r="L149" s="1"/>
      <c r="M149" s="1"/>
      <c r="N149" s="1"/>
      <c r="O149" s="1"/>
      <c r="P149" s="1"/>
      <c r="Q149" s="1"/>
      <c r="R149" s="1"/>
    </row>
    <row r="150" spans="1:18">
      <c r="A150" s="1"/>
      <c r="B150" s="1"/>
      <c r="C150" s="658"/>
      <c r="D150" s="658"/>
      <c r="E150" s="658"/>
      <c r="F150" s="658"/>
      <c r="G150" s="658"/>
      <c r="H150" s="658"/>
      <c r="I150" s="1"/>
      <c r="J150" s="1"/>
      <c r="K150" s="1"/>
      <c r="L150" s="1"/>
      <c r="M150" s="1"/>
      <c r="N150" s="1"/>
      <c r="O150" s="1"/>
      <c r="P150" s="1"/>
      <c r="Q150" s="1"/>
      <c r="R150" s="1"/>
    </row>
    <row r="151" spans="1:18">
      <c r="A151" s="1"/>
      <c r="B151" s="1"/>
      <c r="C151" s="1"/>
      <c r="D151" s="1"/>
      <c r="E151" s="1"/>
      <c r="F151" s="1"/>
      <c r="G151" s="1"/>
      <c r="H151" s="1"/>
      <c r="I151" s="1"/>
      <c r="J151" s="1"/>
      <c r="K151" s="1"/>
      <c r="L151" s="1"/>
      <c r="M151" s="1"/>
      <c r="N151" s="1"/>
      <c r="O151" s="1"/>
      <c r="P151" s="1"/>
      <c r="Q151" s="1"/>
      <c r="R151" s="1"/>
    </row>
    <row r="152" spans="1:18" ht="33" customHeight="1">
      <c r="A152" s="1"/>
      <c r="B152" s="1"/>
      <c r="C152" s="1036" t="s">
        <v>378</v>
      </c>
      <c r="D152" s="992"/>
      <c r="E152" s="992"/>
      <c r="F152" s="992"/>
      <c r="G152" s="992"/>
      <c r="H152" s="992"/>
      <c r="I152" s="992"/>
      <c r="J152" s="992"/>
      <c r="K152" s="992"/>
      <c r="L152" s="992"/>
      <c r="M152" s="992"/>
      <c r="N152" s="992"/>
      <c r="O152" s="451"/>
      <c r="P152" s="451"/>
      <c r="Q152" s="451"/>
      <c r="R152" s="451"/>
    </row>
    <row r="153" spans="1:18" ht="6.75" customHeight="1">
      <c r="A153" s="1"/>
      <c r="B153" s="1"/>
      <c r="C153" s="1"/>
      <c r="D153" s="1"/>
      <c r="E153" s="1"/>
      <c r="F153" s="1"/>
      <c r="G153" s="1"/>
      <c r="H153" s="1"/>
      <c r="I153" s="1"/>
      <c r="J153" s="1"/>
      <c r="K153" s="1"/>
      <c r="L153" s="1"/>
      <c r="M153" s="1"/>
      <c r="N153" s="1"/>
      <c r="O153" s="1"/>
      <c r="P153" s="1"/>
      <c r="Q153" s="1"/>
      <c r="R153" s="1"/>
    </row>
    <row r="154" spans="1:18" ht="42" customHeight="1">
      <c r="A154" s="1"/>
      <c r="B154" s="1"/>
      <c r="C154" s="507" t="s">
        <v>24</v>
      </c>
      <c r="D154" s="508" t="s">
        <v>320</v>
      </c>
      <c r="E154" s="509" t="s">
        <v>321</v>
      </c>
      <c r="F154" s="508" t="s">
        <v>322</v>
      </c>
      <c r="G154" s="508" t="s">
        <v>323</v>
      </c>
      <c r="H154" s="508" t="s">
        <v>324</v>
      </c>
      <c r="I154" s="509" t="s">
        <v>325</v>
      </c>
      <c r="J154" s="508" t="s">
        <v>326</v>
      </c>
      <c r="K154" s="508" t="s">
        <v>327</v>
      </c>
      <c r="L154" s="508" t="s">
        <v>328</v>
      </c>
      <c r="M154" s="511" t="s">
        <v>329</v>
      </c>
      <c r="N154" s="512"/>
      <c r="O154" s="512"/>
      <c r="P154" s="512"/>
      <c r="Q154" s="512"/>
      <c r="R154" s="11"/>
    </row>
    <row r="155" spans="1:18" ht="15.75" customHeight="1">
      <c r="A155" s="1"/>
      <c r="B155" s="1"/>
      <c r="C155" s="481" t="s">
        <v>195</v>
      </c>
      <c r="D155" s="493">
        <f t="shared" ref="D155:M155" si="26">(E20-D20)/D20</f>
        <v>1.4166666666666667</v>
      </c>
      <c r="E155" s="493">
        <f t="shared" si="26"/>
        <v>0.13793103448275862</v>
      </c>
      <c r="F155" s="493">
        <f t="shared" si="26"/>
        <v>9.0909090909090912E-2</v>
      </c>
      <c r="G155" s="493">
        <f t="shared" si="26"/>
        <v>7.4305555555555554</v>
      </c>
      <c r="H155" s="493">
        <f t="shared" si="26"/>
        <v>-0.31466227347611203</v>
      </c>
      <c r="I155" s="493">
        <f t="shared" si="26"/>
        <v>0.10336538461538461</v>
      </c>
      <c r="J155" s="493">
        <f t="shared" si="26"/>
        <v>0.33986928104575165</v>
      </c>
      <c r="K155" s="493">
        <f t="shared" si="26"/>
        <v>-0.14634146341463414</v>
      </c>
      <c r="L155" s="493">
        <f t="shared" si="26"/>
        <v>1.9047619047619049E-2</v>
      </c>
      <c r="M155" s="578">
        <f t="shared" si="26"/>
        <v>0.13457943925233645</v>
      </c>
      <c r="N155" s="678"/>
      <c r="O155" s="678"/>
      <c r="P155" s="678"/>
      <c r="Q155" s="678"/>
      <c r="R155" s="11"/>
    </row>
    <row r="156" spans="1:18" ht="15.75" customHeight="1">
      <c r="A156" s="1"/>
      <c r="B156" s="1"/>
      <c r="C156" s="137" t="s">
        <v>233</v>
      </c>
      <c r="D156" s="533">
        <f t="shared" ref="D156:M156" si="27">(E21-D21)/D21</f>
        <v>1.1786163522012578</v>
      </c>
      <c r="E156" s="533">
        <f t="shared" si="27"/>
        <v>2.4826789838337183E-2</v>
      </c>
      <c r="F156" s="533">
        <f t="shared" si="27"/>
        <v>0.64394366197183095</v>
      </c>
      <c r="G156" s="533">
        <f t="shared" si="27"/>
        <v>-0.43283070596298834</v>
      </c>
      <c r="H156" s="533">
        <f t="shared" si="27"/>
        <v>1.0459214501510574</v>
      </c>
      <c r="I156" s="533">
        <f t="shared" si="27"/>
        <v>0.8018310691080921</v>
      </c>
      <c r="J156" s="533">
        <f t="shared" si="27"/>
        <v>0.14751680052450417</v>
      </c>
      <c r="K156" s="533">
        <f t="shared" si="27"/>
        <v>0.12241108413083845</v>
      </c>
      <c r="L156" s="533">
        <f t="shared" si="27"/>
        <v>0.14100279969457877</v>
      </c>
      <c r="M156" s="569">
        <f t="shared" si="27"/>
        <v>5.9335266562569711E-2</v>
      </c>
      <c r="N156" s="678"/>
      <c r="O156" s="678"/>
      <c r="P156" s="678"/>
      <c r="Q156" s="678"/>
      <c r="R156" s="11"/>
    </row>
    <row r="157" spans="1:18" ht="15.75" customHeight="1">
      <c r="A157" s="1"/>
      <c r="B157" s="1"/>
      <c r="C157" s="274" t="s">
        <v>234</v>
      </c>
      <c r="D157" s="571">
        <f t="shared" ref="D157:M157" si="28">(E22-D22)/D22</f>
        <v>0.27972350230414744</v>
      </c>
      <c r="E157" s="571">
        <f t="shared" si="28"/>
        <v>-0.10658984515664387</v>
      </c>
      <c r="F157" s="571">
        <f t="shared" si="28"/>
        <v>0.30753728335348651</v>
      </c>
      <c r="G157" s="571">
        <f t="shared" si="28"/>
        <v>0.37854500616522813</v>
      </c>
      <c r="H157" s="571">
        <f t="shared" si="28"/>
        <v>-0.36404293381037567</v>
      </c>
      <c r="I157" s="571">
        <f t="shared" si="28"/>
        <v>0.4560478199718706</v>
      </c>
      <c r="J157" s="571">
        <f t="shared" si="28"/>
        <v>0.63680270466070998</v>
      </c>
      <c r="K157" s="571">
        <f t="shared" si="28"/>
        <v>0.37695485393921513</v>
      </c>
      <c r="L157" s="571">
        <f t="shared" si="28"/>
        <v>0.13114754098360656</v>
      </c>
      <c r="M157" s="636">
        <f t="shared" si="28"/>
        <v>6.8201193520886619E-2</v>
      </c>
      <c r="N157" s="678"/>
      <c r="O157" s="678"/>
      <c r="P157" s="678"/>
      <c r="Q157" s="678"/>
      <c r="R157" s="11"/>
    </row>
    <row r="158" spans="1:18" ht="15.75" customHeight="1">
      <c r="A158" s="1"/>
      <c r="B158" s="1"/>
      <c r="C158" s="482" t="s">
        <v>235</v>
      </c>
      <c r="D158" s="533">
        <f t="shared" ref="D158:M158" si="29">(E23-D23)/D23</f>
        <v>0.49645390070921985</v>
      </c>
      <c r="E158" s="533">
        <f t="shared" si="29"/>
        <v>0.14691943127962084</v>
      </c>
      <c r="F158" s="533">
        <f t="shared" si="29"/>
        <v>0.34710743801652894</v>
      </c>
      <c r="G158" s="533">
        <f t="shared" si="29"/>
        <v>0.30061349693251532</v>
      </c>
      <c r="H158" s="533">
        <f t="shared" si="29"/>
        <v>-0.30896226415094341</v>
      </c>
      <c r="I158" s="533">
        <f t="shared" si="29"/>
        <v>1</v>
      </c>
      <c r="J158" s="533">
        <f t="shared" si="29"/>
        <v>0.14334470989761092</v>
      </c>
      <c r="K158" s="533">
        <f t="shared" si="29"/>
        <v>4.7761194029850747E-2</v>
      </c>
      <c r="L158" s="533">
        <f t="shared" si="29"/>
        <v>0.16096866096866097</v>
      </c>
      <c r="M158" s="569">
        <f t="shared" si="29"/>
        <v>0.10920245398773006</v>
      </c>
      <c r="N158" s="678"/>
      <c r="O158" s="678"/>
      <c r="P158" s="678"/>
      <c r="Q158" s="678"/>
      <c r="R158" s="11"/>
    </row>
    <row r="159" spans="1:18" ht="16.5" customHeight="1">
      <c r="A159" s="1"/>
      <c r="B159" s="1"/>
      <c r="C159" s="187" t="s">
        <v>141</v>
      </c>
      <c r="D159" s="594">
        <f t="shared" ref="D159:M159" si="30">(E24-D24)/D24</f>
        <v>0.44048734770384257</v>
      </c>
      <c r="E159" s="594">
        <f t="shared" si="30"/>
        <v>-8.9785296031229672E-2</v>
      </c>
      <c r="F159" s="594">
        <f t="shared" si="30"/>
        <v>0.17155110793423875</v>
      </c>
      <c r="G159" s="594">
        <f t="shared" si="30"/>
        <v>2.928615009151922E-2</v>
      </c>
      <c r="H159" s="594">
        <f t="shared" si="30"/>
        <v>-7.5281564908120921E-2</v>
      </c>
      <c r="I159" s="594">
        <f t="shared" si="30"/>
        <v>1.9301282051282052</v>
      </c>
      <c r="J159" s="594">
        <f t="shared" si="30"/>
        <v>-0.38394224458542986</v>
      </c>
      <c r="K159" s="594">
        <f t="shared" si="30"/>
        <v>-1.1363636363636364E-2</v>
      </c>
      <c r="L159" s="594">
        <f t="shared" si="30"/>
        <v>1.7600574712643677E-2</v>
      </c>
      <c r="M159" s="679">
        <f t="shared" si="30"/>
        <v>3.6710201200141193E-2</v>
      </c>
      <c r="N159" s="678"/>
      <c r="O159" s="678"/>
      <c r="P159" s="678"/>
      <c r="Q159" s="678"/>
      <c r="R159" s="11"/>
    </row>
    <row r="160" spans="1:18" ht="21.75" customHeight="1">
      <c r="A160" s="1"/>
      <c r="B160" s="1"/>
      <c r="C160" s="302" t="s">
        <v>364</v>
      </c>
      <c r="D160" s="599">
        <f t="shared" ref="D160:M160" si="31">(E25-D25)/D25</f>
        <v>0.50464617583988558</v>
      </c>
      <c r="E160" s="599">
        <f t="shared" si="31"/>
        <v>-5.57403008709422E-2</v>
      </c>
      <c r="F160" s="599">
        <f t="shared" si="31"/>
        <v>0.37497903739728322</v>
      </c>
      <c r="G160" s="599">
        <f t="shared" si="31"/>
        <v>7.8790096353213809E-2</v>
      </c>
      <c r="H160" s="599">
        <f t="shared" si="31"/>
        <v>-3.9118145845110232E-2</v>
      </c>
      <c r="I160" s="599">
        <f t="shared" si="31"/>
        <v>0.86586657253794563</v>
      </c>
      <c r="J160" s="599">
        <f t="shared" si="31"/>
        <v>0.12750662126371548</v>
      </c>
      <c r="K160" s="599">
        <f t="shared" si="31"/>
        <v>0.18579418344519016</v>
      </c>
      <c r="L160" s="599">
        <f t="shared" si="31"/>
        <v>0.11810206584284501</v>
      </c>
      <c r="M160" s="686">
        <f t="shared" si="31"/>
        <v>6.3992238251919339E-2</v>
      </c>
      <c r="N160" s="687"/>
      <c r="O160" s="687"/>
      <c r="P160" s="687"/>
      <c r="Q160" s="687"/>
      <c r="R160" s="11"/>
    </row>
    <row r="161" spans="1:19" ht="15.75" customHeight="1">
      <c r="A161" s="1"/>
      <c r="B161" s="1"/>
      <c r="C161" s="333" t="s">
        <v>208</v>
      </c>
      <c r="D161" s="333"/>
      <c r="E161" s="333"/>
      <c r="F161" s="333"/>
      <c r="G161" s="333"/>
      <c r="H161" s="333"/>
      <c r="I161" s="333"/>
      <c r="J161" s="1"/>
      <c r="K161" s="1"/>
      <c r="L161" s="1"/>
      <c r="M161" s="1"/>
      <c r="N161" s="1"/>
      <c r="O161" s="1"/>
      <c r="P161" s="1"/>
      <c r="Q161" s="1"/>
      <c r="R161" s="1"/>
    </row>
    <row r="162" spans="1:19">
      <c r="A162" s="1"/>
      <c r="B162" s="1"/>
      <c r="C162" s="1"/>
      <c r="D162" s="1"/>
      <c r="E162" s="1"/>
      <c r="F162" s="1"/>
      <c r="G162" s="1"/>
      <c r="H162" s="1"/>
      <c r="I162" s="1"/>
      <c r="J162" s="1"/>
      <c r="K162" s="1"/>
      <c r="L162" s="1"/>
      <c r="M162" s="1"/>
      <c r="N162" s="1"/>
      <c r="O162" s="1"/>
      <c r="P162" s="1"/>
      <c r="Q162" s="1"/>
      <c r="R162" s="1"/>
    </row>
    <row r="163" spans="1:19">
      <c r="A163" s="1"/>
      <c r="B163" s="1"/>
      <c r="C163" s="1"/>
      <c r="D163" s="1"/>
      <c r="E163" s="1"/>
      <c r="F163" s="1"/>
      <c r="G163" s="1"/>
      <c r="H163" s="1"/>
      <c r="I163" s="1"/>
      <c r="J163" s="1"/>
      <c r="K163" s="1"/>
      <c r="L163" s="1"/>
      <c r="M163" s="1"/>
      <c r="N163" s="1"/>
      <c r="O163" s="1"/>
      <c r="P163" s="1"/>
      <c r="Q163" s="1"/>
      <c r="R163" s="1"/>
    </row>
    <row r="164" spans="1:19" ht="30.75" customHeight="1">
      <c r="A164" s="1"/>
      <c r="B164" s="1"/>
      <c r="C164" s="1036" t="s">
        <v>384</v>
      </c>
      <c r="D164" s="992"/>
      <c r="E164" s="992"/>
      <c r="F164" s="992"/>
      <c r="G164" s="992"/>
      <c r="H164" s="992"/>
      <c r="I164" s="992"/>
      <c r="J164" s="992"/>
      <c r="K164" s="992"/>
      <c r="L164" s="992"/>
      <c r="M164" s="992"/>
      <c r="N164" s="992"/>
      <c r="O164" s="451"/>
      <c r="P164" s="451"/>
      <c r="Q164" s="451"/>
      <c r="R164" s="451"/>
    </row>
    <row r="165" spans="1:19" ht="6" customHeight="1">
      <c r="A165" s="1"/>
      <c r="B165" s="1"/>
      <c r="C165" s="1"/>
      <c r="D165" s="1"/>
      <c r="E165" s="1"/>
      <c r="F165" s="1"/>
      <c r="G165" s="1"/>
      <c r="H165" s="1"/>
      <c r="I165" s="1"/>
      <c r="J165" s="1"/>
      <c r="K165" s="1"/>
      <c r="L165" s="1"/>
      <c r="M165" s="1"/>
      <c r="N165" s="1"/>
      <c r="O165" s="1"/>
      <c r="P165" s="1"/>
      <c r="Q165" s="1"/>
      <c r="R165" s="1"/>
    </row>
    <row r="166" spans="1:19" ht="16.5" customHeight="1">
      <c r="A166" s="1"/>
      <c r="B166" s="1"/>
      <c r="C166" s="1018" t="s">
        <v>24</v>
      </c>
      <c r="D166" s="81" t="s">
        <v>31</v>
      </c>
      <c r="E166" s="81" t="s">
        <v>31</v>
      </c>
      <c r="F166" s="81" t="s">
        <v>31</v>
      </c>
      <c r="G166" s="81" t="s">
        <v>31</v>
      </c>
      <c r="H166" s="81" t="s">
        <v>31</v>
      </c>
      <c r="I166" s="81" t="s">
        <v>31</v>
      </c>
      <c r="J166" s="81" t="s">
        <v>31</v>
      </c>
      <c r="K166" s="81" t="s">
        <v>31</v>
      </c>
      <c r="L166" s="81" t="s">
        <v>31</v>
      </c>
      <c r="M166" s="81" t="s">
        <v>31</v>
      </c>
      <c r="N166" s="82" t="s">
        <v>31</v>
      </c>
      <c r="O166" s="109"/>
      <c r="P166" s="109"/>
      <c r="Q166" s="109"/>
      <c r="R166" s="109"/>
      <c r="S166" s="11"/>
    </row>
    <row r="167" spans="1:19" ht="16.5" customHeight="1">
      <c r="A167" s="1"/>
      <c r="B167" s="1"/>
      <c r="C167" s="1023"/>
      <c r="D167" s="115">
        <v>2001</v>
      </c>
      <c r="E167" s="119">
        <v>2002</v>
      </c>
      <c r="F167" s="115">
        <v>2003</v>
      </c>
      <c r="G167" s="115">
        <v>2004</v>
      </c>
      <c r="H167" s="115">
        <v>2005</v>
      </c>
      <c r="I167" s="115">
        <v>2006</v>
      </c>
      <c r="J167" s="115">
        <v>2007</v>
      </c>
      <c r="K167" s="115">
        <v>2008</v>
      </c>
      <c r="L167" s="115">
        <v>2009</v>
      </c>
      <c r="M167" s="119">
        <v>2010</v>
      </c>
      <c r="N167" s="121">
        <v>2011</v>
      </c>
      <c r="O167" s="109"/>
      <c r="P167" s="109"/>
      <c r="Q167" s="109"/>
      <c r="R167" s="109"/>
      <c r="S167" s="11"/>
    </row>
    <row r="168" spans="1:19" ht="15" customHeight="1">
      <c r="A168" s="1"/>
      <c r="B168" s="1"/>
      <c r="C168" s="123" t="s">
        <v>195</v>
      </c>
      <c r="D168" s="493">
        <f t="shared" ref="D168:D172" si="32">D20/$D$25</f>
        <v>5.7183702644746249E-3</v>
      </c>
      <c r="E168" s="493">
        <f t="shared" ref="E168:E172" si="33">E20/$E$25</f>
        <v>9.1844813935075213E-3</v>
      </c>
      <c r="F168" s="493">
        <f t="shared" ref="F168:F172" si="34">F20/$F$25</f>
        <v>1.1068254234445749E-2</v>
      </c>
      <c r="G168" s="493">
        <f t="shared" ref="G168:G172" si="35">G20/$G$25</f>
        <v>8.7815587266739849E-3</v>
      </c>
      <c r="H168" s="493">
        <f t="shared" ref="H168:H172" si="36">H20/$H$25</f>
        <v>6.8626342566421708E-2</v>
      </c>
      <c r="I168" s="493">
        <f t="shared" ref="I168:I172" si="37">I20/$I$25</f>
        <v>4.8946934933521591E-2</v>
      </c>
      <c r="J168" s="493">
        <f t="shared" ref="J168:J172" si="38">J20/$J$25</f>
        <v>2.8944381384790011E-2</v>
      </c>
      <c r="K168" s="493">
        <f t="shared" ref="K168:K172" si="39">K20/$K$25</f>
        <v>3.4395973154362415E-2</v>
      </c>
      <c r="L168" s="493">
        <f t="shared" ref="L168:L172" si="40">L20/$L$25</f>
        <v>2.4761814923120462E-2</v>
      </c>
      <c r="M168" s="493">
        <f t="shared" ref="M168:M172" si="41">M20/$M$25</f>
        <v>2.2568126212773137E-2</v>
      </c>
      <c r="N168" s="532">
        <f t="shared" ref="N168:N172" si="42">N20/$N$25</f>
        <v>2.4065337192245174E-2</v>
      </c>
      <c r="O168" s="534"/>
      <c r="P168" s="534"/>
      <c r="Q168" s="534"/>
      <c r="R168" s="534"/>
      <c r="S168" s="11"/>
    </row>
    <row r="169" spans="1:19" ht="15" customHeight="1">
      <c r="A169" s="1"/>
      <c r="B169" s="1"/>
      <c r="C169" s="137" t="s">
        <v>233</v>
      </c>
      <c r="D169" s="533">
        <f t="shared" si="32"/>
        <v>0.18942101501072195</v>
      </c>
      <c r="E169" s="533">
        <f t="shared" si="33"/>
        <v>0.27426761678543149</v>
      </c>
      <c r="F169" s="533">
        <f t="shared" si="34"/>
        <v>0.29766895857789705</v>
      </c>
      <c r="G169" s="533">
        <f t="shared" si="35"/>
        <v>0.35589706061714843</v>
      </c>
      <c r="H169" s="533">
        <f t="shared" si="36"/>
        <v>0.18711136235161108</v>
      </c>
      <c r="I169" s="533">
        <f t="shared" si="37"/>
        <v>0.39839981174255795</v>
      </c>
      <c r="J169" s="533">
        <f t="shared" si="38"/>
        <v>0.38472695169630472</v>
      </c>
      <c r="K169" s="533">
        <f t="shared" si="39"/>
        <v>0.39155480984340046</v>
      </c>
      <c r="L169" s="533">
        <f t="shared" si="40"/>
        <v>0.3706254126969154</v>
      </c>
      <c r="M169" s="533">
        <f t="shared" si="41"/>
        <v>0.37821648527798868</v>
      </c>
      <c r="N169" s="569">
        <f t="shared" si="42"/>
        <v>0.37656107520913451</v>
      </c>
      <c r="O169" s="534"/>
      <c r="P169" s="534"/>
      <c r="Q169" s="534"/>
      <c r="R169" s="534"/>
      <c r="S169" s="11"/>
    </row>
    <row r="170" spans="1:19" ht="15" customHeight="1">
      <c r="A170" s="1"/>
      <c r="B170" s="1"/>
      <c r="C170" s="274" t="s">
        <v>234</v>
      </c>
      <c r="D170" s="571">
        <f t="shared" si="32"/>
        <v>0.51703597807958068</v>
      </c>
      <c r="E170" s="571">
        <f t="shared" si="33"/>
        <v>0.43974663499604116</v>
      </c>
      <c r="F170" s="571">
        <f t="shared" si="34"/>
        <v>0.41606573872211972</v>
      </c>
      <c r="G170" s="571">
        <f t="shared" si="35"/>
        <v>0.39565800707403342</v>
      </c>
      <c r="H170" s="571">
        <f t="shared" si="36"/>
        <v>0.50559638213680047</v>
      </c>
      <c r="I170" s="571">
        <f t="shared" si="37"/>
        <v>0.3346276032474409</v>
      </c>
      <c r="J170" s="571">
        <f t="shared" si="38"/>
        <v>0.26113002900744103</v>
      </c>
      <c r="K170" s="571">
        <f t="shared" si="39"/>
        <v>0.37908277404921698</v>
      </c>
      <c r="L170" s="571">
        <f t="shared" si="40"/>
        <v>0.44019432129044428</v>
      </c>
      <c r="M170" s="571">
        <f t="shared" si="41"/>
        <v>0.44533029612756264</v>
      </c>
      <c r="N170" s="636">
        <f t="shared" si="42"/>
        <v>0.44709193989612656</v>
      </c>
      <c r="O170" s="534"/>
      <c r="P170" s="534"/>
      <c r="Q170" s="534"/>
      <c r="R170" s="534"/>
      <c r="S170" s="11"/>
    </row>
    <row r="171" spans="1:19" ht="15" customHeight="1">
      <c r="A171" s="1"/>
      <c r="B171" s="1"/>
      <c r="C171" s="482" t="s">
        <v>235</v>
      </c>
      <c r="D171" s="533">
        <f t="shared" si="32"/>
        <v>3.3595425303788423E-2</v>
      </c>
      <c r="E171" s="533">
        <f t="shared" si="33"/>
        <v>3.3412509897070466E-2</v>
      </c>
      <c r="F171" s="533">
        <f t="shared" si="34"/>
        <v>4.0583598859634411E-2</v>
      </c>
      <c r="G171" s="533">
        <f t="shared" si="35"/>
        <v>3.9760946456884987E-2</v>
      </c>
      <c r="H171" s="533">
        <f t="shared" si="36"/>
        <v>4.7936687394007915E-2</v>
      </c>
      <c r="I171" s="533">
        <f t="shared" si="37"/>
        <v>3.4474644075773622E-2</v>
      </c>
      <c r="J171" s="533">
        <f t="shared" si="38"/>
        <v>3.6952957497792913E-2</v>
      </c>
      <c r="K171" s="533">
        <f t="shared" si="39"/>
        <v>3.7472035794183442E-2</v>
      </c>
      <c r="L171" s="533">
        <f t="shared" si="40"/>
        <v>3.3110083954343929E-2</v>
      </c>
      <c r="M171" s="533">
        <f t="shared" si="41"/>
        <v>3.4379481987682446E-2</v>
      </c>
      <c r="N171" s="569">
        <f t="shared" si="42"/>
        <v>3.5840304484002695E-2</v>
      </c>
      <c r="O171" s="534"/>
      <c r="P171" s="534"/>
      <c r="Q171" s="534"/>
      <c r="R171" s="534"/>
      <c r="S171" s="11"/>
    </row>
    <row r="172" spans="1:19" ht="15" customHeight="1">
      <c r="A172" s="1"/>
      <c r="B172" s="1"/>
      <c r="C172" s="187" t="s">
        <v>141</v>
      </c>
      <c r="D172" s="594">
        <f t="shared" si="32"/>
        <v>0.25422921134143434</v>
      </c>
      <c r="E172" s="594">
        <f t="shared" si="33"/>
        <v>0.24338875692794934</v>
      </c>
      <c r="F172" s="594">
        <f t="shared" si="34"/>
        <v>0.23461344960590308</v>
      </c>
      <c r="G172" s="594">
        <f t="shared" si="35"/>
        <v>0.19990242712525919</v>
      </c>
      <c r="H172" s="594">
        <f t="shared" si="36"/>
        <v>0.19072922555115884</v>
      </c>
      <c r="I172" s="594">
        <f t="shared" si="37"/>
        <v>0.18355100600070595</v>
      </c>
      <c r="J172" s="594">
        <f t="shared" si="38"/>
        <v>0.28824568041367132</v>
      </c>
      <c r="K172" s="594">
        <f t="shared" si="39"/>
        <v>0.1574944071588367</v>
      </c>
      <c r="L172" s="594">
        <f t="shared" si="40"/>
        <v>0.13130836713517594</v>
      </c>
      <c r="M172" s="594">
        <f t="shared" si="41"/>
        <v>0.11950561039399309</v>
      </c>
      <c r="N172" s="578">
        <f t="shared" si="42"/>
        <v>0.11644134321849106</v>
      </c>
      <c r="O172" s="534"/>
      <c r="P172" s="534"/>
      <c r="Q172" s="534"/>
      <c r="R172" s="534"/>
      <c r="S172" s="11"/>
    </row>
    <row r="173" spans="1:19" ht="21.75" customHeight="1">
      <c r="A173" s="1"/>
      <c r="B173" s="1"/>
      <c r="C173" s="302" t="s">
        <v>64</v>
      </c>
      <c r="D173" s="649">
        <f t="shared" ref="D173:E173" si="43">SUM(D168:D172)</f>
        <v>1</v>
      </c>
      <c r="E173" s="649">
        <f t="shared" si="43"/>
        <v>1</v>
      </c>
      <c r="F173" s="649">
        <f>F168+F169+F170+F171+F172</f>
        <v>1</v>
      </c>
      <c r="G173" s="649">
        <f t="shared" ref="G173:N173" si="44">SUM(G168:G172)</f>
        <v>1</v>
      </c>
      <c r="H173" s="649">
        <f t="shared" si="44"/>
        <v>1</v>
      </c>
      <c r="I173" s="649">
        <f t="shared" si="44"/>
        <v>1</v>
      </c>
      <c r="J173" s="649">
        <f t="shared" si="44"/>
        <v>1</v>
      </c>
      <c r="K173" s="649">
        <f t="shared" si="44"/>
        <v>1</v>
      </c>
      <c r="L173" s="649">
        <f t="shared" si="44"/>
        <v>0.99999999999999989</v>
      </c>
      <c r="M173" s="649">
        <f t="shared" si="44"/>
        <v>1</v>
      </c>
      <c r="N173" s="653">
        <f t="shared" si="44"/>
        <v>1</v>
      </c>
      <c r="O173" s="654"/>
      <c r="P173" s="654"/>
      <c r="Q173" s="654"/>
      <c r="R173" s="654"/>
      <c r="S173" s="11"/>
    </row>
    <row r="174" spans="1:19" ht="15.75" customHeight="1">
      <c r="A174" s="1"/>
      <c r="B174" s="1"/>
      <c r="C174" s="1039" t="s">
        <v>208</v>
      </c>
      <c r="D174" s="999"/>
      <c r="E174" s="999"/>
      <c r="F174" s="999"/>
      <c r="G174" s="999"/>
      <c r="H174" s="999"/>
      <c r="I174" s="999"/>
      <c r="J174" s="999"/>
      <c r="K174" s="999"/>
      <c r="L174" s="999"/>
      <c r="M174" s="999"/>
      <c r="N174" s="718"/>
      <c r="O174" s="1"/>
      <c r="P174" s="1"/>
      <c r="Q174" s="1"/>
      <c r="R174" s="1"/>
    </row>
    <row r="175" spans="1:19">
      <c r="A175" s="1"/>
      <c r="B175" s="1"/>
      <c r="C175" s="1"/>
      <c r="D175" s="1"/>
      <c r="E175" s="1"/>
      <c r="F175" s="1"/>
      <c r="G175" s="1"/>
      <c r="H175" s="1"/>
      <c r="I175" s="1"/>
      <c r="J175" s="1"/>
      <c r="K175" s="1"/>
      <c r="L175" s="1"/>
      <c r="M175" s="1"/>
      <c r="N175" s="1"/>
      <c r="O175" s="1"/>
      <c r="P175" s="1"/>
      <c r="Q175" s="1"/>
      <c r="R175" s="1"/>
    </row>
    <row r="176" spans="1:19">
      <c r="A176" s="1"/>
      <c r="B176" s="1"/>
      <c r="C176" s="1"/>
      <c r="D176" s="1"/>
      <c r="E176" s="1"/>
      <c r="F176" s="1"/>
      <c r="G176" s="1"/>
      <c r="H176" s="1"/>
      <c r="I176" s="1"/>
      <c r="J176" s="1"/>
      <c r="K176" s="1"/>
      <c r="L176" s="1"/>
      <c r="M176" s="1"/>
      <c r="N176" s="1"/>
      <c r="O176" s="1"/>
      <c r="P176" s="1"/>
      <c r="Q176" s="1"/>
      <c r="R176" s="1"/>
    </row>
    <row r="177" spans="1:18">
      <c r="A177" s="1"/>
      <c r="B177" s="1"/>
      <c r="C177" s="1"/>
      <c r="D177" s="1"/>
      <c r="E177" s="1"/>
      <c r="F177" s="1"/>
      <c r="G177" s="1"/>
      <c r="H177" s="1"/>
      <c r="I177" s="1"/>
      <c r="J177" s="1"/>
      <c r="K177" s="1"/>
      <c r="L177" s="1"/>
      <c r="M177" s="1"/>
      <c r="N177" s="1"/>
      <c r="O177" s="1"/>
      <c r="P177" s="1"/>
      <c r="Q177" s="1"/>
      <c r="R177" s="1"/>
    </row>
    <row r="178" spans="1:18" ht="31.5" customHeight="1">
      <c r="A178" s="1"/>
      <c r="B178" s="1"/>
      <c r="C178" s="1036" t="s">
        <v>375</v>
      </c>
      <c r="D178" s="992"/>
      <c r="E178" s="992"/>
      <c r="F178" s="992"/>
      <c r="G178" s="992"/>
      <c r="H178" s="992"/>
      <c r="I178" s="992"/>
      <c r="J178" s="992"/>
      <c r="K178" s="992"/>
      <c r="L178" s="992"/>
      <c r="M178" s="992"/>
      <c r="N178" s="992"/>
      <c r="O178" s="451"/>
      <c r="P178" s="451"/>
      <c r="Q178" s="451"/>
      <c r="R178" s="1"/>
    </row>
    <row r="179" spans="1:18" ht="4.5" customHeight="1">
      <c r="A179" s="1"/>
      <c r="B179" s="1"/>
      <c r="C179" s="1038"/>
      <c r="D179" s="999"/>
      <c r="E179" s="999"/>
      <c r="F179" s="999"/>
      <c r="G179" s="999"/>
      <c r="H179" s="999"/>
      <c r="I179" s="999"/>
      <c r="J179" s="999"/>
      <c r="K179" s="999"/>
      <c r="L179" s="999"/>
      <c r="M179" s="999"/>
      <c r="N179" s="999"/>
      <c r="O179" s="999"/>
      <c r="P179" s="999"/>
      <c r="Q179" s="999"/>
      <c r="R179" s="1"/>
    </row>
    <row r="180" spans="1:18">
      <c r="A180" s="1"/>
      <c r="B180" s="1"/>
      <c r="C180" s="1"/>
      <c r="D180" s="1"/>
      <c r="E180" s="1"/>
      <c r="F180" s="1"/>
      <c r="G180" s="1"/>
      <c r="H180" s="1"/>
      <c r="I180" s="1"/>
      <c r="J180" s="1"/>
      <c r="K180" s="1"/>
      <c r="L180" s="1"/>
      <c r="M180" s="1"/>
      <c r="N180" s="1"/>
      <c r="O180" s="1"/>
      <c r="P180" s="1"/>
      <c r="Q180" s="1"/>
      <c r="R180" s="1"/>
    </row>
    <row r="181" spans="1:18">
      <c r="A181" s="1"/>
      <c r="B181" s="1"/>
      <c r="C181" s="1"/>
      <c r="D181" s="1"/>
      <c r="E181" s="1"/>
      <c r="F181" s="1"/>
      <c r="G181" s="1"/>
      <c r="H181" s="1"/>
      <c r="I181" s="1"/>
      <c r="J181" s="1"/>
      <c r="K181" s="1"/>
      <c r="L181" s="1"/>
      <c r="M181" s="1"/>
      <c r="N181" s="1"/>
      <c r="O181" s="1"/>
      <c r="P181" s="1"/>
      <c r="Q181" s="1"/>
      <c r="R181" s="1"/>
    </row>
    <row r="182" spans="1:18">
      <c r="A182" s="1"/>
      <c r="B182" s="1"/>
      <c r="C182" s="1"/>
      <c r="D182" s="1"/>
      <c r="E182" s="1"/>
      <c r="F182" s="1"/>
      <c r="G182" s="1"/>
      <c r="H182" s="1"/>
      <c r="I182" s="1"/>
      <c r="J182" s="1"/>
      <c r="K182" s="1"/>
      <c r="L182" s="1"/>
      <c r="M182" s="1"/>
      <c r="N182" s="1"/>
      <c r="O182" s="1"/>
      <c r="P182" s="1"/>
      <c r="Q182" s="1"/>
      <c r="R182" s="1"/>
    </row>
    <row r="183" spans="1:18">
      <c r="A183" s="1"/>
      <c r="B183" s="1"/>
      <c r="C183" s="1"/>
      <c r="D183" s="1"/>
      <c r="E183" s="1"/>
      <c r="F183" s="1"/>
      <c r="G183" s="1"/>
      <c r="H183" s="1"/>
      <c r="I183" s="1"/>
      <c r="J183" s="1"/>
      <c r="K183" s="1"/>
      <c r="L183" s="1"/>
      <c r="M183" s="1"/>
      <c r="N183" s="1"/>
      <c r="O183" s="1"/>
      <c r="P183" s="1"/>
      <c r="Q183" s="1"/>
      <c r="R183" s="1"/>
    </row>
    <row r="184" spans="1:18">
      <c r="A184" s="1"/>
      <c r="B184" s="1"/>
      <c r="C184" s="1"/>
      <c r="D184" s="1"/>
      <c r="E184" s="1"/>
      <c r="F184" s="1"/>
      <c r="G184" s="1"/>
      <c r="H184" s="1"/>
      <c r="I184" s="1"/>
      <c r="J184" s="1"/>
      <c r="K184" s="1"/>
      <c r="L184" s="1"/>
      <c r="M184" s="1"/>
      <c r="N184" s="1"/>
      <c r="O184" s="1"/>
      <c r="P184" s="1"/>
      <c r="Q184" s="1"/>
      <c r="R184" s="1"/>
    </row>
    <row r="185" spans="1:18">
      <c r="A185" s="1"/>
      <c r="B185" s="1"/>
      <c r="C185" s="1"/>
      <c r="D185" s="1"/>
      <c r="E185" s="1"/>
      <c r="F185" s="1"/>
      <c r="G185" s="1"/>
      <c r="H185" s="1"/>
      <c r="I185" s="1"/>
      <c r="J185" s="1"/>
      <c r="K185" s="1"/>
      <c r="L185" s="1"/>
      <c r="M185" s="1"/>
      <c r="N185" s="1"/>
      <c r="O185" s="1"/>
      <c r="P185" s="1"/>
      <c r="Q185" s="1"/>
      <c r="R185" s="1"/>
    </row>
    <row r="186" spans="1:18">
      <c r="A186" s="1"/>
      <c r="B186" s="1"/>
      <c r="C186" s="1"/>
      <c r="D186" s="1"/>
      <c r="E186" s="1"/>
      <c r="F186" s="1"/>
      <c r="G186" s="1"/>
      <c r="H186" s="1"/>
      <c r="I186" s="1"/>
      <c r="J186" s="1"/>
      <c r="K186" s="1"/>
      <c r="L186" s="1"/>
      <c r="M186" s="1"/>
      <c r="N186" s="1"/>
      <c r="O186" s="1"/>
      <c r="P186" s="1"/>
      <c r="Q186" s="1"/>
      <c r="R186" s="1"/>
    </row>
    <row r="187" spans="1:18">
      <c r="A187" s="1"/>
      <c r="B187" s="1"/>
      <c r="C187" s="1"/>
      <c r="D187" s="1"/>
      <c r="E187" s="1"/>
      <c r="F187" s="1"/>
      <c r="G187" s="1"/>
      <c r="H187" s="1"/>
      <c r="I187" s="1"/>
      <c r="J187" s="1"/>
      <c r="K187" s="1"/>
      <c r="L187" s="1"/>
      <c r="M187" s="1"/>
      <c r="N187" s="1"/>
      <c r="O187" s="1"/>
      <c r="P187" s="1"/>
      <c r="Q187" s="1"/>
      <c r="R187" s="1"/>
    </row>
    <row r="188" spans="1:18">
      <c r="A188" s="1"/>
      <c r="B188" s="1"/>
      <c r="C188" s="1"/>
      <c r="D188" s="1"/>
      <c r="E188" s="1"/>
      <c r="F188" s="1"/>
      <c r="G188" s="1"/>
      <c r="H188" s="1"/>
      <c r="I188" s="1"/>
      <c r="J188" s="1"/>
      <c r="K188" s="1"/>
      <c r="L188" s="1"/>
      <c r="M188" s="1"/>
      <c r="N188" s="1"/>
      <c r="O188" s="1"/>
      <c r="P188" s="1"/>
      <c r="Q188" s="1"/>
      <c r="R188" s="1"/>
    </row>
    <row r="189" spans="1:18">
      <c r="A189" s="1"/>
      <c r="B189" s="1"/>
      <c r="C189" s="1"/>
      <c r="D189" s="1"/>
      <c r="E189" s="1"/>
      <c r="F189" s="1"/>
      <c r="G189" s="1"/>
      <c r="H189" s="1"/>
      <c r="I189" s="1"/>
      <c r="J189" s="1"/>
      <c r="K189" s="1"/>
      <c r="L189" s="1"/>
      <c r="M189" s="1"/>
      <c r="N189" s="1"/>
      <c r="O189" s="1"/>
      <c r="P189" s="1"/>
      <c r="Q189" s="1"/>
      <c r="R189" s="1"/>
    </row>
    <row r="190" spans="1:18">
      <c r="A190" s="1"/>
      <c r="B190" s="1"/>
      <c r="C190" s="1"/>
      <c r="D190" s="1"/>
      <c r="E190" s="1"/>
      <c r="F190" s="1"/>
      <c r="G190" s="1"/>
      <c r="H190" s="1"/>
      <c r="I190" s="1"/>
      <c r="J190" s="1"/>
      <c r="K190" s="1"/>
      <c r="L190" s="1"/>
      <c r="M190" s="1"/>
      <c r="N190" s="1"/>
      <c r="O190" s="1"/>
      <c r="P190" s="1"/>
      <c r="Q190" s="1"/>
      <c r="R190" s="1"/>
    </row>
    <row r="191" spans="1:18" ht="27" customHeight="1">
      <c r="A191" s="1"/>
      <c r="B191" s="1"/>
      <c r="C191" s="658"/>
      <c r="D191" s="658"/>
      <c r="E191" s="658"/>
      <c r="F191" s="658"/>
      <c r="G191" s="658"/>
      <c r="H191" s="658"/>
      <c r="I191" s="1"/>
      <c r="J191" s="1"/>
      <c r="K191" s="1"/>
      <c r="L191" s="1"/>
      <c r="M191" s="1"/>
      <c r="N191" s="1"/>
      <c r="O191" s="1"/>
      <c r="P191" s="1"/>
      <c r="Q191" s="1"/>
      <c r="R191" s="1"/>
    </row>
    <row r="192" spans="1:18">
      <c r="A192" s="1"/>
      <c r="B192" s="1"/>
      <c r="C192" s="1"/>
      <c r="D192" s="1"/>
      <c r="E192" s="1"/>
      <c r="F192" s="1"/>
      <c r="G192" s="1"/>
      <c r="H192" s="1"/>
      <c r="I192" s="1"/>
      <c r="J192" s="1"/>
      <c r="K192" s="1"/>
      <c r="L192" s="1"/>
      <c r="M192" s="1"/>
      <c r="N192" s="1"/>
      <c r="O192" s="1"/>
      <c r="P192" s="1"/>
      <c r="Q192" s="1"/>
      <c r="R192" s="1"/>
    </row>
    <row r="193" spans="1:18" ht="32.25" customHeight="1">
      <c r="A193" s="1"/>
      <c r="B193" s="1"/>
      <c r="C193" s="1036" t="s">
        <v>400</v>
      </c>
      <c r="D193" s="992"/>
      <c r="E193" s="992"/>
      <c r="F193" s="992"/>
      <c r="G193" s="992"/>
      <c r="H193" s="992"/>
      <c r="I193" s="992"/>
      <c r="J193" s="992"/>
      <c r="K193" s="992"/>
      <c r="L193" s="992"/>
      <c r="M193" s="992"/>
      <c r="N193" s="992"/>
      <c r="O193" s="1"/>
      <c r="P193" s="1"/>
      <c r="Q193" s="1"/>
      <c r="R193" s="1"/>
    </row>
    <row r="194" spans="1:18" ht="6.75" customHeight="1">
      <c r="A194" s="1"/>
      <c r="B194" s="1"/>
      <c r="C194" s="1"/>
      <c r="D194" s="1"/>
      <c r="E194" s="1"/>
      <c r="F194" s="1"/>
      <c r="G194" s="1"/>
      <c r="H194" s="1"/>
      <c r="I194" s="1"/>
      <c r="J194" s="1"/>
      <c r="K194" s="1"/>
      <c r="L194" s="1"/>
      <c r="M194" s="1"/>
      <c r="N194" s="1"/>
      <c r="O194" s="1"/>
      <c r="P194" s="1"/>
      <c r="Q194" s="1"/>
      <c r="R194" s="1"/>
    </row>
    <row r="195" spans="1:18" ht="15.75" customHeight="1">
      <c r="A195" s="1"/>
      <c r="B195" s="1"/>
      <c r="C195" s="1018" t="s">
        <v>24</v>
      </c>
      <c r="D195" s="81" t="s">
        <v>31</v>
      </c>
      <c r="E195" s="81" t="s">
        <v>31</v>
      </c>
      <c r="F195" s="81" t="s">
        <v>31</v>
      </c>
      <c r="G195" s="81" t="s">
        <v>31</v>
      </c>
      <c r="H195" s="81" t="s">
        <v>31</v>
      </c>
      <c r="I195" s="81" t="s">
        <v>31</v>
      </c>
      <c r="J195" s="81" t="s">
        <v>31</v>
      </c>
      <c r="K195" s="81" t="s">
        <v>31</v>
      </c>
      <c r="L195" s="81" t="s">
        <v>31</v>
      </c>
      <c r="M195" s="81" t="s">
        <v>31</v>
      </c>
      <c r="N195" s="82" t="s">
        <v>31</v>
      </c>
      <c r="O195" s="1"/>
      <c r="P195" s="1"/>
      <c r="Q195" s="1"/>
      <c r="R195" s="1"/>
    </row>
    <row r="196" spans="1:18" ht="15.75" customHeight="1">
      <c r="A196" s="1"/>
      <c r="B196" s="1"/>
      <c r="C196" s="1023"/>
      <c r="D196" s="115">
        <v>2001</v>
      </c>
      <c r="E196" s="115">
        <v>2002</v>
      </c>
      <c r="F196" s="119">
        <v>2003</v>
      </c>
      <c r="G196" s="115">
        <v>2004</v>
      </c>
      <c r="H196" s="115">
        <v>2005</v>
      </c>
      <c r="I196" s="119">
        <v>2006</v>
      </c>
      <c r="J196" s="115">
        <v>2007</v>
      </c>
      <c r="K196" s="119">
        <v>2008</v>
      </c>
      <c r="L196" s="115">
        <v>2009</v>
      </c>
      <c r="M196" s="115">
        <v>2010</v>
      </c>
      <c r="N196" s="121">
        <v>2011</v>
      </c>
      <c r="O196" s="1"/>
      <c r="P196" s="1"/>
      <c r="Q196" s="1"/>
      <c r="R196" s="1"/>
    </row>
    <row r="197" spans="1:18">
      <c r="A197" s="1"/>
      <c r="B197" s="1"/>
      <c r="C197" s="481" t="s">
        <v>93</v>
      </c>
      <c r="D197" s="128">
        <v>3055</v>
      </c>
      <c r="E197" s="128">
        <v>4647</v>
      </c>
      <c r="F197" s="128">
        <v>4380</v>
      </c>
      <c r="G197" s="128">
        <v>5825</v>
      </c>
      <c r="H197" s="128">
        <v>5789</v>
      </c>
      <c r="I197" s="128">
        <v>5994</v>
      </c>
      <c r="J197" s="128">
        <v>10289</v>
      </c>
      <c r="K197" s="128">
        <v>11949</v>
      </c>
      <c r="L197" s="128">
        <v>13922</v>
      </c>
      <c r="M197" s="128">
        <v>15911</v>
      </c>
      <c r="N197" s="133">
        <v>17478</v>
      </c>
      <c r="O197" s="1"/>
      <c r="P197" s="1"/>
      <c r="Q197" s="1"/>
      <c r="R197" s="1"/>
    </row>
    <row r="198" spans="1:18">
      <c r="A198" s="1"/>
      <c r="B198" s="1"/>
      <c r="C198" s="137" t="s">
        <v>100</v>
      </c>
      <c r="D198" s="138">
        <v>489</v>
      </c>
      <c r="E198" s="138">
        <v>775</v>
      </c>
      <c r="F198" s="138">
        <v>819</v>
      </c>
      <c r="G198" s="140">
        <v>1452</v>
      </c>
      <c r="H198" s="140">
        <v>1081</v>
      </c>
      <c r="I198" s="140">
        <v>1670</v>
      </c>
      <c r="J198" s="140">
        <v>2036</v>
      </c>
      <c r="K198" s="140">
        <v>2377</v>
      </c>
      <c r="L198" s="140">
        <v>3054</v>
      </c>
      <c r="M198" s="140">
        <v>3492</v>
      </c>
      <c r="N198" s="183">
        <v>3870</v>
      </c>
      <c r="O198" s="1"/>
      <c r="P198" s="1"/>
      <c r="Q198" s="1"/>
      <c r="R198" s="1"/>
    </row>
    <row r="199" spans="1:18" ht="15.75" customHeight="1">
      <c r="A199" s="1"/>
      <c r="B199" s="1"/>
      <c r="C199" s="274" t="s">
        <v>141</v>
      </c>
      <c r="D199" s="417">
        <v>653</v>
      </c>
      <c r="E199" s="418">
        <v>893</v>
      </c>
      <c r="F199" s="417">
        <v>764</v>
      </c>
      <c r="G199" s="418">
        <v>922</v>
      </c>
      <c r="H199" s="277">
        <v>1975</v>
      </c>
      <c r="I199" s="418">
        <v>835</v>
      </c>
      <c r="J199" s="277">
        <v>3533</v>
      </c>
      <c r="K199" s="277">
        <v>3554</v>
      </c>
      <c r="L199" s="276">
        <v>4226</v>
      </c>
      <c r="M199" s="277">
        <v>4303</v>
      </c>
      <c r="N199" s="340">
        <v>3875</v>
      </c>
      <c r="O199" s="1"/>
      <c r="P199" s="1"/>
      <c r="Q199" s="1"/>
      <c r="R199" s="1"/>
    </row>
    <row r="200" spans="1:18" ht="21.75" customHeight="1">
      <c r="A200" s="1"/>
      <c r="B200" s="1"/>
      <c r="C200" s="302" t="s">
        <v>64</v>
      </c>
      <c r="D200" s="248">
        <f t="shared" ref="D200:M200" si="45">SUM(D197:D199)</f>
        <v>4197</v>
      </c>
      <c r="E200" s="272">
        <f t="shared" si="45"/>
        <v>6315</v>
      </c>
      <c r="F200" s="248">
        <f t="shared" si="45"/>
        <v>5963</v>
      </c>
      <c r="G200" s="272">
        <f t="shared" si="45"/>
        <v>8199</v>
      </c>
      <c r="H200" s="248">
        <f t="shared" si="45"/>
        <v>8845</v>
      </c>
      <c r="I200" s="248">
        <f t="shared" si="45"/>
        <v>8499</v>
      </c>
      <c r="J200" s="248">
        <f t="shared" si="45"/>
        <v>15858</v>
      </c>
      <c r="K200" s="248">
        <f t="shared" si="45"/>
        <v>17880</v>
      </c>
      <c r="L200" s="248">
        <f t="shared" si="45"/>
        <v>21202</v>
      </c>
      <c r="M200" s="272">
        <f t="shared" si="45"/>
        <v>23706</v>
      </c>
      <c r="N200" s="300">
        <v>25223</v>
      </c>
      <c r="O200" s="1"/>
      <c r="P200" s="1"/>
      <c r="Q200" s="1"/>
      <c r="R200" s="1"/>
    </row>
    <row r="201" spans="1:18" ht="15.75" customHeight="1">
      <c r="A201" s="1"/>
      <c r="B201" s="1"/>
      <c r="C201" s="370" t="s">
        <v>208</v>
      </c>
      <c r="D201" s="1"/>
      <c r="E201" s="1"/>
      <c r="F201" s="1"/>
      <c r="G201" s="1"/>
      <c r="H201" s="1"/>
      <c r="I201" s="1"/>
      <c r="J201" s="1"/>
      <c r="K201" s="1"/>
      <c r="L201" s="1"/>
      <c r="M201" s="1"/>
      <c r="N201" s="1"/>
      <c r="O201" s="1"/>
      <c r="P201" s="1"/>
      <c r="Q201" s="1"/>
      <c r="R201" s="1"/>
    </row>
    <row r="202" spans="1:18">
      <c r="A202" s="1"/>
      <c r="B202" s="1"/>
      <c r="C202" s="1"/>
      <c r="D202" s="1"/>
      <c r="E202" s="1"/>
      <c r="F202" s="1"/>
      <c r="G202" s="1"/>
      <c r="H202" s="1"/>
      <c r="I202" s="1"/>
      <c r="J202" s="1"/>
      <c r="K202" s="1"/>
      <c r="L202" s="1"/>
      <c r="M202" s="1"/>
      <c r="N202" s="1"/>
      <c r="O202" s="1"/>
      <c r="P202" s="1"/>
      <c r="Q202" s="1"/>
      <c r="R202" s="1"/>
    </row>
    <row r="203" spans="1:18" ht="31.5" customHeight="1">
      <c r="A203" s="1"/>
      <c r="B203" s="1"/>
      <c r="C203" s="1036" t="s">
        <v>402</v>
      </c>
      <c r="D203" s="992"/>
      <c r="E203" s="992"/>
      <c r="F203" s="992"/>
      <c r="G203" s="992"/>
      <c r="H203" s="992"/>
      <c r="I203" s="992"/>
      <c r="J203" s="992"/>
      <c r="K203" s="992"/>
      <c r="L203" s="992"/>
      <c r="M203" s="992"/>
      <c r="N203" s="992"/>
      <c r="O203" s="451"/>
      <c r="P203" s="451"/>
      <c r="Q203" s="451"/>
      <c r="R203" s="1"/>
    </row>
    <row r="204" spans="1:18" ht="5.25" customHeight="1">
      <c r="A204" s="1"/>
      <c r="B204" s="1"/>
      <c r="C204" s="1"/>
      <c r="D204" s="1"/>
      <c r="E204" s="1"/>
      <c r="F204" s="1"/>
      <c r="G204" s="1"/>
      <c r="H204" s="1"/>
      <c r="I204" s="1"/>
      <c r="J204" s="1"/>
      <c r="K204" s="1"/>
      <c r="L204" s="1"/>
      <c r="M204" s="1"/>
      <c r="N204" s="1"/>
      <c r="O204" s="1"/>
      <c r="P204" s="1"/>
      <c r="Q204" s="1"/>
      <c r="R204" s="1"/>
    </row>
    <row r="205" spans="1:18" ht="41.25" customHeight="1">
      <c r="A205" s="1"/>
      <c r="B205" s="1"/>
      <c r="C205" s="507" t="s">
        <v>24</v>
      </c>
      <c r="D205" s="508" t="s">
        <v>320</v>
      </c>
      <c r="E205" s="508" t="s">
        <v>321</v>
      </c>
      <c r="F205" s="508" t="s">
        <v>322</v>
      </c>
      <c r="G205" s="509" t="s">
        <v>323</v>
      </c>
      <c r="H205" s="508" t="s">
        <v>324</v>
      </c>
      <c r="I205" s="508" t="s">
        <v>325</v>
      </c>
      <c r="J205" s="508" t="s">
        <v>326</v>
      </c>
      <c r="K205" s="508" t="s">
        <v>327</v>
      </c>
      <c r="L205" s="508" t="s">
        <v>328</v>
      </c>
      <c r="M205" s="511" t="s">
        <v>329</v>
      </c>
      <c r="N205" s="512"/>
      <c r="O205" s="512"/>
      <c r="P205" s="512"/>
      <c r="Q205" s="512"/>
      <c r="R205" s="11"/>
    </row>
    <row r="206" spans="1:18" ht="15.75" customHeight="1">
      <c r="A206" s="1"/>
      <c r="B206" s="1"/>
      <c r="C206" s="123" t="s">
        <v>93</v>
      </c>
      <c r="D206" s="493">
        <f t="shared" ref="D206:M206" si="46">(E27-D27)/D27</f>
        <v>0.52111292962356792</v>
      </c>
      <c r="E206" s="493">
        <f t="shared" si="46"/>
        <v>-5.7456423499031635E-2</v>
      </c>
      <c r="F206" s="493">
        <f t="shared" si="46"/>
        <v>0.32990867579908678</v>
      </c>
      <c r="G206" s="493">
        <f t="shared" si="46"/>
        <v>-6.1802575107296137E-3</v>
      </c>
      <c r="H206" s="493">
        <f t="shared" si="46"/>
        <v>3.5411988253584381E-2</v>
      </c>
      <c r="I206" s="493">
        <f t="shared" si="46"/>
        <v>0.71654988321654989</v>
      </c>
      <c r="J206" s="493">
        <f t="shared" si="46"/>
        <v>0.16133735056856838</v>
      </c>
      <c r="K206" s="493">
        <f t="shared" si="46"/>
        <v>0.16511841995146037</v>
      </c>
      <c r="L206" s="493">
        <f t="shared" si="46"/>
        <v>0.14286740410860507</v>
      </c>
      <c r="M206" s="532">
        <f t="shared" si="46"/>
        <v>9.848532461818868E-2</v>
      </c>
      <c r="N206" s="751"/>
      <c r="O206" s="135"/>
      <c r="P206" s="135"/>
      <c r="Q206" s="135"/>
      <c r="R206" s="11"/>
    </row>
    <row r="207" spans="1:18" ht="15.75" customHeight="1">
      <c r="A207" s="1"/>
      <c r="B207" s="1"/>
      <c r="C207" s="137" t="s">
        <v>100</v>
      </c>
      <c r="D207" s="533">
        <f t="shared" ref="D207:M207" si="47">(E28-D28)/D28</f>
        <v>0.58486707566462171</v>
      </c>
      <c r="E207" s="533">
        <f t="shared" si="47"/>
        <v>5.67741935483871E-2</v>
      </c>
      <c r="F207" s="533">
        <f t="shared" si="47"/>
        <v>0.77289377289377292</v>
      </c>
      <c r="G207" s="533">
        <f t="shared" si="47"/>
        <v>-0.25550964187327824</v>
      </c>
      <c r="H207" s="533">
        <f t="shared" si="47"/>
        <v>0.54486586493987044</v>
      </c>
      <c r="I207" s="533">
        <f t="shared" si="47"/>
        <v>0.21916167664670658</v>
      </c>
      <c r="J207" s="533">
        <f t="shared" si="47"/>
        <v>0.16748526522593321</v>
      </c>
      <c r="K207" s="533">
        <f t="shared" si="47"/>
        <v>0.28481278923012199</v>
      </c>
      <c r="L207" s="533">
        <f t="shared" si="47"/>
        <v>0.14341846758349705</v>
      </c>
      <c r="M207" s="569">
        <f t="shared" si="47"/>
        <v>0.10824742268041238</v>
      </c>
      <c r="N207" s="135"/>
      <c r="O207" s="135"/>
      <c r="P207" s="135"/>
      <c r="Q207" s="135"/>
      <c r="R207" s="11"/>
    </row>
    <row r="208" spans="1:18" ht="16.5" customHeight="1">
      <c r="A208" s="1"/>
      <c r="B208" s="1"/>
      <c r="C208" s="274" t="s">
        <v>141</v>
      </c>
      <c r="D208" s="594">
        <f t="shared" ref="D208:M208" si="48">(E29-D29)/D29</f>
        <v>0.36753445635528331</v>
      </c>
      <c r="E208" s="594">
        <f t="shared" si="48"/>
        <v>-0.1444568868980963</v>
      </c>
      <c r="F208" s="594">
        <f t="shared" si="48"/>
        <v>0.20680628272251309</v>
      </c>
      <c r="G208" s="594">
        <f t="shared" si="48"/>
        <v>1.1420824295010845</v>
      </c>
      <c r="H208" s="594">
        <f t="shared" si="48"/>
        <v>-0.57721518987341769</v>
      </c>
      <c r="I208" s="594">
        <f t="shared" si="48"/>
        <v>3.2311377245508983</v>
      </c>
      <c r="J208" s="594">
        <f t="shared" si="48"/>
        <v>5.9439569770733088E-3</v>
      </c>
      <c r="K208" s="594">
        <f t="shared" si="48"/>
        <v>0.18908272369161508</v>
      </c>
      <c r="L208" s="594">
        <f t="shared" si="48"/>
        <v>1.822053951727402E-2</v>
      </c>
      <c r="M208" s="626">
        <f t="shared" si="48"/>
        <v>-9.9465489193585874E-2</v>
      </c>
      <c r="N208" s="135"/>
      <c r="O208" s="135"/>
      <c r="P208" s="135"/>
      <c r="Q208" s="135"/>
      <c r="R208" s="11"/>
    </row>
    <row r="209" spans="1:18" ht="21.75" customHeight="1">
      <c r="A209" s="1"/>
      <c r="B209" s="1"/>
      <c r="C209" s="302" t="s">
        <v>364</v>
      </c>
      <c r="D209" s="599">
        <f t="shared" ref="D209:M209" si="49">(E30-D30)/D30</f>
        <v>0.50464617583988558</v>
      </c>
      <c r="E209" s="599">
        <f t="shared" si="49"/>
        <v>-5.57403008709422E-2</v>
      </c>
      <c r="F209" s="599">
        <f t="shared" si="49"/>
        <v>0.37497903739728322</v>
      </c>
      <c r="G209" s="599">
        <f t="shared" si="49"/>
        <v>7.8790096353213809E-2</v>
      </c>
      <c r="H209" s="599">
        <f t="shared" si="49"/>
        <v>-3.9118145845110232E-2</v>
      </c>
      <c r="I209" s="599">
        <f t="shared" si="49"/>
        <v>0.86586657253794563</v>
      </c>
      <c r="J209" s="599">
        <f t="shared" si="49"/>
        <v>0.12750662126371548</v>
      </c>
      <c r="K209" s="599">
        <f t="shared" si="49"/>
        <v>0.18579418344519016</v>
      </c>
      <c r="L209" s="599">
        <f t="shared" si="49"/>
        <v>0.11810206584284501</v>
      </c>
      <c r="M209" s="630">
        <f t="shared" si="49"/>
        <v>6.3992238251919339E-2</v>
      </c>
      <c r="N209" s="301"/>
      <c r="O209" s="301"/>
      <c r="P209" s="301"/>
      <c r="Q209" s="301"/>
      <c r="R209" s="11"/>
    </row>
    <row r="210" spans="1:18" ht="15.75" customHeight="1">
      <c r="A210" s="1"/>
      <c r="B210" s="1"/>
      <c r="C210" s="370" t="s">
        <v>208</v>
      </c>
      <c r="D210" s="333"/>
      <c r="E210" s="333"/>
      <c r="F210" s="333"/>
      <c r="G210" s="333"/>
      <c r="H210" s="333"/>
      <c r="I210" s="1"/>
      <c r="J210" s="1"/>
      <c r="K210" s="1"/>
      <c r="L210" s="1"/>
      <c r="M210" s="1"/>
      <c r="N210" s="1"/>
      <c r="O210" s="1"/>
      <c r="P210" s="1"/>
      <c r="Q210" s="1"/>
      <c r="R210" s="1"/>
    </row>
    <row r="211" spans="1:18">
      <c r="A211" s="1"/>
      <c r="B211" s="1"/>
      <c r="C211" s="1"/>
      <c r="D211" s="1"/>
      <c r="E211" s="1"/>
      <c r="F211" s="1"/>
      <c r="G211" s="1"/>
      <c r="H211" s="1"/>
      <c r="I211" s="1"/>
      <c r="J211" s="1"/>
      <c r="K211" s="1"/>
      <c r="L211" s="1"/>
      <c r="M211" s="1"/>
      <c r="N211" s="1"/>
      <c r="O211" s="1"/>
      <c r="P211" s="1"/>
      <c r="Q211" s="1"/>
      <c r="R211" s="1"/>
    </row>
    <row r="212" spans="1:18">
      <c r="A212" s="1"/>
      <c r="B212" s="1"/>
      <c r="C212" s="1"/>
      <c r="D212" s="1"/>
      <c r="E212" s="1"/>
      <c r="F212" s="1"/>
      <c r="G212" s="1"/>
      <c r="H212" s="1"/>
      <c r="I212" s="1"/>
      <c r="J212" s="1"/>
      <c r="K212" s="1"/>
      <c r="L212" s="1"/>
      <c r="M212" s="1"/>
      <c r="N212" s="1"/>
      <c r="O212" s="1"/>
      <c r="P212" s="1"/>
      <c r="Q212" s="1"/>
      <c r="R212" s="1"/>
    </row>
    <row r="213" spans="1:18" ht="31.5" customHeight="1">
      <c r="A213" s="1"/>
      <c r="B213" s="1"/>
      <c r="C213" s="1036" t="s">
        <v>411</v>
      </c>
      <c r="D213" s="992"/>
      <c r="E213" s="992"/>
      <c r="F213" s="992"/>
      <c r="G213" s="992"/>
      <c r="H213" s="992"/>
      <c r="I213" s="992"/>
      <c r="J213" s="992"/>
      <c r="K213" s="992"/>
      <c r="L213" s="992"/>
      <c r="M213" s="992"/>
      <c r="N213" s="992"/>
      <c r="O213" s="451"/>
      <c r="P213" s="451"/>
      <c r="Q213" s="451"/>
      <c r="R213" s="1"/>
    </row>
    <row r="214" spans="1:18" ht="5.25" customHeight="1">
      <c r="A214" s="1"/>
      <c r="B214" s="1"/>
      <c r="C214" s="1"/>
      <c r="D214" s="1"/>
      <c r="E214" s="1"/>
      <c r="F214" s="1"/>
      <c r="G214" s="1"/>
      <c r="H214" s="1"/>
      <c r="I214" s="1"/>
      <c r="J214" s="1"/>
      <c r="K214" s="1"/>
      <c r="L214" s="1"/>
      <c r="M214" s="1"/>
      <c r="N214" s="1"/>
      <c r="O214" s="1"/>
      <c r="P214" s="1"/>
      <c r="Q214" s="1"/>
      <c r="R214" s="1"/>
    </row>
    <row r="215" spans="1:18" ht="16.5" customHeight="1">
      <c r="A215" s="1"/>
      <c r="B215" s="1"/>
      <c r="C215" s="1018" t="s">
        <v>24</v>
      </c>
      <c r="D215" s="81" t="s">
        <v>31</v>
      </c>
      <c r="E215" s="81" t="s">
        <v>31</v>
      </c>
      <c r="F215" s="81" t="s">
        <v>31</v>
      </c>
      <c r="G215" s="81" t="s">
        <v>31</v>
      </c>
      <c r="H215" s="81" t="s">
        <v>31</v>
      </c>
      <c r="I215" s="81" t="s">
        <v>31</v>
      </c>
      <c r="J215" s="81" t="s">
        <v>31</v>
      </c>
      <c r="K215" s="81" t="s">
        <v>31</v>
      </c>
      <c r="L215" s="81" t="s">
        <v>31</v>
      </c>
      <c r="M215" s="81" t="s">
        <v>31</v>
      </c>
      <c r="N215" s="82" t="s">
        <v>31</v>
      </c>
      <c r="O215" s="109"/>
      <c r="P215" s="109"/>
      <c r="Q215" s="109"/>
      <c r="R215" s="109"/>
    </row>
    <row r="216" spans="1:18" ht="16.5" customHeight="1">
      <c r="A216" s="1"/>
      <c r="B216" s="1"/>
      <c r="C216" s="1023"/>
      <c r="D216" s="115">
        <v>2001</v>
      </c>
      <c r="E216" s="115">
        <v>2002</v>
      </c>
      <c r="F216" s="115">
        <v>2003</v>
      </c>
      <c r="G216" s="115">
        <v>2004</v>
      </c>
      <c r="H216" s="115">
        <v>2005</v>
      </c>
      <c r="I216" s="115">
        <v>2006</v>
      </c>
      <c r="J216" s="115">
        <v>2007</v>
      </c>
      <c r="K216" s="115">
        <v>2008</v>
      </c>
      <c r="L216" s="115">
        <v>2009</v>
      </c>
      <c r="M216" s="115">
        <v>2010</v>
      </c>
      <c r="N216" s="121">
        <v>2011</v>
      </c>
      <c r="O216" s="109"/>
      <c r="P216" s="109"/>
      <c r="Q216" s="109"/>
      <c r="R216" s="109"/>
    </row>
    <row r="217" spans="1:18" ht="26.25">
      <c r="A217" s="1"/>
      <c r="B217" s="1"/>
      <c r="C217" s="123" t="s">
        <v>93</v>
      </c>
      <c r="D217" s="493">
        <f t="shared" ref="D217:D219" si="50">D27/$D$30</f>
        <v>0.72790088158208244</v>
      </c>
      <c r="E217" s="493">
        <f t="shared" ref="E217:E219" si="51">E27/$E$30</f>
        <v>0.73586698337292167</v>
      </c>
      <c r="F217" s="493">
        <f t="shared" ref="F217:F219" si="52">F27/$F$30</f>
        <v>0.73452959919503602</v>
      </c>
      <c r="G217" s="493">
        <f t="shared" ref="G217:G219" si="53">G27/$G$30</f>
        <v>0.71045249420661061</v>
      </c>
      <c r="H217" s="493">
        <f t="shared" ref="H217:H219" si="54">H27/$H$30</f>
        <v>0.65449406444318825</v>
      </c>
      <c r="I217" s="493">
        <f t="shared" ref="I217:I219" si="55">I27/$I$30</f>
        <v>0.70525944228732795</v>
      </c>
      <c r="J217" s="493">
        <f t="shared" ref="J217:J219" si="56">J27/$J$30</f>
        <v>0.64882078446210112</v>
      </c>
      <c r="K217" s="493">
        <f t="shared" ref="K217:K219" si="57">K27/$K$30</f>
        <v>0.6682885906040269</v>
      </c>
      <c r="L217" s="493">
        <f t="shared" ref="L217:L219" si="58">L27/$L$30</f>
        <v>0.65663616639939626</v>
      </c>
      <c r="M217" s="493">
        <f t="shared" ref="M217:M219" si="59">M27/$M$30</f>
        <v>0.67118029190922135</v>
      </c>
      <c r="N217" s="578">
        <f t="shared" ref="N217:N219" si="60">N27/$N$30</f>
        <v>0.69293898426039724</v>
      </c>
      <c r="O217" s="534"/>
      <c r="P217" s="534"/>
      <c r="Q217" s="534"/>
      <c r="R217" s="534"/>
    </row>
    <row r="218" spans="1:18" ht="26.25">
      <c r="A218" s="1"/>
      <c r="B218" s="1"/>
      <c r="C218" s="287" t="s">
        <v>100</v>
      </c>
      <c r="D218" s="533">
        <f t="shared" si="50"/>
        <v>0.11651179413867048</v>
      </c>
      <c r="E218" s="533">
        <f t="shared" si="51"/>
        <v>0.1227236737925574</v>
      </c>
      <c r="F218" s="533">
        <f t="shared" si="52"/>
        <v>0.13734697300016771</v>
      </c>
      <c r="G218" s="533">
        <f t="shared" si="53"/>
        <v>0.17709476765459203</v>
      </c>
      <c r="H218" s="533">
        <f t="shared" si="54"/>
        <v>0.12221594120972301</v>
      </c>
      <c r="I218" s="533">
        <f t="shared" si="55"/>
        <v>0.19649370514178138</v>
      </c>
      <c r="J218" s="533">
        <f t="shared" si="56"/>
        <v>0.12838945642577879</v>
      </c>
      <c r="K218" s="533">
        <f t="shared" si="57"/>
        <v>0.13294183445190155</v>
      </c>
      <c r="L218" s="533">
        <f t="shared" si="58"/>
        <v>0.1440430148099236</v>
      </c>
      <c r="M218" s="533">
        <f t="shared" si="59"/>
        <v>0.14730447987851178</v>
      </c>
      <c r="N218" s="569">
        <f t="shared" si="60"/>
        <v>0.15343139198350711</v>
      </c>
      <c r="O218" s="534"/>
      <c r="P218" s="534"/>
      <c r="Q218" s="534"/>
      <c r="R218" s="534"/>
    </row>
    <row r="219" spans="1:18" ht="15.75" customHeight="1">
      <c r="A219" s="1"/>
      <c r="B219" s="1"/>
      <c r="C219" s="187" t="s">
        <v>141</v>
      </c>
      <c r="D219" s="594">
        <f t="shared" si="50"/>
        <v>0.15558732427924707</v>
      </c>
      <c r="E219" s="594">
        <f t="shared" si="51"/>
        <v>0.14140934283452097</v>
      </c>
      <c r="F219" s="594">
        <f t="shared" si="52"/>
        <v>0.12812342780479624</v>
      </c>
      <c r="G219" s="594">
        <f t="shared" si="53"/>
        <v>0.11245273813879741</v>
      </c>
      <c r="H219" s="594">
        <f t="shared" si="54"/>
        <v>0.22328999434708874</v>
      </c>
      <c r="I219" s="594">
        <f t="shared" si="55"/>
        <v>9.8246852570890691E-2</v>
      </c>
      <c r="J219" s="594">
        <f t="shared" si="56"/>
        <v>0.22278975911212007</v>
      </c>
      <c r="K219" s="594">
        <f t="shared" si="57"/>
        <v>0.19876957494407158</v>
      </c>
      <c r="L219" s="594">
        <f t="shared" si="58"/>
        <v>0.19932081879068012</v>
      </c>
      <c r="M219" s="594">
        <f t="shared" si="59"/>
        <v>0.18151522821226693</v>
      </c>
      <c r="N219" s="679">
        <f t="shared" si="60"/>
        <v>0.15362962375609562</v>
      </c>
      <c r="O219" s="534"/>
      <c r="P219" s="534"/>
      <c r="Q219" s="534"/>
      <c r="R219" s="534"/>
    </row>
    <row r="220" spans="1:18" ht="21.75" customHeight="1">
      <c r="A220" s="1"/>
      <c r="B220" s="1"/>
      <c r="C220" s="302" t="s">
        <v>64</v>
      </c>
      <c r="D220" s="649">
        <f t="shared" ref="D220:N220" si="61">SUM(D217:D219)</f>
        <v>1</v>
      </c>
      <c r="E220" s="649">
        <f t="shared" si="61"/>
        <v>1</v>
      </c>
      <c r="F220" s="649">
        <f t="shared" si="61"/>
        <v>1</v>
      </c>
      <c r="G220" s="649">
        <f t="shared" si="61"/>
        <v>1</v>
      </c>
      <c r="H220" s="649">
        <f t="shared" si="61"/>
        <v>1</v>
      </c>
      <c r="I220" s="649">
        <f t="shared" si="61"/>
        <v>1</v>
      </c>
      <c r="J220" s="649">
        <f t="shared" si="61"/>
        <v>1</v>
      </c>
      <c r="K220" s="649">
        <f t="shared" si="61"/>
        <v>1</v>
      </c>
      <c r="L220" s="649">
        <f t="shared" si="61"/>
        <v>1</v>
      </c>
      <c r="M220" s="649">
        <f t="shared" si="61"/>
        <v>1</v>
      </c>
      <c r="N220" s="765">
        <f t="shared" si="61"/>
        <v>1</v>
      </c>
      <c r="O220" s="654"/>
      <c r="P220" s="654"/>
      <c r="Q220" s="654"/>
      <c r="R220" s="654"/>
    </row>
    <row r="221" spans="1:18" ht="15.75" customHeight="1">
      <c r="A221" s="1"/>
      <c r="B221" s="1"/>
      <c r="C221" s="370" t="s">
        <v>208</v>
      </c>
      <c r="D221" s="333"/>
      <c r="E221" s="333"/>
      <c r="F221" s="333"/>
      <c r="G221" s="333"/>
      <c r="H221" s="333"/>
      <c r="I221" s="1"/>
      <c r="J221" s="1"/>
      <c r="K221" s="1"/>
      <c r="L221" s="1"/>
      <c r="M221" s="1"/>
      <c r="N221" s="1"/>
      <c r="O221" s="1"/>
      <c r="P221" s="1"/>
      <c r="Q221" s="1"/>
      <c r="R221" s="1"/>
    </row>
    <row r="222" spans="1:18">
      <c r="A222" s="1"/>
      <c r="B222" s="1"/>
      <c r="C222" s="1"/>
      <c r="D222" s="1"/>
      <c r="E222" s="1"/>
      <c r="F222" s="1"/>
      <c r="G222" s="1"/>
      <c r="H222" s="1"/>
      <c r="I222" s="1"/>
      <c r="J222" s="1"/>
      <c r="K222" s="1"/>
      <c r="L222" s="1"/>
      <c r="M222" s="1"/>
      <c r="N222" s="1"/>
      <c r="O222" s="1"/>
      <c r="P222" s="1"/>
      <c r="Q222" s="1"/>
      <c r="R222" s="1"/>
    </row>
    <row r="223" spans="1:18">
      <c r="A223" s="1"/>
      <c r="B223" s="1"/>
      <c r="C223" s="333"/>
      <c r="D223" s="1"/>
      <c r="E223" s="1"/>
      <c r="F223" s="1"/>
      <c r="G223" s="1"/>
      <c r="H223" s="1"/>
      <c r="I223" s="1"/>
      <c r="J223" s="1"/>
      <c r="K223" s="1"/>
      <c r="L223" s="1"/>
      <c r="M223" s="1"/>
      <c r="N223" s="1"/>
      <c r="O223" s="1"/>
      <c r="P223" s="1"/>
      <c r="Q223" s="1"/>
      <c r="R223" s="1"/>
    </row>
    <row r="224" spans="1:18" ht="32.25" customHeight="1">
      <c r="A224" s="1"/>
      <c r="B224" s="1"/>
      <c r="C224" s="1036" t="s">
        <v>400</v>
      </c>
      <c r="D224" s="992"/>
      <c r="E224" s="992"/>
      <c r="F224" s="992"/>
      <c r="G224" s="992"/>
      <c r="H224" s="992"/>
      <c r="I224" s="992"/>
      <c r="J224" s="992"/>
      <c r="K224" s="992"/>
      <c r="L224" s="992"/>
      <c r="M224" s="992"/>
      <c r="N224" s="992"/>
      <c r="O224" s="451"/>
      <c r="P224" s="451"/>
      <c r="Q224" s="451"/>
      <c r="R224" s="1"/>
    </row>
    <row r="225" spans="1:18" ht="5.25" customHeight="1">
      <c r="A225" s="1"/>
      <c r="B225" s="1"/>
      <c r="C225" s="1"/>
      <c r="D225" s="1"/>
      <c r="E225" s="1"/>
      <c r="F225" s="1"/>
      <c r="G225" s="1"/>
      <c r="H225" s="1"/>
      <c r="I225" s="1"/>
      <c r="J225" s="1"/>
      <c r="K225" s="1"/>
      <c r="L225" s="1"/>
      <c r="M225" s="1"/>
      <c r="N225" s="1"/>
      <c r="O225" s="1"/>
      <c r="P225" s="1"/>
      <c r="Q225" s="1"/>
      <c r="R225" s="1"/>
    </row>
    <row r="226" spans="1:18">
      <c r="A226" s="1"/>
      <c r="B226" s="1"/>
      <c r="C226" s="1"/>
      <c r="D226" s="1"/>
      <c r="E226" s="1"/>
      <c r="F226" s="1"/>
      <c r="G226" s="1"/>
      <c r="H226" s="1"/>
      <c r="I226" s="1"/>
      <c r="J226" s="1"/>
      <c r="K226" s="1"/>
      <c r="L226" s="1"/>
      <c r="M226" s="1"/>
      <c r="N226" s="1"/>
      <c r="O226" s="1"/>
      <c r="P226" s="1"/>
      <c r="Q226" s="1"/>
      <c r="R226" s="1"/>
    </row>
    <row r="227" spans="1:18">
      <c r="A227" s="1"/>
      <c r="B227" s="1"/>
      <c r="C227" s="1"/>
      <c r="D227" s="1"/>
      <c r="E227" s="1"/>
      <c r="F227" s="1"/>
      <c r="G227" s="1"/>
      <c r="H227" s="1"/>
      <c r="I227" s="1"/>
      <c r="J227" s="1"/>
      <c r="K227" s="1"/>
      <c r="L227" s="1"/>
      <c r="M227" s="1"/>
      <c r="N227" s="1"/>
      <c r="O227" s="1"/>
      <c r="P227" s="1"/>
      <c r="Q227" s="1"/>
      <c r="R227" s="1"/>
    </row>
    <row r="228" spans="1:18">
      <c r="A228" s="1"/>
      <c r="B228" s="1"/>
      <c r="C228" s="1"/>
      <c r="D228" s="1"/>
      <c r="E228" s="1"/>
      <c r="F228" s="1"/>
      <c r="G228" s="1"/>
      <c r="H228" s="1"/>
      <c r="I228" s="1"/>
      <c r="J228" s="1"/>
      <c r="K228" s="1"/>
      <c r="L228" s="1"/>
      <c r="M228" s="1"/>
      <c r="N228" s="1"/>
      <c r="O228" s="1"/>
      <c r="P228" s="1"/>
      <c r="Q228" s="1"/>
      <c r="R228" s="1"/>
    </row>
    <row r="229" spans="1:18">
      <c r="A229" s="1"/>
      <c r="B229" s="1"/>
      <c r="C229" s="1"/>
      <c r="D229" s="1"/>
      <c r="E229" s="1"/>
      <c r="F229" s="1"/>
      <c r="G229" s="1"/>
      <c r="H229" s="1"/>
      <c r="I229" s="1"/>
      <c r="J229" s="1"/>
      <c r="K229" s="1"/>
      <c r="L229" s="1"/>
      <c r="M229" s="1"/>
      <c r="N229" s="1"/>
      <c r="O229" s="1"/>
      <c r="P229" s="1"/>
      <c r="Q229" s="1"/>
      <c r="R229" s="1"/>
    </row>
    <row r="230" spans="1:18">
      <c r="A230" s="1"/>
      <c r="B230" s="1"/>
      <c r="C230" s="1"/>
      <c r="D230" s="1"/>
      <c r="E230" s="1"/>
      <c r="F230" s="1"/>
      <c r="G230" s="1"/>
      <c r="H230" s="1"/>
      <c r="I230" s="1"/>
      <c r="J230" s="1"/>
      <c r="K230" s="1"/>
      <c r="L230" s="1"/>
      <c r="M230" s="1"/>
      <c r="N230" s="1"/>
      <c r="O230" s="1"/>
      <c r="P230" s="1"/>
      <c r="Q230" s="1"/>
      <c r="R230" s="1"/>
    </row>
    <row r="231" spans="1:18">
      <c r="A231" s="1"/>
      <c r="B231" s="1"/>
      <c r="C231" s="1"/>
      <c r="D231" s="1"/>
      <c r="E231" s="1"/>
      <c r="F231" s="1"/>
      <c r="G231" s="1"/>
      <c r="H231" s="1"/>
      <c r="I231" s="1"/>
      <c r="J231" s="1"/>
      <c r="K231" s="1"/>
      <c r="L231" s="1"/>
      <c r="M231" s="1"/>
      <c r="N231" s="1"/>
      <c r="O231" s="1"/>
      <c r="P231" s="1"/>
      <c r="Q231" s="1"/>
      <c r="R231" s="1"/>
    </row>
    <row r="232" spans="1:18">
      <c r="A232" s="1"/>
      <c r="B232" s="1"/>
      <c r="C232" s="1"/>
      <c r="D232" s="1"/>
      <c r="E232" s="1"/>
      <c r="F232" s="1"/>
      <c r="G232" s="1"/>
      <c r="H232" s="1"/>
      <c r="I232" s="1"/>
      <c r="J232" s="1"/>
      <c r="K232" s="1"/>
      <c r="L232" s="1"/>
      <c r="M232" s="1"/>
      <c r="N232" s="1"/>
      <c r="O232" s="1"/>
      <c r="P232" s="1"/>
      <c r="Q232" s="1"/>
      <c r="R232" s="1"/>
    </row>
    <row r="233" spans="1:18">
      <c r="A233" s="1"/>
      <c r="B233" s="1"/>
      <c r="C233" s="1"/>
      <c r="D233" s="1"/>
      <c r="E233" s="1"/>
      <c r="F233" s="1"/>
      <c r="G233" s="1"/>
      <c r="H233" s="1"/>
      <c r="I233" s="1"/>
      <c r="J233" s="1"/>
      <c r="K233" s="1"/>
      <c r="L233" s="1"/>
      <c r="M233" s="1"/>
      <c r="N233" s="1"/>
      <c r="O233" s="1"/>
      <c r="P233" s="1"/>
      <c r="Q233" s="1"/>
      <c r="R233" s="1"/>
    </row>
    <row r="234" spans="1:18">
      <c r="A234" s="1"/>
      <c r="B234" s="1"/>
      <c r="C234" s="1"/>
      <c r="D234" s="1"/>
      <c r="E234" s="1"/>
      <c r="F234" s="1"/>
      <c r="G234" s="1"/>
      <c r="H234" s="1"/>
      <c r="I234" s="1"/>
      <c r="J234" s="1"/>
      <c r="K234" s="1"/>
      <c r="L234" s="1"/>
      <c r="M234" s="1"/>
      <c r="N234" s="1"/>
      <c r="O234" s="1"/>
      <c r="P234" s="1"/>
      <c r="Q234" s="1"/>
      <c r="R234" s="1"/>
    </row>
    <row r="235" spans="1:18">
      <c r="A235" s="1"/>
      <c r="B235" s="1"/>
      <c r="C235" s="1"/>
      <c r="D235" s="1"/>
      <c r="E235" s="1"/>
      <c r="F235" s="1"/>
      <c r="G235" s="1"/>
      <c r="H235" s="1"/>
      <c r="I235" s="1"/>
      <c r="J235" s="1"/>
      <c r="K235" s="1"/>
      <c r="L235" s="1"/>
      <c r="M235" s="1"/>
      <c r="N235" s="1"/>
      <c r="O235" s="1"/>
      <c r="P235" s="1"/>
      <c r="Q235" s="1"/>
      <c r="R235" s="1"/>
    </row>
    <row r="236" spans="1:18">
      <c r="A236" s="1"/>
      <c r="B236" s="1"/>
      <c r="C236" s="1"/>
      <c r="D236" s="1"/>
      <c r="E236" s="1"/>
      <c r="F236" s="1"/>
      <c r="G236" s="1"/>
      <c r="H236" s="1"/>
      <c r="I236" s="1"/>
      <c r="J236" s="1"/>
      <c r="K236" s="1"/>
      <c r="L236" s="1"/>
      <c r="M236" s="1"/>
      <c r="N236" s="1"/>
      <c r="O236" s="1"/>
      <c r="P236" s="1"/>
      <c r="Q236" s="1"/>
      <c r="R236" s="1"/>
    </row>
    <row r="237" spans="1:18" ht="19.5" customHeight="1">
      <c r="A237" s="1"/>
      <c r="B237" s="1"/>
      <c r="C237" s="1"/>
      <c r="D237" s="1"/>
      <c r="E237" s="1"/>
      <c r="F237" s="323"/>
      <c r="G237" s="323"/>
      <c r="H237" s="323"/>
      <c r="I237" s="323"/>
      <c r="J237" s="323"/>
      <c r="K237" s="323"/>
      <c r="L237" s="323"/>
      <c r="M237" s="38"/>
      <c r="N237" s="38"/>
      <c r="O237" s="1"/>
      <c r="P237" s="1"/>
      <c r="Q237" s="1"/>
      <c r="R237" s="1"/>
    </row>
    <row r="238" spans="1:18" ht="15.75" customHeight="1">
      <c r="A238" s="1"/>
      <c r="B238" s="1"/>
      <c r="C238" s="1"/>
      <c r="D238" s="1"/>
      <c r="E238" s="1"/>
      <c r="F238" s="38" t="s">
        <v>20</v>
      </c>
      <c r="G238" s="323"/>
      <c r="H238" s="323"/>
      <c r="I238" s="323"/>
      <c r="J238" s="323"/>
      <c r="K238" s="323"/>
      <c r="L238" s="323"/>
      <c r="M238" s="38"/>
      <c r="N238" s="38"/>
      <c r="O238" s="1"/>
      <c r="P238" s="1"/>
      <c r="Q238" s="1"/>
      <c r="R238" s="1"/>
    </row>
    <row r="239" spans="1:18" ht="15" customHeight="1">
      <c r="A239" s="1"/>
      <c r="B239" s="1"/>
      <c r="C239" s="1"/>
      <c r="D239" s="1"/>
      <c r="E239" s="1"/>
      <c r="F239" s="38" t="s">
        <v>73</v>
      </c>
      <c r="G239" s="323"/>
      <c r="H239" s="323"/>
      <c r="I239" s="323"/>
      <c r="J239" s="323"/>
      <c r="K239" s="323"/>
      <c r="L239" s="323"/>
      <c r="M239" s="38"/>
      <c r="N239" s="38"/>
      <c r="O239" s="1"/>
      <c r="P239" s="1"/>
      <c r="Q239" s="1"/>
      <c r="R239" s="1"/>
    </row>
    <row r="240" spans="1:18">
      <c r="A240" s="1"/>
      <c r="B240" s="1"/>
      <c r="C240" s="1"/>
      <c r="D240" s="1"/>
      <c r="E240" s="1"/>
      <c r="F240" s="38" t="s">
        <v>37</v>
      </c>
      <c r="G240" s="1"/>
      <c r="H240" s="1"/>
      <c r="I240" s="1"/>
      <c r="J240" s="1"/>
      <c r="K240" s="1"/>
      <c r="L240" s="1"/>
      <c r="M240" s="1"/>
      <c r="N240" s="1"/>
      <c r="O240" s="1"/>
      <c r="P240" s="1"/>
      <c r="Q240" s="1"/>
      <c r="R240" s="1"/>
    </row>
    <row r="241" spans="1:18">
      <c r="A241" s="1"/>
      <c r="B241" s="1"/>
      <c r="C241" s="1"/>
      <c r="D241" s="1"/>
      <c r="E241" s="1"/>
      <c r="F241" s="1"/>
      <c r="G241" s="1"/>
      <c r="H241" s="1"/>
      <c r="I241" s="1"/>
      <c r="J241" s="1"/>
      <c r="K241" s="1"/>
      <c r="L241" s="1"/>
      <c r="M241" s="1"/>
      <c r="N241" s="1"/>
      <c r="O241" s="1"/>
      <c r="P241" s="1"/>
      <c r="Q241" s="1"/>
      <c r="R241" s="1"/>
    </row>
    <row r="242" spans="1:18">
      <c r="A242" s="1"/>
      <c r="B242" s="1"/>
      <c r="C242" s="1"/>
      <c r="D242" s="1"/>
      <c r="E242" s="1"/>
      <c r="F242" s="1"/>
      <c r="G242" s="1"/>
      <c r="H242" s="1"/>
      <c r="I242" s="1"/>
      <c r="J242" s="1"/>
      <c r="K242" s="1"/>
      <c r="L242" s="1"/>
      <c r="M242" s="1"/>
      <c r="N242" s="1"/>
      <c r="O242" s="1"/>
      <c r="P242" s="1"/>
      <c r="Q242" s="1"/>
      <c r="R242" s="1"/>
    </row>
    <row r="243" spans="1:18">
      <c r="A243" s="1"/>
      <c r="B243" s="1"/>
      <c r="C243" s="1"/>
      <c r="D243" s="1"/>
      <c r="E243" s="1"/>
      <c r="F243" s="1"/>
      <c r="G243" s="1"/>
      <c r="H243" s="1"/>
      <c r="I243" s="1"/>
      <c r="J243" s="1"/>
      <c r="K243" s="1"/>
      <c r="L243" s="1"/>
      <c r="M243" s="1"/>
      <c r="N243" s="1"/>
      <c r="O243" s="1"/>
      <c r="P243" s="1"/>
      <c r="Q243" s="1"/>
      <c r="R243" s="1"/>
    </row>
    <row r="244" spans="1:18">
      <c r="A244" s="1"/>
      <c r="B244" s="1"/>
      <c r="C244" s="1"/>
      <c r="D244" s="1"/>
      <c r="E244" s="1"/>
      <c r="F244" s="1"/>
      <c r="G244" s="1"/>
      <c r="H244" s="1"/>
      <c r="I244" s="1"/>
      <c r="J244" s="1"/>
      <c r="K244" s="1"/>
      <c r="L244" s="1"/>
      <c r="M244" s="1"/>
      <c r="N244" s="1"/>
      <c r="O244" s="1"/>
      <c r="P244" s="1"/>
      <c r="Q244" s="1"/>
      <c r="R244" s="1"/>
    </row>
    <row r="245" spans="1:18">
      <c r="A245" s="1"/>
      <c r="B245" s="1"/>
      <c r="C245" s="1"/>
      <c r="D245" s="1"/>
      <c r="E245" s="1"/>
      <c r="F245" s="1"/>
      <c r="G245" s="1"/>
      <c r="H245" s="1"/>
      <c r="I245" s="1"/>
      <c r="J245" s="1"/>
      <c r="K245" s="1"/>
      <c r="L245" s="1"/>
      <c r="M245" s="1"/>
      <c r="N245" s="1"/>
      <c r="O245" s="1"/>
      <c r="P245" s="1"/>
      <c r="Q245" s="1"/>
      <c r="R245" s="1"/>
    </row>
    <row r="246" spans="1:18">
      <c r="A246" s="1"/>
      <c r="B246" s="1"/>
      <c r="C246" s="1"/>
      <c r="D246" s="1"/>
      <c r="E246" s="1"/>
      <c r="F246" s="1"/>
      <c r="G246" s="1"/>
      <c r="H246" s="1"/>
      <c r="I246" s="1"/>
      <c r="J246" s="1"/>
      <c r="K246" s="1"/>
      <c r="L246" s="1"/>
      <c r="M246" s="1"/>
      <c r="N246" s="1"/>
      <c r="O246" s="1"/>
      <c r="P246" s="1"/>
      <c r="Q246" s="1"/>
      <c r="R246" s="1"/>
    </row>
    <row r="247" spans="1:18">
      <c r="A247" s="1"/>
      <c r="B247" s="1"/>
      <c r="C247" s="1"/>
      <c r="D247" s="1"/>
      <c r="E247" s="1"/>
      <c r="F247" s="1"/>
      <c r="G247" s="1"/>
      <c r="H247" s="1"/>
      <c r="I247" s="1"/>
      <c r="J247" s="1"/>
      <c r="K247" s="1"/>
      <c r="L247" s="1"/>
      <c r="M247" s="1"/>
      <c r="N247" s="1"/>
      <c r="O247" s="1"/>
      <c r="P247" s="1"/>
      <c r="Q247" s="1"/>
      <c r="R247" s="1"/>
    </row>
    <row r="248" spans="1:18">
      <c r="A248" s="1"/>
      <c r="B248" s="1"/>
      <c r="C248" s="1"/>
      <c r="D248" s="1"/>
      <c r="E248" s="1"/>
      <c r="F248" s="1"/>
      <c r="G248" s="1"/>
      <c r="H248" s="1"/>
      <c r="I248" s="1"/>
      <c r="J248" s="1"/>
      <c r="K248" s="1"/>
      <c r="L248" s="1"/>
      <c r="M248" s="1"/>
      <c r="N248" s="1"/>
      <c r="O248" s="1"/>
      <c r="P248" s="1"/>
      <c r="Q248" s="1"/>
      <c r="R248" s="1"/>
    </row>
    <row r="249" spans="1:18">
      <c r="A249" s="1"/>
      <c r="B249" s="1"/>
      <c r="C249" s="1"/>
      <c r="D249" s="1"/>
      <c r="E249" s="1"/>
      <c r="F249" s="1"/>
      <c r="G249" s="1"/>
      <c r="H249" s="1"/>
      <c r="I249" s="1"/>
      <c r="J249" s="1"/>
      <c r="K249" s="1"/>
      <c r="L249" s="1"/>
      <c r="M249" s="1"/>
      <c r="N249" s="1"/>
      <c r="O249" s="1"/>
      <c r="P249" s="1"/>
      <c r="Q249" s="1"/>
      <c r="R249" s="1"/>
    </row>
    <row r="250" spans="1:18">
      <c r="A250" s="1"/>
      <c r="B250" s="1"/>
      <c r="C250" s="1"/>
      <c r="D250" s="1"/>
      <c r="E250" s="1"/>
      <c r="F250" s="1"/>
      <c r="G250" s="1"/>
      <c r="H250" s="1"/>
      <c r="I250" s="1"/>
      <c r="J250" s="1"/>
      <c r="K250" s="1"/>
      <c r="L250" s="1"/>
      <c r="M250" s="1"/>
      <c r="N250" s="1"/>
      <c r="O250" s="1"/>
      <c r="P250" s="1"/>
      <c r="Q250" s="1"/>
      <c r="R250" s="1"/>
    </row>
    <row r="251" spans="1:18">
      <c r="A251" s="1"/>
      <c r="B251" s="1"/>
      <c r="C251" s="1"/>
      <c r="D251" s="1"/>
      <c r="E251" s="1"/>
      <c r="F251" s="1"/>
      <c r="G251" s="1"/>
      <c r="H251" s="1"/>
      <c r="I251" s="1"/>
      <c r="J251" s="1"/>
      <c r="K251" s="1"/>
      <c r="L251" s="1"/>
      <c r="M251" s="1"/>
      <c r="N251" s="1"/>
      <c r="O251" s="1"/>
      <c r="P251" s="1"/>
      <c r="Q251" s="1"/>
      <c r="R251" s="1"/>
    </row>
    <row r="252" spans="1:18">
      <c r="A252" s="1"/>
      <c r="B252" s="1"/>
      <c r="C252" s="1"/>
      <c r="D252" s="1"/>
      <c r="E252" s="1"/>
      <c r="F252" s="1"/>
      <c r="G252" s="1"/>
      <c r="H252" s="1"/>
      <c r="I252" s="1"/>
      <c r="J252" s="1"/>
      <c r="K252" s="1"/>
      <c r="L252" s="1"/>
      <c r="M252" s="1"/>
      <c r="N252" s="1"/>
      <c r="O252" s="1"/>
      <c r="P252" s="1"/>
      <c r="Q252" s="1"/>
      <c r="R252" s="1"/>
    </row>
    <row r="253" spans="1:18">
      <c r="A253" s="1"/>
      <c r="B253" s="1"/>
      <c r="C253" s="1"/>
      <c r="D253" s="1"/>
      <c r="E253" s="1"/>
      <c r="F253" s="1"/>
      <c r="G253" s="1"/>
      <c r="H253" s="1"/>
      <c r="I253" s="1"/>
      <c r="J253" s="1"/>
      <c r="K253" s="1"/>
      <c r="L253" s="1"/>
      <c r="M253" s="1"/>
      <c r="N253" s="1"/>
      <c r="O253" s="1"/>
      <c r="P253" s="1"/>
      <c r="Q253" s="1"/>
      <c r="R253" s="1"/>
    </row>
    <row r="254" spans="1:18">
      <c r="A254" s="1"/>
      <c r="B254" s="1"/>
      <c r="C254" s="1"/>
      <c r="D254" s="1"/>
      <c r="E254" s="1"/>
      <c r="F254" s="1"/>
      <c r="G254" s="1"/>
      <c r="H254" s="1"/>
      <c r="I254" s="1"/>
      <c r="J254" s="1"/>
      <c r="K254" s="1"/>
      <c r="L254" s="1"/>
      <c r="M254" s="1"/>
      <c r="N254" s="1"/>
      <c r="O254" s="1"/>
      <c r="P254" s="1"/>
      <c r="Q254" s="1"/>
      <c r="R254" s="1"/>
    </row>
    <row r="255" spans="1:18">
      <c r="A255" s="1"/>
      <c r="B255" s="1"/>
      <c r="C255" s="1"/>
      <c r="D255" s="1"/>
      <c r="E255" s="1"/>
      <c r="F255" s="1"/>
      <c r="G255" s="1"/>
      <c r="H255" s="1"/>
      <c r="I255" s="1"/>
      <c r="J255" s="1"/>
      <c r="K255" s="1"/>
      <c r="L255" s="1"/>
      <c r="M255" s="1"/>
      <c r="N255" s="1"/>
      <c r="O255" s="1"/>
      <c r="P255" s="1"/>
      <c r="Q255" s="1"/>
      <c r="R255" s="1"/>
    </row>
    <row r="256" spans="1:18">
      <c r="A256" s="1"/>
      <c r="B256" s="1"/>
      <c r="C256" s="1"/>
      <c r="D256" s="1"/>
      <c r="E256" s="1"/>
      <c r="F256" s="1"/>
      <c r="G256" s="1"/>
      <c r="H256" s="1"/>
      <c r="I256" s="1"/>
      <c r="J256" s="1"/>
      <c r="K256" s="1"/>
      <c r="L256" s="1"/>
      <c r="M256" s="1"/>
      <c r="N256" s="1"/>
      <c r="O256" s="1"/>
      <c r="P256" s="1"/>
      <c r="Q256" s="1"/>
      <c r="R256" s="1"/>
    </row>
    <row r="257" spans="1:18">
      <c r="A257" s="1"/>
      <c r="B257" s="1"/>
      <c r="C257" s="1"/>
      <c r="D257" s="1"/>
      <c r="E257" s="1"/>
      <c r="F257" s="1"/>
      <c r="G257" s="1"/>
      <c r="H257" s="1"/>
      <c r="I257" s="1"/>
      <c r="J257" s="1"/>
      <c r="K257" s="1"/>
      <c r="L257" s="1"/>
      <c r="M257" s="1"/>
      <c r="N257" s="1"/>
      <c r="O257" s="1"/>
      <c r="P257" s="1"/>
      <c r="Q257" s="1"/>
      <c r="R257" s="1"/>
    </row>
    <row r="258" spans="1:18">
      <c r="A258" s="1"/>
      <c r="B258" s="1"/>
      <c r="C258" s="1"/>
      <c r="D258" s="1"/>
      <c r="E258" s="1"/>
      <c r="F258" s="1"/>
      <c r="G258" s="1"/>
      <c r="H258" s="1"/>
      <c r="I258" s="1"/>
      <c r="J258" s="1"/>
      <c r="K258" s="1"/>
      <c r="L258" s="1"/>
      <c r="M258" s="1"/>
      <c r="N258" s="1"/>
      <c r="O258" s="1"/>
      <c r="P258" s="1"/>
      <c r="Q258" s="1"/>
      <c r="R258" s="1"/>
    </row>
    <row r="259" spans="1:18">
      <c r="A259" s="1"/>
      <c r="B259" s="1"/>
      <c r="C259" s="1"/>
      <c r="D259" s="1"/>
      <c r="E259" s="1"/>
      <c r="F259" s="1"/>
      <c r="G259" s="1"/>
      <c r="H259" s="1"/>
      <c r="I259" s="1"/>
      <c r="J259" s="1"/>
      <c r="K259" s="1"/>
      <c r="L259" s="1"/>
      <c r="M259" s="1"/>
      <c r="N259" s="1"/>
      <c r="O259" s="1"/>
      <c r="P259" s="1"/>
      <c r="Q259" s="1"/>
      <c r="R259" s="1"/>
    </row>
    <row r="260" spans="1:18">
      <c r="A260" s="1"/>
      <c r="B260" s="1"/>
      <c r="C260" s="1"/>
      <c r="D260" s="1"/>
      <c r="E260" s="1"/>
      <c r="F260" s="1"/>
      <c r="G260" s="1"/>
      <c r="H260" s="1"/>
      <c r="I260" s="1"/>
      <c r="J260" s="1"/>
      <c r="K260" s="1"/>
      <c r="L260" s="1"/>
      <c r="M260" s="1"/>
      <c r="N260" s="1"/>
      <c r="O260" s="1"/>
      <c r="P260" s="1"/>
      <c r="Q260" s="1"/>
      <c r="R260" s="1"/>
    </row>
    <row r="261" spans="1:18">
      <c r="A261" s="1"/>
      <c r="B261" s="1"/>
      <c r="C261" s="1"/>
      <c r="D261" s="1"/>
      <c r="E261" s="1"/>
      <c r="F261" s="1"/>
      <c r="G261" s="1"/>
      <c r="H261" s="1"/>
      <c r="I261" s="1"/>
      <c r="J261" s="1"/>
      <c r="K261" s="1"/>
      <c r="L261" s="1"/>
      <c r="M261" s="1"/>
      <c r="N261" s="1"/>
      <c r="O261" s="1"/>
      <c r="P261" s="1"/>
      <c r="Q261" s="1"/>
      <c r="R261" s="1"/>
    </row>
    <row r="262" spans="1:18">
      <c r="A262" s="1"/>
      <c r="B262" s="1"/>
      <c r="C262" s="1"/>
      <c r="D262" s="1"/>
      <c r="E262" s="1"/>
      <c r="F262" s="1"/>
      <c r="G262" s="1"/>
      <c r="H262" s="1"/>
      <c r="I262" s="1"/>
      <c r="J262" s="1"/>
      <c r="K262" s="1"/>
      <c r="L262" s="1"/>
      <c r="M262" s="1"/>
      <c r="N262" s="1"/>
      <c r="O262" s="1"/>
      <c r="P262" s="1"/>
      <c r="Q262" s="1"/>
      <c r="R262" s="1"/>
    </row>
    <row r="263" spans="1:18">
      <c r="A263" s="1"/>
      <c r="B263" s="1"/>
      <c r="C263" s="1"/>
      <c r="D263" s="1"/>
      <c r="E263" s="1"/>
      <c r="F263" s="1"/>
      <c r="G263" s="1"/>
      <c r="H263" s="1"/>
      <c r="I263" s="1"/>
      <c r="J263" s="1"/>
      <c r="K263" s="1"/>
      <c r="L263" s="1"/>
      <c r="M263" s="1"/>
      <c r="N263" s="1"/>
      <c r="O263" s="1"/>
      <c r="P263" s="1"/>
      <c r="Q263" s="1"/>
      <c r="R263" s="1"/>
    </row>
    <row r="264" spans="1:18">
      <c r="A264" s="1"/>
      <c r="B264" s="1"/>
      <c r="C264" s="1"/>
      <c r="D264" s="1"/>
      <c r="E264" s="1"/>
      <c r="F264" s="1"/>
      <c r="G264" s="1"/>
      <c r="H264" s="1"/>
      <c r="I264" s="1"/>
      <c r="J264" s="1"/>
      <c r="K264" s="1"/>
      <c r="L264" s="1"/>
      <c r="M264" s="1"/>
      <c r="N264" s="1"/>
      <c r="O264" s="1"/>
      <c r="P264" s="1"/>
      <c r="Q264" s="1"/>
      <c r="R264" s="1"/>
    </row>
    <row r="265" spans="1:18">
      <c r="A265" s="1"/>
      <c r="B265" s="1"/>
      <c r="C265" s="1"/>
      <c r="D265" s="1"/>
      <c r="E265" s="1"/>
      <c r="F265" s="1"/>
      <c r="G265" s="1"/>
      <c r="H265" s="1"/>
      <c r="I265" s="1"/>
      <c r="J265" s="1"/>
      <c r="K265" s="1"/>
      <c r="L265" s="1"/>
      <c r="M265" s="1"/>
      <c r="N265" s="1"/>
      <c r="O265" s="1"/>
      <c r="P265" s="1"/>
      <c r="Q265" s="1"/>
      <c r="R265" s="1"/>
    </row>
    <row r="266" spans="1:18">
      <c r="A266" s="1"/>
      <c r="B266" s="1"/>
      <c r="C266" s="1"/>
      <c r="D266" s="1"/>
      <c r="E266" s="1"/>
      <c r="F266" s="1"/>
      <c r="G266" s="1"/>
      <c r="H266" s="1"/>
      <c r="I266" s="1"/>
      <c r="J266" s="1"/>
      <c r="K266" s="1"/>
      <c r="L266" s="1"/>
      <c r="M266" s="1"/>
      <c r="N266" s="1"/>
      <c r="O266" s="1"/>
      <c r="P266" s="1"/>
      <c r="Q266" s="1"/>
      <c r="R266" s="1"/>
    </row>
    <row r="267" spans="1:18">
      <c r="A267" s="1"/>
      <c r="B267" s="1"/>
      <c r="C267" s="1"/>
      <c r="D267" s="1"/>
      <c r="E267" s="1"/>
      <c r="F267" s="1"/>
      <c r="G267" s="1"/>
      <c r="H267" s="1"/>
      <c r="I267" s="1"/>
      <c r="J267" s="1"/>
      <c r="K267" s="1"/>
      <c r="L267" s="1"/>
      <c r="M267" s="1"/>
      <c r="N267" s="1"/>
      <c r="O267" s="1"/>
      <c r="P267" s="1"/>
      <c r="Q267" s="1"/>
      <c r="R267" s="1"/>
    </row>
    <row r="268" spans="1:18">
      <c r="A268" s="1"/>
      <c r="B268" s="1"/>
      <c r="C268" s="1"/>
      <c r="D268" s="1"/>
      <c r="E268" s="1"/>
      <c r="F268" s="1"/>
      <c r="G268" s="1"/>
      <c r="H268" s="1"/>
      <c r="I268" s="1"/>
      <c r="J268" s="1"/>
      <c r="K268" s="1"/>
      <c r="L268" s="1"/>
      <c r="M268" s="1"/>
      <c r="N268" s="1"/>
      <c r="O268" s="1"/>
      <c r="P268" s="1"/>
      <c r="Q268" s="1"/>
      <c r="R268" s="1"/>
    </row>
    <row r="269" spans="1:18">
      <c r="A269" s="1"/>
      <c r="B269" s="1"/>
      <c r="C269" s="1"/>
      <c r="D269" s="1"/>
      <c r="E269" s="1"/>
      <c r="F269" s="1"/>
      <c r="G269" s="1"/>
      <c r="H269" s="1"/>
      <c r="I269" s="1"/>
      <c r="J269" s="1"/>
      <c r="K269" s="1"/>
      <c r="L269" s="1"/>
      <c r="M269" s="1"/>
      <c r="N269" s="1"/>
      <c r="O269" s="1"/>
      <c r="P269" s="1"/>
      <c r="Q269" s="1"/>
      <c r="R269" s="1"/>
    </row>
    <row r="270" spans="1:18">
      <c r="A270" s="1"/>
      <c r="B270" s="1"/>
      <c r="C270" s="1"/>
      <c r="D270" s="1"/>
      <c r="E270" s="1"/>
      <c r="F270" s="1"/>
      <c r="G270" s="1"/>
      <c r="H270" s="1"/>
      <c r="I270" s="1"/>
      <c r="J270" s="1"/>
      <c r="K270" s="1"/>
      <c r="L270" s="1"/>
      <c r="M270" s="1"/>
      <c r="N270" s="1"/>
      <c r="O270" s="1"/>
      <c r="P270" s="1"/>
      <c r="Q270" s="1"/>
      <c r="R270" s="1"/>
    </row>
    <row r="271" spans="1:18">
      <c r="A271" s="1"/>
      <c r="B271" s="1"/>
      <c r="C271" s="1"/>
      <c r="D271" s="1"/>
      <c r="E271" s="1"/>
      <c r="F271" s="1"/>
      <c r="G271" s="1"/>
      <c r="H271" s="1"/>
      <c r="I271" s="1"/>
      <c r="J271" s="1"/>
      <c r="K271" s="1"/>
      <c r="L271" s="1"/>
      <c r="M271" s="1"/>
      <c r="N271" s="1"/>
      <c r="O271" s="1"/>
      <c r="P271" s="1"/>
      <c r="Q271" s="1"/>
      <c r="R271" s="1"/>
    </row>
    <row r="272" spans="1:18">
      <c r="A272" s="1"/>
      <c r="B272" s="1"/>
      <c r="C272" s="1"/>
      <c r="D272" s="1"/>
      <c r="E272" s="1"/>
      <c r="F272" s="1"/>
      <c r="G272" s="1"/>
      <c r="H272" s="1"/>
      <c r="I272" s="1"/>
      <c r="J272" s="1"/>
      <c r="K272" s="1"/>
      <c r="L272" s="1"/>
      <c r="M272" s="1"/>
      <c r="N272" s="1"/>
      <c r="O272" s="1"/>
      <c r="P272" s="1"/>
      <c r="Q272" s="1"/>
      <c r="R272" s="1"/>
    </row>
    <row r="273" spans="1:18">
      <c r="A273" s="1"/>
      <c r="B273" s="1"/>
      <c r="C273" s="1"/>
      <c r="D273" s="1"/>
      <c r="E273" s="1"/>
      <c r="F273" s="1"/>
      <c r="G273" s="1"/>
      <c r="H273" s="1"/>
      <c r="I273" s="1"/>
      <c r="J273" s="1"/>
      <c r="K273" s="1"/>
      <c r="L273" s="1"/>
      <c r="M273" s="1"/>
      <c r="N273" s="1"/>
      <c r="O273" s="1"/>
      <c r="P273" s="1"/>
      <c r="Q273" s="1"/>
      <c r="R273" s="1"/>
    </row>
    <row r="274" spans="1:18">
      <c r="A274" s="1"/>
      <c r="B274" s="1"/>
      <c r="C274" s="1"/>
      <c r="D274" s="1"/>
      <c r="E274" s="1"/>
      <c r="F274" s="1"/>
      <c r="G274" s="1"/>
      <c r="H274" s="1"/>
      <c r="I274" s="1"/>
      <c r="J274" s="1"/>
      <c r="K274" s="1"/>
      <c r="L274" s="1"/>
      <c r="M274" s="1"/>
      <c r="N274" s="1"/>
      <c r="O274" s="1"/>
      <c r="P274" s="1"/>
      <c r="Q274" s="1"/>
      <c r="R274" s="1"/>
    </row>
    <row r="275" spans="1:18">
      <c r="A275" s="1"/>
      <c r="B275" s="1"/>
      <c r="C275" s="1"/>
      <c r="D275" s="1"/>
      <c r="E275" s="1"/>
      <c r="F275" s="1"/>
      <c r="G275" s="1"/>
      <c r="H275" s="1"/>
      <c r="I275" s="1"/>
      <c r="J275" s="1"/>
      <c r="K275" s="1"/>
      <c r="L275" s="1"/>
      <c r="M275" s="1"/>
      <c r="N275" s="1"/>
      <c r="O275" s="1"/>
      <c r="P275" s="1"/>
      <c r="Q275" s="1"/>
      <c r="R275" s="1"/>
    </row>
    <row r="276" spans="1:18">
      <c r="A276" s="1"/>
      <c r="B276" s="1"/>
      <c r="C276" s="1"/>
      <c r="D276" s="1"/>
      <c r="E276" s="1"/>
      <c r="F276" s="1"/>
      <c r="G276" s="1"/>
      <c r="H276" s="1"/>
      <c r="I276" s="1"/>
      <c r="J276" s="1"/>
      <c r="K276" s="1"/>
      <c r="L276" s="1"/>
      <c r="M276" s="1"/>
      <c r="N276" s="1"/>
      <c r="O276" s="1"/>
      <c r="P276" s="1"/>
      <c r="Q276" s="1"/>
      <c r="R276" s="1"/>
    </row>
    <row r="277" spans="1:18">
      <c r="A277" s="1"/>
      <c r="B277" s="1"/>
      <c r="C277" s="1"/>
      <c r="D277" s="1"/>
      <c r="E277" s="1"/>
      <c r="F277" s="1"/>
      <c r="G277" s="1"/>
      <c r="H277" s="1"/>
      <c r="I277" s="1"/>
      <c r="J277" s="1"/>
      <c r="K277" s="1"/>
      <c r="L277" s="1"/>
      <c r="M277" s="1"/>
      <c r="N277" s="1"/>
      <c r="O277" s="1"/>
      <c r="P277" s="1"/>
      <c r="Q277" s="1"/>
      <c r="R277" s="1"/>
    </row>
    <row r="278" spans="1:18">
      <c r="A278" s="1"/>
      <c r="B278" s="1"/>
      <c r="C278" s="1"/>
      <c r="D278" s="1"/>
      <c r="E278" s="1"/>
      <c r="F278" s="1"/>
      <c r="G278" s="1"/>
      <c r="H278" s="1"/>
      <c r="I278" s="1"/>
      <c r="J278" s="1"/>
      <c r="K278" s="1"/>
      <c r="L278" s="1"/>
      <c r="M278" s="1"/>
      <c r="N278" s="1"/>
      <c r="O278" s="1"/>
      <c r="P278" s="1"/>
      <c r="Q278" s="1"/>
      <c r="R278" s="1"/>
    </row>
    <row r="279" spans="1:18">
      <c r="A279" s="1"/>
      <c r="B279" s="1"/>
      <c r="C279" s="1"/>
      <c r="D279" s="1"/>
      <c r="E279" s="1"/>
      <c r="F279" s="1"/>
      <c r="G279" s="1"/>
      <c r="H279" s="1"/>
      <c r="I279" s="1"/>
      <c r="J279" s="1"/>
      <c r="K279" s="1"/>
      <c r="L279" s="1"/>
      <c r="M279" s="1"/>
      <c r="N279" s="1"/>
      <c r="O279" s="1"/>
      <c r="P279" s="1"/>
      <c r="Q279" s="1"/>
      <c r="R279" s="1"/>
    </row>
    <row r="280" spans="1:18">
      <c r="A280" s="1"/>
      <c r="B280" s="1"/>
      <c r="C280" s="1"/>
      <c r="D280" s="1"/>
      <c r="E280" s="1"/>
      <c r="F280" s="1"/>
      <c r="G280" s="1"/>
      <c r="H280" s="1"/>
      <c r="I280" s="1"/>
      <c r="J280" s="1"/>
      <c r="K280" s="1"/>
      <c r="L280" s="1"/>
      <c r="M280" s="1"/>
      <c r="N280" s="1"/>
      <c r="O280" s="1"/>
      <c r="P280" s="1"/>
      <c r="Q280" s="1"/>
      <c r="R280" s="1"/>
    </row>
    <row r="281" spans="1:18">
      <c r="A281" s="1"/>
      <c r="B281" s="1"/>
      <c r="C281" s="1"/>
      <c r="D281" s="1"/>
      <c r="E281" s="1"/>
      <c r="F281" s="1"/>
      <c r="G281" s="1"/>
      <c r="H281" s="1"/>
      <c r="I281" s="1"/>
      <c r="J281" s="1"/>
      <c r="K281" s="1"/>
      <c r="L281" s="1"/>
      <c r="M281" s="1"/>
      <c r="N281" s="1"/>
      <c r="O281" s="1"/>
      <c r="P281" s="1"/>
      <c r="Q281" s="1"/>
      <c r="R281" s="1"/>
    </row>
    <row r="282" spans="1:18">
      <c r="A282" s="1"/>
      <c r="B282" s="1"/>
      <c r="C282" s="1"/>
      <c r="D282" s="1"/>
      <c r="E282" s="1"/>
      <c r="F282" s="1"/>
      <c r="G282" s="1"/>
      <c r="H282" s="1"/>
      <c r="I282" s="1"/>
      <c r="J282" s="1"/>
      <c r="K282" s="1"/>
      <c r="L282" s="1"/>
      <c r="M282" s="1"/>
      <c r="N282" s="1"/>
      <c r="O282" s="1"/>
      <c r="P282" s="1"/>
      <c r="Q282" s="1"/>
      <c r="R282" s="1"/>
    </row>
    <row r="283" spans="1:18">
      <c r="A283" s="1"/>
      <c r="B283" s="1"/>
      <c r="C283" s="1"/>
      <c r="D283" s="1"/>
      <c r="E283" s="1"/>
      <c r="F283" s="1"/>
      <c r="G283" s="1"/>
      <c r="H283" s="1"/>
      <c r="I283" s="1"/>
      <c r="J283" s="1"/>
      <c r="K283" s="1"/>
      <c r="L283" s="1"/>
      <c r="M283" s="1"/>
      <c r="N283" s="1"/>
      <c r="O283" s="1"/>
      <c r="P283" s="1"/>
      <c r="Q283" s="1"/>
      <c r="R283" s="1"/>
    </row>
    <row r="284" spans="1:18">
      <c r="A284" s="1"/>
      <c r="B284" s="1"/>
      <c r="C284" s="1"/>
      <c r="D284" s="1"/>
      <c r="E284" s="1"/>
      <c r="F284" s="1"/>
      <c r="G284" s="1"/>
      <c r="H284" s="1"/>
      <c r="I284" s="1"/>
      <c r="J284" s="1"/>
      <c r="K284" s="1"/>
      <c r="L284" s="1"/>
      <c r="M284" s="1"/>
      <c r="N284" s="1"/>
      <c r="O284" s="1"/>
      <c r="P284" s="1"/>
      <c r="Q284" s="1"/>
      <c r="R284" s="1"/>
    </row>
    <row r="285" spans="1:18">
      <c r="A285" s="1"/>
      <c r="B285" s="1"/>
      <c r="C285" s="1"/>
      <c r="D285" s="1"/>
      <c r="E285" s="1"/>
      <c r="F285" s="1"/>
      <c r="G285" s="1"/>
      <c r="H285" s="1"/>
      <c r="I285" s="1"/>
      <c r="J285" s="1"/>
      <c r="K285" s="1"/>
      <c r="L285" s="1"/>
      <c r="M285" s="1"/>
      <c r="N285" s="1"/>
      <c r="O285" s="1"/>
      <c r="P285" s="1"/>
      <c r="Q285" s="1"/>
      <c r="R285" s="1"/>
    </row>
    <row r="286" spans="1:18">
      <c r="A286" s="1"/>
      <c r="B286" s="1"/>
      <c r="C286" s="1"/>
      <c r="D286" s="1"/>
      <c r="E286" s="1"/>
      <c r="F286" s="1"/>
      <c r="G286" s="1"/>
      <c r="H286" s="1"/>
      <c r="I286" s="1"/>
      <c r="J286" s="1"/>
      <c r="K286" s="1"/>
      <c r="L286" s="1"/>
      <c r="M286" s="1"/>
      <c r="N286" s="1"/>
      <c r="O286" s="1"/>
      <c r="P286" s="1"/>
      <c r="Q286" s="1"/>
      <c r="R286" s="1"/>
    </row>
    <row r="287" spans="1:18">
      <c r="A287" s="1"/>
      <c r="B287" s="1"/>
      <c r="C287" s="1"/>
      <c r="D287" s="1"/>
      <c r="E287" s="1"/>
      <c r="F287" s="1"/>
      <c r="G287" s="1"/>
      <c r="H287" s="1"/>
      <c r="I287" s="1"/>
      <c r="J287" s="1"/>
      <c r="K287" s="1"/>
      <c r="L287" s="1"/>
      <c r="M287" s="1"/>
      <c r="N287" s="1"/>
      <c r="O287" s="1"/>
      <c r="P287" s="1"/>
      <c r="Q287" s="1"/>
      <c r="R287" s="1"/>
    </row>
    <row r="288" spans="1:18">
      <c r="A288" s="1"/>
      <c r="B288" s="1"/>
      <c r="C288" s="1"/>
      <c r="D288" s="1"/>
      <c r="E288" s="1"/>
      <c r="F288" s="1"/>
      <c r="G288" s="1"/>
      <c r="H288" s="1"/>
      <c r="I288" s="1"/>
      <c r="J288" s="1"/>
      <c r="K288" s="1"/>
      <c r="L288" s="1"/>
      <c r="M288" s="1"/>
      <c r="N288" s="1"/>
      <c r="O288" s="1"/>
      <c r="P288" s="1"/>
      <c r="Q288" s="1"/>
      <c r="R288" s="1"/>
    </row>
    <row r="289" spans="1:18">
      <c r="A289" s="1"/>
      <c r="B289" s="1"/>
      <c r="C289" s="1"/>
      <c r="D289" s="1"/>
      <c r="E289" s="1"/>
      <c r="F289" s="1"/>
      <c r="G289" s="1"/>
      <c r="H289" s="1"/>
      <c r="I289" s="1"/>
      <c r="J289" s="1"/>
      <c r="K289" s="1"/>
      <c r="L289" s="1"/>
      <c r="M289" s="1"/>
      <c r="N289" s="1"/>
      <c r="O289" s="1"/>
      <c r="P289" s="1"/>
      <c r="Q289" s="1"/>
      <c r="R289" s="1"/>
    </row>
    <row r="290" spans="1:18">
      <c r="A290" s="1"/>
      <c r="B290" s="1"/>
      <c r="C290" s="1"/>
      <c r="D290" s="1"/>
      <c r="E290" s="1"/>
      <c r="F290" s="1"/>
      <c r="G290" s="1"/>
      <c r="H290" s="1"/>
      <c r="I290" s="1"/>
      <c r="J290" s="1"/>
      <c r="K290" s="1"/>
      <c r="L290" s="1"/>
      <c r="M290" s="1"/>
      <c r="N290" s="1"/>
      <c r="O290" s="1"/>
      <c r="P290" s="1"/>
      <c r="Q290" s="1"/>
      <c r="R290" s="1"/>
    </row>
    <row r="291" spans="1:18">
      <c r="A291" s="1"/>
      <c r="B291" s="1"/>
      <c r="C291" s="1"/>
      <c r="D291" s="1"/>
      <c r="E291" s="1"/>
      <c r="F291" s="1"/>
      <c r="G291" s="1"/>
      <c r="H291" s="1"/>
      <c r="I291" s="1"/>
      <c r="J291" s="1"/>
      <c r="K291" s="1"/>
      <c r="L291" s="1"/>
      <c r="M291" s="1"/>
      <c r="N291" s="1"/>
      <c r="O291" s="1"/>
      <c r="P291" s="1"/>
      <c r="Q291" s="1"/>
      <c r="R291" s="1"/>
    </row>
    <row r="292" spans="1:18">
      <c r="A292" s="1"/>
      <c r="B292" s="1"/>
      <c r="C292" s="1"/>
      <c r="D292" s="1"/>
      <c r="E292" s="1"/>
      <c r="F292" s="1"/>
      <c r="G292" s="1"/>
      <c r="H292" s="1"/>
      <c r="I292" s="1"/>
      <c r="J292" s="1"/>
      <c r="K292" s="1"/>
      <c r="L292" s="1"/>
      <c r="M292" s="1"/>
      <c r="N292" s="1"/>
      <c r="O292" s="1"/>
      <c r="P292" s="1"/>
      <c r="Q292" s="1"/>
      <c r="R292" s="1"/>
    </row>
    <row r="293" spans="1:18">
      <c r="A293" s="1"/>
      <c r="B293" s="1"/>
      <c r="C293" s="1"/>
      <c r="D293" s="1"/>
      <c r="E293" s="1"/>
      <c r="F293" s="1"/>
      <c r="G293" s="1"/>
      <c r="H293" s="1"/>
      <c r="I293" s="1"/>
      <c r="J293" s="1"/>
      <c r="K293" s="1"/>
      <c r="L293" s="1"/>
      <c r="M293" s="1"/>
      <c r="N293" s="1"/>
      <c r="O293" s="1"/>
      <c r="P293" s="1"/>
      <c r="Q293" s="1"/>
      <c r="R293" s="1"/>
    </row>
    <row r="294" spans="1:18">
      <c r="A294" s="1"/>
      <c r="B294" s="1"/>
      <c r="C294" s="1"/>
      <c r="D294" s="1"/>
      <c r="E294" s="1"/>
      <c r="F294" s="1"/>
      <c r="G294" s="1"/>
      <c r="H294" s="1"/>
      <c r="I294" s="1"/>
      <c r="J294" s="1"/>
      <c r="K294" s="1"/>
      <c r="L294" s="1"/>
      <c r="M294" s="1"/>
      <c r="N294" s="1"/>
      <c r="O294" s="1"/>
      <c r="P294" s="1"/>
      <c r="Q294" s="1"/>
      <c r="R294" s="1"/>
    </row>
    <row r="295" spans="1:18">
      <c r="A295" s="1"/>
      <c r="B295" s="1"/>
      <c r="C295" s="1"/>
      <c r="D295" s="1"/>
      <c r="E295" s="1"/>
      <c r="F295" s="1"/>
      <c r="G295" s="1"/>
      <c r="H295" s="1"/>
      <c r="I295" s="1"/>
      <c r="J295" s="1"/>
      <c r="K295" s="1"/>
      <c r="L295" s="1"/>
      <c r="M295" s="1"/>
      <c r="N295" s="1"/>
      <c r="O295" s="1"/>
      <c r="P295" s="1"/>
      <c r="Q295" s="1"/>
      <c r="R295" s="1"/>
    </row>
    <row r="296" spans="1:18">
      <c r="A296" s="1"/>
      <c r="B296" s="1"/>
      <c r="C296" s="1"/>
      <c r="D296" s="1"/>
      <c r="E296" s="1"/>
      <c r="F296" s="1"/>
      <c r="G296" s="1"/>
      <c r="H296" s="1"/>
      <c r="I296" s="1"/>
      <c r="J296" s="1"/>
      <c r="K296" s="1"/>
      <c r="L296" s="1"/>
      <c r="M296" s="1"/>
      <c r="N296" s="1"/>
      <c r="O296" s="1"/>
      <c r="P296" s="1"/>
      <c r="Q296" s="1"/>
      <c r="R296" s="1"/>
    </row>
    <row r="297" spans="1:18">
      <c r="A297" s="1"/>
      <c r="B297" s="1"/>
      <c r="C297" s="1"/>
      <c r="D297" s="1"/>
      <c r="E297" s="1"/>
      <c r="F297" s="1"/>
      <c r="G297" s="1"/>
      <c r="H297" s="1"/>
      <c r="I297" s="1"/>
      <c r="J297" s="1"/>
      <c r="K297" s="1"/>
      <c r="L297" s="1"/>
      <c r="M297" s="1"/>
      <c r="N297" s="1"/>
      <c r="O297" s="1"/>
      <c r="P297" s="1"/>
      <c r="Q297" s="1"/>
      <c r="R297" s="1"/>
    </row>
    <row r="298" spans="1:18">
      <c r="A298" s="1"/>
      <c r="B298" s="1"/>
      <c r="C298" s="1"/>
      <c r="D298" s="1"/>
      <c r="E298" s="1"/>
      <c r="F298" s="1"/>
      <c r="G298" s="1"/>
      <c r="H298" s="1"/>
      <c r="I298" s="1"/>
      <c r="J298" s="1"/>
      <c r="K298" s="1"/>
      <c r="L298" s="1"/>
      <c r="M298" s="1"/>
      <c r="N298" s="1"/>
      <c r="O298" s="1"/>
      <c r="P298" s="1"/>
      <c r="Q298" s="1"/>
      <c r="R298" s="1"/>
    </row>
    <row r="299" spans="1:18">
      <c r="A299" s="1"/>
      <c r="B299" s="1"/>
      <c r="C299" s="1"/>
      <c r="D299" s="1"/>
      <c r="E299" s="1"/>
      <c r="F299" s="1"/>
      <c r="G299" s="1"/>
      <c r="H299" s="1"/>
      <c r="I299" s="1"/>
      <c r="J299" s="1"/>
      <c r="K299" s="1"/>
      <c r="L299" s="1"/>
      <c r="M299" s="1"/>
      <c r="N299" s="1"/>
      <c r="O299" s="1"/>
      <c r="P299" s="1"/>
      <c r="Q299" s="1"/>
      <c r="R299" s="1"/>
    </row>
    <row r="300" spans="1:18">
      <c r="A300" s="1"/>
      <c r="B300" s="1"/>
      <c r="C300" s="1"/>
      <c r="D300" s="1"/>
      <c r="E300" s="1"/>
      <c r="F300" s="1"/>
      <c r="G300" s="1"/>
      <c r="H300" s="1"/>
      <c r="I300" s="1"/>
      <c r="J300" s="1"/>
      <c r="K300" s="1"/>
      <c r="L300" s="1"/>
      <c r="M300" s="1"/>
      <c r="N300" s="1"/>
      <c r="O300" s="1"/>
      <c r="P300" s="1"/>
      <c r="Q300" s="1"/>
      <c r="R300" s="1"/>
    </row>
    <row r="301" spans="1:18">
      <c r="A301" s="1"/>
      <c r="B301" s="1"/>
      <c r="C301" s="1"/>
      <c r="D301" s="1"/>
      <c r="E301" s="1"/>
      <c r="F301" s="1"/>
      <c r="G301" s="1"/>
      <c r="H301" s="1"/>
      <c r="I301" s="1"/>
      <c r="J301" s="1"/>
      <c r="K301" s="1"/>
      <c r="L301" s="1"/>
      <c r="M301" s="1"/>
      <c r="N301" s="1"/>
      <c r="O301" s="1"/>
      <c r="P301" s="1"/>
      <c r="Q301" s="1"/>
      <c r="R301" s="1"/>
    </row>
    <row r="302" spans="1:18">
      <c r="A302" s="1"/>
      <c r="B302" s="1"/>
      <c r="C302" s="1"/>
      <c r="D302" s="1"/>
      <c r="E302" s="1"/>
      <c r="F302" s="1"/>
      <c r="G302" s="1"/>
      <c r="H302" s="1"/>
      <c r="I302" s="1"/>
      <c r="J302" s="1"/>
      <c r="K302" s="1"/>
      <c r="L302" s="1"/>
      <c r="M302" s="1"/>
      <c r="N302" s="1"/>
      <c r="O302" s="1"/>
      <c r="P302" s="1"/>
      <c r="Q302" s="1"/>
      <c r="R302" s="1"/>
    </row>
    <row r="303" spans="1:18">
      <c r="A303" s="1"/>
      <c r="B303" s="1"/>
      <c r="C303" s="1"/>
      <c r="D303" s="1"/>
      <c r="E303" s="1"/>
      <c r="F303" s="1"/>
      <c r="G303" s="1"/>
      <c r="H303" s="1"/>
      <c r="I303" s="1"/>
      <c r="J303" s="1"/>
      <c r="K303" s="1"/>
      <c r="L303" s="1"/>
      <c r="M303" s="1"/>
      <c r="N303" s="1"/>
      <c r="O303" s="1"/>
      <c r="P303" s="1"/>
      <c r="Q303" s="1"/>
      <c r="R303" s="1"/>
    </row>
    <row r="304" spans="1:18">
      <c r="A304" s="1"/>
      <c r="B304" s="1"/>
      <c r="C304" s="1"/>
      <c r="D304" s="1"/>
      <c r="E304" s="1"/>
      <c r="F304" s="1"/>
      <c r="G304" s="1"/>
      <c r="H304" s="1"/>
      <c r="I304" s="1"/>
      <c r="J304" s="1"/>
      <c r="K304" s="1"/>
      <c r="L304" s="1"/>
      <c r="M304" s="1"/>
      <c r="N304" s="1"/>
      <c r="O304" s="1"/>
      <c r="P304" s="1"/>
      <c r="Q304" s="1"/>
      <c r="R304" s="1"/>
    </row>
    <row r="305" spans="1:18">
      <c r="A305" s="1"/>
      <c r="B305" s="1"/>
      <c r="C305" s="1"/>
      <c r="D305" s="1"/>
      <c r="E305" s="1"/>
      <c r="F305" s="1"/>
      <c r="G305" s="1"/>
      <c r="H305" s="1"/>
      <c r="I305" s="1"/>
      <c r="J305" s="1"/>
      <c r="K305" s="1"/>
      <c r="L305" s="1"/>
      <c r="M305" s="1"/>
      <c r="N305" s="1"/>
      <c r="O305" s="1"/>
      <c r="P305" s="1"/>
      <c r="Q305" s="1"/>
      <c r="R305" s="1"/>
    </row>
    <row r="306" spans="1:18">
      <c r="A306" s="1"/>
      <c r="B306" s="1"/>
      <c r="C306" s="1"/>
      <c r="D306" s="1"/>
      <c r="E306" s="1"/>
      <c r="F306" s="1"/>
      <c r="G306" s="1"/>
      <c r="H306" s="1"/>
      <c r="I306" s="1"/>
      <c r="J306" s="1"/>
      <c r="K306" s="1"/>
      <c r="L306" s="1"/>
      <c r="M306" s="1"/>
      <c r="N306" s="1"/>
      <c r="O306" s="1"/>
      <c r="P306" s="1"/>
      <c r="Q306" s="1"/>
      <c r="R306" s="1"/>
    </row>
    <row r="307" spans="1:18">
      <c r="A307" s="1"/>
      <c r="B307" s="1"/>
      <c r="C307" s="1"/>
      <c r="D307" s="1"/>
      <c r="E307" s="1"/>
      <c r="F307" s="1"/>
      <c r="G307" s="1"/>
      <c r="H307" s="1"/>
      <c r="I307" s="1"/>
      <c r="J307" s="1"/>
      <c r="K307" s="1"/>
      <c r="L307" s="1"/>
      <c r="M307" s="1"/>
      <c r="N307" s="1"/>
      <c r="O307" s="1"/>
      <c r="P307" s="1"/>
      <c r="Q307" s="1"/>
      <c r="R307" s="1"/>
    </row>
    <row r="308" spans="1:18">
      <c r="A308" s="1"/>
      <c r="B308" s="1"/>
      <c r="C308" s="1"/>
      <c r="D308" s="1"/>
      <c r="E308" s="1"/>
      <c r="F308" s="1"/>
      <c r="G308" s="1"/>
      <c r="H308" s="1"/>
      <c r="I308" s="1"/>
      <c r="J308" s="1"/>
      <c r="K308" s="1"/>
      <c r="L308" s="1"/>
      <c r="M308" s="1"/>
      <c r="N308" s="1"/>
      <c r="O308" s="1"/>
      <c r="P308" s="1"/>
      <c r="Q308" s="1"/>
      <c r="R308" s="1"/>
    </row>
    <row r="309" spans="1:18">
      <c r="A309" s="1"/>
      <c r="B309" s="1"/>
      <c r="C309" s="1"/>
      <c r="D309" s="1"/>
      <c r="E309" s="1"/>
      <c r="F309" s="1"/>
      <c r="G309" s="1"/>
      <c r="H309" s="1"/>
      <c r="I309" s="1"/>
      <c r="J309" s="1"/>
      <c r="K309" s="1"/>
      <c r="L309" s="1"/>
      <c r="M309" s="1"/>
      <c r="N309" s="1"/>
      <c r="O309" s="1"/>
      <c r="P309" s="1"/>
      <c r="Q309" s="1"/>
      <c r="R309" s="1"/>
    </row>
    <row r="310" spans="1:18">
      <c r="A310" s="1"/>
      <c r="B310" s="1"/>
      <c r="C310" s="1"/>
      <c r="D310" s="1"/>
      <c r="E310" s="1"/>
      <c r="F310" s="1"/>
      <c r="G310" s="1"/>
      <c r="H310" s="1"/>
      <c r="I310" s="1"/>
      <c r="J310" s="1"/>
      <c r="K310" s="1"/>
      <c r="L310" s="1"/>
      <c r="M310" s="1"/>
      <c r="N310" s="1"/>
      <c r="O310" s="1"/>
      <c r="P310" s="1"/>
      <c r="Q310" s="1"/>
      <c r="R310" s="1"/>
    </row>
    <row r="311" spans="1:18">
      <c r="A311" s="1"/>
      <c r="B311" s="1"/>
      <c r="C311" s="1"/>
      <c r="D311" s="1"/>
      <c r="E311" s="1"/>
      <c r="F311" s="1"/>
      <c r="G311" s="1"/>
      <c r="H311" s="1"/>
      <c r="I311" s="1"/>
      <c r="J311" s="1"/>
      <c r="K311" s="1"/>
      <c r="L311" s="1"/>
      <c r="M311" s="1"/>
      <c r="N311" s="1"/>
      <c r="O311" s="1"/>
      <c r="P311" s="1"/>
      <c r="Q311" s="1"/>
      <c r="R311" s="1"/>
    </row>
    <row r="312" spans="1:18">
      <c r="A312" s="1"/>
      <c r="B312" s="1"/>
      <c r="C312" s="1"/>
      <c r="D312" s="1"/>
      <c r="E312" s="1"/>
      <c r="F312" s="1"/>
      <c r="G312" s="1"/>
      <c r="H312" s="1"/>
      <c r="I312" s="1"/>
      <c r="J312" s="1"/>
      <c r="K312" s="1"/>
      <c r="L312" s="1"/>
      <c r="M312" s="1"/>
      <c r="N312" s="1"/>
      <c r="O312" s="1"/>
      <c r="P312" s="1"/>
      <c r="Q312" s="1"/>
      <c r="R312" s="1"/>
    </row>
    <row r="313" spans="1:18">
      <c r="A313" s="1"/>
      <c r="B313" s="1"/>
      <c r="C313" s="1"/>
      <c r="D313" s="1"/>
      <c r="E313" s="1"/>
      <c r="F313" s="1"/>
      <c r="G313" s="1"/>
      <c r="H313" s="1"/>
      <c r="I313" s="1"/>
      <c r="J313" s="1"/>
      <c r="K313" s="1"/>
      <c r="L313" s="1"/>
      <c r="M313" s="1"/>
      <c r="N313" s="1"/>
      <c r="O313" s="1"/>
      <c r="P313" s="1"/>
      <c r="Q313" s="1"/>
      <c r="R313" s="1"/>
    </row>
    <row r="314" spans="1:18">
      <c r="A314" s="1"/>
      <c r="B314" s="1"/>
      <c r="C314" s="1"/>
      <c r="D314" s="1"/>
      <c r="E314" s="1"/>
      <c r="F314" s="1"/>
      <c r="G314" s="1"/>
      <c r="H314" s="1"/>
      <c r="I314" s="1"/>
      <c r="J314" s="1"/>
      <c r="K314" s="1"/>
      <c r="L314" s="1"/>
      <c r="M314" s="1"/>
      <c r="N314" s="1"/>
      <c r="O314" s="1"/>
      <c r="P314" s="1"/>
      <c r="Q314" s="1"/>
      <c r="R314" s="1"/>
    </row>
    <row r="315" spans="1:18">
      <c r="A315" s="1"/>
      <c r="B315" s="1"/>
      <c r="C315" s="1"/>
      <c r="D315" s="1"/>
      <c r="E315" s="1"/>
      <c r="F315" s="1"/>
      <c r="G315" s="1"/>
      <c r="H315" s="1"/>
      <c r="I315" s="1"/>
      <c r="J315" s="1"/>
      <c r="K315" s="1"/>
      <c r="L315" s="1"/>
      <c r="M315" s="1"/>
      <c r="N315" s="1"/>
      <c r="O315" s="1"/>
      <c r="P315" s="1"/>
      <c r="Q315" s="1"/>
      <c r="R315" s="1"/>
    </row>
    <row r="316" spans="1:18">
      <c r="A316" s="1"/>
      <c r="B316" s="1"/>
      <c r="C316" s="1"/>
      <c r="D316" s="1"/>
      <c r="E316" s="1"/>
      <c r="F316" s="1"/>
      <c r="G316" s="1"/>
      <c r="H316" s="1"/>
      <c r="I316" s="1"/>
      <c r="J316" s="1"/>
      <c r="K316" s="1"/>
      <c r="L316" s="1"/>
      <c r="M316" s="1"/>
      <c r="N316" s="1"/>
      <c r="O316" s="1"/>
      <c r="P316" s="1"/>
      <c r="Q316" s="1"/>
      <c r="R316" s="1"/>
    </row>
    <row r="317" spans="1:18">
      <c r="A317" s="1"/>
      <c r="B317" s="1"/>
      <c r="C317" s="1"/>
      <c r="D317" s="1"/>
      <c r="E317" s="1"/>
      <c r="F317" s="1"/>
      <c r="G317" s="1"/>
      <c r="H317" s="1"/>
      <c r="I317" s="1"/>
      <c r="J317" s="1"/>
      <c r="K317" s="1"/>
      <c r="L317" s="1"/>
      <c r="M317" s="1"/>
      <c r="N317" s="1"/>
      <c r="O317" s="1"/>
      <c r="P317" s="1"/>
      <c r="Q317" s="1"/>
      <c r="R317" s="1"/>
    </row>
    <row r="318" spans="1:18">
      <c r="A318" s="1"/>
      <c r="B318" s="1"/>
      <c r="C318" s="1"/>
      <c r="D318" s="1"/>
      <c r="E318" s="1"/>
      <c r="F318" s="1"/>
      <c r="G318" s="1"/>
      <c r="H318" s="1"/>
      <c r="I318" s="1"/>
      <c r="J318" s="1"/>
      <c r="K318" s="1"/>
      <c r="L318" s="1"/>
      <c r="M318" s="1"/>
      <c r="N318" s="1"/>
      <c r="O318" s="1"/>
      <c r="P318" s="1"/>
      <c r="Q318" s="1"/>
      <c r="R318" s="1"/>
    </row>
    <row r="319" spans="1:18">
      <c r="A319" s="1"/>
      <c r="B319" s="1"/>
      <c r="C319" s="1"/>
      <c r="D319" s="1"/>
      <c r="E319" s="1"/>
      <c r="F319" s="1"/>
      <c r="G319" s="1"/>
      <c r="H319" s="1"/>
      <c r="I319" s="1"/>
      <c r="J319" s="1"/>
      <c r="K319" s="1"/>
      <c r="L319" s="1"/>
      <c r="M319" s="1"/>
      <c r="N319" s="1"/>
      <c r="O319" s="1"/>
      <c r="P319" s="1"/>
      <c r="Q319" s="1"/>
      <c r="R319" s="1"/>
    </row>
    <row r="320" spans="1:18">
      <c r="A320" s="1"/>
      <c r="B320" s="1"/>
      <c r="C320" s="1"/>
      <c r="D320" s="1"/>
      <c r="E320" s="1"/>
      <c r="F320" s="1"/>
      <c r="G320" s="1"/>
      <c r="H320" s="1"/>
      <c r="I320" s="1"/>
      <c r="J320" s="1"/>
      <c r="K320" s="1"/>
      <c r="L320" s="1"/>
      <c r="M320" s="1"/>
      <c r="N320" s="1"/>
      <c r="O320" s="1"/>
      <c r="P320" s="1"/>
      <c r="Q320" s="1"/>
      <c r="R320" s="1"/>
    </row>
    <row r="321" spans="1:18">
      <c r="A321" s="1"/>
      <c r="B321" s="1"/>
      <c r="C321" s="1"/>
      <c r="D321" s="1"/>
      <c r="E321" s="1"/>
      <c r="F321" s="1"/>
      <c r="G321" s="1"/>
      <c r="H321" s="1"/>
      <c r="I321" s="1"/>
      <c r="J321" s="1"/>
      <c r="K321" s="1"/>
      <c r="L321" s="1"/>
      <c r="M321" s="1"/>
      <c r="N321" s="1"/>
      <c r="O321" s="1"/>
      <c r="P321" s="1"/>
      <c r="Q321" s="1"/>
      <c r="R321" s="1"/>
    </row>
    <row r="322" spans="1:18">
      <c r="A322" s="1"/>
      <c r="B322" s="1"/>
      <c r="C322" s="1"/>
      <c r="D322" s="1"/>
      <c r="E322" s="1"/>
      <c r="F322" s="1"/>
      <c r="G322" s="1"/>
      <c r="H322" s="1"/>
      <c r="I322" s="1"/>
      <c r="J322" s="1"/>
      <c r="K322" s="1"/>
      <c r="L322" s="1"/>
      <c r="M322" s="1"/>
      <c r="N322" s="1"/>
      <c r="O322" s="1"/>
      <c r="P322" s="1"/>
      <c r="Q322" s="1"/>
      <c r="R322" s="1"/>
    </row>
    <row r="323" spans="1:18">
      <c r="A323" s="1"/>
      <c r="B323" s="1"/>
      <c r="C323" s="1"/>
      <c r="D323" s="1"/>
      <c r="E323" s="1"/>
      <c r="F323" s="1"/>
      <c r="G323" s="1"/>
      <c r="H323" s="1"/>
      <c r="I323" s="1"/>
      <c r="J323" s="1"/>
      <c r="K323" s="1"/>
      <c r="L323" s="1"/>
      <c r="M323" s="1"/>
      <c r="N323" s="1"/>
      <c r="O323" s="1"/>
      <c r="P323" s="1"/>
      <c r="Q323" s="1"/>
      <c r="R323" s="1"/>
    </row>
    <row r="324" spans="1:18">
      <c r="A324" s="1"/>
      <c r="B324" s="1"/>
      <c r="C324" s="1"/>
      <c r="D324" s="1"/>
      <c r="E324" s="1"/>
      <c r="F324" s="1"/>
      <c r="G324" s="1"/>
      <c r="H324" s="1"/>
      <c r="I324" s="1"/>
      <c r="J324" s="1"/>
      <c r="K324" s="1"/>
      <c r="L324" s="1"/>
      <c r="M324" s="1"/>
      <c r="N324" s="1"/>
      <c r="O324" s="1"/>
      <c r="P324" s="1"/>
      <c r="Q324" s="1"/>
      <c r="R324" s="1"/>
    </row>
    <row r="325" spans="1:18">
      <c r="A325" s="1"/>
      <c r="B325" s="1"/>
      <c r="C325" s="1"/>
      <c r="D325" s="1"/>
      <c r="E325" s="1"/>
      <c r="F325" s="1"/>
      <c r="G325" s="1"/>
      <c r="H325" s="1"/>
      <c r="I325" s="1"/>
      <c r="J325" s="1"/>
      <c r="K325" s="1"/>
      <c r="L325" s="1"/>
      <c r="M325" s="1"/>
      <c r="N325" s="1"/>
      <c r="O325" s="1"/>
      <c r="P325" s="1"/>
      <c r="Q325" s="1"/>
      <c r="R325" s="1"/>
    </row>
    <row r="326" spans="1:18">
      <c r="A326" s="1"/>
      <c r="B326" s="1"/>
      <c r="C326" s="1"/>
      <c r="D326" s="1"/>
      <c r="E326" s="1"/>
      <c r="F326" s="1"/>
      <c r="G326" s="1"/>
      <c r="H326" s="1"/>
      <c r="I326" s="1"/>
      <c r="J326" s="1"/>
      <c r="K326" s="1"/>
      <c r="L326" s="1"/>
      <c r="M326" s="1"/>
      <c r="N326" s="1"/>
      <c r="O326" s="1"/>
      <c r="P326" s="1"/>
      <c r="Q326" s="1"/>
      <c r="R326" s="1"/>
    </row>
    <row r="327" spans="1:18">
      <c r="A327" s="1"/>
      <c r="B327" s="1"/>
      <c r="C327" s="1"/>
      <c r="D327" s="1"/>
      <c r="E327" s="1"/>
      <c r="F327" s="1"/>
      <c r="G327" s="1"/>
      <c r="H327" s="1"/>
      <c r="I327" s="1"/>
      <c r="J327" s="1"/>
      <c r="K327" s="1"/>
      <c r="L327" s="1"/>
      <c r="M327" s="1"/>
      <c r="N327" s="1"/>
      <c r="O327" s="1"/>
      <c r="P327" s="1"/>
      <c r="Q327" s="1"/>
      <c r="R327" s="1"/>
    </row>
    <row r="328" spans="1:18">
      <c r="A328" s="1"/>
      <c r="B328" s="1"/>
      <c r="C328" s="1"/>
      <c r="D328" s="1"/>
      <c r="E328" s="1"/>
      <c r="F328" s="1"/>
      <c r="G328" s="1"/>
      <c r="H328" s="1"/>
      <c r="I328" s="1"/>
      <c r="J328" s="1"/>
      <c r="K328" s="1"/>
      <c r="L328" s="1"/>
      <c r="M328" s="1"/>
      <c r="N328" s="1"/>
      <c r="O328" s="1"/>
      <c r="P328" s="1"/>
      <c r="Q328" s="1"/>
      <c r="R328" s="1"/>
    </row>
    <row r="329" spans="1:18">
      <c r="A329" s="1"/>
      <c r="B329" s="1"/>
      <c r="C329" s="1"/>
      <c r="D329" s="1"/>
      <c r="E329" s="1"/>
      <c r="F329" s="1"/>
      <c r="G329" s="1"/>
      <c r="H329" s="1"/>
      <c r="I329" s="1"/>
      <c r="J329" s="1"/>
      <c r="K329" s="1"/>
      <c r="L329" s="1"/>
      <c r="M329" s="1"/>
      <c r="N329" s="1"/>
      <c r="O329" s="1"/>
      <c r="P329" s="1"/>
      <c r="Q329" s="1"/>
      <c r="R329" s="1"/>
    </row>
    <row r="330" spans="1:18">
      <c r="A330" s="1"/>
      <c r="B330" s="1"/>
      <c r="C330" s="1"/>
      <c r="D330" s="1"/>
      <c r="E330" s="1"/>
      <c r="F330" s="1"/>
      <c r="G330" s="1"/>
      <c r="H330" s="1"/>
      <c r="I330" s="1"/>
      <c r="J330" s="1"/>
      <c r="K330" s="1"/>
      <c r="L330" s="1"/>
      <c r="M330" s="1"/>
      <c r="N330" s="1"/>
      <c r="O330" s="1"/>
      <c r="P330" s="1"/>
      <c r="Q330" s="1"/>
      <c r="R330" s="1"/>
    </row>
    <row r="331" spans="1:18">
      <c r="A331" s="1"/>
      <c r="B331" s="1"/>
      <c r="C331" s="1"/>
      <c r="D331" s="1"/>
      <c r="E331" s="1"/>
      <c r="F331" s="1"/>
      <c r="G331" s="1"/>
      <c r="H331" s="1"/>
      <c r="I331" s="1"/>
      <c r="J331" s="1"/>
      <c r="K331" s="1"/>
      <c r="L331" s="1"/>
      <c r="M331" s="1"/>
      <c r="N331" s="1"/>
      <c r="O331" s="1"/>
      <c r="P331" s="1"/>
      <c r="Q331" s="1"/>
      <c r="R331" s="1"/>
    </row>
    <row r="332" spans="1:18">
      <c r="A332" s="1"/>
      <c r="B332" s="1"/>
      <c r="C332" s="1"/>
      <c r="D332" s="1"/>
      <c r="E332" s="1"/>
      <c r="F332" s="1"/>
      <c r="G332" s="1"/>
      <c r="H332" s="1"/>
      <c r="I332" s="1"/>
      <c r="J332" s="1"/>
      <c r="K332" s="1"/>
      <c r="L332" s="1"/>
      <c r="M332" s="1"/>
      <c r="N332" s="1"/>
      <c r="O332" s="1"/>
      <c r="P332" s="1"/>
      <c r="Q332" s="1"/>
      <c r="R332" s="1"/>
    </row>
    <row r="333" spans="1:18">
      <c r="A333" s="1"/>
      <c r="B333" s="1"/>
      <c r="C333" s="1"/>
      <c r="D333" s="1"/>
      <c r="E333" s="1"/>
      <c r="F333" s="1"/>
      <c r="G333" s="1"/>
      <c r="H333" s="1"/>
      <c r="I333" s="1"/>
      <c r="J333" s="1"/>
      <c r="K333" s="1"/>
      <c r="L333" s="1"/>
      <c r="M333" s="1"/>
      <c r="N333" s="1"/>
      <c r="O333" s="1"/>
      <c r="P333" s="1"/>
      <c r="Q333" s="1"/>
      <c r="R333" s="1"/>
    </row>
    <row r="334" spans="1:18">
      <c r="A334" s="1"/>
      <c r="B334" s="1"/>
      <c r="C334" s="1"/>
      <c r="D334" s="1"/>
      <c r="E334" s="1"/>
      <c r="F334" s="1"/>
      <c r="G334" s="1"/>
      <c r="H334" s="1"/>
      <c r="I334" s="1"/>
      <c r="J334" s="1"/>
      <c r="K334" s="1"/>
      <c r="L334" s="1"/>
      <c r="M334" s="1"/>
      <c r="N334" s="1"/>
      <c r="O334" s="1"/>
      <c r="P334" s="1"/>
      <c r="Q334" s="1"/>
      <c r="R334" s="1"/>
    </row>
    <row r="335" spans="1:18">
      <c r="A335" s="1"/>
      <c r="B335" s="1"/>
      <c r="C335" s="1"/>
      <c r="D335" s="1"/>
      <c r="E335" s="1"/>
      <c r="F335" s="1"/>
      <c r="G335" s="1"/>
      <c r="H335" s="1"/>
      <c r="I335" s="1"/>
      <c r="J335" s="1"/>
      <c r="K335" s="1"/>
      <c r="L335" s="1"/>
      <c r="M335" s="1"/>
      <c r="N335" s="1"/>
      <c r="O335" s="1"/>
      <c r="P335" s="1"/>
      <c r="Q335" s="1"/>
      <c r="R335" s="1"/>
    </row>
    <row r="336" spans="1:18">
      <c r="A336" s="1"/>
      <c r="B336" s="1"/>
      <c r="C336" s="1"/>
      <c r="D336" s="1"/>
      <c r="E336" s="1"/>
      <c r="F336" s="1"/>
      <c r="G336" s="1"/>
      <c r="H336" s="1"/>
      <c r="I336" s="1"/>
      <c r="J336" s="1"/>
      <c r="K336" s="1"/>
      <c r="L336" s="1"/>
      <c r="M336" s="1"/>
      <c r="N336" s="1"/>
      <c r="O336" s="1"/>
      <c r="P336" s="1"/>
      <c r="Q336" s="1"/>
      <c r="R336" s="1"/>
    </row>
    <row r="337" spans="1:18">
      <c r="A337" s="1"/>
      <c r="B337" s="1"/>
      <c r="C337" s="1"/>
      <c r="D337" s="1"/>
      <c r="E337" s="1"/>
      <c r="F337" s="1"/>
      <c r="G337" s="1"/>
      <c r="H337" s="1"/>
      <c r="I337" s="1"/>
      <c r="J337" s="1"/>
      <c r="K337" s="1"/>
      <c r="L337" s="1"/>
      <c r="M337" s="1"/>
      <c r="N337" s="1"/>
      <c r="O337" s="1"/>
      <c r="P337" s="1"/>
      <c r="Q337" s="1"/>
      <c r="R337" s="1"/>
    </row>
    <row r="338" spans="1:18">
      <c r="A338" s="1"/>
      <c r="B338" s="1"/>
      <c r="C338" s="1"/>
      <c r="D338" s="1"/>
      <c r="E338" s="1"/>
      <c r="F338" s="1"/>
      <c r="G338" s="1"/>
      <c r="H338" s="1"/>
      <c r="I338" s="1"/>
      <c r="J338" s="1"/>
      <c r="K338" s="1"/>
      <c r="L338" s="1"/>
      <c r="M338" s="1"/>
      <c r="N338" s="1"/>
      <c r="O338" s="1"/>
      <c r="P338" s="1"/>
      <c r="Q338" s="1"/>
      <c r="R338" s="1"/>
    </row>
    <row r="339" spans="1:18">
      <c r="A339" s="1"/>
      <c r="B339" s="1"/>
      <c r="C339" s="1"/>
      <c r="D339" s="1"/>
      <c r="E339" s="1"/>
      <c r="F339" s="1"/>
      <c r="G339" s="1"/>
      <c r="H339" s="1"/>
      <c r="I339" s="1"/>
      <c r="J339" s="1"/>
      <c r="K339" s="1"/>
      <c r="L339" s="1"/>
      <c r="M339" s="1"/>
      <c r="N339" s="1"/>
      <c r="O339" s="1"/>
      <c r="P339" s="1"/>
      <c r="Q339" s="1"/>
      <c r="R339" s="1"/>
    </row>
    <row r="340" spans="1:18">
      <c r="A340" s="1"/>
      <c r="B340" s="1"/>
      <c r="C340" s="1"/>
      <c r="D340" s="1"/>
      <c r="E340" s="1"/>
      <c r="F340" s="1"/>
      <c r="G340" s="1"/>
      <c r="H340" s="1"/>
      <c r="I340" s="1"/>
      <c r="J340" s="1"/>
      <c r="K340" s="1"/>
      <c r="L340" s="1"/>
      <c r="M340" s="1"/>
      <c r="N340" s="1"/>
      <c r="O340" s="1"/>
      <c r="P340" s="1"/>
      <c r="Q340" s="1"/>
      <c r="R340" s="1"/>
    </row>
    <row r="341" spans="1:18">
      <c r="A341" s="1"/>
      <c r="B341" s="1"/>
      <c r="C341" s="1"/>
      <c r="D341" s="1"/>
      <c r="E341" s="1"/>
      <c r="F341" s="1"/>
      <c r="G341" s="1"/>
      <c r="H341" s="1"/>
      <c r="I341" s="1"/>
      <c r="J341" s="1"/>
      <c r="K341" s="1"/>
      <c r="L341" s="1"/>
      <c r="M341" s="1"/>
      <c r="N341" s="1"/>
      <c r="O341" s="1"/>
      <c r="P341" s="1"/>
      <c r="Q341" s="1"/>
      <c r="R341" s="1"/>
    </row>
    <row r="342" spans="1:18">
      <c r="A342" s="1"/>
      <c r="B342" s="1"/>
      <c r="C342" s="1"/>
      <c r="D342" s="1"/>
      <c r="E342" s="1"/>
      <c r="F342" s="1"/>
      <c r="G342" s="1"/>
      <c r="H342" s="1"/>
      <c r="I342" s="1"/>
      <c r="J342" s="1"/>
      <c r="K342" s="1"/>
      <c r="L342" s="1"/>
      <c r="M342" s="1"/>
      <c r="N342" s="1"/>
      <c r="O342" s="1"/>
      <c r="P342" s="1"/>
      <c r="Q342" s="1"/>
      <c r="R342" s="1"/>
    </row>
    <row r="343" spans="1:18">
      <c r="A343" s="1"/>
      <c r="B343" s="1"/>
      <c r="C343" s="1"/>
      <c r="D343" s="1"/>
      <c r="E343" s="1"/>
      <c r="F343" s="1"/>
      <c r="G343" s="1"/>
      <c r="H343" s="1"/>
      <c r="I343" s="1"/>
      <c r="J343" s="1"/>
      <c r="K343" s="1"/>
      <c r="L343" s="1"/>
      <c r="M343" s="1"/>
      <c r="N343" s="1"/>
      <c r="O343" s="1"/>
      <c r="P343" s="1"/>
      <c r="Q343" s="1"/>
      <c r="R343" s="1"/>
    </row>
    <row r="344" spans="1:18">
      <c r="A344" s="1"/>
      <c r="B344" s="1"/>
      <c r="C344" s="1"/>
      <c r="D344" s="1"/>
      <c r="E344" s="1"/>
      <c r="F344" s="1"/>
      <c r="G344" s="1"/>
      <c r="H344" s="1"/>
      <c r="I344" s="1"/>
      <c r="J344" s="1"/>
      <c r="K344" s="1"/>
      <c r="L344" s="1"/>
      <c r="M344" s="1"/>
      <c r="N344" s="1"/>
      <c r="O344" s="1"/>
      <c r="P344" s="1"/>
      <c r="Q344" s="1"/>
      <c r="R344" s="1"/>
    </row>
    <row r="345" spans="1:18">
      <c r="A345" s="1"/>
      <c r="B345" s="1"/>
      <c r="C345" s="1"/>
      <c r="D345" s="1"/>
      <c r="E345" s="1"/>
      <c r="F345" s="1"/>
      <c r="G345" s="1"/>
      <c r="H345" s="1"/>
      <c r="I345" s="1"/>
      <c r="J345" s="1"/>
      <c r="K345" s="1"/>
      <c r="L345" s="1"/>
      <c r="M345" s="1"/>
      <c r="N345" s="1"/>
      <c r="O345" s="1"/>
      <c r="P345" s="1"/>
      <c r="Q345" s="1"/>
      <c r="R345" s="1"/>
    </row>
    <row r="346" spans="1:18">
      <c r="A346" s="1"/>
      <c r="B346" s="1"/>
      <c r="C346" s="1"/>
      <c r="D346" s="1"/>
      <c r="E346" s="1"/>
      <c r="F346" s="1"/>
      <c r="G346" s="1"/>
      <c r="H346" s="1"/>
      <c r="I346" s="1"/>
      <c r="J346" s="1"/>
      <c r="K346" s="1"/>
      <c r="L346" s="1"/>
      <c r="M346" s="1"/>
      <c r="N346" s="1"/>
      <c r="O346" s="1"/>
      <c r="P346" s="1"/>
      <c r="Q346" s="1"/>
      <c r="R346" s="1"/>
    </row>
    <row r="347" spans="1:18">
      <c r="A347" s="1"/>
      <c r="B347" s="1"/>
      <c r="C347" s="1"/>
      <c r="D347" s="1"/>
      <c r="E347" s="1"/>
      <c r="F347" s="1"/>
      <c r="G347" s="1"/>
      <c r="H347" s="1"/>
      <c r="I347" s="1"/>
      <c r="J347" s="1"/>
      <c r="K347" s="1"/>
      <c r="L347" s="1"/>
      <c r="M347" s="1"/>
      <c r="N347" s="1"/>
      <c r="O347" s="1"/>
      <c r="P347" s="1"/>
      <c r="Q347" s="1"/>
      <c r="R347" s="1"/>
    </row>
    <row r="348" spans="1:18">
      <c r="A348" s="1"/>
      <c r="B348" s="1"/>
      <c r="C348" s="1"/>
      <c r="D348" s="1"/>
      <c r="E348" s="1"/>
      <c r="F348" s="1"/>
      <c r="G348" s="1"/>
      <c r="H348" s="1"/>
      <c r="I348" s="1"/>
      <c r="J348" s="1"/>
      <c r="K348" s="1"/>
      <c r="L348" s="1"/>
      <c r="M348" s="1"/>
      <c r="N348" s="1"/>
      <c r="O348" s="1"/>
      <c r="P348" s="1"/>
      <c r="Q348" s="1"/>
      <c r="R348" s="1"/>
    </row>
    <row r="349" spans="1:18">
      <c r="A349" s="1"/>
      <c r="B349" s="1"/>
      <c r="C349" s="1"/>
      <c r="D349" s="1"/>
      <c r="E349" s="1"/>
      <c r="F349" s="1"/>
      <c r="G349" s="1"/>
      <c r="H349" s="1"/>
      <c r="I349" s="1"/>
      <c r="J349" s="1"/>
      <c r="K349" s="1"/>
      <c r="L349" s="1"/>
      <c r="M349" s="1"/>
      <c r="N349" s="1"/>
      <c r="O349" s="1"/>
      <c r="P349" s="1"/>
      <c r="Q349" s="1"/>
      <c r="R349" s="1"/>
    </row>
    <row r="350" spans="1:18">
      <c r="A350" s="1"/>
      <c r="B350" s="1"/>
      <c r="C350" s="1"/>
      <c r="D350" s="1"/>
      <c r="E350" s="1"/>
      <c r="F350" s="1"/>
      <c r="G350" s="1"/>
      <c r="H350" s="1"/>
      <c r="I350" s="1"/>
      <c r="J350" s="1"/>
      <c r="K350" s="1"/>
      <c r="L350" s="1"/>
      <c r="M350" s="1"/>
      <c r="N350" s="1"/>
      <c r="O350" s="1"/>
      <c r="P350" s="1"/>
      <c r="Q350" s="1"/>
      <c r="R350" s="1"/>
    </row>
    <row r="351" spans="1:18">
      <c r="A351" s="1"/>
      <c r="B351" s="1"/>
      <c r="C351" s="1"/>
      <c r="D351" s="1"/>
      <c r="E351" s="1"/>
      <c r="F351" s="1"/>
      <c r="G351" s="1"/>
      <c r="H351" s="1"/>
      <c r="I351" s="1"/>
      <c r="J351" s="1"/>
      <c r="K351" s="1"/>
      <c r="L351" s="1"/>
      <c r="M351" s="1"/>
      <c r="N351" s="1"/>
      <c r="O351" s="1"/>
      <c r="P351" s="1"/>
      <c r="Q351" s="1"/>
      <c r="R351" s="1"/>
    </row>
    <row r="352" spans="1:18">
      <c r="A352" s="1"/>
      <c r="B352" s="1"/>
      <c r="C352" s="1"/>
      <c r="D352" s="1"/>
      <c r="E352" s="1"/>
      <c r="F352" s="1"/>
      <c r="G352" s="1"/>
      <c r="H352" s="1"/>
      <c r="I352" s="1"/>
      <c r="J352" s="1"/>
      <c r="K352" s="1"/>
      <c r="L352" s="1"/>
      <c r="M352" s="1"/>
      <c r="N352" s="1"/>
      <c r="O352" s="1"/>
      <c r="P352" s="1"/>
      <c r="Q352" s="1"/>
      <c r="R352" s="1"/>
    </row>
    <row r="353" spans="1:18">
      <c r="A353" s="1"/>
      <c r="B353" s="1"/>
      <c r="C353" s="1"/>
      <c r="D353" s="1"/>
      <c r="E353" s="1"/>
      <c r="F353" s="1"/>
      <c r="G353" s="1"/>
      <c r="H353" s="1"/>
      <c r="I353" s="1"/>
      <c r="J353" s="1"/>
      <c r="K353" s="1"/>
      <c r="L353" s="1"/>
      <c r="M353" s="1"/>
      <c r="N353" s="1"/>
      <c r="O353" s="1"/>
      <c r="P353" s="1"/>
      <c r="Q353" s="1"/>
      <c r="R353" s="1"/>
    </row>
    <row r="354" spans="1:18">
      <c r="A354" s="1"/>
      <c r="B354" s="1"/>
      <c r="C354" s="1"/>
      <c r="D354" s="1"/>
      <c r="E354" s="1"/>
      <c r="F354" s="1"/>
      <c r="G354" s="1"/>
      <c r="H354" s="1"/>
      <c r="I354" s="1"/>
      <c r="J354" s="1"/>
      <c r="K354" s="1"/>
      <c r="L354" s="1"/>
      <c r="M354" s="1"/>
      <c r="N354" s="1"/>
      <c r="O354" s="1"/>
      <c r="P354" s="1"/>
      <c r="Q354" s="1"/>
      <c r="R354" s="1"/>
    </row>
    <row r="355" spans="1:18">
      <c r="A355" s="1"/>
      <c r="B355" s="1"/>
      <c r="C355" s="1"/>
      <c r="D355" s="1"/>
      <c r="E355" s="1"/>
      <c r="F355" s="1"/>
      <c r="G355" s="1"/>
      <c r="H355" s="1"/>
      <c r="I355" s="1"/>
      <c r="J355" s="1"/>
      <c r="K355" s="1"/>
      <c r="L355" s="1"/>
      <c r="M355" s="1"/>
      <c r="N355" s="1"/>
      <c r="O355" s="1"/>
      <c r="P355" s="1"/>
      <c r="Q355" s="1"/>
      <c r="R355" s="1"/>
    </row>
    <row r="356" spans="1:18">
      <c r="A356" s="1"/>
      <c r="B356" s="1"/>
      <c r="C356" s="1"/>
      <c r="D356" s="1"/>
      <c r="E356" s="1"/>
      <c r="F356" s="1"/>
      <c r="G356" s="1"/>
      <c r="H356" s="1"/>
      <c r="I356" s="1"/>
      <c r="J356" s="1"/>
      <c r="K356" s="1"/>
      <c r="L356" s="1"/>
      <c r="M356" s="1"/>
      <c r="N356" s="1"/>
      <c r="O356" s="1"/>
      <c r="P356" s="1"/>
      <c r="Q356" s="1"/>
      <c r="R356" s="1"/>
    </row>
    <row r="357" spans="1:18">
      <c r="A357" s="1"/>
      <c r="B357" s="1"/>
      <c r="C357" s="1"/>
      <c r="D357" s="1"/>
      <c r="E357" s="1"/>
      <c r="F357" s="1"/>
      <c r="G357" s="1"/>
      <c r="H357" s="1"/>
      <c r="I357" s="1"/>
      <c r="J357" s="1"/>
      <c r="K357" s="1"/>
      <c r="L357" s="1"/>
      <c r="M357" s="1"/>
      <c r="N357" s="1"/>
      <c r="O357" s="1"/>
      <c r="P357" s="1"/>
      <c r="Q357" s="1"/>
      <c r="R357" s="1"/>
    </row>
    <row r="358" spans="1:18">
      <c r="A358" s="1"/>
      <c r="B358" s="1"/>
      <c r="C358" s="1"/>
      <c r="D358" s="1"/>
      <c r="E358" s="1"/>
      <c r="F358" s="1"/>
      <c r="G358" s="1"/>
      <c r="H358" s="1"/>
      <c r="I358" s="1"/>
      <c r="J358" s="1"/>
      <c r="K358" s="1"/>
      <c r="L358" s="1"/>
      <c r="M358" s="1"/>
      <c r="N358" s="1"/>
      <c r="O358" s="1"/>
      <c r="P358" s="1"/>
      <c r="Q358" s="1"/>
      <c r="R358" s="1"/>
    </row>
    <row r="359" spans="1:18">
      <c r="A359" s="1"/>
      <c r="B359" s="1"/>
      <c r="C359" s="1"/>
      <c r="D359" s="1"/>
      <c r="E359" s="1"/>
      <c r="F359" s="1"/>
      <c r="G359" s="1"/>
      <c r="H359" s="1"/>
      <c r="I359" s="1"/>
      <c r="J359" s="1"/>
      <c r="K359" s="1"/>
      <c r="L359" s="1"/>
      <c r="M359" s="1"/>
      <c r="N359" s="1"/>
      <c r="O359" s="1"/>
      <c r="P359" s="1"/>
      <c r="Q359" s="1"/>
      <c r="R359" s="1"/>
    </row>
    <row r="360" spans="1:18">
      <c r="A360" s="1"/>
      <c r="B360" s="1"/>
      <c r="C360" s="1"/>
      <c r="D360" s="1"/>
      <c r="E360" s="1"/>
      <c r="F360" s="1"/>
      <c r="G360" s="1"/>
      <c r="H360" s="1"/>
      <c r="I360" s="1"/>
      <c r="J360" s="1"/>
      <c r="K360" s="1"/>
      <c r="L360" s="1"/>
      <c r="M360" s="1"/>
      <c r="N360" s="1"/>
      <c r="O360" s="1"/>
      <c r="P360" s="1"/>
      <c r="Q360" s="1"/>
      <c r="R360" s="1"/>
    </row>
    <row r="361" spans="1:18">
      <c r="A361" s="1"/>
      <c r="B361" s="1"/>
      <c r="C361" s="1"/>
      <c r="D361" s="1"/>
      <c r="E361" s="1"/>
      <c r="F361" s="1"/>
      <c r="G361" s="1"/>
      <c r="H361" s="1"/>
      <c r="I361" s="1"/>
      <c r="J361" s="1"/>
      <c r="K361" s="1"/>
      <c r="L361" s="1"/>
      <c r="M361" s="1"/>
      <c r="N361" s="1"/>
      <c r="O361" s="1"/>
      <c r="P361" s="1"/>
      <c r="Q361" s="1"/>
      <c r="R361" s="1"/>
    </row>
    <row r="362" spans="1:18">
      <c r="A362" s="1"/>
      <c r="B362" s="1"/>
      <c r="C362" s="1"/>
      <c r="D362" s="1"/>
      <c r="E362" s="1"/>
      <c r="F362" s="1"/>
      <c r="G362" s="1"/>
      <c r="H362" s="1"/>
      <c r="I362" s="1"/>
      <c r="J362" s="1"/>
      <c r="K362" s="1"/>
      <c r="L362" s="1"/>
      <c r="M362" s="1"/>
      <c r="N362" s="1"/>
      <c r="O362" s="1"/>
      <c r="P362" s="1"/>
      <c r="Q362" s="1"/>
      <c r="R362" s="1"/>
    </row>
    <row r="363" spans="1:18">
      <c r="A363" s="1"/>
      <c r="B363" s="1"/>
      <c r="C363" s="1"/>
      <c r="D363" s="1"/>
      <c r="E363" s="1"/>
      <c r="F363" s="1"/>
      <c r="G363" s="1"/>
      <c r="H363" s="1"/>
      <c r="I363" s="1"/>
      <c r="J363" s="1"/>
      <c r="K363" s="1"/>
      <c r="L363" s="1"/>
      <c r="M363" s="1"/>
      <c r="N363" s="1"/>
      <c r="O363" s="1"/>
      <c r="P363" s="1"/>
      <c r="Q363" s="1"/>
      <c r="R363" s="1"/>
    </row>
    <row r="364" spans="1:18">
      <c r="A364" s="1"/>
      <c r="B364" s="1"/>
      <c r="C364" s="1"/>
      <c r="D364" s="1"/>
      <c r="E364" s="1"/>
      <c r="F364" s="1"/>
      <c r="G364" s="1"/>
      <c r="H364" s="1"/>
      <c r="I364" s="1"/>
      <c r="J364" s="1"/>
      <c r="K364" s="1"/>
      <c r="L364" s="1"/>
      <c r="M364" s="1"/>
      <c r="N364" s="1"/>
      <c r="O364" s="1"/>
      <c r="P364" s="1"/>
      <c r="Q364" s="1"/>
      <c r="R364" s="1"/>
    </row>
    <row r="365" spans="1:18">
      <c r="A365" s="1"/>
      <c r="B365" s="1"/>
      <c r="C365" s="1"/>
      <c r="D365" s="1"/>
      <c r="E365" s="1"/>
      <c r="F365" s="1"/>
      <c r="G365" s="1"/>
      <c r="H365" s="1"/>
      <c r="I365" s="1"/>
      <c r="J365" s="1"/>
      <c r="K365" s="1"/>
      <c r="L365" s="1"/>
      <c r="M365" s="1"/>
      <c r="N365" s="1"/>
      <c r="O365" s="1"/>
      <c r="P365" s="1"/>
      <c r="Q365" s="1"/>
      <c r="R365" s="1"/>
    </row>
    <row r="366" spans="1:18">
      <c r="A366" s="1"/>
      <c r="B366" s="1"/>
      <c r="C366" s="1"/>
      <c r="D366" s="1"/>
      <c r="E366" s="1"/>
      <c r="F366" s="1"/>
      <c r="G366" s="1"/>
      <c r="H366" s="1"/>
      <c r="I366" s="1"/>
      <c r="J366" s="1"/>
      <c r="K366" s="1"/>
      <c r="L366" s="1"/>
      <c r="M366" s="1"/>
      <c r="N366" s="1"/>
      <c r="O366" s="1"/>
      <c r="P366" s="1"/>
      <c r="Q366" s="1"/>
      <c r="R366" s="1"/>
    </row>
    <row r="367" spans="1:18">
      <c r="A367" s="1"/>
      <c r="B367" s="1"/>
      <c r="C367" s="1"/>
      <c r="D367" s="1"/>
      <c r="E367" s="1"/>
      <c r="F367" s="1"/>
      <c r="G367" s="1"/>
      <c r="H367" s="1"/>
      <c r="I367" s="1"/>
      <c r="J367" s="1"/>
      <c r="K367" s="1"/>
      <c r="L367" s="1"/>
      <c r="M367" s="1"/>
      <c r="N367" s="1"/>
      <c r="O367" s="1"/>
      <c r="P367" s="1"/>
      <c r="Q367" s="1"/>
      <c r="R367" s="1"/>
    </row>
    <row r="368" spans="1:18">
      <c r="A368" s="1"/>
      <c r="B368" s="1"/>
      <c r="C368" s="1"/>
      <c r="D368" s="1"/>
      <c r="E368" s="1"/>
      <c r="F368" s="1"/>
      <c r="G368" s="1"/>
      <c r="H368" s="1"/>
      <c r="I368" s="1"/>
      <c r="J368" s="1"/>
      <c r="K368" s="1"/>
      <c r="L368" s="1"/>
      <c r="M368" s="1"/>
      <c r="N368" s="1"/>
      <c r="O368" s="1"/>
      <c r="P368" s="1"/>
      <c r="Q368" s="1"/>
      <c r="R368" s="1"/>
    </row>
    <row r="369" spans="1:18">
      <c r="A369" s="1"/>
      <c r="B369" s="1"/>
      <c r="C369" s="1"/>
      <c r="D369" s="1"/>
      <c r="E369" s="1"/>
      <c r="F369" s="1"/>
      <c r="G369" s="1"/>
      <c r="H369" s="1"/>
      <c r="I369" s="1"/>
      <c r="J369" s="1"/>
      <c r="K369" s="1"/>
      <c r="L369" s="1"/>
      <c r="M369" s="1"/>
      <c r="N369" s="1"/>
      <c r="O369" s="1"/>
      <c r="P369" s="1"/>
      <c r="Q369" s="1"/>
      <c r="R369" s="1"/>
    </row>
    <row r="370" spans="1:18">
      <c r="A370" s="1"/>
      <c r="B370" s="1"/>
      <c r="C370" s="1"/>
      <c r="D370" s="1"/>
      <c r="E370" s="1"/>
      <c r="F370" s="1"/>
      <c r="G370" s="1"/>
      <c r="H370" s="1"/>
      <c r="I370" s="1"/>
      <c r="J370" s="1"/>
      <c r="K370" s="1"/>
      <c r="L370" s="1"/>
      <c r="M370" s="1"/>
      <c r="N370" s="1"/>
      <c r="O370" s="1"/>
      <c r="P370" s="1"/>
      <c r="Q370" s="1"/>
      <c r="R370" s="1"/>
    </row>
    <row r="371" spans="1:18">
      <c r="A371" s="1"/>
      <c r="B371" s="1"/>
      <c r="C371" s="1"/>
      <c r="D371" s="1"/>
      <c r="E371" s="1"/>
      <c r="F371" s="1"/>
      <c r="G371" s="1"/>
      <c r="H371" s="1"/>
      <c r="I371" s="1"/>
      <c r="J371" s="1"/>
      <c r="K371" s="1"/>
      <c r="L371" s="1"/>
      <c r="M371" s="1"/>
      <c r="N371" s="1"/>
      <c r="O371" s="1"/>
      <c r="P371" s="1"/>
      <c r="Q371" s="1"/>
      <c r="R371" s="1"/>
    </row>
    <row r="372" spans="1:18">
      <c r="A372" s="1"/>
      <c r="B372" s="1"/>
      <c r="C372" s="1"/>
      <c r="D372" s="1"/>
      <c r="E372" s="1"/>
      <c r="F372" s="1"/>
      <c r="G372" s="1"/>
      <c r="H372" s="1"/>
      <c r="I372" s="1"/>
      <c r="J372" s="1"/>
      <c r="K372" s="1"/>
      <c r="L372" s="1"/>
      <c r="M372" s="1"/>
      <c r="N372" s="1"/>
      <c r="O372" s="1"/>
      <c r="P372" s="1"/>
      <c r="Q372" s="1"/>
      <c r="R372" s="1"/>
    </row>
    <row r="373" spans="1:18">
      <c r="A373" s="1"/>
      <c r="B373" s="1"/>
      <c r="C373" s="1"/>
      <c r="D373" s="1"/>
      <c r="E373" s="1"/>
      <c r="F373" s="1"/>
      <c r="G373" s="1"/>
      <c r="H373" s="1"/>
      <c r="I373" s="1"/>
      <c r="J373" s="1"/>
      <c r="K373" s="1"/>
      <c r="L373" s="1"/>
      <c r="M373" s="1"/>
      <c r="N373" s="1"/>
      <c r="O373" s="1"/>
      <c r="P373" s="1"/>
      <c r="Q373" s="1"/>
      <c r="R373" s="1"/>
    </row>
    <row r="374" spans="1:18">
      <c r="A374" s="1"/>
      <c r="B374" s="1"/>
      <c r="C374" s="1"/>
      <c r="D374" s="1"/>
      <c r="E374" s="1"/>
      <c r="F374" s="1"/>
      <c r="G374" s="1"/>
      <c r="H374" s="1"/>
      <c r="I374" s="1"/>
      <c r="J374" s="1"/>
      <c r="K374" s="1"/>
      <c r="L374" s="1"/>
      <c r="M374" s="1"/>
      <c r="N374" s="1"/>
      <c r="O374" s="1"/>
      <c r="P374" s="1"/>
      <c r="Q374" s="1"/>
      <c r="R374" s="1"/>
    </row>
    <row r="375" spans="1:18">
      <c r="A375" s="1"/>
      <c r="B375" s="1"/>
      <c r="C375" s="1"/>
      <c r="D375" s="1"/>
      <c r="E375" s="1"/>
      <c r="F375" s="1"/>
      <c r="G375" s="1"/>
      <c r="H375" s="1"/>
      <c r="I375" s="1"/>
      <c r="J375" s="1"/>
      <c r="K375" s="1"/>
      <c r="L375" s="1"/>
      <c r="M375" s="1"/>
      <c r="N375" s="1"/>
      <c r="O375" s="1"/>
      <c r="P375" s="1"/>
      <c r="Q375" s="1"/>
      <c r="R375" s="1"/>
    </row>
    <row r="376" spans="1:18">
      <c r="A376" s="1"/>
      <c r="B376" s="1"/>
      <c r="C376" s="1"/>
      <c r="D376" s="1"/>
      <c r="E376" s="1"/>
      <c r="F376" s="1"/>
      <c r="G376" s="1"/>
      <c r="H376" s="1"/>
      <c r="I376" s="1"/>
      <c r="J376" s="1"/>
      <c r="K376" s="1"/>
      <c r="L376" s="1"/>
      <c r="M376" s="1"/>
      <c r="N376" s="1"/>
      <c r="O376" s="1"/>
      <c r="P376" s="1"/>
      <c r="Q376" s="1"/>
      <c r="R376" s="1"/>
    </row>
    <row r="377" spans="1:18">
      <c r="A377" s="1"/>
      <c r="B377" s="1"/>
      <c r="C377" s="1"/>
      <c r="D377" s="1"/>
      <c r="E377" s="1"/>
      <c r="F377" s="1"/>
      <c r="G377" s="1"/>
      <c r="H377" s="1"/>
      <c r="I377" s="1"/>
      <c r="J377" s="1"/>
      <c r="K377" s="1"/>
      <c r="L377" s="1"/>
      <c r="M377" s="1"/>
      <c r="N377" s="1"/>
      <c r="O377" s="1"/>
      <c r="P377" s="1"/>
      <c r="Q377" s="1"/>
      <c r="R377" s="1"/>
    </row>
    <row r="378" spans="1:18">
      <c r="A378" s="1"/>
      <c r="B378" s="1"/>
      <c r="C378" s="1"/>
      <c r="D378" s="1"/>
      <c r="E378" s="1"/>
      <c r="F378" s="1"/>
      <c r="G378" s="1"/>
      <c r="H378" s="1"/>
      <c r="I378" s="1"/>
      <c r="J378" s="1"/>
      <c r="K378" s="1"/>
      <c r="L378" s="1"/>
      <c r="M378" s="1"/>
      <c r="N378" s="1"/>
      <c r="O378" s="1"/>
      <c r="P378" s="1"/>
      <c r="Q378" s="1"/>
      <c r="R378" s="1"/>
    </row>
    <row r="379" spans="1:18">
      <c r="A379" s="1"/>
      <c r="B379" s="1"/>
      <c r="C379" s="1"/>
      <c r="D379" s="1"/>
      <c r="E379" s="1"/>
      <c r="F379" s="1"/>
      <c r="G379" s="1"/>
      <c r="H379" s="1"/>
      <c r="I379" s="1"/>
      <c r="J379" s="1"/>
      <c r="K379" s="1"/>
      <c r="L379" s="1"/>
      <c r="M379" s="1"/>
      <c r="N379" s="1"/>
      <c r="O379" s="1"/>
      <c r="P379" s="1"/>
      <c r="Q379" s="1"/>
      <c r="R379" s="1"/>
    </row>
    <row r="380" spans="1:18">
      <c r="A380" s="1"/>
      <c r="B380" s="1"/>
      <c r="C380" s="1"/>
      <c r="D380" s="1"/>
      <c r="E380" s="1"/>
      <c r="F380" s="1"/>
      <c r="G380" s="1"/>
      <c r="H380" s="1"/>
      <c r="I380" s="1"/>
      <c r="J380" s="1"/>
      <c r="K380" s="1"/>
      <c r="L380" s="1"/>
      <c r="M380" s="1"/>
      <c r="N380" s="1"/>
      <c r="O380" s="1"/>
      <c r="P380" s="1"/>
      <c r="Q380" s="1"/>
      <c r="R380" s="1"/>
    </row>
    <row r="381" spans="1:18">
      <c r="A381" s="1"/>
      <c r="B381" s="1"/>
      <c r="C381" s="1"/>
      <c r="D381" s="1"/>
      <c r="E381" s="1"/>
      <c r="F381" s="1"/>
      <c r="G381" s="1"/>
      <c r="H381" s="1"/>
      <c r="I381" s="1"/>
      <c r="J381" s="1"/>
      <c r="K381" s="1"/>
      <c r="L381" s="1"/>
      <c r="M381" s="1"/>
      <c r="N381" s="1"/>
      <c r="O381" s="1"/>
      <c r="P381" s="1"/>
      <c r="Q381" s="1"/>
      <c r="R381" s="1"/>
    </row>
    <row r="382" spans="1:18">
      <c r="A382" s="1"/>
      <c r="B382" s="1"/>
      <c r="C382" s="1"/>
      <c r="D382" s="1"/>
      <c r="E382" s="1"/>
      <c r="F382" s="1"/>
      <c r="G382" s="1"/>
      <c r="H382" s="1"/>
      <c r="I382" s="1"/>
      <c r="J382" s="1"/>
      <c r="K382" s="1"/>
      <c r="L382" s="1"/>
      <c r="M382" s="1"/>
      <c r="N382" s="1"/>
      <c r="O382" s="1"/>
      <c r="P382" s="1"/>
      <c r="Q382" s="1"/>
      <c r="R382" s="1"/>
    </row>
    <row r="383" spans="1:18">
      <c r="A383" s="1"/>
      <c r="B383" s="1"/>
      <c r="C383" s="1"/>
      <c r="D383" s="1"/>
      <c r="E383" s="1"/>
      <c r="F383" s="1"/>
      <c r="G383" s="1"/>
      <c r="H383" s="1"/>
      <c r="I383" s="1"/>
      <c r="J383" s="1"/>
      <c r="K383" s="1"/>
      <c r="L383" s="1"/>
      <c r="M383" s="1"/>
      <c r="N383" s="1"/>
      <c r="O383" s="1"/>
      <c r="P383" s="1"/>
      <c r="Q383" s="1"/>
      <c r="R383" s="1"/>
    </row>
    <row r="384" spans="1:18">
      <c r="A384" s="1"/>
      <c r="B384" s="1"/>
      <c r="C384" s="1"/>
      <c r="D384" s="1"/>
      <c r="E384" s="1"/>
      <c r="F384" s="1"/>
      <c r="G384" s="1"/>
      <c r="H384" s="1"/>
      <c r="I384" s="1"/>
      <c r="J384" s="1"/>
      <c r="K384" s="1"/>
      <c r="L384" s="1"/>
      <c r="M384" s="1"/>
      <c r="N384" s="1"/>
      <c r="O384" s="1"/>
      <c r="P384" s="1"/>
      <c r="Q384" s="1"/>
      <c r="R384" s="1"/>
    </row>
    <row r="385" spans="1:18">
      <c r="A385" s="1"/>
      <c r="B385" s="1"/>
      <c r="C385" s="1"/>
      <c r="D385" s="1"/>
      <c r="E385" s="1"/>
      <c r="F385" s="1"/>
      <c r="G385" s="1"/>
      <c r="H385" s="1"/>
      <c r="I385" s="1"/>
      <c r="J385" s="1"/>
      <c r="K385" s="1"/>
      <c r="L385" s="1"/>
      <c r="M385" s="1"/>
      <c r="N385" s="1"/>
      <c r="O385" s="1"/>
      <c r="P385" s="1"/>
      <c r="Q385" s="1"/>
      <c r="R385" s="1"/>
    </row>
    <row r="386" spans="1:18">
      <c r="A386" s="1"/>
      <c r="B386" s="1"/>
      <c r="C386" s="1"/>
      <c r="D386" s="1"/>
      <c r="E386" s="1"/>
      <c r="F386" s="1"/>
      <c r="G386" s="1"/>
      <c r="H386" s="1"/>
      <c r="I386" s="1"/>
      <c r="J386" s="1"/>
      <c r="K386" s="1"/>
      <c r="L386" s="1"/>
      <c r="M386" s="1"/>
      <c r="N386" s="1"/>
      <c r="O386" s="1"/>
      <c r="P386" s="1"/>
      <c r="Q386" s="1"/>
      <c r="R386" s="1"/>
    </row>
    <row r="387" spans="1:18">
      <c r="A387" s="1"/>
      <c r="B387" s="1"/>
      <c r="C387" s="1"/>
      <c r="D387" s="1"/>
      <c r="E387" s="1"/>
      <c r="F387" s="1"/>
      <c r="G387" s="1"/>
      <c r="H387" s="1"/>
      <c r="I387" s="1"/>
      <c r="J387" s="1"/>
      <c r="K387" s="1"/>
      <c r="L387" s="1"/>
      <c r="M387" s="1"/>
      <c r="N387" s="1"/>
      <c r="O387" s="1"/>
      <c r="P387" s="1"/>
      <c r="Q387" s="1"/>
      <c r="R387" s="1"/>
    </row>
    <row r="388" spans="1:18">
      <c r="A388" s="1"/>
      <c r="B388" s="1"/>
      <c r="C388" s="1"/>
      <c r="D388" s="1"/>
      <c r="E388" s="1"/>
      <c r="F388" s="1"/>
      <c r="G388" s="1"/>
      <c r="H388" s="1"/>
      <c r="I388" s="1"/>
      <c r="J388" s="1"/>
      <c r="K388" s="1"/>
      <c r="L388" s="1"/>
      <c r="M388" s="1"/>
      <c r="N388" s="1"/>
      <c r="O388" s="1"/>
      <c r="P388" s="1"/>
      <c r="Q388" s="1"/>
      <c r="R388" s="1"/>
    </row>
    <row r="389" spans="1:18">
      <c r="A389" s="1"/>
      <c r="B389" s="1"/>
      <c r="C389" s="1"/>
      <c r="D389" s="1"/>
      <c r="E389" s="1"/>
      <c r="F389" s="1"/>
      <c r="G389" s="1"/>
      <c r="H389" s="1"/>
      <c r="I389" s="1"/>
      <c r="J389" s="1"/>
      <c r="K389" s="1"/>
      <c r="L389" s="1"/>
      <c r="M389" s="1"/>
      <c r="N389" s="1"/>
      <c r="O389" s="1"/>
      <c r="P389" s="1"/>
      <c r="Q389" s="1"/>
      <c r="R389" s="1"/>
    </row>
    <row r="390" spans="1:18">
      <c r="A390" s="1"/>
      <c r="B390" s="1"/>
      <c r="C390" s="1"/>
      <c r="D390" s="1"/>
      <c r="E390" s="1"/>
      <c r="F390" s="1"/>
      <c r="G390" s="1"/>
      <c r="H390" s="1"/>
      <c r="I390" s="1"/>
      <c r="J390" s="1"/>
      <c r="K390" s="1"/>
      <c r="L390" s="1"/>
      <c r="M390" s="1"/>
      <c r="N390" s="1"/>
      <c r="O390" s="1"/>
      <c r="P390" s="1"/>
      <c r="Q390" s="1"/>
      <c r="R390" s="1"/>
    </row>
    <row r="391" spans="1:18">
      <c r="A391" s="1"/>
      <c r="B391" s="1"/>
      <c r="C391" s="1"/>
      <c r="D391" s="1"/>
      <c r="E391" s="1"/>
      <c r="F391" s="1"/>
      <c r="G391" s="1"/>
      <c r="H391" s="1"/>
      <c r="I391" s="1"/>
      <c r="J391" s="1"/>
      <c r="K391" s="1"/>
      <c r="L391" s="1"/>
      <c r="M391" s="1"/>
      <c r="N391" s="1"/>
      <c r="O391" s="1"/>
      <c r="P391" s="1"/>
      <c r="Q391" s="1"/>
      <c r="R391" s="1"/>
    </row>
    <row r="392" spans="1:18">
      <c r="A392" s="1"/>
      <c r="B392" s="1"/>
      <c r="C392" s="1"/>
      <c r="D392" s="1"/>
      <c r="E392" s="1"/>
      <c r="F392" s="1"/>
      <c r="G392" s="1"/>
      <c r="H392" s="1"/>
      <c r="I392" s="1"/>
      <c r="J392" s="1"/>
      <c r="K392" s="1"/>
      <c r="L392" s="1"/>
      <c r="M392" s="1"/>
      <c r="N392" s="1"/>
      <c r="O392" s="1"/>
      <c r="P392" s="1"/>
      <c r="Q392" s="1"/>
      <c r="R392" s="1"/>
    </row>
    <row r="393" spans="1:18">
      <c r="A393" s="1"/>
      <c r="B393" s="1"/>
      <c r="C393" s="1"/>
      <c r="D393" s="1"/>
      <c r="E393" s="1"/>
      <c r="F393" s="1"/>
      <c r="G393" s="1"/>
      <c r="H393" s="1"/>
      <c r="I393" s="1"/>
      <c r="J393" s="1"/>
      <c r="K393" s="1"/>
      <c r="L393" s="1"/>
      <c r="M393" s="1"/>
      <c r="N393" s="1"/>
      <c r="O393" s="1"/>
      <c r="P393" s="1"/>
      <c r="Q393" s="1"/>
      <c r="R393" s="1"/>
    </row>
    <row r="394" spans="1:18">
      <c r="A394" s="1"/>
      <c r="B394" s="1"/>
      <c r="C394" s="1"/>
      <c r="D394" s="1"/>
      <c r="E394" s="1"/>
      <c r="F394" s="1"/>
      <c r="G394" s="1"/>
      <c r="H394" s="1"/>
      <c r="I394" s="1"/>
      <c r="J394" s="1"/>
      <c r="K394" s="1"/>
      <c r="L394" s="1"/>
      <c r="M394" s="1"/>
      <c r="N394" s="1"/>
      <c r="O394" s="1"/>
      <c r="P394" s="1"/>
      <c r="Q394" s="1"/>
      <c r="R394" s="1"/>
    </row>
    <row r="395" spans="1:18">
      <c r="A395" s="1"/>
      <c r="B395" s="1"/>
      <c r="C395" s="1"/>
      <c r="D395" s="1"/>
      <c r="E395" s="1"/>
      <c r="F395" s="1"/>
      <c r="G395" s="1"/>
      <c r="H395" s="1"/>
      <c r="I395" s="1"/>
      <c r="J395" s="1"/>
      <c r="K395" s="1"/>
      <c r="L395" s="1"/>
      <c r="M395" s="1"/>
      <c r="N395" s="1"/>
      <c r="O395" s="1"/>
      <c r="P395" s="1"/>
      <c r="Q395" s="1"/>
      <c r="R395" s="1"/>
    </row>
    <row r="396" spans="1:18">
      <c r="A396" s="1"/>
      <c r="B396" s="1"/>
      <c r="C396" s="1"/>
      <c r="D396" s="1"/>
      <c r="E396" s="1"/>
      <c r="F396" s="1"/>
      <c r="G396" s="1"/>
      <c r="H396" s="1"/>
      <c r="I396" s="1"/>
      <c r="J396" s="1"/>
      <c r="K396" s="1"/>
      <c r="L396" s="1"/>
      <c r="M396" s="1"/>
      <c r="N396" s="1"/>
      <c r="O396" s="1"/>
      <c r="P396" s="1"/>
      <c r="Q396" s="1"/>
      <c r="R396" s="1"/>
    </row>
    <row r="397" spans="1:18">
      <c r="A397" s="1"/>
      <c r="B397" s="1"/>
      <c r="C397" s="1"/>
      <c r="D397" s="1"/>
      <c r="E397" s="1"/>
      <c r="F397" s="1"/>
      <c r="G397" s="1"/>
      <c r="H397" s="1"/>
      <c r="I397" s="1"/>
      <c r="J397" s="1"/>
      <c r="K397" s="1"/>
      <c r="L397" s="1"/>
      <c r="M397" s="1"/>
      <c r="N397" s="1"/>
      <c r="O397" s="1"/>
      <c r="P397" s="1"/>
      <c r="Q397" s="1"/>
      <c r="R397" s="1"/>
    </row>
    <row r="398" spans="1:18">
      <c r="A398" s="1"/>
      <c r="B398" s="1"/>
      <c r="C398" s="1"/>
      <c r="D398" s="1"/>
      <c r="E398" s="1"/>
      <c r="F398" s="1"/>
      <c r="G398" s="1"/>
      <c r="H398" s="1"/>
      <c r="I398" s="1"/>
      <c r="J398" s="1"/>
      <c r="K398" s="1"/>
      <c r="L398" s="1"/>
      <c r="M398" s="1"/>
      <c r="N398" s="1"/>
      <c r="O398" s="1"/>
      <c r="P398" s="1"/>
      <c r="Q398" s="1"/>
      <c r="R398" s="1"/>
    </row>
    <row r="399" spans="1:18">
      <c r="A399" s="1"/>
      <c r="B399" s="1"/>
      <c r="C399" s="1"/>
      <c r="D399" s="1"/>
      <c r="E399" s="1"/>
      <c r="F399" s="1"/>
      <c r="G399" s="1"/>
      <c r="H399" s="1"/>
      <c r="I399" s="1"/>
      <c r="J399" s="1"/>
      <c r="K399" s="1"/>
      <c r="L399" s="1"/>
      <c r="M399" s="1"/>
      <c r="N399" s="1"/>
      <c r="O399" s="1"/>
      <c r="P399" s="1"/>
      <c r="Q399" s="1"/>
      <c r="R399" s="1"/>
    </row>
    <row r="400" spans="1:18">
      <c r="A400" s="1"/>
      <c r="B400" s="1"/>
      <c r="C400" s="1"/>
      <c r="D400" s="1"/>
      <c r="E400" s="1"/>
      <c r="F400" s="1"/>
      <c r="G400" s="1"/>
      <c r="H400" s="1"/>
      <c r="I400" s="1"/>
      <c r="J400" s="1"/>
      <c r="K400" s="1"/>
      <c r="L400" s="1"/>
      <c r="M400" s="1"/>
      <c r="N400" s="1"/>
      <c r="O400" s="1"/>
      <c r="P400" s="1"/>
      <c r="Q400" s="1"/>
      <c r="R400" s="1"/>
    </row>
    <row r="401" spans="1:18">
      <c r="A401" s="1"/>
      <c r="B401" s="1"/>
      <c r="C401" s="1"/>
      <c r="D401" s="1"/>
      <c r="E401" s="1"/>
      <c r="F401" s="1"/>
      <c r="G401" s="1"/>
      <c r="H401" s="1"/>
      <c r="I401" s="1"/>
      <c r="J401" s="1"/>
      <c r="K401" s="1"/>
      <c r="L401" s="1"/>
      <c r="M401" s="1"/>
      <c r="N401" s="1"/>
      <c r="O401" s="1"/>
      <c r="P401" s="1"/>
      <c r="Q401" s="1"/>
      <c r="R401" s="1"/>
    </row>
    <row r="402" spans="1:18">
      <c r="A402" s="1"/>
      <c r="B402" s="1"/>
      <c r="C402" s="1"/>
      <c r="D402" s="1"/>
      <c r="E402" s="1"/>
      <c r="F402" s="1"/>
      <c r="G402" s="1"/>
      <c r="H402" s="1"/>
      <c r="I402" s="1"/>
      <c r="J402" s="1"/>
      <c r="K402" s="1"/>
      <c r="L402" s="1"/>
      <c r="M402" s="1"/>
      <c r="N402" s="1"/>
      <c r="O402" s="1"/>
      <c r="P402" s="1"/>
      <c r="Q402" s="1"/>
      <c r="R402" s="1"/>
    </row>
    <row r="403" spans="1:18">
      <c r="A403" s="1"/>
      <c r="B403" s="1"/>
      <c r="C403" s="1"/>
      <c r="D403" s="1"/>
      <c r="E403" s="1"/>
      <c r="F403" s="1"/>
      <c r="G403" s="1"/>
      <c r="H403" s="1"/>
      <c r="I403" s="1"/>
      <c r="J403" s="1"/>
      <c r="K403" s="1"/>
      <c r="L403" s="1"/>
      <c r="M403" s="1"/>
      <c r="N403" s="1"/>
      <c r="O403" s="1"/>
      <c r="P403" s="1"/>
      <c r="Q403" s="1"/>
      <c r="R403" s="1"/>
    </row>
    <row r="404" spans="1:18">
      <c r="A404" s="1"/>
      <c r="B404" s="1"/>
      <c r="C404" s="1"/>
      <c r="D404" s="1"/>
      <c r="E404" s="1"/>
      <c r="F404" s="1"/>
      <c r="G404" s="1"/>
      <c r="H404" s="1"/>
      <c r="I404" s="1"/>
      <c r="J404" s="1"/>
      <c r="K404" s="1"/>
      <c r="L404" s="1"/>
      <c r="M404" s="1"/>
      <c r="N404" s="1"/>
      <c r="O404" s="1"/>
      <c r="P404" s="1"/>
      <c r="Q404" s="1"/>
      <c r="R404" s="1"/>
    </row>
    <row r="405" spans="1:18">
      <c r="A405" s="1"/>
      <c r="B405" s="1"/>
      <c r="C405" s="1"/>
      <c r="D405" s="1"/>
      <c r="E405" s="1"/>
      <c r="F405" s="1"/>
      <c r="G405" s="1"/>
      <c r="H405" s="1"/>
      <c r="I405" s="1"/>
      <c r="J405" s="1"/>
      <c r="K405" s="1"/>
      <c r="L405" s="1"/>
      <c r="M405" s="1"/>
      <c r="N405" s="1"/>
      <c r="O405" s="1"/>
      <c r="P405" s="1"/>
      <c r="Q405" s="1"/>
      <c r="R405" s="1"/>
    </row>
    <row r="406" spans="1:18">
      <c r="A406" s="1"/>
      <c r="B406" s="1"/>
      <c r="C406" s="1"/>
      <c r="D406" s="1"/>
      <c r="E406" s="1"/>
      <c r="F406" s="1"/>
      <c r="G406" s="1"/>
      <c r="H406" s="1"/>
      <c r="I406" s="1"/>
      <c r="J406" s="1"/>
      <c r="K406" s="1"/>
      <c r="L406" s="1"/>
      <c r="M406" s="1"/>
      <c r="N406" s="1"/>
      <c r="O406" s="1"/>
      <c r="P406" s="1"/>
      <c r="Q406" s="1"/>
      <c r="R406" s="1"/>
    </row>
    <row r="407" spans="1:18">
      <c r="A407" s="1"/>
      <c r="B407" s="1"/>
      <c r="C407" s="1"/>
      <c r="D407" s="1"/>
      <c r="E407" s="1"/>
      <c r="F407" s="1"/>
      <c r="G407" s="1"/>
      <c r="H407" s="1"/>
      <c r="I407" s="1"/>
      <c r="J407" s="1"/>
      <c r="K407" s="1"/>
      <c r="L407" s="1"/>
      <c r="M407" s="1"/>
      <c r="N407" s="1"/>
      <c r="O407" s="1"/>
      <c r="P407" s="1"/>
      <c r="Q407" s="1"/>
      <c r="R407" s="1"/>
    </row>
    <row r="408" spans="1:18">
      <c r="A408" s="1"/>
      <c r="B408" s="1"/>
      <c r="C408" s="1"/>
      <c r="D408" s="1"/>
      <c r="E408" s="1"/>
      <c r="F408" s="1"/>
      <c r="G408" s="1"/>
      <c r="H408" s="1"/>
      <c r="I408" s="1"/>
      <c r="J408" s="1"/>
      <c r="K408" s="1"/>
      <c r="L408" s="1"/>
      <c r="M408" s="1"/>
      <c r="N408" s="1"/>
      <c r="O408" s="1"/>
      <c r="P408" s="1"/>
      <c r="Q408" s="1"/>
      <c r="R408" s="1"/>
    </row>
    <row r="409" spans="1:18">
      <c r="A409" s="1"/>
      <c r="B409" s="1"/>
      <c r="C409" s="1"/>
      <c r="D409" s="1"/>
      <c r="E409" s="1"/>
      <c r="F409" s="1"/>
      <c r="G409" s="1"/>
      <c r="H409" s="1"/>
      <c r="I409" s="1"/>
      <c r="J409" s="1"/>
      <c r="K409" s="1"/>
      <c r="L409" s="1"/>
      <c r="M409" s="1"/>
      <c r="N409" s="1"/>
      <c r="O409" s="1"/>
      <c r="P409" s="1"/>
      <c r="Q409" s="1"/>
      <c r="R409" s="1"/>
    </row>
    <row r="410" spans="1:18">
      <c r="A410" s="1"/>
      <c r="B410" s="1"/>
      <c r="C410" s="1"/>
      <c r="D410" s="1"/>
      <c r="E410" s="1"/>
      <c r="F410" s="1"/>
      <c r="G410" s="1"/>
      <c r="H410" s="1"/>
      <c r="I410" s="1"/>
      <c r="J410" s="1"/>
      <c r="K410" s="1"/>
      <c r="L410" s="1"/>
      <c r="M410" s="1"/>
      <c r="N410" s="1"/>
      <c r="O410" s="1"/>
      <c r="P410" s="1"/>
      <c r="Q410" s="1"/>
      <c r="R410" s="1"/>
    </row>
    <row r="411" spans="1:18">
      <c r="A411" s="1"/>
      <c r="B411" s="1"/>
      <c r="C411" s="1"/>
      <c r="D411" s="1"/>
      <c r="E411" s="1"/>
      <c r="F411" s="1"/>
      <c r="G411" s="1"/>
      <c r="H411" s="1"/>
      <c r="I411" s="1"/>
      <c r="J411" s="1"/>
      <c r="K411" s="1"/>
      <c r="L411" s="1"/>
      <c r="M411" s="1"/>
      <c r="N411" s="1"/>
      <c r="O411" s="1"/>
      <c r="P411" s="1"/>
      <c r="Q411" s="1"/>
      <c r="R411" s="1"/>
    </row>
    <row r="412" spans="1:18">
      <c r="A412" s="1"/>
      <c r="B412" s="1"/>
      <c r="C412" s="1"/>
      <c r="D412" s="1"/>
      <c r="E412" s="1"/>
      <c r="F412" s="1"/>
      <c r="G412" s="1"/>
      <c r="H412" s="1"/>
      <c r="I412" s="1"/>
      <c r="J412" s="1"/>
      <c r="K412" s="1"/>
      <c r="L412" s="1"/>
      <c r="M412" s="1"/>
      <c r="N412" s="1"/>
      <c r="O412" s="1"/>
      <c r="P412" s="1"/>
      <c r="Q412" s="1"/>
      <c r="R412" s="1"/>
    </row>
    <row r="413" spans="1:18">
      <c r="A413" s="1"/>
      <c r="B413" s="1"/>
      <c r="C413" s="1"/>
      <c r="D413" s="1"/>
      <c r="E413" s="1"/>
      <c r="F413" s="1"/>
      <c r="G413" s="1"/>
      <c r="H413" s="1"/>
      <c r="I413" s="1"/>
      <c r="J413" s="1"/>
      <c r="K413" s="1"/>
      <c r="L413" s="1"/>
      <c r="M413" s="1"/>
      <c r="N413" s="1"/>
      <c r="O413" s="1"/>
      <c r="P413" s="1"/>
      <c r="Q413" s="1"/>
      <c r="R413" s="1"/>
    </row>
    <row r="414" spans="1:18">
      <c r="A414" s="1"/>
      <c r="B414" s="1"/>
      <c r="C414" s="1"/>
      <c r="D414" s="1"/>
      <c r="E414" s="1"/>
      <c r="F414" s="1"/>
      <c r="G414" s="1"/>
      <c r="H414" s="1"/>
      <c r="I414" s="1"/>
      <c r="J414" s="1"/>
      <c r="K414" s="1"/>
      <c r="L414" s="1"/>
      <c r="M414" s="1"/>
      <c r="N414" s="1"/>
      <c r="O414" s="1"/>
      <c r="P414" s="1"/>
      <c r="Q414" s="1"/>
      <c r="R414" s="1"/>
    </row>
    <row r="415" spans="1:18">
      <c r="A415" s="1"/>
      <c r="B415" s="1"/>
      <c r="C415" s="1"/>
      <c r="D415" s="1"/>
      <c r="E415" s="1"/>
      <c r="F415" s="1"/>
      <c r="G415" s="1"/>
      <c r="H415" s="1"/>
      <c r="I415" s="1"/>
      <c r="J415" s="1"/>
      <c r="K415" s="1"/>
      <c r="L415" s="1"/>
      <c r="M415" s="1"/>
      <c r="N415" s="1"/>
      <c r="O415" s="1"/>
      <c r="P415" s="1"/>
      <c r="Q415" s="1"/>
      <c r="R415" s="1"/>
    </row>
    <row r="416" spans="1:18">
      <c r="A416" s="1"/>
      <c r="B416" s="1"/>
      <c r="C416" s="1"/>
      <c r="D416" s="1"/>
      <c r="E416" s="1"/>
      <c r="F416" s="1"/>
      <c r="G416" s="1"/>
      <c r="H416" s="1"/>
      <c r="I416" s="1"/>
      <c r="J416" s="1"/>
      <c r="K416" s="1"/>
      <c r="L416" s="1"/>
      <c r="M416" s="1"/>
      <c r="N416" s="1"/>
      <c r="O416" s="1"/>
      <c r="P416" s="1"/>
      <c r="Q416" s="1"/>
      <c r="R416" s="1"/>
    </row>
    <row r="417" spans="1:18">
      <c r="A417" s="1"/>
      <c r="B417" s="1"/>
      <c r="C417" s="1"/>
      <c r="D417" s="1"/>
      <c r="E417" s="1"/>
      <c r="F417" s="1"/>
      <c r="G417" s="1"/>
      <c r="H417" s="1"/>
      <c r="I417" s="1"/>
      <c r="J417" s="1"/>
      <c r="K417" s="1"/>
      <c r="L417" s="1"/>
      <c r="M417" s="1"/>
      <c r="N417" s="1"/>
      <c r="O417" s="1"/>
      <c r="P417" s="1"/>
      <c r="Q417" s="1"/>
      <c r="R417" s="1"/>
    </row>
    <row r="418" spans="1:18">
      <c r="A418" s="1"/>
      <c r="B418" s="1"/>
      <c r="C418" s="1"/>
      <c r="D418" s="1"/>
      <c r="E418" s="1"/>
      <c r="F418" s="1"/>
      <c r="G418" s="1"/>
      <c r="H418" s="1"/>
      <c r="I418" s="1"/>
      <c r="J418" s="1"/>
      <c r="K418" s="1"/>
      <c r="L418" s="1"/>
      <c r="M418" s="1"/>
      <c r="N418" s="1"/>
      <c r="O418" s="1"/>
      <c r="P418" s="1"/>
      <c r="Q418" s="1"/>
      <c r="R418" s="1"/>
    </row>
    <row r="419" spans="1:18">
      <c r="A419" s="1"/>
      <c r="B419" s="1"/>
      <c r="C419" s="1"/>
      <c r="D419" s="1"/>
      <c r="E419" s="1"/>
      <c r="F419" s="1"/>
      <c r="G419" s="1"/>
      <c r="H419" s="1"/>
      <c r="I419" s="1"/>
      <c r="J419" s="1"/>
      <c r="K419" s="1"/>
      <c r="L419" s="1"/>
      <c r="M419" s="1"/>
      <c r="N419" s="1"/>
      <c r="O419" s="1"/>
      <c r="P419" s="1"/>
      <c r="Q419" s="1"/>
      <c r="R419" s="1"/>
    </row>
    <row r="420" spans="1:18">
      <c r="A420" s="1"/>
      <c r="B420" s="1"/>
      <c r="C420" s="1"/>
      <c r="D420" s="1"/>
      <c r="E420" s="1"/>
      <c r="F420" s="1"/>
      <c r="G420" s="1"/>
      <c r="H420" s="1"/>
      <c r="I420" s="1"/>
      <c r="J420" s="1"/>
      <c r="K420" s="1"/>
      <c r="L420" s="1"/>
      <c r="M420" s="1"/>
      <c r="N420" s="1"/>
      <c r="O420" s="1"/>
      <c r="P420" s="1"/>
      <c r="Q420" s="1"/>
      <c r="R420" s="1"/>
    </row>
    <row r="421" spans="1:18">
      <c r="A421" s="1"/>
      <c r="B421" s="1"/>
      <c r="C421" s="1"/>
      <c r="D421" s="1"/>
      <c r="E421" s="1"/>
      <c r="F421" s="1"/>
      <c r="G421" s="1"/>
      <c r="H421" s="1"/>
      <c r="I421" s="1"/>
      <c r="J421" s="1"/>
      <c r="K421" s="1"/>
      <c r="L421" s="1"/>
      <c r="M421" s="1"/>
      <c r="N421" s="1"/>
      <c r="O421" s="1"/>
      <c r="P421" s="1"/>
      <c r="Q421" s="1"/>
      <c r="R421" s="1"/>
    </row>
    <row r="422" spans="1:18">
      <c r="A422" s="1"/>
      <c r="B422" s="1"/>
      <c r="C422" s="1"/>
      <c r="D422" s="1"/>
      <c r="E422" s="1"/>
      <c r="F422" s="1"/>
      <c r="G422" s="1"/>
      <c r="H422" s="1"/>
      <c r="I422" s="1"/>
      <c r="J422" s="1"/>
      <c r="K422" s="1"/>
      <c r="L422" s="1"/>
      <c r="M422" s="1"/>
      <c r="N422" s="1"/>
      <c r="O422" s="1"/>
      <c r="P422" s="1"/>
      <c r="Q422" s="1"/>
      <c r="R422" s="1"/>
    </row>
    <row r="423" spans="1:18">
      <c r="A423" s="1"/>
      <c r="B423" s="1"/>
      <c r="C423" s="1"/>
      <c r="D423" s="1"/>
      <c r="E423" s="1"/>
      <c r="F423" s="1"/>
      <c r="G423" s="1"/>
      <c r="H423" s="1"/>
      <c r="I423" s="1"/>
      <c r="J423" s="1"/>
      <c r="K423" s="1"/>
      <c r="L423" s="1"/>
      <c r="M423" s="1"/>
      <c r="N423" s="1"/>
      <c r="O423" s="1"/>
      <c r="P423" s="1"/>
      <c r="Q423" s="1"/>
      <c r="R423" s="1"/>
    </row>
    <row r="424" spans="1:18">
      <c r="A424" s="1"/>
      <c r="B424" s="1"/>
      <c r="C424" s="1"/>
      <c r="D424" s="1"/>
      <c r="E424" s="1"/>
      <c r="F424" s="1"/>
      <c r="G424" s="1"/>
      <c r="H424" s="1"/>
      <c r="I424" s="1"/>
      <c r="J424" s="1"/>
      <c r="K424" s="1"/>
      <c r="L424" s="1"/>
      <c r="M424" s="1"/>
      <c r="N424" s="1"/>
      <c r="O424" s="1"/>
      <c r="P424" s="1"/>
      <c r="Q424" s="1"/>
      <c r="R424" s="1"/>
    </row>
    <row r="425" spans="1:18">
      <c r="A425" s="1"/>
      <c r="B425" s="1"/>
      <c r="C425" s="1"/>
      <c r="D425" s="1"/>
      <c r="E425" s="1"/>
      <c r="F425" s="1"/>
      <c r="G425" s="1"/>
      <c r="H425" s="1"/>
      <c r="I425" s="1"/>
      <c r="J425" s="1"/>
      <c r="K425" s="1"/>
      <c r="L425" s="1"/>
      <c r="M425" s="1"/>
      <c r="N425" s="1"/>
      <c r="O425" s="1"/>
      <c r="P425" s="1"/>
      <c r="Q425" s="1"/>
      <c r="R425" s="1"/>
    </row>
    <row r="426" spans="1:18">
      <c r="A426" s="1"/>
      <c r="B426" s="1"/>
      <c r="C426" s="1"/>
      <c r="D426" s="1"/>
      <c r="E426" s="1"/>
      <c r="F426" s="1"/>
      <c r="G426" s="1"/>
      <c r="H426" s="1"/>
      <c r="I426" s="1"/>
      <c r="J426" s="1"/>
      <c r="K426" s="1"/>
      <c r="L426" s="1"/>
      <c r="M426" s="1"/>
      <c r="N426" s="1"/>
      <c r="O426" s="1"/>
      <c r="P426" s="1"/>
      <c r="Q426" s="1"/>
      <c r="R426" s="1"/>
    </row>
    <row r="427" spans="1:18">
      <c r="A427" s="1"/>
      <c r="B427" s="1"/>
      <c r="C427" s="1"/>
      <c r="D427" s="1"/>
      <c r="E427" s="1"/>
      <c r="F427" s="1"/>
      <c r="G427" s="1"/>
      <c r="H427" s="1"/>
      <c r="I427" s="1"/>
      <c r="J427" s="1"/>
      <c r="K427" s="1"/>
      <c r="L427" s="1"/>
      <c r="M427" s="1"/>
      <c r="N427" s="1"/>
      <c r="O427" s="1"/>
      <c r="P427" s="1"/>
      <c r="Q427" s="1"/>
      <c r="R427" s="1"/>
    </row>
    <row r="428" spans="1:18">
      <c r="A428" s="1"/>
      <c r="B428" s="1"/>
      <c r="C428" s="1"/>
      <c r="D428" s="1"/>
      <c r="E428" s="1"/>
      <c r="F428" s="1"/>
      <c r="G428" s="1"/>
      <c r="H428" s="1"/>
      <c r="I428" s="1"/>
      <c r="J428" s="1"/>
      <c r="K428" s="1"/>
      <c r="L428" s="1"/>
      <c r="M428" s="1"/>
      <c r="N428" s="1"/>
      <c r="O428" s="1"/>
      <c r="P428" s="1"/>
      <c r="Q428" s="1"/>
      <c r="R428" s="1"/>
    </row>
    <row r="429" spans="1:18">
      <c r="A429" s="1"/>
      <c r="B429" s="1"/>
      <c r="C429" s="1"/>
      <c r="D429" s="1"/>
      <c r="E429" s="1"/>
      <c r="F429" s="1"/>
      <c r="G429" s="1"/>
      <c r="H429" s="1"/>
      <c r="I429" s="1"/>
      <c r="J429" s="1"/>
      <c r="K429" s="1"/>
      <c r="L429" s="1"/>
      <c r="M429" s="1"/>
      <c r="N429" s="1"/>
      <c r="O429" s="1"/>
      <c r="P429" s="1"/>
      <c r="Q429" s="1"/>
      <c r="R429" s="1"/>
    </row>
    <row r="430" spans="1:18">
      <c r="A430" s="1"/>
      <c r="B430" s="1"/>
      <c r="C430" s="1"/>
      <c r="D430" s="1"/>
      <c r="E430" s="1"/>
      <c r="F430" s="1"/>
      <c r="G430" s="1"/>
      <c r="H430" s="1"/>
      <c r="I430" s="1"/>
      <c r="J430" s="1"/>
      <c r="K430" s="1"/>
      <c r="L430" s="1"/>
      <c r="M430" s="1"/>
      <c r="N430" s="1"/>
      <c r="O430" s="1"/>
      <c r="P430" s="1"/>
      <c r="Q430" s="1"/>
      <c r="R430" s="1"/>
    </row>
    <row r="431" spans="1:18">
      <c r="A431" s="1"/>
      <c r="B431" s="1"/>
      <c r="C431" s="1"/>
      <c r="D431" s="1"/>
      <c r="E431" s="1"/>
      <c r="F431" s="1"/>
      <c r="G431" s="1"/>
      <c r="H431" s="1"/>
      <c r="I431" s="1"/>
      <c r="J431" s="1"/>
      <c r="K431" s="1"/>
      <c r="L431" s="1"/>
      <c r="M431" s="1"/>
      <c r="N431" s="1"/>
      <c r="O431" s="1"/>
      <c r="P431" s="1"/>
      <c r="Q431" s="1"/>
      <c r="R431" s="1"/>
    </row>
    <row r="432" spans="1:18">
      <c r="A432" s="1"/>
      <c r="B432" s="1"/>
      <c r="C432" s="1"/>
      <c r="D432" s="1"/>
      <c r="E432" s="1"/>
      <c r="F432" s="1"/>
      <c r="G432" s="1"/>
      <c r="H432" s="1"/>
      <c r="I432" s="1"/>
      <c r="J432" s="1"/>
      <c r="K432" s="1"/>
      <c r="L432" s="1"/>
      <c r="M432" s="1"/>
      <c r="N432" s="1"/>
      <c r="O432" s="1"/>
      <c r="P432" s="1"/>
      <c r="Q432" s="1"/>
      <c r="R432" s="1"/>
    </row>
    <row r="433" spans="1:18">
      <c r="A433" s="1"/>
      <c r="B433" s="1"/>
      <c r="C433" s="1"/>
      <c r="D433" s="1"/>
      <c r="E433" s="1"/>
      <c r="F433" s="1"/>
      <c r="G433" s="1"/>
      <c r="H433" s="1"/>
      <c r="I433" s="1"/>
      <c r="J433" s="1"/>
      <c r="K433" s="1"/>
      <c r="L433" s="1"/>
      <c r="M433" s="1"/>
      <c r="N433" s="1"/>
      <c r="O433" s="1"/>
      <c r="P433" s="1"/>
      <c r="Q433" s="1"/>
      <c r="R433" s="1"/>
    </row>
    <row r="434" spans="1:18">
      <c r="A434" s="1"/>
      <c r="B434" s="1"/>
      <c r="C434" s="1"/>
      <c r="D434" s="1"/>
      <c r="E434" s="1"/>
      <c r="F434" s="1"/>
      <c r="G434" s="1"/>
      <c r="H434" s="1"/>
      <c r="I434" s="1"/>
      <c r="J434" s="1"/>
      <c r="K434" s="1"/>
      <c r="L434" s="1"/>
      <c r="M434" s="1"/>
      <c r="N434" s="1"/>
      <c r="O434" s="1"/>
      <c r="P434" s="1"/>
      <c r="Q434" s="1"/>
      <c r="R434" s="1"/>
    </row>
    <row r="435" spans="1:18">
      <c r="A435" s="1"/>
      <c r="B435" s="1"/>
      <c r="C435" s="1"/>
      <c r="D435" s="1"/>
      <c r="E435" s="1"/>
      <c r="F435" s="1"/>
      <c r="G435" s="1"/>
      <c r="H435" s="1"/>
      <c r="I435" s="1"/>
      <c r="J435" s="1"/>
      <c r="K435" s="1"/>
      <c r="L435" s="1"/>
      <c r="M435" s="1"/>
      <c r="N435" s="1"/>
      <c r="O435" s="1"/>
      <c r="P435" s="1"/>
      <c r="Q435" s="1"/>
      <c r="R435" s="1"/>
    </row>
    <row r="436" spans="1:18">
      <c r="A436" s="1"/>
      <c r="B436" s="1"/>
      <c r="C436" s="1"/>
      <c r="D436" s="1"/>
      <c r="E436" s="1"/>
      <c r="F436" s="1"/>
      <c r="G436" s="1"/>
      <c r="H436" s="1"/>
      <c r="I436" s="1"/>
      <c r="J436" s="1"/>
      <c r="K436" s="1"/>
      <c r="L436" s="1"/>
      <c r="M436" s="1"/>
      <c r="N436" s="1"/>
      <c r="O436" s="1"/>
      <c r="P436" s="1"/>
      <c r="Q436" s="1"/>
      <c r="R436" s="1"/>
    </row>
    <row r="437" spans="1:18">
      <c r="A437" s="1"/>
      <c r="B437" s="1"/>
      <c r="C437" s="1"/>
      <c r="D437" s="1"/>
      <c r="E437" s="1"/>
      <c r="F437" s="1"/>
      <c r="G437" s="1"/>
      <c r="H437" s="1"/>
      <c r="I437" s="1"/>
      <c r="J437" s="1"/>
      <c r="K437" s="1"/>
      <c r="L437" s="1"/>
      <c r="M437" s="1"/>
      <c r="N437" s="1"/>
      <c r="O437" s="1"/>
      <c r="P437" s="1"/>
      <c r="Q437" s="1"/>
      <c r="R437" s="1"/>
    </row>
    <row r="438" spans="1:18">
      <c r="A438" s="1"/>
      <c r="B438" s="1"/>
      <c r="C438" s="1"/>
      <c r="D438" s="1"/>
      <c r="E438" s="1"/>
      <c r="F438" s="1"/>
      <c r="G438" s="1"/>
      <c r="H438" s="1"/>
      <c r="I438" s="1"/>
      <c r="J438" s="1"/>
      <c r="K438" s="1"/>
      <c r="L438" s="1"/>
      <c r="M438" s="1"/>
      <c r="N438" s="1"/>
      <c r="O438" s="1"/>
      <c r="P438" s="1"/>
      <c r="Q438" s="1"/>
      <c r="R438" s="1"/>
    </row>
    <row r="439" spans="1:18">
      <c r="A439" s="1"/>
      <c r="B439" s="1"/>
      <c r="C439" s="1"/>
      <c r="D439" s="1"/>
      <c r="E439" s="1"/>
      <c r="F439" s="1"/>
      <c r="G439" s="1"/>
      <c r="H439" s="1"/>
      <c r="I439" s="1"/>
      <c r="J439" s="1"/>
      <c r="K439" s="1"/>
      <c r="L439" s="1"/>
      <c r="M439" s="1"/>
      <c r="N439" s="1"/>
      <c r="O439" s="1"/>
      <c r="P439" s="1"/>
      <c r="Q439" s="1"/>
      <c r="R439" s="1"/>
    </row>
    <row r="440" spans="1:18">
      <c r="A440" s="1"/>
      <c r="B440" s="1"/>
      <c r="C440" s="1"/>
      <c r="D440" s="1"/>
      <c r="E440" s="1"/>
      <c r="F440" s="1"/>
      <c r="G440" s="1"/>
      <c r="H440" s="1"/>
      <c r="I440" s="1"/>
      <c r="J440" s="1"/>
      <c r="K440" s="1"/>
      <c r="L440" s="1"/>
      <c r="M440" s="1"/>
      <c r="N440" s="1"/>
      <c r="O440" s="1"/>
      <c r="P440" s="1"/>
      <c r="Q440" s="1"/>
      <c r="R440" s="1"/>
    </row>
    <row r="441" spans="1:18">
      <c r="A441" s="1"/>
      <c r="B441" s="1"/>
      <c r="C441" s="1"/>
      <c r="D441" s="1"/>
      <c r="E441" s="1"/>
      <c r="F441" s="1"/>
      <c r="G441" s="1"/>
      <c r="H441" s="1"/>
      <c r="I441" s="1"/>
      <c r="J441" s="1"/>
      <c r="K441" s="1"/>
      <c r="L441" s="1"/>
      <c r="M441" s="1"/>
      <c r="N441" s="1"/>
      <c r="O441" s="1"/>
      <c r="P441" s="1"/>
      <c r="Q441" s="1"/>
      <c r="R441" s="1"/>
    </row>
    <row r="442" spans="1:18">
      <c r="A442" s="1"/>
      <c r="B442" s="1"/>
      <c r="C442" s="1"/>
      <c r="D442" s="1"/>
      <c r="E442" s="1"/>
      <c r="F442" s="1"/>
      <c r="G442" s="1"/>
      <c r="H442" s="1"/>
      <c r="I442" s="1"/>
      <c r="J442" s="1"/>
      <c r="K442" s="1"/>
      <c r="L442" s="1"/>
      <c r="M442" s="1"/>
      <c r="N442" s="1"/>
      <c r="O442" s="1"/>
      <c r="P442" s="1"/>
      <c r="Q442" s="1"/>
      <c r="R442" s="1"/>
    </row>
    <row r="443" spans="1:18">
      <c r="A443" s="1"/>
      <c r="B443" s="1"/>
      <c r="C443" s="1"/>
      <c r="D443" s="1"/>
      <c r="E443" s="1"/>
      <c r="F443" s="1"/>
      <c r="G443" s="1"/>
      <c r="H443" s="1"/>
      <c r="I443" s="1"/>
      <c r="J443" s="1"/>
      <c r="K443" s="1"/>
      <c r="L443" s="1"/>
      <c r="M443" s="1"/>
      <c r="N443" s="1"/>
      <c r="O443" s="1"/>
      <c r="P443" s="1"/>
      <c r="Q443" s="1"/>
      <c r="R443" s="1"/>
    </row>
    <row r="444" spans="1:18">
      <c r="A444" s="1"/>
      <c r="B444" s="1"/>
      <c r="C444" s="1"/>
      <c r="D444" s="1"/>
      <c r="E444" s="1"/>
      <c r="F444" s="1"/>
      <c r="G444" s="1"/>
      <c r="H444" s="1"/>
      <c r="I444" s="1"/>
      <c r="J444" s="1"/>
      <c r="K444" s="1"/>
      <c r="L444" s="1"/>
      <c r="M444" s="1"/>
      <c r="N444" s="1"/>
      <c r="O444" s="1"/>
      <c r="P444" s="1"/>
      <c r="Q444" s="1"/>
      <c r="R444" s="1"/>
    </row>
    <row r="445" spans="1:18">
      <c r="A445" s="1"/>
      <c r="B445" s="1"/>
      <c r="C445" s="1"/>
      <c r="D445" s="1"/>
      <c r="E445" s="1"/>
      <c r="F445" s="1"/>
      <c r="G445" s="1"/>
      <c r="H445" s="1"/>
      <c r="I445" s="1"/>
      <c r="J445" s="1"/>
      <c r="K445" s="1"/>
      <c r="L445" s="1"/>
      <c r="M445" s="1"/>
      <c r="N445" s="1"/>
      <c r="O445" s="1"/>
      <c r="P445" s="1"/>
      <c r="Q445" s="1"/>
      <c r="R445" s="1"/>
    </row>
    <row r="446" spans="1:18">
      <c r="A446" s="1"/>
      <c r="B446" s="1"/>
      <c r="C446" s="1"/>
      <c r="D446" s="1"/>
      <c r="E446" s="1"/>
      <c r="F446" s="1"/>
      <c r="G446" s="1"/>
      <c r="H446" s="1"/>
      <c r="I446" s="1"/>
      <c r="J446" s="1"/>
      <c r="K446" s="1"/>
      <c r="L446" s="1"/>
      <c r="M446" s="1"/>
      <c r="N446" s="1"/>
      <c r="O446" s="1"/>
      <c r="P446" s="1"/>
      <c r="Q446" s="1"/>
      <c r="R446" s="1"/>
    </row>
    <row r="447" spans="1:18">
      <c r="A447" s="1"/>
      <c r="B447" s="1"/>
      <c r="C447" s="1"/>
      <c r="D447" s="1"/>
      <c r="E447" s="1"/>
      <c r="F447" s="1"/>
      <c r="G447" s="1"/>
      <c r="H447" s="1"/>
      <c r="I447" s="1"/>
      <c r="J447" s="1"/>
      <c r="K447" s="1"/>
      <c r="L447" s="1"/>
      <c r="M447" s="1"/>
      <c r="N447" s="1"/>
      <c r="O447" s="1"/>
      <c r="P447" s="1"/>
      <c r="Q447" s="1"/>
      <c r="R447" s="1"/>
    </row>
    <row r="448" spans="1:18">
      <c r="A448" s="1"/>
      <c r="B448" s="1"/>
      <c r="C448" s="1"/>
      <c r="D448" s="1"/>
      <c r="E448" s="1"/>
      <c r="F448" s="1"/>
      <c r="G448" s="1"/>
      <c r="H448" s="1"/>
      <c r="I448" s="1"/>
      <c r="J448" s="1"/>
      <c r="K448" s="1"/>
      <c r="L448" s="1"/>
      <c r="M448" s="1"/>
      <c r="N448" s="1"/>
      <c r="O448" s="1"/>
      <c r="P448" s="1"/>
      <c r="Q448" s="1"/>
      <c r="R448" s="1"/>
    </row>
    <row r="449" spans="1:18">
      <c r="A449" s="1"/>
      <c r="B449" s="1"/>
      <c r="C449" s="1"/>
      <c r="D449" s="1"/>
      <c r="E449" s="1"/>
      <c r="F449" s="1"/>
      <c r="G449" s="1"/>
      <c r="H449" s="1"/>
      <c r="I449" s="1"/>
      <c r="J449" s="1"/>
      <c r="K449" s="1"/>
      <c r="L449" s="1"/>
      <c r="M449" s="1"/>
      <c r="N449" s="1"/>
      <c r="O449" s="1"/>
      <c r="P449" s="1"/>
      <c r="Q449" s="1"/>
      <c r="R449" s="1"/>
    </row>
    <row r="450" spans="1:18">
      <c r="A450" s="1"/>
      <c r="B450" s="1"/>
      <c r="C450" s="1"/>
      <c r="D450" s="1"/>
      <c r="E450" s="1"/>
      <c r="F450" s="1"/>
      <c r="G450" s="1"/>
      <c r="H450" s="1"/>
      <c r="I450" s="1"/>
      <c r="J450" s="1"/>
      <c r="K450" s="1"/>
      <c r="L450" s="1"/>
      <c r="M450" s="1"/>
      <c r="N450" s="1"/>
      <c r="O450" s="1"/>
      <c r="P450" s="1"/>
      <c r="Q450" s="1"/>
      <c r="R450" s="1"/>
    </row>
    <row r="451" spans="1:18">
      <c r="A451" s="1"/>
      <c r="B451" s="1"/>
      <c r="C451" s="1"/>
      <c r="D451" s="1"/>
      <c r="E451" s="1"/>
      <c r="F451" s="1"/>
      <c r="G451" s="1"/>
      <c r="H451" s="1"/>
      <c r="I451" s="1"/>
      <c r="J451" s="1"/>
      <c r="K451" s="1"/>
      <c r="L451" s="1"/>
      <c r="M451" s="1"/>
      <c r="N451" s="1"/>
      <c r="O451" s="1"/>
      <c r="P451" s="1"/>
      <c r="Q451" s="1"/>
      <c r="R451" s="1"/>
    </row>
    <row r="452" spans="1:18">
      <c r="A452" s="1"/>
      <c r="B452" s="1"/>
      <c r="C452" s="1"/>
      <c r="D452" s="1"/>
      <c r="E452" s="1"/>
      <c r="F452" s="1"/>
      <c r="G452" s="1"/>
      <c r="H452" s="1"/>
      <c r="I452" s="1"/>
      <c r="J452" s="1"/>
      <c r="K452" s="1"/>
      <c r="L452" s="1"/>
      <c r="M452" s="1"/>
      <c r="N452" s="1"/>
      <c r="O452" s="1"/>
      <c r="P452" s="1"/>
      <c r="Q452" s="1"/>
      <c r="R452" s="1"/>
    </row>
    <row r="453" spans="1:18">
      <c r="A453" s="1"/>
      <c r="B453" s="1"/>
      <c r="C453" s="1"/>
      <c r="D453" s="1"/>
      <c r="E453" s="1"/>
      <c r="F453" s="1"/>
      <c r="G453" s="1"/>
      <c r="H453" s="1"/>
      <c r="I453" s="1"/>
      <c r="J453" s="1"/>
      <c r="K453" s="1"/>
      <c r="L453" s="1"/>
      <c r="M453" s="1"/>
      <c r="N453" s="1"/>
      <c r="O453" s="1"/>
      <c r="P453" s="1"/>
      <c r="Q453" s="1"/>
      <c r="R453" s="1"/>
    </row>
    <row r="454" spans="1:18">
      <c r="A454" s="1"/>
      <c r="B454" s="1"/>
      <c r="C454" s="1"/>
      <c r="D454" s="1"/>
      <c r="E454" s="1"/>
      <c r="F454" s="1"/>
      <c r="G454" s="1"/>
      <c r="H454" s="1"/>
      <c r="I454" s="1"/>
      <c r="J454" s="1"/>
      <c r="K454" s="1"/>
      <c r="L454" s="1"/>
      <c r="M454" s="1"/>
      <c r="N454" s="1"/>
      <c r="O454" s="1"/>
      <c r="P454" s="1"/>
      <c r="Q454" s="1"/>
      <c r="R454" s="1"/>
    </row>
    <row r="455" spans="1:18">
      <c r="A455" s="1"/>
      <c r="B455" s="1"/>
      <c r="C455" s="1"/>
      <c r="D455" s="1"/>
      <c r="E455" s="1"/>
      <c r="F455" s="1"/>
      <c r="G455" s="1"/>
      <c r="H455" s="1"/>
      <c r="I455" s="1"/>
      <c r="J455" s="1"/>
      <c r="K455" s="1"/>
      <c r="L455" s="1"/>
      <c r="M455" s="1"/>
      <c r="N455" s="1"/>
      <c r="O455" s="1"/>
      <c r="P455" s="1"/>
      <c r="Q455" s="1"/>
      <c r="R455" s="1"/>
    </row>
    <row r="456" spans="1:18">
      <c r="A456" s="1"/>
      <c r="B456" s="1"/>
      <c r="C456" s="1"/>
      <c r="D456" s="1"/>
      <c r="E456" s="1"/>
      <c r="F456" s="1"/>
      <c r="G456" s="1"/>
      <c r="H456" s="1"/>
      <c r="I456" s="1"/>
      <c r="J456" s="1"/>
      <c r="K456" s="1"/>
      <c r="L456" s="1"/>
      <c r="M456" s="1"/>
      <c r="N456" s="1"/>
      <c r="O456" s="1"/>
      <c r="P456" s="1"/>
      <c r="Q456" s="1"/>
      <c r="R456" s="1"/>
    </row>
    <row r="457" spans="1:18">
      <c r="A457" s="1"/>
      <c r="B457" s="1"/>
      <c r="C457" s="1"/>
      <c r="D457" s="1"/>
      <c r="E457" s="1"/>
      <c r="F457" s="1"/>
      <c r="G457" s="1"/>
      <c r="H457" s="1"/>
      <c r="I457" s="1"/>
      <c r="J457" s="1"/>
      <c r="K457" s="1"/>
      <c r="L457" s="1"/>
      <c r="M457" s="1"/>
      <c r="N457" s="1"/>
      <c r="O457" s="1"/>
      <c r="P457" s="1"/>
      <c r="Q457" s="1"/>
      <c r="R457" s="1"/>
    </row>
    <row r="458" spans="1:18">
      <c r="A458" s="1"/>
      <c r="B458" s="1"/>
      <c r="C458" s="1"/>
      <c r="D458" s="1"/>
      <c r="E458" s="1"/>
      <c r="F458" s="1"/>
      <c r="G458" s="1"/>
      <c r="H458" s="1"/>
      <c r="I458" s="1"/>
      <c r="J458" s="1"/>
      <c r="K458" s="1"/>
      <c r="L458" s="1"/>
      <c r="M458" s="1"/>
      <c r="N458" s="1"/>
      <c r="O458" s="1"/>
      <c r="P458" s="1"/>
      <c r="Q458" s="1"/>
      <c r="R458" s="1"/>
    </row>
    <row r="459" spans="1:18">
      <c r="A459" s="1"/>
      <c r="B459" s="1"/>
      <c r="C459" s="1"/>
      <c r="D459" s="1"/>
      <c r="E459" s="1"/>
      <c r="F459" s="1"/>
      <c r="G459" s="1"/>
      <c r="H459" s="1"/>
      <c r="I459" s="1"/>
      <c r="J459" s="1"/>
      <c r="K459" s="1"/>
      <c r="L459" s="1"/>
      <c r="M459" s="1"/>
      <c r="N459" s="1"/>
      <c r="O459" s="1"/>
      <c r="P459" s="1"/>
      <c r="Q459" s="1"/>
      <c r="R459" s="1"/>
    </row>
    <row r="460" spans="1:18">
      <c r="A460" s="1"/>
      <c r="B460" s="1"/>
      <c r="C460" s="1"/>
      <c r="D460" s="1"/>
      <c r="E460" s="1"/>
      <c r="F460" s="1"/>
      <c r="G460" s="1"/>
      <c r="H460" s="1"/>
      <c r="I460" s="1"/>
      <c r="J460" s="1"/>
      <c r="K460" s="1"/>
      <c r="L460" s="1"/>
      <c r="M460" s="1"/>
      <c r="N460" s="1"/>
      <c r="O460" s="1"/>
      <c r="P460" s="1"/>
      <c r="Q460" s="1"/>
      <c r="R460" s="1"/>
    </row>
    <row r="461" spans="1:18">
      <c r="A461" s="1"/>
      <c r="B461" s="1"/>
      <c r="C461" s="1"/>
      <c r="D461" s="1"/>
      <c r="E461" s="1"/>
      <c r="F461" s="1"/>
      <c r="G461" s="1"/>
      <c r="H461" s="1"/>
      <c r="I461" s="1"/>
      <c r="J461" s="1"/>
      <c r="K461" s="1"/>
      <c r="L461" s="1"/>
      <c r="M461" s="1"/>
      <c r="N461" s="1"/>
      <c r="O461" s="1"/>
      <c r="P461" s="1"/>
      <c r="Q461" s="1"/>
      <c r="R461" s="1"/>
    </row>
    <row r="462" spans="1:18">
      <c r="A462" s="1"/>
      <c r="B462" s="1"/>
      <c r="C462" s="1"/>
      <c r="D462" s="1"/>
      <c r="E462" s="1"/>
      <c r="F462" s="1"/>
      <c r="G462" s="1"/>
      <c r="H462" s="1"/>
      <c r="I462" s="1"/>
      <c r="J462" s="1"/>
      <c r="K462" s="1"/>
      <c r="L462" s="1"/>
      <c r="M462" s="1"/>
      <c r="N462" s="1"/>
      <c r="O462" s="1"/>
      <c r="P462" s="1"/>
      <c r="Q462" s="1"/>
      <c r="R462" s="1"/>
    </row>
    <row r="463" spans="1:18">
      <c r="A463" s="1"/>
      <c r="B463" s="1"/>
      <c r="C463" s="1"/>
      <c r="D463" s="1"/>
      <c r="E463" s="1"/>
      <c r="F463" s="1"/>
      <c r="G463" s="1"/>
      <c r="H463" s="1"/>
      <c r="I463" s="1"/>
      <c r="J463" s="1"/>
      <c r="K463" s="1"/>
      <c r="L463" s="1"/>
      <c r="M463" s="1"/>
      <c r="N463" s="1"/>
      <c r="O463" s="1"/>
      <c r="P463" s="1"/>
      <c r="Q463" s="1"/>
      <c r="R463" s="1"/>
    </row>
    <row r="464" spans="1:18">
      <c r="A464" s="1"/>
      <c r="B464" s="1"/>
      <c r="C464" s="1"/>
      <c r="D464" s="1"/>
      <c r="E464" s="1"/>
      <c r="F464" s="1"/>
      <c r="G464" s="1"/>
      <c r="H464" s="1"/>
      <c r="I464" s="1"/>
      <c r="J464" s="1"/>
      <c r="K464" s="1"/>
      <c r="L464" s="1"/>
      <c r="M464" s="1"/>
      <c r="N464" s="1"/>
      <c r="O464" s="1"/>
      <c r="P464" s="1"/>
      <c r="Q464" s="1"/>
      <c r="R464" s="1"/>
    </row>
    <row r="465" spans="1:18">
      <c r="A465" s="1"/>
      <c r="B465" s="1"/>
      <c r="C465" s="1"/>
      <c r="D465" s="1"/>
      <c r="E465" s="1"/>
      <c r="F465" s="1"/>
      <c r="G465" s="1"/>
      <c r="H465" s="1"/>
      <c r="I465" s="1"/>
      <c r="J465" s="1"/>
      <c r="K465" s="1"/>
      <c r="L465" s="1"/>
      <c r="M465" s="1"/>
      <c r="N465" s="1"/>
      <c r="O465" s="1"/>
      <c r="P465" s="1"/>
      <c r="Q465" s="1"/>
      <c r="R465" s="1"/>
    </row>
    <row r="466" spans="1:18">
      <c r="A466" s="1"/>
      <c r="B466" s="1"/>
      <c r="C466" s="1"/>
      <c r="D466" s="1"/>
      <c r="E466" s="1"/>
      <c r="F466" s="1"/>
      <c r="G466" s="1"/>
      <c r="H466" s="1"/>
      <c r="I466" s="1"/>
      <c r="J466" s="1"/>
      <c r="K466" s="1"/>
      <c r="L466" s="1"/>
      <c r="M466" s="1"/>
      <c r="N466" s="1"/>
      <c r="O466" s="1"/>
      <c r="P466" s="1"/>
      <c r="Q466" s="1"/>
      <c r="R466" s="1"/>
    </row>
    <row r="467" spans="1:18">
      <c r="A467" s="1"/>
      <c r="B467" s="1"/>
      <c r="C467" s="1"/>
      <c r="D467" s="1"/>
      <c r="E467" s="1"/>
      <c r="F467" s="1"/>
      <c r="G467" s="1"/>
      <c r="H467" s="1"/>
      <c r="I467" s="1"/>
      <c r="J467" s="1"/>
      <c r="K467" s="1"/>
      <c r="L467" s="1"/>
      <c r="M467" s="1"/>
      <c r="N467" s="1"/>
      <c r="O467" s="1"/>
      <c r="P467" s="1"/>
      <c r="Q467" s="1"/>
      <c r="R467" s="1"/>
    </row>
    <row r="468" spans="1:18">
      <c r="A468" s="1"/>
      <c r="B468" s="1"/>
      <c r="C468" s="1"/>
      <c r="D468" s="1"/>
      <c r="E468" s="1"/>
      <c r="F468" s="1"/>
      <c r="G468" s="1"/>
      <c r="H468" s="1"/>
      <c r="I468" s="1"/>
      <c r="J468" s="1"/>
      <c r="K468" s="1"/>
      <c r="L468" s="1"/>
      <c r="M468" s="1"/>
      <c r="N468" s="1"/>
      <c r="O468" s="1"/>
      <c r="P468" s="1"/>
      <c r="Q468" s="1"/>
      <c r="R468" s="1"/>
    </row>
    <row r="469" spans="1:18">
      <c r="A469" s="1"/>
      <c r="B469" s="1"/>
      <c r="C469" s="1"/>
      <c r="D469" s="1"/>
      <c r="E469" s="1"/>
      <c r="F469" s="1"/>
      <c r="G469" s="1"/>
      <c r="H469" s="1"/>
      <c r="I469" s="1"/>
      <c r="J469" s="1"/>
      <c r="K469" s="1"/>
      <c r="L469" s="1"/>
      <c r="M469" s="1"/>
      <c r="N469" s="1"/>
      <c r="O469" s="1"/>
      <c r="P469" s="1"/>
      <c r="Q469" s="1"/>
      <c r="R469" s="1"/>
    </row>
    <row r="470" spans="1:18">
      <c r="A470" s="1"/>
      <c r="B470" s="1"/>
      <c r="C470" s="1"/>
      <c r="D470" s="1"/>
      <c r="E470" s="1"/>
      <c r="F470" s="1"/>
      <c r="G470" s="1"/>
      <c r="H470" s="1"/>
      <c r="I470" s="1"/>
      <c r="J470" s="1"/>
      <c r="K470" s="1"/>
      <c r="L470" s="1"/>
      <c r="M470" s="1"/>
      <c r="N470" s="1"/>
      <c r="O470" s="1"/>
      <c r="P470" s="1"/>
      <c r="Q470" s="1"/>
      <c r="R470" s="1"/>
    </row>
    <row r="471" spans="1:18">
      <c r="A471" s="1"/>
      <c r="B471" s="1"/>
      <c r="C471" s="1"/>
      <c r="D471" s="1"/>
      <c r="E471" s="1"/>
      <c r="F471" s="1"/>
      <c r="G471" s="1"/>
      <c r="H471" s="1"/>
      <c r="I471" s="1"/>
      <c r="J471" s="1"/>
      <c r="K471" s="1"/>
      <c r="L471" s="1"/>
      <c r="M471" s="1"/>
      <c r="N471" s="1"/>
      <c r="O471" s="1"/>
      <c r="P471" s="1"/>
      <c r="Q471" s="1"/>
      <c r="R471" s="1"/>
    </row>
    <row r="472" spans="1:18">
      <c r="A472" s="1"/>
      <c r="B472" s="1"/>
      <c r="C472" s="1"/>
      <c r="D472" s="1"/>
      <c r="E472" s="1"/>
      <c r="F472" s="1"/>
      <c r="G472" s="1"/>
      <c r="H472" s="1"/>
      <c r="I472" s="1"/>
      <c r="J472" s="1"/>
      <c r="K472" s="1"/>
      <c r="L472" s="1"/>
      <c r="M472" s="1"/>
      <c r="N472" s="1"/>
      <c r="O472" s="1"/>
      <c r="P472" s="1"/>
      <c r="Q472" s="1"/>
      <c r="R472" s="1"/>
    </row>
    <row r="473" spans="1:18">
      <c r="A473" s="1"/>
      <c r="B473" s="1"/>
      <c r="C473" s="1"/>
      <c r="D473" s="1"/>
      <c r="E473" s="1"/>
      <c r="F473" s="1"/>
      <c r="G473" s="1"/>
      <c r="H473" s="1"/>
      <c r="I473" s="1"/>
      <c r="J473" s="1"/>
      <c r="K473" s="1"/>
      <c r="L473" s="1"/>
      <c r="M473" s="1"/>
      <c r="N473" s="1"/>
      <c r="O473" s="1"/>
      <c r="P473" s="1"/>
      <c r="Q473" s="1"/>
      <c r="R473" s="1"/>
    </row>
    <row r="474" spans="1:18">
      <c r="A474" s="1"/>
      <c r="B474" s="1"/>
      <c r="C474" s="1"/>
      <c r="D474" s="1"/>
      <c r="E474" s="1"/>
      <c r="F474" s="1"/>
      <c r="G474" s="1"/>
      <c r="H474" s="1"/>
      <c r="I474" s="1"/>
      <c r="J474" s="1"/>
      <c r="K474" s="1"/>
      <c r="L474" s="1"/>
      <c r="M474" s="1"/>
      <c r="N474" s="1"/>
      <c r="O474" s="1"/>
      <c r="P474" s="1"/>
      <c r="Q474" s="1"/>
      <c r="R474" s="1"/>
    </row>
    <row r="475" spans="1:18">
      <c r="A475" s="1"/>
      <c r="B475" s="1"/>
      <c r="C475" s="1"/>
      <c r="D475" s="1"/>
      <c r="E475" s="1"/>
      <c r="F475" s="1"/>
      <c r="G475" s="1"/>
      <c r="H475" s="1"/>
      <c r="I475" s="1"/>
      <c r="J475" s="1"/>
      <c r="K475" s="1"/>
      <c r="L475" s="1"/>
      <c r="M475" s="1"/>
      <c r="N475" s="1"/>
      <c r="O475" s="1"/>
      <c r="P475" s="1"/>
      <c r="Q475" s="1"/>
      <c r="R475" s="1"/>
    </row>
    <row r="476" spans="1:18">
      <c r="A476" s="1"/>
      <c r="B476" s="1"/>
      <c r="C476" s="1"/>
      <c r="D476" s="1"/>
      <c r="E476" s="1"/>
      <c r="F476" s="1"/>
      <c r="G476" s="1"/>
      <c r="H476" s="1"/>
      <c r="I476" s="1"/>
      <c r="J476" s="1"/>
      <c r="K476" s="1"/>
      <c r="L476" s="1"/>
      <c r="M476" s="1"/>
      <c r="N476" s="1"/>
      <c r="O476" s="1"/>
      <c r="P476" s="1"/>
      <c r="Q476" s="1"/>
      <c r="R476" s="1"/>
    </row>
    <row r="477" spans="1:18">
      <c r="A477" s="1"/>
      <c r="B477" s="1"/>
      <c r="C477" s="1"/>
      <c r="D477" s="1"/>
      <c r="E477" s="1"/>
      <c r="F477" s="1"/>
      <c r="G477" s="1"/>
      <c r="H477" s="1"/>
      <c r="I477" s="1"/>
      <c r="J477" s="1"/>
      <c r="K477" s="1"/>
      <c r="L477" s="1"/>
      <c r="M477" s="1"/>
      <c r="N477" s="1"/>
      <c r="O477" s="1"/>
      <c r="P477" s="1"/>
      <c r="Q477" s="1"/>
      <c r="R477" s="1"/>
    </row>
    <row r="478" spans="1:18">
      <c r="A478" s="1"/>
      <c r="B478" s="1"/>
      <c r="C478" s="1"/>
      <c r="D478" s="1"/>
      <c r="E478" s="1"/>
      <c r="F478" s="1"/>
      <c r="G478" s="1"/>
      <c r="H478" s="1"/>
      <c r="I478" s="1"/>
      <c r="J478" s="1"/>
      <c r="K478" s="1"/>
      <c r="L478" s="1"/>
      <c r="M478" s="1"/>
      <c r="N478" s="1"/>
      <c r="O478" s="1"/>
      <c r="P478" s="1"/>
      <c r="Q478" s="1"/>
      <c r="R478" s="1"/>
    </row>
    <row r="479" spans="1:18">
      <c r="A479" s="1"/>
      <c r="B479" s="1"/>
      <c r="C479" s="1"/>
      <c r="D479" s="1"/>
      <c r="E479" s="1"/>
      <c r="F479" s="1"/>
      <c r="G479" s="1"/>
      <c r="H479" s="1"/>
      <c r="I479" s="1"/>
      <c r="J479" s="1"/>
      <c r="K479" s="1"/>
      <c r="L479" s="1"/>
      <c r="M479" s="1"/>
      <c r="N479" s="1"/>
      <c r="O479" s="1"/>
      <c r="P479" s="1"/>
      <c r="Q479" s="1"/>
      <c r="R479" s="1"/>
    </row>
    <row r="480" spans="1:18">
      <c r="A480" s="1"/>
      <c r="B480" s="1"/>
      <c r="C480" s="1"/>
      <c r="D480" s="1"/>
      <c r="E480" s="1"/>
      <c r="F480" s="1"/>
      <c r="G480" s="1"/>
      <c r="H480" s="1"/>
      <c r="I480" s="1"/>
      <c r="J480" s="1"/>
      <c r="K480" s="1"/>
      <c r="L480" s="1"/>
      <c r="M480" s="1"/>
      <c r="N480" s="1"/>
      <c r="O480" s="1"/>
      <c r="P480" s="1"/>
      <c r="Q480" s="1"/>
      <c r="R480" s="1"/>
    </row>
    <row r="481" spans="1:18">
      <c r="A481" s="1"/>
      <c r="B481" s="1"/>
      <c r="C481" s="1"/>
      <c r="D481" s="1"/>
      <c r="E481" s="1"/>
      <c r="F481" s="1"/>
      <c r="G481" s="1"/>
      <c r="H481" s="1"/>
      <c r="I481" s="1"/>
      <c r="J481" s="1"/>
      <c r="K481" s="1"/>
      <c r="L481" s="1"/>
      <c r="M481" s="1"/>
      <c r="N481" s="1"/>
      <c r="O481" s="1"/>
      <c r="P481" s="1"/>
      <c r="Q481" s="1"/>
      <c r="R481" s="1"/>
    </row>
    <row r="482" spans="1:18">
      <c r="A482" s="1"/>
      <c r="B482" s="1"/>
      <c r="C482" s="1"/>
      <c r="D482" s="1"/>
      <c r="E482" s="1"/>
      <c r="F482" s="1"/>
      <c r="G482" s="1"/>
      <c r="H482" s="1"/>
      <c r="I482" s="1"/>
      <c r="J482" s="1"/>
      <c r="K482" s="1"/>
      <c r="L482" s="1"/>
      <c r="M482" s="1"/>
      <c r="N482" s="1"/>
      <c r="O482" s="1"/>
      <c r="P482" s="1"/>
      <c r="Q482" s="1"/>
      <c r="R482" s="1"/>
    </row>
    <row r="483" spans="1:18">
      <c r="A483" s="1"/>
      <c r="B483" s="1"/>
      <c r="C483" s="1"/>
      <c r="D483" s="1"/>
      <c r="E483" s="1"/>
      <c r="F483" s="1"/>
      <c r="G483" s="1"/>
      <c r="H483" s="1"/>
      <c r="I483" s="1"/>
      <c r="J483" s="1"/>
      <c r="K483" s="1"/>
      <c r="L483" s="1"/>
      <c r="M483" s="1"/>
      <c r="N483" s="1"/>
      <c r="O483" s="1"/>
      <c r="P483" s="1"/>
      <c r="Q483" s="1"/>
      <c r="R483" s="1"/>
    </row>
    <row r="484" spans="1:18">
      <c r="A484" s="1"/>
      <c r="B484" s="1"/>
      <c r="C484" s="1"/>
      <c r="D484" s="1"/>
      <c r="E484" s="1"/>
      <c r="F484" s="1"/>
      <c r="G484" s="1"/>
      <c r="H484" s="1"/>
      <c r="I484" s="1"/>
      <c r="J484" s="1"/>
      <c r="K484" s="1"/>
      <c r="L484" s="1"/>
      <c r="M484" s="1"/>
      <c r="N484" s="1"/>
      <c r="O484" s="1"/>
      <c r="P484" s="1"/>
      <c r="Q484" s="1"/>
      <c r="R484" s="1"/>
    </row>
    <row r="485" spans="1:18">
      <c r="A485" s="1"/>
      <c r="B485" s="1"/>
      <c r="C485" s="1"/>
      <c r="D485" s="1"/>
      <c r="E485" s="1"/>
      <c r="F485" s="1"/>
      <c r="G485" s="1"/>
      <c r="H485" s="1"/>
      <c r="I485" s="1"/>
      <c r="J485" s="1"/>
      <c r="K485" s="1"/>
      <c r="L485" s="1"/>
      <c r="M485" s="1"/>
      <c r="N485" s="1"/>
      <c r="O485" s="1"/>
      <c r="P485" s="1"/>
      <c r="Q485" s="1"/>
      <c r="R485" s="1"/>
    </row>
    <row r="486" spans="1:18">
      <c r="A486" s="1"/>
      <c r="B486" s="1"/>
      <c r="C486" s="1"/>
      <c r="D486" s="1"/>
      <c r="E486" s="1"/>
      <c r="F486" s="1"/>
      <c r="G486" s="1"/>
      <c r="H486" s="1"/>
      <c r="I486" s="1"/>
      <c r="J486" s="1"/>
      <c r="K486" s="1"/>
      <c r="L486" s="1"/>
      <c r="M486" s="1"/>
      <c r="N486" s="1"/>
      <c r="O486" s="1"/>
      <c r="P486" s="1"/>
      <c r="Q486" s="1"/>
      <c r="R486" s="1"/>
    </row>
    <row r="487" spans="1:18">
      <c r="A487" s="1"/>
      <c r="B487" s="1"/>
      <c r="C487" s="1"/>
      <c r="D487" s="1"/>
      <c r="E487" s="1"/>
      <c r="F487" s="1"/>
      <c r="G487" s="1"/>
      <c r="H487" s="1"/>
      <c r="I487" s="1"/>
      <c r="J487" s="1"/>
      <c r="K487" s="1"/>
      <c r="L487" s="1"/>
      <c r="M487" s="1"/>
      <c r="N487" s="1"/>
      <c r="O487" s="1"/>
      <c r="P487" s="1"/>
      <c r="Q487" s="1"/>
      <c r="R487" s="1"/>
    </row>
    <row r="488" spans="1:18">
      <c r="A488" s="1"/>
      <c r="B488" s="1"/>
      <c r="C488" s="1"/>
      <c r="D488" s="1"/>
      <c r="E488" s="1"/>
      <c r="F488" s="1"/>
      <c r="G488" s="1"/>
      <c r="H488" s="1"/>
      <c r="I488" s="1"/>
      <c r="J488" s="1"/>
      <c r="K488" s="1"/>
      <c r="L488" s="1"/>
      <c r="M488" s="1"/>
      <c r="N488" s="1"/>
      <c r="O488" s="1"/>
      <c r="P488" s="1"/>
      <c r="Q488" s="1"/>
      <c r="R488" s="1"/>
    </row>
    <row r="489" spans="1:18">
      <c r="A489" s="1"/>
      <c r="B489" s="1"/>
      <c r="C489" s="1"/>
      <c r="D489" s="1"/>
      <c r="E489" s="1"/>
      <c r="F489" s="1"/>
      <c r="G489" s="1"/>
      <c r="H489" s="1"/>
      <c r="I489" s="1"/>
      <c r="J489" s="1"/>
      <c r="K489" s="1"/>
      <c r="L489" s="1"/>
      <c r="M489" s="1"/>
      <c r="N489" s="1"/>
      <c r="O489" s="1"/>
      <c r="P489" s="1"/>
      <c r="Q489" s="1"/>
      <c r="R489" s="1"/>
    </row>
    <row r="490" spans="1:18">
      <c r="A490" s="1"/>
      <c r="B490" s="1"/>
      <c r="C490" s="1"/>
      <c r="D490" s="1"/>
      <c r="E490" s="1"/>
      <c r="F490" s="1"/>
      <c r="G490" s="1"/>
      <c r="H490" s="1"/>
      <c r="I490" s="1"/>
      <c r="J490" s="1"/>
      <c r="K490" s="1"/>
      <c r="L490" s="1"/>
      <c r="M490" s="1"/>
      <c r="N490" s="1"/>
      <c r="O490" s="1"/>
      <c r="P490" s="1"/>
      <c r="Q490" s="1"/>
      <c r="R490" s="1"/>
    </row>
    <row r="491" spans="1:18">
      <c r="A491" s="1"/>
      <c r="B491" s="1"/>
      <c r="C491" s="1"/>
      <c r="D491" s="1"/>
      <c r="E491" s="1"/>
      <c r="F491" s="1"/>
      <c r="G491" s="1"/>
      <c r="H491" s="1"/>
      <c r="I491" s="1"/>
      <c r="J491" s="1"/>
      <c r="K491" s="1"/>
      <c r="L491" s="1"/>
      <c r="M491" s="1"/>
      <c r="N491" s="1"/>
      <c r="O491" s="1"/>
      <c r="P491" s="1"/>
      <c r="Q491" s="1"/>
      <c r="R491" s="1"/>
    </row>
    <row r="492" spans="1:18">
      <c r="A492" s="1"/>
      <c r="B492" s="1"/>
      <c r="C492" s="1"/>
      <c r="D492" s="1"/>
      <c r="E492" s="1"/>
      <c r="F492" s="1"/>
      <c r="G492" s="1"/>
      <c r="H492" s="1"/>
      <c r="I492" s="1"/>
      <c r="J492" s="1"/>
      <c r="K492" s="1"/>
      <c r="L492" s="1"/>
      <c r="M492" s="1"/>
      <c r="N492" s="1"/>
      <c r="O492" s="1"/>
      <c r="P492" s="1"/>
      <c r="Q492" s="1"/>
      <c r="R492" s="1"/>
    </row>
    <row r="493" spans="1:18">
      <c r="A493" s="1"/>
      <c r="B493" s="1"/>
      <c r="C493" s="1"/>
      <c r="D493" s="1"/>
      <c r="E493" s="1"/>
      <c r="F493" s="1"/>
      <c r="G493" s="1"/>
      <c r="H493" s="1"/>
      <c r="I493" s="1"/>
      <c r="J493" s="1"/>
      <c r="K493" s="1"/>
      <c r="L493" s="1"/>
      <c r="M493" s="1"/>
      <c r="N493" s="1"/>
      <c r="O493" s="1"/>
      <c r="P493" s="1"/>
      <c r="Q493" s="1"/>
      <c r="R493" s="1"/>
    </row>
    <row r="494" spans="1:18">
      <c r="A494" s="1"/>
      <c r="B494" s="1"/>
      <c r="C494" s="1"/>
      <c r="D494" s="1"/>
      <c r="E494" s="1"/>
      <c r="F494" s="1"/>
      <c r="G494" s="1"/>
      <c r="H494" s="1"/>
      <c r="I494" s="1"/>
      <c r="J494" s="1"/>
      <c r="K494" s="1"/>
      <c r="L494" s="1"/>
      <c r="M494" s="1"/>
      <c r="N494" s="1"/>
      <c r="O494" s="1"/>
      <c r="P494" s="1"/>
      <c r="Q494" s="1"/>
      <c r="R494" s="1"/>
    </row>
    <row r="495" spans="1:18">
      <c r="A495" s="1"/>
      <c r="B495" s="1"/>
      <c r="C495" s="1"/>
      <c r="D495" s="1"/>
      <c r="E495" s="1"/>
      <c r="F495" s="1"/>
      <c r="G495" s="1"/>
      <c r="H495" s="1"/>
      <c r="I495" s="1"/>
      <c r="J495" s="1"/>
      <c r="K495" s="1"/>
      <c r="L495" s="1"/>
      <c r="M495" s="1"/>
      <c r="N495" s="1"/>
      <c r="O495" s="1"/>
      <c r="P495" s="1"/>
      <c r="Q495" s="1"/>
      <c r="R495" s="1"/>
    </row>
    <row r="496" spans="1:18">
      <c r="A496" s="1"/>
      <c r="B496" s="1"/>
      <c r="C496" s="1"/>
      <c r="D496" s="1"/>
      <c r="E496" s="1"/>
      <c r="F496" s="1"/>
      <c r="G496" s="1"/>
      <c r="H496" s="1"/>
      <c r="I496" s="1"/>
      <c r="J496" s="1"/>
      <c r="K496" s="1"/>
      <c r="L496" s="1"/>
      <c r="M496" s="1"/>
      <c r="N496" s="1"/>
      <c r="O496" s="1"/>
      <c r="P496" s="1"/>
      <c r="Q496" s="1"/>
      <c r="R496" s="1"/>
    </row>
    <row r="497" spans="1:18">
      <c r="A497" s="1"/>
      <c r="B497" s="1"/>
      <c r="C497" s="1"/>
      <c r="D497" s="1"/>
      <c r="E497" s="1"/>
      <c r="F497" s="1"/>
      <c r="G497" s="1"/>
      <c r="H497" s="1"/>
      <c r="I497" s="1"/>
      <c r="J497" s="1"/>
      <c r="K497" s="1"/>
      <c r="L497" s="1"/>
      <c r="M497" s="1"/>
      <c r="N497" s="1"/>
      <c r="O497" s="1"/>
      <c r="P497" s="1"/>
      <c r="Q497" s="1"/>
      <c r="R497" s="1"/>
    </row>
    <row r="498" spans="1:18">
      <c r="A498" s="1"/>
      <c r="B498" s="1"/>
      <c r="C498" s="1"/>
      <c r="D498" s="1"/>
      <c r="E498" s="1"/>
      <c r="F498" s="1"/>
      <c r="G498" s="1"/>
      <c r="H498" s="1"/>
      <c r="I498" s="1"/>
      <c r="J498" s="1"/>
      <c r="K498" s="1"/>
      <c r="L498" s="1"/>
      <c r="M498" s="1"/>
      <c r="N498" s="1"/>
      <c r="O498" s="1"/>
      <c r="P498" s="1"/>
      <c r="Q498" s="1"/>
      <c r="R498" s="1"/>
    </row>
    <row r="499" spans="1:18">
      <c r="A499" s="1"/>
      <c r="B499" s="1"/>
      <c r="C499" s="1"/>
      <c r="D499" s="1"/>
      <c r="E499" s="1"/>
      <c r="F499" s="1"/>
      <c r="G499" s="1"/>
      <c r="H499" s="1"/>
      <c r="I499" s="1"/>
      <c r="J499" s="1"/>
      <c r="K499" s="1"/>
      <c r="L499" s="1"/>
      <c r="M499" s="1"/>
      <c r="N499" s="1"/>
      <c r="O499" s="1"/>
      <c r="P499" s="1"/>
      <c r="Q499" s="1"/>
      <c r="R499" s="1"/>
    </row>
    <row r="500" spans="1:18">
      <c r="A500" s="1"/>
      <c r="B500" s="1"/>
      <c r="C500" s="1"/>
      <c r="D500" s="1"/>
      <c r="E500" s="1"/>
      <c r="F500" s="1"/>
      <c r="G500" s="1"/>
      <c r="H500" s="1"/>
      <c r="I500" s="1"/>
      <c r="J500" s="1"/>
      <c r="K500" s="1"/>
      <c r="L500" s="1"/>
      <c r="M500" s="1"/>
      <c r="N500" s="1"/>
      <c r="O500" s="1"/>
      <c r="P500" s="1"/>
      <c r="Q500" s="1"/>
      <c r="R500" s="1"/>
    </row>
    <row r="501" spans="1:18">
      <c r="A501" s="1"/>
      <c r="B501" s="1"/>
      <c r="C501" s="1"/>
      <c r="D501" s="1"/>
      <c r="E501" s="1"/>
      <c r="F501" s="1"/>
      <c r="G501" s="1"/>
      <c r="H501" s="1"/>
      <c r="I501" s="1"/>
      <c r="J501" s="1"/>
      <c r="K501" s="1"/>
      <c r="L501" s="1"/>
      <c r="M501" s="1"/>
      <c r="N501" s="1"/>
      <c r="O501" s="1"/>
      <c r="P501" s="1"/>
      <c r="Q501" s="1"/>
      <c r="R501" s="1"/>
    </row>
    <row r="502" spans="1:18">
      <c r="A502" s="1"/>
      <c r="B502" s="1"/>
      <c r="C502" s="1"/>
      <c r="D502" s="1"/>
      <c r="E502" s="1"/>
      <c r="F502" s="1"/>
      <c r="G502" s="1"/>
      <c r="H502" s="1"/>
      <c r="I502" s="1"/>
      <c r="J502" s="1"/>
      <c r="K502" s="1"/>
      <c r="L502" s="1"/>
      <c r="M502" s="1"/>
      <c r="N502" s="1"/>
      <c r="O502" s="1"/>
      <c r="P502" s="1"/>
      <c r="Q502" s="1"/>
      <c r="R502" s="1"/>
    </row>
    <row r="503" spans="1:18">
      <c r="A503" s="1"/>
      <c r="B503" s="1"/>
      <c r="C503" s="1"/>
      <c r="D503" s="1"/>
      <c r="E503" s="1"/>
      <c r="F503" s="1"/>
      <c r="G503" s="1"/>
      <c r="H503" s="1"/>
      <c r="I503" s="1"/>
      <c r="J503" s="1"/>
      <c r="K503" s="1"/>
      <c r="L503" s="1"/>
      <c r="M503" s="1"/>
      <c r="N503" s="1"/>
      <c r="O503" s="1"/>
      <c r="P503" s="1"/>
      <c r="Q503" s="1"/>
      <c r="R503" s="1"/>
    </row>
    <row r="504" spans="1:18">
      <c r="A504" s="1"/>
      <c r="B504" s="1"/>
      <c r="C504" s="1"/>
      <c r="D504" s="1"/>
      <c r="E504" s="1"/>
      <c r="F504" s="1"/>
      <c r="G504" s="1"/>
      <c r="H504" s="1"/>
      <c r="I504" s="1"/>
      <c r="J504" s="1"/>
      <c r="K504" s="1"/>
      <c r="L504" s="1"/>
      <c r="M504" s="1"/>
      <c r="N504" s="1"/>
      <c r="O504" s="1"/>
      <c r="P504" s="1"/>
      <c r="Q504" s="1"/>
      <c r="R504" s="1"/>
    </row>
    <row r="505" spans="1:18">
      <c r="A505" s="1"/>
      <c r="B505" s="1"/>
      <c r="C505" s="1"/>
      <c r="D505" s="1"/>
      <c r="E505" s="1"/>
      <c r="F505" s="1"/>
      <c r="G505" s="1"/>
      <c r="H505" s="1"/>
      <c r="I505" s="1"/>
      <c r="J505" s="1"/>
      <c r="K505" s="1"/>
      <c r="L505" s="1"/>
      <c r="M505" s="1"/>
      <c r="N505" s="1"/>
      <c r="O505" s="1"/>
      <c r="P505" s="1"/>
      <c r="Q505" s="1"/>
      <c r="R505" s="1"/>
    </row>
    <row r="506" spans="1:18">
      <c r="A506" s="1"/>
      <c r="B506" s="1"/>
      <c r="C506" s="1"/>
      <c r="D506" s="1"/>
      <c r="E506" s="1"/>
      <c r="F506" s="1"/>
      <c r="G506" s="1"/>
      <c r="H506" s="1"/>
      <c r="I506" s="1"/>
      <c r="J506" s="1"/>
      <c r="K506" s="1"/>
      <c r="L506" s="1"/>
      <c r="M506" s="1"/>
      <c r="N506" s="1"/>
      <c r="O506" s="1"/>
      <c r="P506" s="1"/>
      <c r="Q506" s="1"/>
      <c r="R506" s="1"/>
    </row>
    <row r="507" spans="1:18">
      <c r="A507" s="1"/>
      <c r="B507" s="1"/>
      <c r="C507" s="1"/>
      <c r="D507" s="1"/>
      <c r="E507" s="1"/>
      <c r="F507" s="1"/>
      <c r="G507" s="1"/>
      <c r="H507" s="1"/>
      <c r="I507" s="1"/>
      <c r="J507" s="1"/>
      <c r="K507" s="1"/>
      <c r="L507" s="1"/>
      <c r="M507" s="1"/>
      <c r="N507" s="1"/>
      <c r="O507" s="1"/>
      <c r="P507" s="1"/>
      <c r="Q507" s="1"/>
      <c r="R507" s="1"/>
    </row>
    <row r="508" spans="1:18">
      <c r="A508" s="1"/>
      <c r="B508" s="1"/>
      <c r="C508" s="1"/>
      <c r="D508" s="1"/>
      <c r="E508" s="1"/>
      <c r="F508" s="1"/>
      <c r="G508" s="1"/>
      <c r="H508" s="1"/>
      <c r="I508" s="1"/>
      <c r="J508" s="1"/>
      <c r="K508" s="1"/>
      <c r="L508" s="1"/>
      <c r="M508" s="1"/>
      <c r="N508" s="1"/>
      <c r="O508" s="1"/>
      <c r="P508" s="1"/>
      <c r="Q508" s="1"/>
      <c r="R508" s="1"/>
    </row>
    <row r="509" spans="1:18">
      <c r="A509" s="1"/>
      <c r="B509" s="1"/>
      <c r="C509" s="1"/>
      <c r="D509" s="1"/>
      <c r="E509" s="1"/>
      <c r="F509" s="1"/>
      <c r="G509" s="1"/>
      <c r="H509" s="1"/>
      <c r="I509" s="1"/>
      <c r="J509" s="1"/>
      <c r="K509" s="1"/>
      <c r="L509" s="1"/>
      <c r="M509" s="1"/>
      <c r="N509" s="1"/>
      <c r="O509" s="1"/>
      <c r="P509" s="1"/>
      <c r="Q509" s="1"/>
      <c r="R509" s="1"/>
    </row>
    <row r="510" spans="1:18">
      <c r="A510" s="1"/>
      <c r="B510" s="1"/>
      <c r="C510" s="1"/>
      <c r="D510" s="1"/>
      <c r="E510" s="1"/>
      <c r="F510" s="1"/>
      <c r="G510" s="1"/>
      <c r="H510" s="1"/>
      <c r="I510" s="1"/>
      <c r="J510" s="1"/>
      <c r="K510" s="1"/>
      <c r="L510" s="1"/>
      <c r="M510" s="1"/>
      <c r="N510" s="1"/>
      <c r="O510" s="1"/>
      <c r="P510" s="1"/>
      <c r="Q510" s="1"/>
      <c r="R510" s="1"/>
    </row>
    <row r="511" spans="1:18">
      <c r="A511" s="1"/>
      <c r="B511" s="1"/>
      <c r="C511" s="1"/>
      <c r="D511" s="1"/>
      <c r="E511" s="1"/>
      <c r="F511" s="1"/>
      <c r="G511" s="1"/>
      <c r="H511" s="1"/>
      <c r="I511" s="1"/>
      <c r="J511" s="1"/>
      <c r="K511" s="1"/>
      <c r="L511" s="1"/>
      <c r="M511" s="1"/>
      <c r="N511" s="1"/>
      <c r="O511" s="1"/>
      <c r="P511" s="1"/>
      <c r="Q511" s="1"/>
      <c r="R511" s="1"/>
    </row>
    <row r="512" spans="1:18">
      <c r="A512" s="1"/>
      <c r="B512" s="1"/>
      <c r="C512" s="1"/>
      <c r="D512" s="1"/>
      <c r="E512" s="1"/>
      <c r="F512" s="1"/>
      <c r="G512" s="1"/>
      <c r="H512" s="1"/>
      <c r="I512" s="1"/>
      <c r="J512" s="1"/>
      <c r="K512" s="1"/>
      <c r="L512" s="1"/>
      <c r="M512" s="1"/>
      <c r="N512" s="1"/>
      <c r="O512" s="1"/>
      <c r="P512" s="1"/>
      <c r="Q512" s="1"/>
      <c r="R512" s="1"/>
    </row>
    <row r="513" spans="1:18">
      <c r="A513" s="1"/>
      <c r="B513" s="1"/>
      <c r="C513" s="1"/>
      <c r="D513" s="1"/>
      <c r="E513" s="1"/>
      <c r="F513" s="1"/>
      <c r="G513" s="1"/>
      <c r="H513" s="1"/>
      <c r="I513" s="1"/>
      <c r="J513" s="1"/>
      <c r="K513" s="1"/>
      <c r="L513" s="1"/>
      <c r="M513" s="1"/>
      <c r="N513" s="1"/>
      <c r="O513" s="1"/>
      <c r="P513" s="1"/>
      <c r="Q513" s="1"/>
      <c r="R513" s="1"/>
    </row>
    <row r="514" spans="1:18">
      <c r="A514" s="1"/>
      <c r="B514" s="1"/>
      <c r="C514" s="1"/>
      <c r="D514" s="1"/>
      <c r="E514" s="1"/>
      <c r="F514" s="1"/>
      <c r="G514" s="1"/>
      <c r="H514" s="1"/>
      <c r="I514" s="1"/>
      <c r="J514" s="1"/>
      <c r="K514" s="1"/>
      <c r="L514" s="1"/>
      <c r="M514" s="1"/>
      <c r="N514" s="1"/>
      <c r="O514" s="1"/>
      <c r="P514" s="1"/>
      <c r="Q514" s="1"/>
      <c r="R514" s="1"/>
    </row>
    <row r="515" spans="1:18">
      <c r="A515" s="1"/>
      <c r="B515" s="1"/>
      <c r="C515" s="1"/>
      <c r="D515" s="1"/>
      <c r="E515" s="1"/>
      <c r="F515" s="1"/>
      <c r="G515" s="1"/>
      <c r="H515" s="1"/>
      <c r="I515" s="1"/>
      <c r="J515" s="1"/>
      <c r="K515" s="1"/>
      <c r="L515" s="1"/>
      <c r="M515" s="1"/>
      <c r="N515" s="1"/>
      <c r="O515" s="1"/>
      <c r="P515" s="1"/>
      <c r="Q515" s="1"/>
      <c r="R515" s="1"/>
    </row>
    <row r="516" spans="1:18">
      <c r="A516" s="1"/>
      <c r="B516" s="1"/>
      <c r="C516" s="1"/>
      <c r="D516" s="1"/>
      <c r="E516" s="1"/>
      <c r="F516" s="1"/>
      <c r="G516" s="1"/>
      <c r="H516" s="1"/>
      <c r="I516" s="1"/>
      <c r="J516" s="1"/>
      <c r="K516" s="1"/>
      <c r="L516" s="1"/>
      <c r="M516" s="1"/>
      <c r="N516" s="1"/>
      <c r="O516" s="1"/>
      <c r="P516" s="1"/>
      <c r="Q516" s="1"/>
      <c r="R516" s="1"/>
    </row>
    <row r="517" spans="1:18">
      <c r="A517" s="1"/>
      <c r="B517" s="1"/>
      <c r="C517" s="1"/>
      <c r="D517" s="1"/>
      <c r="E517" s="1"/>
      <c r="F517" s="1"/>
      <c r="G517" s="1"/>
      <c r="H517" s="1"/>
      <c r="I517" s="1"/>
      <c r="J517" s="1"/>
      <c r="K517" s="1"/>
      <c r="L517" s="1"/>
      <c r="M517" s="1"/>
      <c r="N517" s="1"/>
      <c r="O517" s="1"/>
      <c r="P517" s="1"/>
      <c r="Q517" s="1"/>
      <c r="R517" s="1"/>
    </row>
    <row r="518" spans="1:18">
      <c r="A518" s="1"/>
      <c r="B518" s="1"/>
      <c r="C518" s="1"/>
      <c r="D518" s="1"/>
      <c r="E518" s="1"/>
      <c r="F518" s="1"/>
      <c r="G518" s="1"/>
      <c r="H518" s="1"/>
      <c r="I518" s="1"/>
      <c r="J518" s="1"/>
      <c r="K518" s="1"/>
      <c r="L518" s="1"/>
      <c r="M518" s="1"/>
      <c r="N518" s="1"/>
      <c r="O518" s="1"/>
      <c r="P518" s="1"/>
      <c r="Q518" s="1"/>
      <c r="R518" s="1"/>
    </row>
    <row r="519" spans="1:18">
      <c r="A519" s="1"/>
      <c r="B519" s="1"/>
      <c r="C519" s="1"/>
      <c r="D519" s="1"/>
      <c r="E519" s="1"/>
      <c r="F519" s="1"/>
      <c r="G519" s="1"/>
      <c r="H519" s="1"/>
      <c r="I519" s="1"/>
      <c r="J519" s="1"/>
      <c r="K519" s="1"/>
      <c r="L519" s="1"/>
      <c r="M519" s="1"/>
      <c r="N519" s="1"/>
      <c r="O519" s="1"/>
      <c r="P519" s="1"/>
      <c r="Q519" s="1"/>
      <c r="R519" s="1"/>
    </row>
    <row r="520" spans="1:18">
      <c r="A520" s="1"/>
      <c r="B520" s="1"/>
      <c r="C520" s="1"/>
      <c r="D520" s="1"/>
      <c r="E520" s="1"/>
      <c r="F520" s="1"/>
      <c r="G520" s="1"/>
      <c r="H520" s="1"/>
      <c r="I520" s="1"/>
      <c r="J520" s="1"/>
      <c r="K520" s="1"/>
      <c r="L520" s="1"/>
      <c r="M520" s="1"/>
      <c r="N520" s="1"/>
      <c r="O520" s="1"/>
      <c r="P520" s="1"/>
      <c r="Q520" s="1"/>
      <c r="R520" s="1"/>
    </row>
    <row r="521" spans="1:18">
      <c r="A521" s="1"/>
      <c r="B521" s="1"/>
      <c r="C521" s="1"/>
      <c r="D521" s="1"/>
      <c r="E521" s="1"/>
      <c r="F521" s="1"/>
      <c r="G521" s="1"/>
      <c r="H521" s="1"/>
      <c r="I521" s="1"/>
      <c r="J521" s="1"/>
      <c r="K521" s="1"/>
      <c r="L521" s="1"/>
      <c r="M521" s="1"/>
      <c r="N521" s="1"/>
      <c r="O521" s="1"/>
      <c r="P521" s="1"/>
      <c r="Q521" s="1"/>
      <c r="R521" s="1"/>
    </row>
    <row r="522" spans="1:18">
      <c r="A522" s="1"/>
      <c r="B522" s="1"/>
      <c r="C522" s="1"/>
      <c r="D522" s="1"/>
      <c r="E522" s="1"/>
      <c r="F522" s="1"/>
      <c r="G522" s="1"/>
      <c r="H522" s="1"/>
      <c r="I522" s="1"/>
      <c r="J522" s="1"/>
      <c r="K522" s="1"/>
      <c r="L522" s="1"/>
      <c r="M522" s="1"/>
      <c r="N522" s="1"/>
      <c r="O522" s="1"/>
      <c r="P522" s="1"/>
      <c r="Q522" s="1"/>
      <c r="R522" s="1"/>
    </row>
    <row r="523" spans="1:18">
      <c r="A523" s="1"/>
      <c r="B523" s="1"/>
      <c r="C523" s="1"/>
      <c r="D523" s="1"/>
      <c r="E523" s="1"/>
      <c r="F523" s="1"/>
      <c r="G523" s="1"/>
      <c r="H523" s="1"/>
      <c r="I523" s="1"/>
      <c r="J523" s="1"/>
      <c r="K523" s="1"/>
      <c r="L523" s="1"/>
      <c r="M523" s="1"/>
      <c r="N523" s="1"/>
      <c r="O523" s="1"/>
      <c r="P523" s="1"/>
      <c r="Q523" s="1"/>
      <c r="R523" s="1"/>
    </row>
    <row r="524" spans="1:18">
      <c r="A524" s="1"/>
      <c r="B524" s="1"/>
      <c r="C524" s="1"/>
      <c r="D524" s="1"/>
      <c r="E524" s="1"/>
      <c r="F524" s="1"/>
      <c r="G524" s="1"/>
      <c r="H524" s="1"/>
      <c r="I524" s="1"/>
      <c r="J524" s="1"/>
      <c r="K524" s="1"/>
      <c r="L524" s="1"/>
      <c r="M524" s="1"/>
      <c r="N524" s="1"/>
      <c r="O524" s="1"/>
      <c r="P524" s="1"/>
      <c r="Q524" s="1"/>
      <c r="R524" s="1"/>
    </row>
    <row r="525" spans="1:18">
      <c r="A525" s="1"/>
      <c r="B525" s="1"/>
      <c r="C525" s="1"/>
      <c r="D525" s="1"/>
      <c r="E525" s="1"/>
      <c r="F525" s="1"/>
      <c r="G525" s="1"/>
      <c r="H525" s="1"/>
      <c r="I525" s="1"/>
      <c r="J525" s="1"/>
      <c r="K525" s="1"/>
      <c r="L525" s="1"/>
      <c r="M525" s="1"/>
      <c r="N525" s="1"/>
      <c r="O525" s="1"/>
      <c r="P525" s="1"/>
      <c r="Q525" s="1"/>
      <c r="R525" s="1"/>
    </row>
    <row r="526" spans="1:18">
      <c r="A526" s="1"/>
      <c r="B526" s="1"/>
      <c r="C526" s="1"/>
      <c r="D526" s="1"/>
      <c r="E526" s="1"/>
      <c r="F526" s="1"/>
      <c r="G526" s="1"/>
      <c r="H526" s="1"/>
      <c r="I526" s="1"/>
      <c r="J526" s="1"/>
      <c r="K526" s="1"/>
      <c r="L526" s="1"/>
      <c r="M526" s="1"/>
      <c r="N526" s="1"/>
      <c r="O526" s="1"/>
      <c r="P526" s="1"/>
      <c r="Q526" s="1"/>
      <c r="R526" s="1"/>
    </row>
    <row r="527" spans="1:18">
      <c r="A527" s="1"/>
      <c r="B527" s="1"/>
      <c r="C527" s="1"/>
      <c r="D527" s="1"/>
      <c r="E527" s="1"/>
      <c r="F527" s="1"/>
      <c r="G527" s="1"/>
      <c r="H527" s="1"/>
      <c r="I527" s="1"/>
      <c r="J527" s="1"/>
      <c r="K527" s="1"/>
      <c r="L527" s="1"/>
      <c r="M527" s="1"/>
      <c r="N527" s="1"/>
      <c r="O527" s="1"/>
      <c r="P527" s="1"/>
      <c r="Q527" s="1"/>
      <c r="R527" s="1"/>
    </row>
    <row r="528" spans="1:18">
      <c r="A528" s="1"/>
      <c r="B528" s="1"/>
      <c r="C528" s="1"/>
      <c r="D528" s="1"/>
      <c r="E528" s="1"/>
      <c r="F528" s="1"/>
      <c r="G528" s="1"/>
      <c r="H528" s="1"/>
      <c r="I528" s="1"/>
      <c r="J528" s="1"/>
      <c r="K528" s="1"/>
      <c r="L528" s="1"/>
      <c r="M528" s="1"/>
      <c r="N528" s="1"/>
      <c r="O528" s="1"/>
      <c r="P528" s="1"/>
      <c r="Q528" s="1"/>
      <c r="R528" s="1"/>
    </row>
    <row r="529" spans="1:18">
      <c r="A529" s="1"/>
      <c r="B529" s="1"/>
      <c r="C529" s="1"/>
      <c r="D529" s="1"/>
      <c r="E529" s="1"/>
      <c r="F529" s="1"/>
      <c r="G529" s="1"/>
      <c r="H529" s="1"/>
      <c r="I529" s="1"/>
      <c r="J529" s="1"/>
      <c r="K529" s="1"/>
      <c r="L529" s="1"/>
      <c r="M529" s="1"/>
      <c r="N529" s="1"/>
      <c r="O529" s="1"/>
      <c r="P529" s="1"/>
      <c r="Q529" s="1"/>
      <c r="R529" s="1"/>
    </row>
    <row r="530" spans="1:18">
      <c r="A530" s="1"/>
      <c r="B530" s="1"/>
      <c r="C530" s="1"/>
      <c r="D530" s="1"/>
      <c r="E530" s="1"/>
      <c r="F530" s="1"/>
      <c r="G530" s="1"/>
      <c r="H530" s="1"/>
      <c r="I530" s="1"/>
      <c r="J530" s="1"/>
      <c r="K530" s="1"/>
      <c r="L530" s="1"/>
      <c r="M530" s="1"/>
      <c r="N530" s="1"/>
      <c r="O530" s="1"/>
      <c r="P530" s="1"/>
      <c r="Q530" s="1"/>
      <c r="R530" s="1"/>
    </row>
    <row r="531" spans="1:18">
      <c r="A531" s="1"/>
      <c r="B531" s="1"/>
      <c r="C531" s="1"/>
      <c r="D531" s="1"/>
      <c r="E531" s="1"/>
      <c r="F531" s="1"/>
      <c r="G531" s="1"/>
      <c r="H531" s="1"/>
      <c r="I531" s="1"/>
      <c r="J531" s="1"/>
      <c r="K531" s="1"/>
      <c r="L531" s="1"/>
      <c r="M531" s="1"/>
      <c r="N531" s="1"/>
      <c r="O531" s="1"/>
      <c r="P531" s="1"/>
      <c r="Q531" s="1"/>
      <c r="R531" s="1"/>
    </row>
    <row r="532" spans="1:18">
      <c r="A532" s="1"/>
      <c r="B532" s="1"/>
      <c r="C532" s="1"/>
      <c r="D532" s="1"/>
      <c r="E532" s="1"/>
      <c r="F532" s="1"/>
      <c r="G532" s="1"/>
      <c r="H532" s="1"/>
      <c r="I532" s="1"/>
      <c r="J532" s="1"/>
      <c r="K532" s="1"/>
      <c r="L532" s="1"/>
      <c r="M532" s="1"/>
      <c r="N532" s="1"/>
      <c r="O532" s="1"/>
      <c r="P532" s="1"/>
      <c r="Q532" s="1"/>
      <c r="R532" s="1"/>
    </row>
    <row r="533" spans="1:18">
      <c r="A533" s="1"/>
      <c r="B533" s="1"/>
      <c r="C533" s="1"/>
      <c r="D533" s="1"/>
      <c r="E533" s="1"/>
      <c r="F533" s="1"/>
      <c r="G533" s="1"/>
      <c r="H533" s="1"/>
      <c r="I533" s="1"/>
      <c r="J533" s="1"/>
      <c r="K533" s="1"/>
      <c r="L533" s="1"/>
      <c r="M533" s="1"/>
      <c r="N533" s="1"/>
      <c r="O533" s="1"/>
      <c r="P533" s="1"/>
      <c r="Q533" s="1"/>
      <c r="R533" s="1"/>
    </row>
    <row r="534" spans="1:18">
      <c r="A534" s="1"/>
      <c r="B534" s="1"/>
      <c r="C534" s="1"/>
      <c r="D534" s="1"/>
      <c r="E534" s="1"/>
      <c r="F534" s="1"/>
      <c r="G534" s="1"/>
      <c r="H534" s="1"/>
      <c r="I534" s="1"/>
      <c r="J534" s="1"/>
      <c r="K534" s="1"/>
      <c r="L534" s="1"/>
      <c r="M534" s="1"/>
      <c r="N534" s="1"/>
      <c r="O534" s="1"/>
      <c r="P534" s="1"/>
      <c r="Q534" s="1"/>
      <c r="R534" s="1"/>
    </row>
    <row r="535" spans="1:18">
      <c r="A535" s="1"/>
      <c r="B535" s="1"/>
      <c r="C535" s="1"/>
      <c r="D535" s="1"/>
      <c r="E535" s="1"/>
      <c r="F535" s="1"/>
      <c r="G535" s="1"/>
      <c r="H535" s="1"/>
      <c r="I535" s="1"/>
      <c r="J535" s="1"/>
      <c r="K535" s="1"/>
      <c r="L535" s="1"/>
      <c r="M535" s="1"/>
      <c r="N535" s="1"/>
      <c r="O535" s="1"/>
      <c r="P535" s="1"/>
      <c r="Q535" s="1"/>
      <c r="R535" s="1"/>
    </row>
    <row r="536" spans="1:18">
      <c r="A536" s="1"/>
      <c r="B536" s="1"/>
      <c r="C536" s="1"/>
      <c r="D536" s="1"/>
      <c r="E536" s="1"/>
      <c r="F536" s="1"/>
      <c r="G536" s="1"/>
      <c r="H536" s="1"/>
      <c r="I536" s="1"/>
      <c r="J536" s="1"/>
      <c r="K536" s="1"/>
      <c r="L536" s="1"/>
      <c r="M536" s="1"/>
      <c r="N536" s="1"/>
      <c r="O536" s="1"/>
      <c r="P536" s="1"/>
      <c r="Q536" s="1"/>
      <c r="R536" s="1"/>
    </row>
    <row r="537" spans="1:18">
      <c r="A537" s="1"/>
      <c r="B537" s="1"/>
      <c r="C537" s="1"/>
      <c r="D537" s="1"/>
      <c r="E537" s="1"/>
      <c r="F537" s="1"/>
      <c r="G537" s="1"/>
      <c r="H537" s="1"/>
      <c r="I537" s="1"/>
      <c r="J537" s="1"/>
      <c r="K537" s="1"/>
      <c r="L537" s="1"/>
      <c r="M537" s="1"/>
      <c r="N537" s="1"/>
      <c r="O537" s="1"/>
      <c r="P537" s="1"/>
      <c r="Q537" s="1"/>
      <c r="R537" s="1"/>
    </row>
    <row r="538" spans="1:18">
      <c r="A538" s="1"/>
      <c r="B538" s="1"/>
      <c r="C538" s="1"/>
      <c r="D538" s="1"/>
      <c r="E538" s="1"/>
      <c r="F538" s="1"/>
      <c r="G538" s="1"/>
      <c r="H538" s="1"/>
      <c r="I538" s="1"/>
      <c r="J538" s="1"/>
      <c r="K538" s="1"/>
      <c r="L538" s="1"/>
      <c r="M538" s="1"/>
      <c r="N538" s="1"/>
      <c r="O538" s="1"/>
      <c r="P538" s="1"/>
      <c r="Q538" s="1"/>
      <c r="R538" s="1"/>
    </row>
    <row r="539" spans="1:18">
      <c r="A539" s="1"/>
      <c r="B539" s="1"/>
      <c r="C539" s="1"/>
      <c r="D539" s="1"/>
      <c r="E539" s="1"/>
      <c r="F539" s="1"/>
      <c r="G539" s="1"/>
      <c r="H539" s="1"/>
      <c r="I539" s="1"/>
      <c r="J539" s="1"/>
      <c r="K539" s="1"/>
      <c r="L539" s="1"/>
      <c r="M539" s="1"/>
      <c r="N539" s="1"/>
      <c r="O539" s="1"/>
      <c r="P539" s="1"/>
      <c r="Q539" s="1"/>
      <c r="R539" s="1"/>
    </row>
    <row r="540" spans="1:18">
      <c r="A540" s="1"/>
      <c r="B540" s="1"/>
      <c r="C540" s="1"/>
      <c r="D540" s="1"/>
      <c r="E540" s="1"/>
      <c r="F540" s="1"/>
      <c r="G540" s="1"/>
      <c r="H540" s="1"/>
      <c r="I540" s="1"/>
      <c r="J540" s="1"/>
      <c r="K540" s="1"/>
      <c r="L540" s="1"/>
      <c r="M540" s="1"/>
      <c r="N540" s="1"/>
      <c r="O540" s="1"/>
      <c r="P540" s="1"/>
      <c r="Q540" s="1"/>
      <c r="R540" s="1"/>
    </row>
    <row r="541" spans="1:18">
      <c r="A541" s="1"/>
      <c r="B541" s="1"/>
      <c r="C541" s="1"/>
      <c r="D541" s="1"/>
      <c r="E541" s="1"/>
      <c r="F541" s="1"/>
      <c r="G541" s="1"/>
      <c r="H541" s="1"/>
      <c r="I541" s="1"/>
      <c r="J541" s="1"/>
      <c r="K541" s="1"/>
      <c r="L541" s="1"/>
      <c r="M541" s="1"/>
      <c r="N541" s="1"/>
      <c r="O541" s="1"/>
      <c r="P541" s="1"/>
      <c r="Q541" s="1"/>
      <c r="R541" s="1"/>
    </row>
    <row r="542" spans="1:18">
      <c r="A542" s="1"/>
      <c r="B542" s="1"/>
      <c r="C542" s="1"/>
      <c r="D542" s="1"/>
      <c r="E542" s="1"/>
      <c r="F542" s="1"/>
      <c r="G542" s="1"/>
      <c r="H542" s="1"/>
      <c r="I542" s="1"/>
      <c r="J542" s="1"/>
      <c r="K542" s="1"/>
      <c r="L542" s="1"/>
      <c r="M542" s="1"/>
      <c r="N542" s="1"/>
      <c r="O542" s="1"/>
      <c r="P542" s="1"/>
      <c r="Q542" s="1"/>
      <c r="R542" s="1"/>
    </row>
    <row r="543" spans="1:18">
      <c r="A543" s="1"/>
      <c r="B543" s="1"/>
      <c r="C543" s="1"/>
      <c r="D543" s="1"/>
      <c r="E543" s="1"/>
      <c r="F543" s="1"/>
      <c r="G543" s="1"/>
      <c r="H543" s="1"/>
      <c r="I543" s="1"/>
      <c r="J543" s="1"/>
      <c r="K543" s="1"/>
      <c r="L543" s="1"/>
      <c r="M543" s="1"/>
      <c r="N543" s="1"/>
      <c r="O543" s="1"/>
      <c r="P543" s="1"/>
      <c r="Q543" s="1"/>
      <c r="R543" s="1"/>
    </row>
    <row r="544" spans="1:18">
      <c r="A544" s="1"/>
      <c r="B544" s="1"/>
      <c r="C544" s="1"/>
      <c r="D544" s="1"/>
      <c r="E544" s="1"/>
      <c r="F544" s="1"/>
      <c r="G544" s="1"/>
      <c r="H544" s="1"/>
      <c r="I544" s="1"/>
      <c r="J544" s="1"/>
      <c r="K544" s="1"/>
      <c r="L544" s="1"/>
      <c r="M544" s="1"/>
      <c r="N544" s="1"/>
      <c r="O544" s="1"/>
      <c r="P544" s="1"/>
      <c r="Q544" s="1"/>
      <c r="R544" s="1"/>
    </row>
    <row r="545" spans="1:18">
      <c r="A545" s="1"/>
      <c r="B545" s="1"/>
      <c r="C545" s="1"/>
      <c r="D545" s="1"/>
      <c r="E545" s="1"/>
      <c r="F545" s="1"/>
      <c r="G545" s="1"/>
      <c r="H545" s="1"/>
      <c r="I545" s="1"/>
      <c r="J545" s="1"/>
      <c r="K545" s="1"/>
      <c r="L545" s="1"/>
      <c r="M545" s="1"/>
      <c r="N545" s="1"/>
      <c r="O545" s="1"/>
      <c r="P545" s="1"/>
      <c r="Q545" s="1"/>
      <c r="R545" s="1"/>
    </row>
    <row r="546" spans="1:18">
      <c r="A546" s="1"/>
      <c r="B546" s="1"/>
      <c r="C546" s="1"/>
      <c r="D546" s="1"/>
      <c r="E546" s="1"/>
      <c r="F546" s="1"/>
      <c r="G546" s="1"/>
      <c r="H546" s="1"/>
      <c r="I546" s="1"/>
      <c r="J546" s="1"/>
      <c r="K546" s="1"/>
      <c r="L546" s="1"/>
      <c r="M546" s="1"/>
      <c r="N546" s="1"/>
      <c r="O546" s="1"/>
      <c r="P546" s="1"/>
      <c r="Q546" s="1"/>
      <c r="R546" s="1"/>
    </row>
    <row r="547" spans="1:18">
      <c r="A547" s="1"/>
      <c r="B547" s="1"/>
      <c r="C547" s="1"/>
      <c r="D547" s="1"/>
      <c r="E547" s="1"/>
      <c r="F547" s="1"/>
      <c r="G547" s="1"/>
      <c r="H547" s="1"/>
      <c r="I547" s="1"/>
      <c r="J547" s="1"/>
      <c r="K547" s="1"/>
      <c r="L547" s="1"/>
      <c r="M547" s="1"/>
      <c r="N547" s="1"/>
      <c r="O547" s="1"/>
      <c r="P547" s="1"/>
      <c r="Q547" s="1"/>
      <c r="R547" s="1"/>
    </row>
    <row r="548" spans="1:18">
      <c r="A548" s="1"/>
      <c r="B548" s="1"/>
      <c r="C548" s="1"/>
      <c r="D548" s="1"/>
      <c r="E548" s="1"/>
      <c r="F548" s="1"/>
      <c r="G548" s="1"/>
      <c r="H548" s="1"/>
      <c r="I548" s="1"/>
      <c r="J548" s="1"/>
      <c r="K548" s="1"/>
      <c r="L548" s="1"/>
      <c r="M548" s="1"/>
      <c r="N548" s="1"/>
      <c r="O548" s="1"/>
      <c r="P548" s="1"/>
      <c r="Q548" s="1"/>
      <c r="R548" s="1"/>
    </row>
    <row r="549" spans="1:18">
      <c r="A549" s="1"/>
      <c r="B549" s="1"/>
      <c r="C549" s="1"/>
      <c r="D549" s="1"/>
      <c r="E549" s="1"/>
      <c r="F549" s="1"/>
      <c r="G549" s="1"/>
      <c r="H549" s="1"/>
      <c r="I549" s="1"/>
      <c r="J549" s="1"/>
      <c r="K549" s="1"/>
      <c r="L549" s="1"/>
      <c r="M549" s="1"/>
      <c r="N549" s="1"/>
      <c r="O549" s="1"/>
      <c r="P549" s="1"/>
      <c r="Q549" s="1"/>
      <c r="R549" s="1"/>
    </row>
    <row r="550" spans="1:18">
      <c r="A550" s="1"/>
      <c r="B550" s="1"/>
      <c r="C550" s="1"/>
      <c r="D550" s="1"/>
      <c r="E550" s="1"/>
      <c r="F550" s="1"/>
      <c r="G550" s="1"/>
      <c r="H550" s="1"/>
      <c r="I550" s="1"/>
      <c r="J550" s="1"/>
      <c r="K550" s="1"/>
      <c r="L550" s="1"/>
      <c r="M550" s="1"/>
      <c r="N550" s="1"/>
      <c r="O550" s="1"/>
      <c r="P550" s="1"/>
      <c r="Q550" s="1"/>
      <c r="R550" s="1"/>
    </row>
    <row r="551" spans="1:18">
      <c r="A551" s="1"/>
      <c r="B551" s="1"/>
      <c r="C551" s="1"/>
      <c r="D551" s="1"/>
      <c r="E551" s="1"/>
      <c r="F551" s="1"/>
      <c r="G551" s="1"/>
      <c r="H551" s="1"/>
      <c r="I551" s="1"/>
      <c r="J551" s="1"/>
      <c r="K551" s="1"/>
      <c r="L551" s="1"/>
      <c r="M551" s="1"/>
      <c r="N551" s="1"/>
      <c r="O551" s="1"/>
      <c r="P551" s="1"/>
      <c r="Q551" s="1"/>
      <c r="R551" s="1"/>
    </row>
    <row r="552" spans="1:18">
      <c r="A552" s="1"/>
      <c r="B552" s="1"/>
      <c r="C552" s="1"/>
      <c r="D552" s="1"/>
      <c r="E552" s="1"/>
      <c r="F552" s="1"/>
      <c r="G552" s="1"/>
      <c r="H552" s="1"/>
      <c r="I552" s="1"/>
      <c r="J552" s="1"/>
      <c r="K552" s="1"/>
      <c r="L552" s="1"/>
      <c r="M552" s="1"/>
      <c r="N552" s="1"/>
      <c r="O552" s="1"/>
      <c r="P552" s="1"/>
      <c r="Q552" s="1"/>
      <c r="R552" s="1"/>
    </row>
    <row r="553" spans="1:18">
      <c r="A553" s="1"/>
      <c r="B553" s="1"/>
      <c r="C553" s="1"/>
      <c r="D553" s="1"/>
      <c r="E553" s="1"/>
      <c r="F553" s="1"/>
      <c r="G553" s="1"/>
      <c r="H553" s="1"/>
      <c r="I553" s="1"/>
      <c r="J553" s="1"/>
      <c r="K553" s="1"/>
      <c r="L553" s="1"/>
      <c r="M553" s="1"/>
      <c r="N553" s="1"/>
      <c r="O553" s="1"/>
      <c r="P553" s="1"/>
      <c r="Q553" s="1"/>
      <c r="R553" s="1"/>
    </row>
    <row r="554" spans="1:18">
      <c r="A554" s="1"/>
      <c r="B554" s="1"/>
      <c r="C554" s="1"/>
      <c r="D554" s="1"/>
      <c r="E554" s="1"/>
      <c r="F554" s="1"/>
      <c r="G554" s="1"/>
      <c r="H554" s="1"/>
      <c r="I554" s="1"/>
      <c r="J554" s="1"/>
      <c r="K554" s="1"/>
      <c r="L554" s="1"/>
      <c r="M554" s="1"/>
      <c r="N554" s="1"/>
      <c r="O554" s="1"/>
      <c r="P554" s="1"/>
      <c r="Q554" s="1"/>
      <c r="R554" s="1"/>
    </row>
    <row r="555" spans="1:18">
      <c r="A555" s="1"/>
      <c r="B555" s="1"/>
      <c r="C555" s="1"/>
      <c r="D555" s="1"/>
      <c r="E555" s="1"/>
      <c r="F555" s="1"/>
      <c r="G555" s="1"/>
      <c r="H555" s="1"/>
      <c r="I555" s="1"/>
      <c r="J555" s="1"/>
      <c r="K555" s="1"/>
      <c r="L555" s="1"/>
      <c r="M555" s="1"/>
      <c r="N555" s="1"/>
      <c r="O555" s="1"/>
      <c r="P555" s="1"/>
      <c r="Q555" s="1"/>
      <c r="R555" s="1"/>
    </row>
    <row r="556" spans="1:18">
      <c r="A556" s="1"/>
      <c r="B556" s="1"/>
      <c r="C556" s="1"/>
      <c r="D556" s="1"/>
      <c r="E556" s="1"/>
      <c r="F556" s="1"/>
      <c r="G556" s="1"/>
      <c r="H556" s="1"/>
      <c r="I556" s="1"/>
      <c r="J556" s="1"/>
      <c r="K556" s="1"/>
      <c r="L556" s="1"/>
      <c r="M556" s="1"/>
      <c r="N556" s="1"/>
      <c r="O556" s="1"/>
      <c r="P556" s="1"/>
      <c r="Q556" s="1"/>
      <c r="R556" s="1"/>
    </row>
    <row r="557" spans="1:18">
      <c r="A557" s="1"/>
      <c r="B557" s="1"/>
      <c r="C557" s="1"/>
      <c r="D557" s="1"/>
      <c r="E557" s="1"/>
      <c r="F557" s="1"/>
      <c r="G557" s="1"/>
      <c r="H557" s="1"/>
      <c r="I557" s="1"/>
      <c r="J557" s="1"/>
      <c r="K557" s="1"/>
      <c r="L557" s="1"/>
      <c r="M557" s="1"/>
      <c r="N557" s="1"/>
      <c r="O557" s="1"/>
      <c r="P557" s="1"/>
      <c r="Q557" s="1"/>
      <c r="R557" s="1"/>
    </row>
    <row r="558" spans="1:18">
      <c r="A558" s="1"/>
      <c r="B558" s="1"/>
      <c r="C558" s="1"/>
      <c r="D558" s="1"/>
      <c r="E558" s="1"/>
      <c r="F558" s="1"/>
      <c r="G558" s="1"/>
      <c r="H558" s="1"/>
      <c r="I558" s="1"/>
      <c r="J558" s="1"/>
      <c r="K558" s="1"/>
      <c r="L558" s="1"/>
      <c r="M558" s="1"/>
      <c r="N558" s="1"/>
      <c r="O558" s="1"/>
      <c r="P558" s="1"/>
      <c r="Q558" s="1"/>
      <c r="R558" s="1"/>
    </row>
    <row r="559" spans="1:18">
      <c r="A559" s="1"/>
      <c r="B559" s="1"/>
      <c r="C559" s="1"/>
      <c r="D559" s="1"/>
      <c r="E559" s="1"/>
      <c r="F559" s="1"/>
      <c r="G559" s="1"/>
      <c r="H559" s="1"/>
      <c r="I559" s="1"/>
      <c r="J559" s="1"/>
      <c r="K559" s="1"/>
      <c r="L559" s="1"/>
      <c r="M559" s="1"/>
      <c r="N559" s="1"/>
      <c r="O559" s="1"/>
      <c r="P559" s="1"/>
      <c r="Q559" s="1"/>
      <c r="R559" s="1"/>
    </row>
    <row r="560" spans="1:18">
      <c r="A560" s="1"/>
      <c r="B560" s="1"/>
      <c r="C560" s="1"/>
      <c r="D560" s="1"/>
      <c r="E560" s="1"/>
      <c r="F560" s="1"/>
      <c r="G560" s="1"/>
      <c r="H560" s="1"/>
      <c r="I560" s="1"/>
      <c r="J560" s="1"/>
      <c r="K560" s="1"/>
      <c r="L560" s="1"/>
      <c r="M560" s="1"/>
      <c r="N560" s="1"/>
      <c r="O560" s="1"/>
      <c r="P560" s="1"/>
      <c r="Q560" s="1"/>
      <c r="R560" s="1"/>
    </row>
    <row r="561" spans="1:18">
      <c r="A561" s="1"/>
      <c r="B561" s="1"/>
      <c r="C561" s="1"/>
      <c r="D561" s="1"/>
      <c r="E561" s="1"/>
      <c r="F561" s="1"/>
      <c r="G561" s="1"/>
      <c r="H561" s="1"/>
      <c r="I561" s="1"/>
      <c r="J561" s="1"/>
      <c r="K561" s="1"/>
      <c r="L561" s="1"/>
      <c r="M561" s="1"/>
      <c r="N561" s="1"/>
      <c r="O561" s="1"/>
      <c r="P561" s="1"/>
      <c r="Q561" s="1"/>
      <c r="R561" s="1"/>
    </row>
    <row r="562" spans="1:18">
      <c r="A562" s="1"/>
      <c r="B562" s="1"/>
      <c r="C562" s="1"/>
      <c r="D562" s="1"/>
      <c r="E562" s="1"/>
      <c r="F562" s="1"/>
      <c r="G562" s="1"/>
      <c r="H562" s="1"/>
      <c r="I562" s="1"/>
      <c r="J562" s="1"/>
      <c r="K562" s="1"/>
      <c r="L562" s="1"/>
      <c r="M562" s="1"/>
      <c r="N562" s="1"/>
      <c r="O562" s="1"/>
      <c r="P562" s="1"/>
      <c r="Q562" s="1"/>
      <c r="R562" s="1"/>
    </row>
    <row r="563" spans="1:18">
      <c r="A563" s="1"/>
      <c r="B563" s="1"/>
      <c r="C563" s="1"/>
      <c r="D563" s="1"/>
      <c r="E563" s="1"/>
      <c r="F563" s="1"/>
      <c r="G563" s="1"/>
      <c r="H563" s="1"/>
      <c r="I563" s="1"/>
      <c r="J563" s="1"/>
      <c r="K563" s="1"/>
      <c r="L563" s="1"/>
      <c r="M563" s="1"/>
      <c r="N563" s="1"/>
      <c r="O563" s="1"/>
      <c r="P563" s="1"/>
      <c r="Q563" s="1"/>
      <c r="R563" s="1"/>
    </row>
    <row r="564" spans="1:18">
      <c r="A564" s="1"/>
      <c r="B564" s="1"/>
      <c r="C564" s="1"/>
      <c r="D564" s="1"/>
      <c r="E564" s="1"/>
      <c r="F564" s="1"/>
      <c r="G564" s="1"/>
      <c r="H564" s="1"/>
      <c r="I564" s="1"/>
      <c r="J564" s="1"/>
      <c r="K564" s="1"/>
      <c r="L564" s="1"/>
      <c r="M564" s="1"/>
      <c r="N564" s="1"/>
      <c r="O564" s="1"/>
      <c r="P564" s="1"/>
      <c r="Q564" s="1"/>
      <c r="R564" s="1"/>
    </row>
    <row r="565" spans="1:18">
      <c r="A565" s="1"/>
      <c r="B565" s="1"/>
      <c r="C565" s="1"/>
      <c r="D565" s="1"/>
      <c r="E565" s="1"/>
      <c r="F565" s="1"/>
      <c r="G565" s="1"/>
      <c r="H565" s="1"/>
      <c r="I565" s="1"/>
      <c r="J565" s="1"/>
      <c r="K565" s="1"/>
      <c r="L565" s="1"/>
      <c r="M565" s="1"/>
      <c r="N565" s="1"/>
      <c r="O565" s="1"/>
      <c r="P565" s="1"/>
      <c r="Q565" s="1"/>
      <c r="R565" s="1"/>
    </row>
    <row r="566" spans="1:18">
      <c r="A566" s="1"/>
      <c r="B566" s="1"/>
      <c r="C566" s="1"/>
      <c r="D566" s="1"/>
      <c r="E566" s="1"/>
      <c r="F566" s="1"/>
      <c r="G566" s="1"/>
      <c r="H566" s="1"/>
      <c r="I566" s="1"/>
      <c r="J566" s="1"/>
      <c r="K566" s="1"/>
      <c r="L566" s="1"/>
      <c r="M566" s="1"/>
      <c r="N566" s="1"/>
      <c r="O566" s="1"/>
      <c r="P566" s="1"/>
      <c r="Q566" s="1"/>
      <c r="R566" s="1"/>
    </row>
    <row r="567" spans="1:18">
      <c r="A567" s="1"/>
      <c r="B567" s="1"/>
      <c r="C567" s="1"/>
      <c r="D567" s="1"/>
      <c r="E567" s="1"/>
      <c r="F567" s="1"/>
      <c r="G567" s="1"/>
      <c r="H567" s="1"/>
      <c r="I567" s="1"/>
      <c r="J567" s="1"/>
      <c r="K567" s="1"/>
      <c r="L567" s="1"/>
      <c r="M567" s="1"/>
      <c r="N567" s="1"/>
      <c r="O567" s="1"/>
      <c r="P567" s="1"/>
      <c r="Q567" s="1"/>
      <c r="R567" s="1"/>
    </row>
    <row r="568" spans="1:18">
      <c r="A568" s="1"/>
      <c r="B568" s="1"/>
      <c r="C568" s="1"/>
      <c r="D568" s="1"/>
      <c r="E568" s="1"/>
      <c r="F568" s="1"/>
      <c r="G568" s="1"/>
      <c r="H568" s="1"/>
      <c r="I568" s="1"/>
      <c r="J568" s="1"/>
      <c r="K568" s="1"/>
      <c r="L568" s="1"/>
      <c r="M568" s="1"/>
      <c r="N568" s="1"/>
      <c r="O568" s="1"/>
      <c r="P568" s="1"/>
      <c r="Q568" s="1"/>
      <c r="R568" s="1"/>
    </row>
    <row r="569" spans="1:18">
      <c r="A569" s="1"/>
      <c r="B569" s="1"/>
      <c r="C569" s="1"/>
      <c r="D569" s="1"/>
      <c r="E569" s="1"/>
      <c r="F569" s="1"/>
      <c r="G569" s="1"/>
      <c r="H569" s="1"/>
      <c r="I569" s="1"/>
      <c r="J569" s="1"/>
      <c r="K569" s="1"/>
      <c r="L569" s="1"/>
      <c r="M569" s="1"/>
      <c r="N569" s="1"/>
      <c r="O569" s="1"/>
      <c r="P569" s="1"/>
      <c r="Q569" s="1"/>
      <c r="R569" s="1"/>
    </row>
    <row r="570" spans="1:18">
      <c r="A570" s="1"/>
      <c r="B570" s="1"/>
      <c r="C570" s="1"/>
      <c r="D570" s="1"/>
      <c r="E570" s="1"/>
      <c r="F570" s="1"/>
      <c r="G570" s="1"/>
      <c r="H570" s="1"/>
      <c r="I570" s="1"/>
      <c r="J570" s="1"/>
      <c r="K570" s="1"/>
      <c r="L570" s="1"/>
      <c r="M570" s="1"/>
      <c r="N570" s="1"/>
      <c r="O570" s="1"/>
      <c r="P570" s="1"/>
      <c r="Q570" s="1"/>
      <c r="R570" s="1"/>
    </row>
    <row r="571" spans="1:18">
      <c r="A571" s="1"/>
      <c r="B571" s="1"/>
      <c r="C571" s="1"/>
      <c r="D571" s="1"/>
      <c r="E571" s="1"/>
      <c r="F571" s="1"/>
      <c r="G571" s="1"/>
      <c r="H571" s="1"/>
      <c r="I571" s="1"/>
      <c r="J571" s="1"/>
      <c r="K571" s="1"/>
      <c r="L571" s="1"/>
      <c r="M571" s="1"/>
      <c r="N571" s="1"/>
      <c r="O571" s="1"/>
      <c r="P571" s="1"/>
      <c r="Q571" s="1"/>
      <c r="R571" s="1"/>
    </row>
    <row r="572" spans="1:18">
      <c r="A572" s="1"/>
      <c r="B572" s="1"/>
      <c r="C572" s="1"/>
      <c r="D572" s="1"/>
      <c r="E572" s="1"/>
      <c r="F572" s="1"/>
      <c r="G572" s="1"/>
      <c r="H572" s="1"/>
      <c r="I572" s="1"/>
      <c r="J572" s="1"/>
      <c r="K572" s="1"/>
      <c r="L572" s="1"/>
      <c r="M572" s="1"/>
      <c r="N572" s="1"/>
      <c r="O572" s="1"/>
      <c r="P572" s="1"/>
      <c r="Q572" s="1"/>
      <c r="R572" s="1"/>
    </row>
    <row r="573" spans="1:18">
      <c r="A573" s="1"/>
      <c r="B573" s="1"/>
      <c r="C573" s="1"/>
      <c r="D573" s="1"/>
      <c r="E573" s="1"/>
      <c r="F573" s="1"/>
      <c r="G573" s="1"/>
      <c r="H573" s="1"/>
      <c r="I573" s="1"/>
      <c r="J573" s="1"/>
      <c r="K573" s="1"/>
      <c r="L573" s="1"/>
      <c r="M573" s="1"/>
      <c r="N573" s="1"/>
      <c r="O573" s="1"/>
      <c r="P573" s="1"/>
      <c r="Q573" s="1"/>
      <c r="R573" s="1"/>
    </row>
    <row r="574" spans="1:18">
      <c r="A574" s="1"/>
      <c r="B574" s="1"/>
      <c r="C574" s="1"/>
      <c r="D574" s="1"/>
      <c r="E574" s="1"/>
      <c r="F574" s="1"/>
      <c r="G574" s="1"/>
      <c r="H574" s="1"/>
      <c r="I574" s="1"/>
      <c r="J574" s="1"/>
      <c r="K574" s="1"/>
      <c r="L574" s="1"/>
      <c r="M574" s="1"/>
      <c r="N574" s="1"/>
      <c r="O574" s="1"/>
      <c r="P574" s="1"/>
      <c r="Q574" s="1"/>
      <c r="R574" s="1"/>
    </row>
    <row r="575" spans="1:18">
      <c r="A575" s="1"/>
      <c r="B575" s="1"/>
      <c r="C575" s="1"/>
      <c r="D575" s="1"/>
      <c r="E575" s="1"/>
      <c r="F575" s="1"/>
      <c r="G575" s="1"/>
      <c r="H575" s="1"/>
      <c r="I575" s="1"/>
      <c r="J575" s="1"/>
      <c r="K575" s="1"/>
      <c r="L575" s="1"/>
      <c r="M575" s="1"/>
      <c r="N575" s="1"/>
      <c r="O575" s="1"/>
      <c r="P575" s="1"/>
      <c r="Q575" s="1"/>
      <c r="R575" s="1"/>
    </row>
    <row r="576" spans="1:18">
      <c r="A576" s="1"/>
      <c r="B576" s="1"/>
      <c r="C576" s="1"/>
      <c r="D576" s="1"/>
      <c r="E576" s="1"/>
      <c r="F576" s="1"/>
      <c r="G576" s="1"/>
      <c r="H576" s="1"/>
      <c r="I576" s="1"/>
      <c r="J576" s="1"/>
      <c r="K576" s="1"/>
      <c r="L576" s="1"/>
      <c r="M576" s="1"/>
      <c r="N576" s="1"/>
      <c r="O576" s="1"/>
      <c r="P576" s="1"/>
      <c r="Q576" s="1"/>
      <c r="R576" s="1"/>
    </row>
    <row r="577" spans="1:18">
      <c r="A577" s="1"/>
      <c r="B577" s="1"/>
      <c r="C577" s="1"/>
      <c r="D577" s="1"/>
      <c r="E577" s="1"/>
      <c r="F577" s="1"/>
      <c r="G577" s="1"/>
      <c r="H577" s="1"/>
      <c r="I577" s="1"/>
      <c r="J577" s="1"/>
      <c r="K577" s="1"/>
      <c r="L577" s="1"/>
      <c r="M577" s="1"/>
      <c r="N577" s="1"/>
      <c r="O577" s="1"/>
      <c r="P577" s="1"/>
      <c r="Q577" s="1"/>
      <c r="R577" s="1"/>
    </row>
    <row r="578" spans="1:18">
      <c r="A578" s="1"/>
      <c r="B578" s="1"/>
      <c r="C578" s="1"/>
      <c r="D578" s="1"/>
      <c r="E578" s="1"/>
      <c r="F578" s="1"/>
      <c r="G578" s="1"/>
      <c r="H578" s="1"/>
      <c r="I578" s="1"/>
      <c r="J578" s="1"/>
      <c r="K578" s="1"/>
      <c r="L578" s="1"/>
      <c r="M578" s="1"/>
      <c r="N578" s="1"/>
      <c r="O578" s="1"/>
      <c r="P578" s="1"/>
      <c r="Q578" s="1"/>
      <c r="R578" s="1"/>
    </row>
    <row r="579" spans="1:18">
      <c r="A579" s="1"/>
      <c r="B579" s="1"/>
      <c r="C579" s="1"/>
      <c r="D579" s="1"/>
      <c r="E579" s="1"/>
      <c r="F579" s="1"/>
      <c r="G579" s="1"/>
      <c r="H579" s="1"/>
      <c r="I579" s="1"/>
      <c r="J579" s="1"/>
      <c r="K579" s="1"/>
      <c r="L579" s="1"/>
      <c r="M579" s="1"/>
      <c r="N579" s="1"/>
      <c r="O579" s="1"/>
      <c r="P579" s="1"/>
      <c r="Q579" s="1"/>
      <c r="R579" s="1"/>
    </row>
    <row r="580" spans="1:18">
      <c r="A580" s="1"/>
      <c r="B580" s="1"/>
      <c r="C580" s="1"/>
      <c r="D580" s="1"/>
      <c r="E580" s="1"/>
      <c r="F580" s="1"/>
      <c r="G580" s="1"/>
      <c r="H580" s="1"/>
      <c r="I580" s="1"/>
      <c r="J580" s="1"/>
      <c r="K580" s="1"/>
      <c r="L580" s="1"/>
      <c r="M580" s="1"/>
      <c r="N580" s="1"/>
      <c r="O580" s="1"/>
      <c r="P580" s="1"/>
      <c r="Q580" s="1"/>
      <c r="R580" s="1"/>
    </row>
    <row r="581" spans="1:18">
      <c r="A581" s="1"/>
      <c r="B581" s="1"/>
      <c r="C581" s="1"/>
      <c r="D581" s="1"/>
      <c r="E581" s="1"/>
      <c r="F581" s="1"/>
      <c r="G581" s="1"/>
      <c r="H581" s="1"/>
      <c r="I581" s="1"/>
      <c r="J581" s="1"/>
      <c r="K581" s="1"/>
      <c r="L581" s="1"/>
      <c r="M581" s="1"/>
      <c r="N581" s="1"/>
      <c r="O581" s="1"/>
      <c r="P581" s="1"/>
      <c r="Q581" s="1"/>
      <c r="R581" s="1"/>
    </row>
    <row r="582" spans="1:18">
      <c r="A582" s="1"/>
      <c r="B582" s="1"/>
      <c r="C582" s="1"/>
      <c r="D582" s="1"/>
      <c r="E582" s="1"/>
      <c r="F582" s="1"/>
      <c r="G582" s="1"/>
      <c r="H582" s="1"/>
      <c r="I582" s="1"/>
      <c r="J582" s="1"/>
      <c r="K582" s="1"/>
      <c r="L582" s="1"/>
      <c r="M582" s="1"/>
      <c r="N582" s="1"/>
      <c r="O582" s="1"/>
      <c r="P582" s="1"/>
      <c r="Q582" s="1"/>
      <c r="R582" s="1"/>
    </row>
    <row r="583" spans="1:18">
      <c r="A583" s="1"/>
      <c r="B583" s="1"/>
      <c r="C583" s="1"/>
      <c r="D583" s="1"/>
      <c r="E583" s="1"/>
      <c r="F583" s="1"/>
      <c r="G583" s="1"/>
      <c r="H583" s="1"/>
      <c r="I583" s="1"/>
      <c r="J583" s="1"/>
      <c r="K583" s="1"/>
      <c r="L583" s="1"/>
      <c r="M583" s="1"/>
      <c r="N583" s="1"/>
      <c r="O583" s="1"/>
      <c r="P583" s="1"/>
      <c r="Q583" s="1"/>
      <c r="R583" s="1"/>
    </row>
    <row r="584" spans="1:18">
      <c r="A584" s="1"/>
      <c r="B584" s="1"/>
      <c r="C584" s="1"/>
      <c r="D584" s="1"/>
      <c r="E584" s="1"/>
      <c r="F584" s="1"/>
      <c r="G584" s="1"/>
      <c r="H584" s="1"/>
      <c r="I584" s="1"/>
      <c r="J584" s="1"/>
      <c r="K584" s="1"/>
      <c r="L584" s="1"/>
      <c r="M584" s="1"/>
      <c r="N584" s="1"/>
      <c r="O584" s="1"/>
      <c r="P584" s="1"/>
      <c r="Q584" s="1"/>
      <c r="R584" s="1"/>
    </row>
    <row r="585" spans="1:18">
      <c r="A585" s="1"/>
      <c r="B585" s="1"/>
      <c r="C585" s="1"/>
      <c r="D585" s="1"/>
      <c r="E585" s="1"/>
      <c r="F585" s="1"/>
      <c r="G585" s="1"/>
      <c r="H585" s="1"/>
      <c r="I585" s="1"/>
      <c r="J585" s="1"/>
      <c r="K585" s="1"/>
      <c r="L585" s="1"/>
      <c r="M585" s="1"/>
      <c r="N585" s="1"/>
      <c r="O585" s="1"/>
      <c r="P585" s="1"/>
      <c r="Q585" s="1"/>
      <c r="R585" s="1"/>
    </row>
    <row r="586" spans="1:18">
      <c r="A586" s="1"/>
      <c r="B586" s="1"/>
      <c r="C586" s="1"/>
      <c r="D586" s="1"/>
      <c r="E586" s="1"/>
      <c r="F586" s="1"/>
      <c r="G586" s="1"/>
      <c r="H586" s="1"/>
      <c r="I586" s="1"/>
      <c r="J586" s="1"/>
      <c r="K586" s="1"/>
      <c r="L586" s="1"/>
      <c r="M586" s="1"/>
      <c r="N586" s="1"/>
      <c r="O586" s="1"/>
      <c r="P586" s="1"/>
      <c r="Q586" s="1"/>
      <c r="R586" s="1"/>
    </row>
    <row r="587" spans="1:18">
      <c r="A587" s="1"/>
      <c r="B587" s="1"/>
      <c r="C587" s="1"/>
      <c r="D587" s="1"/>
      <c r="E587" s="1"/>
      <c r="F587" s="1"/>
      <c r="G587" s="1"/>
      <c r="H587" s="1"/>
      <c r="I587" s="1"/>
      <c r="J587" s="1"/>
      <c r="K587" s="1"/>
      <c r="L587" s="1"/>
      <c r="M587" s="1"/>
      <c r="N587" s="1"/>
      <c r="O587" s="1"/>
      <c r="P587" s="1"/>
      <c r="Q587" s="1"/>
      <c r="R587" s="1"/>
    </row>
    <row r="588" spans="1:18">
      <c r="A588" s="1"/>
      <c r="B588" s="1"/>
      <c r="C588" s="1"/>
      <c r="D588" s="1"/>
      <c r="E588" s="1"/>
      <c r="F588" s="1"/>
      <c r="G588" s="1"/>
      <c r="H588" s="1"/>
      <c r="I588" s="1"/>
      <c r="J588" s="1"/>
      <c r="K588" s="1"/>
      <c r="L588" s="1"/>
      <c r="M588" s="1"/>
      <c r="N588" s="1"/>
      <c r="O588" s="1"/>
      <c r="P588" s="1"/>
      <c r="Q588" s="1"/>
      <c r="R588" s="1"/>
    </row>
    <row r="589" spans="1:18">
      <c r="A589" s="1"/>
      <c r="B589" s="1"/>
      <c r="C589" s="1"/>
      <c r="D589" s="1"/>
      <c r="E589" s="1"/>
      <c r="F589" s="1"/>
      <c r="G589" s="1"/>
      <c r="H589" s="1"/>
      <c r="I589" s="1"/>
      <c r="J589" s="1"/>
      <c r="K589" s="1"/>
      <c r="L589" s="1"/>
      <c r="M589" s="1"/>
      <c r="N589" s="1"/>
      <c r="O589" s="1"/>
      <c r="P589" s="1"/>
      <c r="Q589" s="1"/>
      <c r="R589" s="1"/>
    </row>
    <row r="590" spans="1:18">
      <c r="A590" s="1"/>
      <c r="B590" s="1"/>
      <c r="C590" s="1"/>
      <c r="D590" s="1"/>
      <c r="E590" s="1"/>
      <c r="F590" s="1"/>
      <c r="G590" s="1"/>
      <c r="H590" s="1"/>
      <c r="I590" s="1"/>
      <c r="J590" s="1"/>
      <c r="K590" s="1"/>
      <c r="L590" s="1"/>
      <c r="M590" s="1"/>
      <c r="N590" s="1"/>
      <c r="O590" s="1"/>
      <c r="P590" s="1"/>
      <c r="Q590" s="1"/>
      <c r="R590" s="1"/>
    </row>
    <row r="591" spans="1:18">
      <c r="A591" s="1"/>
      <c r="B591" s="1"/>
      <c r="C591" s="1"/>
      <c r="D591" s="1"/>
      <c r="E591" s="1"/>
      <c r="F591" s="1"/>
      <c r="G591" s="1"/>
      <c r="H591" s="1"/>
      <c r="I591" s="1"/>
      <c r="J591" s="1"/>
      <c r="K591" s="1"/>
      <c r="L591" s="1"/>
      <c r="M591" s="1"/>
      <c r="N591" s="1"/>
      <c r="O591" s="1"/>
      <c r="P591" s="1"/>
      <c r="Q591" s="1"/>
      <c r="R591" s="1"/>
    </row>
    <row r="592" spans="1:18">
      <c r="A592" s="1"/>
      <c r="B592" s="1"/>
      <c r="C592" s="1"/>
      <c r="D592" s="1"/>
      <c r="E592" s="1"/>
      <c r="F592" s="1"/>
      <c r="G592" s="1"/>
      <c r="H592" s="1"/>
      <c r="I592" s="1"/>
      <c r="J592" s="1"/>
      <c r="K592" s="1"/>
      <c r="L592" s="1"/>
      <c r="M592" s="1"/>
      <c r="N592" s="1"/>
      <c r="O592" s="1"/>
      <c r="P592" s="1"/>
      <c r="Q592" s="1"/>
      <c r="R592" s="1"/>
    </row>
    <row r="593" spans="1:18">
      <c r="A593" s="1"/>
      <c r="B593" s="1"/>
      <c r="C593" s="1"/>
      <c r="D593" s="1"/>
      <c r="E593" s="1"/>
      <c r="F593" s="1"/>
      <c r="G593" s="1"/>
      <c r="H593" s="1"/>
      <c r="I593" s="1"/>
      <c r="J593" s="1"/>
      <c r="K593" s="1"/>
      <c r="L593" s="1"/>
      <c r="M593" s="1"/>
      <c r="N593" s="1"/>
      <c r="O593" s="1"/>
      <c r="P593" s="1"/>
      <c r="Q593" s="1"/>
      <c r="R593" s="1"/>
    </row>
    <row r="594" spans="1:18">
      <c r="A594" s="1"/>
      <c r="B594" s="1"/>
      <c r="C594" s="1"/>
      <c r="D594" s="1"/>
      <c r="E594" s="1"/>
      <c r="F594" s="1"/>
      <c r="G594" s="1"/>
      <c r="H594" s="1"/>
      <c r="I594" s="1"/>
      <c r="J594" s="1"/>
      <c r="K594" s="1"/>
      <c r="L594" s="1"/>
      <c r="M594" s="1"/>
      <c r="N594" s="1"/>
      <c r="O594" s="1"/>
      <c r="P594" s="1"/>
      <c r="Q594" s="1"/>
      <c r="R594" s="1"/>
    </row>
    <row r="595" spans="1:18">
      <c r="A595" s="1"/>
      <c r="B595" s="1"/>
      <c r="C595" s="1"/>
      <c r="D595" s="1"/>
      <c r="E595" s="1"/>
      <c r="F595" s="1"/>
      <c r="G595" s="1"/>
      <c r="H595" s="1"/>
      <c r="I595" s="1"/>
      <c r="J595" s="1"/>
      <c r="K595" s="1"/>
      <c r="L595" s="1"/>
      <c r="M595" s="1"/>
      <c r="N595" s="1"/>
      <c r="O595" s="1"/>
      <c r="P595" s="1"/>
      <c r="Q595" s="1"/>
      <c r="R595" s="1"/>
    </row>
    <row r="596" spans="1:18">
      <c r="A596" s="1"/>
      <c r="B596" s="1"/>
      <c r="C596" s="1"/>
      <c r="D596" s="1"/>
      <c r="E596" s="1"/>
      <c r="F596" s="1"/>
      <c r="G596" s="1"/>
      <c r="H596" s="1"/>
      <c r="I596" s="1"/>
      <c r="J596" s="1"/>
      <c r="K596" s="1"/>
      <c r="L596" s="1"/>
      <c r="M596" s="1"/>
      <c r="N596" s="1"/>
      <c r="O596" s="1"/>
      <c r="P596" s="1"/>
      <c r="Q596" s="1"/>
      <c r="R596" s="1"/>
    </row>
    <row r="597" spans="1:18">
      <c r="A597" s="1"/>
      <c r="B597" s="1"/>
      <c r="C597" s="1"/>
      <c r="D597" s="1"/>
      <c r="E597" s="1"/>
      <c r="F597" s="1"/>
      <c r="G597" s="1"/>
      <c r="H597" s="1"/>
      <c r="I597" s="1"/>
      <c r="J597" s="1"/>
      <c r="K597" s="1"/>
      <c r="L597" s="1"/>
      <c r="M597" s="1"/>
      <c r="N597" s="1"/>
      <c r="O597" s="1"/>
      <c r="P597" s="1"/>
      <c r="Q597" s="1"/>
      <c r="R597" s="1"/>
    </row>
    <row r="598" spans="1:18">
      <c r="A598" s="1"/>
      <c r="B598" s="1"/>
      <c r="C598" s="1"/>
      <c r="D598" s="1"/>
      <c r="E598" s="1"/>
      <c r="F598" s="1"/>
      <c r="G598" s="1"/>
      <c r="H598" s="1"/>
      <c r="I598" s="1"/>
      <c r="J598" s="1"/>
      <c r="K598" s="1"/>
      <c r="L598" s="1"/>
      <c r="M598" s="1"/>
      <c r="N598" s="1"/>
      <c r="O598" s="1"/>
      <c r="P598" s="1"/>
      <c r="Q598" s="1"/>
      <c r="R598" s="1"/>
    </row>
    <row r="599" spans="1:18">
      <c r="A599" s="1"/>
      <c r="B599" s="1"/>
      <c r="C599" s="1"/>
      <c r="D599" s="1"/>
      <c r="E599" s="1"/>
      <c r="F599" s="1"/>
      <c r="G599" s="1"/>
      <c r="H599" s="1"/>
      <c r="I599" s="1"/>
      <c r="J599" s="1"/>
      <c r="K599" s="1"/>
      <c r="L599" s="1"/>
      <c r="M599" s="1"/>
      <c r="N599" s="1"/>
      <c r="O599" s="1"/>
      <c r="P599" s="1"/>
      <c r="Q599" s="1"/>
      <c r="R599" s="1"/>
    </row>
    <row r="600" spans="1:18">
      <c r="A600" s="1"/>
      <c r="B600" s="1"/>
      <c r="C600" s="1"/>
      <c r="D600" s="1"/>
      <c r="E600" s="1"/>
      <c r="F600" s="1"/>
      <c r="G600" s="1"/>
      <c r="H600" s="1"/>
      <c r="I600" s="1"/>
      <c r="J600" s="1"/>
      <c r="K600" s="1"/>
      <c r="L600" s="1"/>
      <c r="M600" s="1"/>
      <c r="N600" s="1"/>
      <c r="O600" s="1"/>
      <c r="P600" s="1"/>
      <c r="Q600" s="1"/>
      <c r="R600" s="1"/>
    </row>
    <row r="601" spans="1:18">
      <c r="A601" s="1"/>
      <c r="B601" s="1"/>
      <c r="C601" s="1"/>
      <c r="D601" s="1"/>
      <c r="E601" s="1"/>
      <c r="F601" s="1"/>
      <c r="G601" s="1"/>
      <c r="H601" s="1"/>
      <c r="I601" s="1"/>
      <c r="J601" s="1"/>
      <c r="K601" s="1"/>
      <c r="L601" s="1"/>
      <c r="M601" s="1"/>
      <c r="N601" s="1"/>
      <c r="O601" s="1"/>
      <c r="P601" s="1"/>
      <c r="Q601" s="1"/>
      <c r="R601" s="1"/>
    </row>
    <row r="602" spans="1:18">
      <c r="A602" s="1"/>
      <c r="B602" s="1"/>
      <c r="C602" s="1"/>
      <c r="D602" s="1"/>
      <c r="E602" s="1"/>
      <c r="F602" s="1"/>
      <c r="G602" s="1"/>
      <c r="H602" s="1"/>
      <c r="I602" s="1"/>
      <c r="J602" s="1"/>
      <c r="K602" s="1"/>
      <c r="L602" s="1"/>
      <c r="M602" s="1"/>
      <c r="N602" s="1"/>
      <c r="O602" s="1"/>
      <c r="P602" s="1"/>
      <c r="Q602" s="1"/>
      <c r="R602" s="1"/>
    </row>
    <row r="603" spans="1:18">
      <c r="A603" s="1"/>
      <c r="B603" s="1"/>
      <c r="C603" s="1"/>
      <c r="D603" s="1"/>
      <c r="E603" s="1"/>
      <c r="F603" s="1"/>
      <c r="G603" s="1"/>
      <c r="H603" s="1"/>
      <c r="I603" s="1"/>
      <c r="J603" s="1"/>
      <c r="K603" s="1"/>
      <c r="L603" s="1"/>
      <c r="M603" s="1"/>
      <c r="N603" s="1"/>
      <c r="O603" s="1"/>
      <c r="P603" s="1"/>
      <c r="Q603" s="1"/>
      <c r="R603" s="1"/>
    </row>
    <row r="604" spans="1:18">
      <c r="A604" s="1"/>
      <c r="B604" s="1"/>
      <c r="C604" s="1"/>
      <c r="D604" s="1"/>
      <c r="E604" s="1"/>
      <c r="F604" s="1"/>
      <c r="G604" s="1"/>
      <c r="H604" s="1"/>
      <c r="I604" s="1"/>
      <c r="J604" s="1"/>
      <c r="K604" s="1"/>
      <c r="L604" s="1"/>
      <c r="M604" s="1"/>
      <c r="N604" s="1"/>
      <c r="O604" s="1"/>
      <c r="P604" s="1"/>
      <c r="Q604" s="1"/>
      <c r="R604" s="1"/>
    </row>
    <row r="605" spans="1:18">
      <c r="A605" s="1"/>
      <c r="B605" s="1"/>
      <c r="C605" s="1"/>
      <c r="D605" s="1"/>
      <c r="E605" s="1"/>
      <c r="F605" s="1"/>
      <c r="G605" s="1"/>
      <c r="H605" s="1"/>
      <c r="I605" s="1"/>
      <c r="J605" s="1"/>
      <c r="K605" s="1"/>
      <c r="L605" s="1"/>
      <c r="M605" s="1"/>
      <c r="N605" s="1"/>
      <c r="O605" s="1"/>
      <c r="P605" s="1"/>
      <c r="Q605" s="1"/>
      <c r="R605" s="1"/>
    </row>
    <row r="606" spans="1:18">
      <c r="A606" s="1"/>
      <c r="B606" s="1"/>
      <c r="C606" s="1"/>
      <c r="D606" s="1"/>
      <c r="E606" s="1"/>
      <c r="F606" s="1"/>
      <c r="G606" s="1"/>
      <c r="H606" s="1"/>
      <c r="I606" s="1"/>
      <c r="J606" s="1"/>
      <c r="K606" s="1"/>
      <c r="L606" s="1"/>
      <c r="M606" s="1"/>
      <c r="N606" s="1"/>
      <c r="O606" s="1"/>
      <c r="P606" s="1"/>
      <c r="Q606" s="1"/>
      <c r="R606" s="1"/>
    </row>
    <row r="607" spans="1:18">
      <c r="A607" s="1"/>
      <c r="B607" s="1"/>
      <c r="C607" s="1"/>
      <c r="D607" s="1"/>
      <c r="E607" s="1"/>
      <c r="F607" s="1"/>
      <c r="G607" s="1"/>
      <c r="H607" s="1"/>
      <c r="I607" s="1"/>
      <c r="J607" s="1"/>
      <c r="K607" s="1"/>
      <c r="L607" s="1"/>
      <c r="M607" s="1"/>
      <c r="N607" s="1"/>
      <c r="O607" s="1"/>
      <c r="P607" s="1"/>
      <c r="Q607" s="1"/>
      <c r="R607" s="1"/>
    </row>
    <row r="608" spans="1:18">
      <c r="A608" s="1"/>
      <c r="B608" s="1"/>
      <c r="C608" s="1"/>
      <c r="D608" s="1"/>
      <c r="E608" s="1"/>
      <c r="F608" s="1"/>
      <c r="G608" s="1"/>
      <c r="H608" s="1"/>
      <c r="I608" s="1"/>
      <c r="J608" s="1"/>
      <c r="K608" s="1"/>
      <c r="L608" s="1"/>
      <c r="M608" s="1"/>
      <c r="N608" s="1"/>
      <c r="O608" s="1"/>
      <c r="P608" s="1"/>
      <c r="Q608" s="1"/>
      <c r="R608" s="1"/>
    </row>
    <row r="609" spans="1:18">
      <c r="A609" s="1"/>
      <c r="B609" s="1"/>
      <c r="C609" s="1"/>
      <c r="D609" s="1"/>
      <c r="E609" s="1"/>
      <c r="F609" s="1"/>
      <c r="G609" s="1"/>
      <c r="H609" s="1"/>
      <c r="I609" s="1"/>
      <c r="J609" s="1"/>
      <c r="K609" s="1"/>
      <c r="L609" s="1"/>
      <c r="M609" s="1"/>
      <c r="N609" s="1"/>
      <c r="O609" s="1"/>
      <c r="P609" s="1"/>
      <c r="Q609" s="1"/>
      <c r="R609" s="1"/>
    </row>
    <row r="610" spans="1:18">
      <c r="A610" s="1"/>
      <c r="B610" s="1"/>
      <c r="C610" s="1"/>
      <c r="D610" s="1"/>
      <c r="E610" s="1"/>
      <c r="F610" s="1"/>
      <c r="G610" s="1"/>
      <c r="H610" s="1"/>
      <c r="I610" s="1"/>
      <c r="J610" s="1"/>
      <c r="K610" s="1"/>
      <c r="L610" s="1"/>
      <c r="M610" s="1"/>
      <c r="N610" s="1"/>
      <c r="O610" s="1"/>
      <c r="P610" s="1"/>
      <c r="Q610" s="1"/>
      <c r="R610" s="1"/>
    </row>
    <row r="611" spans="1:18">
      <c r="A611" s="1"/>
      <c r="B611" s="1"/>
      <c r="C611" s="1"/>
      <c r="D611" s="1"/>
      <c r="E611" s="1"/>
      <c r="F611" s="1"/>
      <c r="G611" s="1"/>
      <c r="H611" s="1"/>
      <c r="I611" s="1"/>
      <c r="J611" s="1"/>
      <c r="K611" s="1"/>
      <c r="L611" s="1"/>
      <c r="M611" s="1"/>
      <c r="N611" s="1"/>
      <c r="O611" s="1"/>
      <c r="P611" s="1"/>
      <c r="Q611" s="1"/>
      <c r="R611" s="1"/>
    </row>
    <row r="612" spans="1:18">
      <c r="A612" s="1"/>
      <c r="B612" s="1"/>
      <c r="C612" s="1"/>
      <c r="D612" s="1"/>
      <c r="E612" s="1"/>
      <c r="F612" s="1"/>
      <c r="G612" s="1"/>
      <c r="H612" s="1"/>
      <c r="I612" s="1"/>
      <c r="J612" s="1"/>
      <c r="K612" s="1"/>
      <c r="L612" s="1"/>
      <c r="M612" s="1"/>
      <c r="N612" s="1"/>
      <c r="O612" s="1"/>
      <c r="P612" s="1"/>
      <c r="Q612" s="1"/>
      <c r="R612" s="1"/>
    </row>
    <row r="613" spans="1:18">
      <c r="A613" s="1"/>
      <c r="B613" s="1"/>
      <c r="C613" s="1"/>
      <c r="D613" s="1"/>
      <c r="E613" s="1"/>
      <c r="F613" s="1"/>
      <c r="G613" s="1"/>
      <c r="H613" s="1"/>
      <c r="I613" s="1"/>
      <c r="J613" s="1"/>
      <c r="K613" s="1"/>
      <c r="L613" s="1"/>
      <c r="M613" s="1"/>
      <c r="N613" s="1"/>
      <c r="O613" s="1"/>
      <c r="P613" s="1"/>
      <c r="Q613" s="1"/>
      <c r="R613" s="1"/>
    </row>
    <row r="614" spans="1:18">
      <c r="A614" s="1"/>
      <c r="B614" s="1"/>
      <c r="C614" s="1"/>
      <c r="D614" s="1"/>
      <c r="E614" s="1"/>
      <c r="F614" s="1"/>
      <c r="G614" s="1"/>
      <c r="H614" s="1"/>
      <c r="I614" s="1"/>
      <c r="J614" s="1"/>
      <c r="K614" s="1"/>
      <c r="L614" s="1"/>
      <c r="M614" s="1"/>
      <c r="N614" s="1"/>
      <c r="O614" s="1"/>
      <c r="P614" s="1"/>
      <c r="Q614" s="1"/>
      <c r="R614" s="1"/>
    </row>
    <row r="615" spans="1:18">
      <c r="A615" s="1"/>
      <c r="B615" s="1"/>
      <c r="C615" s="1"/>
      <c r="D615" s="1"/>
      <c r="E615" s="1"/>
      <c r="F615" s="1"/>
      <c r="G615" s="1"/>
      <c r="H615" s="1"/>
      <c r="I615" s="1"/>
      <c r="J615" s="1"/>
      <c r="K615" s="1"/>
      <c r="L615" s="1"/>
      <c r="M615" s="1"/>
      <c r="N615" s="1"/>
      <c r="O615" s="1"/>
      <c r="P615" s="1"/>
      <c r="Q615" s="1"/>
      <c r="R615" s="1"/>
    </row>
    <row r="616" spans="1:18">
      <c r="A616" s="1"/>
      <c r="B616" s="1"/>
      <c r="C616" s="1"/>
      <c r="D616" s="1"/>
      <c r="E616" s="1"/>
      <c r="F616" s="1"/>
      <c r="G616" s="1"/>
      <c r="H616" s="1"/>
      <c r="I616" s="1"/>
      <c r="J616" s="1"/>
      <c r="K616" s="1"/>
      <c r="L616" s="1"/>
      <c r="M616" s="1"/>
      <c r="N616" s="1"/>
      <c r="O616" s="1"/>
      <c r="P616" s="1"/>
      <c r="Q616" s="1"/>
      <c r="R616" s="1"/>
    </row>
    <row r="617" spans="1:18">
      <c r="A617" s="1"/>
      <c r="B617" s="1"/>
      <c r="C617" s="1"/>
      <c r="D617" s="1"/>
      <c r="E617" s="1"/>
      <c r="F617" s="1"/>
      <c r="G617" s="1"/>
      <c r="H617" s="1"/>
      <c r="I617" s="1"/>
      <c r="J617" s="1"/>
      <c r="K617" s="1"/>
      <c r="L617" s="1"/>
      <c r="M617" s="1"/>
      <c r="N617" s="1"/>
      <c r="O617" s="1"/>
      <c r="P617" s="1"/>
      <c r="Q617" s="1"/>
      <c r="R617" s="1"/>
    </row>
    <row r="618" spans="1:18">
      <c r="A618" s="1"/>
      <c r="B618" s="1"/>
      <c r="C618" s="1"/>
      <c r="D618" s="1"/>
      <c r="E618" s="1"/>
      <c r="F618" s="1"/>
      <c r="G618" s="1"/>
      <c r="H618" s="1"/>
      <c r="I618" s="1"/>
      <c r="J618" s="1"/>
      <c r="K618" s="1"/>
      <c r="L618" s="1"/>
      <c r="M618" s="1"/>
      <c r="N618" s="1"/>
      <c r="O618" s="1"/>
      <c r="P618" s="1"/>
      <c r="Q618" s="1"/>
      <c r="R618" s="1"/>
    </row>
    <row r="619" spans="1:18">
      <c r="A619" s="1"/>
      <c r="B619" s="1"/>
      <c r="C619" s="1"/>
      <c r="D619" s="1"/>
      <c r="E619" s="1"/>
      <c r="F619" s="1"/>
      <c r="G619" s="1"/>
      <c r="H619" s="1"/>
      <c r="I619" s="1"/>
      <c r="J619" s="1"/>
      <c r="K619" s="1"/>
      <c r="L619" s="1"/>
      <c r="M619" s="1"/>
      <c r="N619" s="1"/>
      <c r="O619" s="1"/>
      <c r="P619" s="1"/>
      <c r="Q619" s="1"/>
      <c r="R619" s="1"/>
    </row>
    <row r="620" spans="1:18">
      <c r="A620" s="1"/>
      <c r="B620" s="1"/>
      <c r="C620" s="1"/>
      <c r="D620" s="1"/>
      <c r="E620" s="1"/>
      <c r="F620" s="1"/>
      <c r="G620" s="1"/>
      <c r="H620" s="1"/>
      <c r="I620" s="1"/>
      <c r="J620" s="1"/>
      <c r="K620" s="1"/>
      <c r="L620" s="1"/>
      <c r="M620" s="1"/>
      <c r="N620" s="1"/>
      <c r="O620" s="1"/>
      <c r="P620" s="1"/>
      <c r="Q620" s="1"/>
      <c r="R620" s="1"/>
    </row>
    <row r="621" spans="1:18">
      <c r="A621" s="1"/>
      <c r="B621" s="1"/>
      <c r="C621" s="1"/>
      <c r="D621" s="1"/>
      <c r="E621" s="1"/>
      <c r="F621" s="1"/>
      <c r="G621" s="1"/>
      <c r="H621" s="1"/>
      <c r="I621" s="1"/>
      <c r="J621" s="1"/>
      <c r="K621" s="1"/>
      <c r="L621" s="1"/>
      <c r="M621" s="1"/>
      <c r="N621" s="1"/>
      <c r="O621" s="1"/>
      <c r="P621" s="1"/>
      <c r="Q621" s="1"/>
      <c r="R621" s="1"/>
    </row>
    <row r="622" spans="1:18">
      <c r="A622" s="1"/>
      <c r="B622" s="1"/>
      <c r="C622" s="1"/>
      <c r="D622" s="1"/>
      <c r="E622" s="1"/>
      <c r="F622" s="1"/>
      <c r="G622" s="1"/>
      <c r="H622" s="1"/>
      <c r="I622" s="1"/>
      <c r="J622" s="1"/>
      <c r="K622" s="1"/>
      <c r="L622" s="1"/>
      <c r="M622" s="1"/>
      <c r="N622" s="1"/>
      <c r="O622" s="1"/>
      <c r="P622" s="1"/>
      <c r="Q622" s="1"/>
      <c r="R622" s="1"/>
    </row>
    <row r="623" spans="1:18">
      <c r="A623" s="1"/>
      <c r="B623" s="1"/>
      <c r="C623" s="1"/>
      <c r="D623" s="1"/>
      <c r="E623" s="1"/>
      <c r="F623" s="1"/>
      <c r="G623" s="1"/>
      <c r="H623" s="1"/>
      <c r="I623" s="1"/>
      <c r="J623" s="1"/>
      <c r="K623" s="1"/>
      <c r="L623" s="1"/>
      <c r="M623" s="1"/>
      <c r="N623" s="1"/>
      <c r="O623" s="1"/>
      <c r="P623" s="1"/>
      <c r="Q623" s="1"/>
      <c r="R623" s="1"/>
    </row>
    <row r="624" spans="1:18">
      <c r="A624" s="1"/>
      <c r="B624" s="1"/>
      <c r="C624" s="1"/>
      <c r="D624" s="1"/>
      <c r="E624" s="1"/>
      <c r="F624" s="1"/>
      <c r="G624" s="1"/>
      <c r="H624" s="1"/>
      <c r="I624" s="1"/>
      <c r="J624" s="1"/>
      <c r="K624" s="1"/>
      <c r="L624" s="1"/>
      <c r="M624" s="1"/>
      <c r="N624" s="1"/>
      <c r="O624" s="1"/>
      <c r="P624" s="1"/>
      <c r="Q624" s="1"/>
      <c r="R624" s="1"/>
    </row>
    <row r="625" spans="1:18">
      <c r="A625" s="1"/>
      <c r="B625" s="1"/>
      <c r="C625" s="1"/>
      <c r="D625" s="1"/>
      <c r="E625" s="1"/>
      <c r="F625" s="1"/>
      <c r="G625" s="1"/>
      <c r="H625" s="1"/>
      <c r="I625" s="1"/>
      <c r="J625" s="1"/>
      <c r="K625" s="1"/>
      <c r="L625" s="1"/>
      <c r="M625" s="1"/>
      <c r="N625" s="1"/>
      <c r="O625" s="1"/>
      <c r="P625" s="1"/>
      <c r="Q625" s="1"/>
      <c r="R625" s="1"/>
    </row>
    <row r="626" spans="1:18">
      <c r="A626" s="1"/>
      <c r="B626" s="1"/>
      <c r="C626" s="1"/>
      <c r="D626" s="1"/>
      <c r="E626" s="1"/>
      <c r="F626" s="1"/>
      <c r="G626" s="1"/>
      <c r="H626" s="1"/>
      <c r="I626" s="1"/>
      <c r="J626" s="1"/>
      <c r="K626" s="1"/>
      <c r="L626" s="1"/>
      <c r="M626" s="1"/>
      <c r="N626" s="1"/>
      <c r="O626" s="1"/>
      <c r="P626" s="1"/>
      <c r="Q626" s="1"/>
      <c r="R626" s="1"/>
    </row>
    <row r="627" spans="1:18">
      <c r="A627" s="1"/>
      <c r="B627" s="1"/>
      <c r="C627" s="1"/>
      <c r="D627" s="1"/>
      <c r="E627" s="1"/>
      <c r="F627" s="1"/>
      <c r="G627" s="1"/>
      <c r="H627" s="1"/>
      <c r="I627" s="1"/>
      <c r="J627" s="1"/>
      <c r="K627" s="1"/>
      <c r="L627" s="1"/>
      <c r="M627" s="1"/>
      <c r="N627" s="1"/>
      <c r="O627" s="1"/>
      <c r="P627" s="1"/>
      <c r="Q627" s="1"/>
      <c r="R627" s="1"/>
    </row>
    <row r="628" spans="1:18">
      <c r="A628" s="1"/>
      <c r="B628" s="1"/>
      <c r="C628" s="1"/>
      <c r="D628" s="1"/>
      <c r="E628" s="1"/>
      <c r="F628" s="1"/>
      <c r="G628" s="1"/>
      <c r="H628" s="1"/>
      <c r="I628" s="1"/>
      <c r="J628" s="1"/>
      <c r="K628" s="1"/>
      <c r="L628" s="1"/>
      <c r="M628" s="1"/>
      <c r="N628" s="1"/>
      <c r="O628" s="1"/>
      <c r="P628" s="1"/>
      <c r="Q628" s="1"/>
      <c r="R628" s="1"/>
    </row>
    <row r="629" spans="1:18">
      <c r="A629" s="1"/>
      <c r="B629" s="1"/>
      <c r="C629" s="1"/>
      <c r="D629" s="1"/>
      <c r="E629" s="1"/>
      <c r="F629" s="1"/>
      <c r="G629" s="1"/>
      <c r="H629" s="1"/>
      <c r="I629" s="1"/>
      <c r="J629" s="1"/>
      <c r="K629" s="1"/>
      <c r="L629" s="1"/>
      <c r="M629" s="1"/>
      <c r="N629" s="1"/>
      <c r="O629" s="1"/>
      <c r="P629" s="1"/>
      <c r="Q629" s="1"/>
      <c r="R629" s="1"/>
    </row>
    <row r="630" spans="1:18">
      <c r="A630" s="1"/>
      <c r="B630" s="1"/>
      <c r="C630" s="1"/>
      <c r="D630" s="1"/>
      <c r="E630" s="1"/>
      <c r="F630" s="1"/>
      <c r="G630" s="1"/>
      <c r="H630" s="1"/>
      <c r="I630" s="1"/>
      <c r="J630" s="1"/>
      <c r="K630" s="1"/>
      <c r="L630" s="1"/>
      <c r="M630" s="1"/>
      <c r="N630" s="1"/>
      <c r="O630" s="1"/>
      <c r="P630" s="1"/>
      <c r="Q630" s="1"/>
      <c r="R630" s="1"/>
    </row>
    <row r="631" spans="1:18">
      <c r="A631" s="1"/>
      <c r="B631" s="1"/>
      <c r="C631" s="1"/>
      <c r="D631" s="1"/>
      <c r="E631" s="1"/>
      <c r="F631" s="1"/>
      <c r="G631" s="1"/>
      <c r="H631" s="1"/>
      <c r="I631" s="1"/>
      <c r="J631" s="1"/>
      <c r="K631" s="1"/>
      <c r="L631" s="1"/>
      <c r="M631" s="1"/>
      <c r="N631" s="1"/>
      <c r="O631" s="1"/>
      <c r="P631" s="1"/>
      <c r="Q631" s="1"/>
      <c r="R631" s="1"/>
    </row>
    <row r="632" spans="1:18">
      <c r="A632" s="1"/>
      <c r="B632" s="1"/>
      <c r="C632" s="1"/>
      <c r="D632" s="1"/>
      <c r="E632" s="1"/>
      <c r="F632" s="1"/>
      <c r="G632" s="1"/>
      <c r="H632" s="1"/>
      <c r="I632" s="1"/>
      <c r="J632" s="1"/>
      <c r="K632" s="1"/>
      <c r="L632" s="1"/>
      <c r="M632" s="1"/>
      <c r="N632" s="1"/>
      <c r="O632" s="1"/>
      <c r="P632" s="1"/>
      <c r="Q632" s="1"/>
      <c r="R632" s="1"/>
    </row>
    <row r="633" spans="1:18">
      <c r="A633" s="1"/>
      <c r="B633" s="1"/>
      <c r="C633" s="1"/>
      <c r="D633" s="1"/>
      <c r="E633" s="1"/>
      <c r="F633" s="1"/>
      <c r="G633" s="1"/>
      <c r="H633" s="1"/>
      <c r="I633" s="1"/>
      <c r="J633" s="1"/>
      <c r="K633" s="1"/>
      <c r="L633" s="1"/>
      <c r="M633" s="1"/>
      <c r="N633" s="1"/>
      <c r="O633" s="1"/>
      <c r="P633" s="1"/>
      <c r="Q633" s="1"/>
      <c r="R633" s="1"/>
    </row>
    <row r="634" spans="1:18">
      <c r="A634" s="1"/>
      <c r="B634" s="1"/>
      <c r="C634" s="1"/>
      <c r="D634" s="1"/>
      <c r="E634" s="1"/>
      <c r="F634" s="1"/>
      <c r="G634" s="1"/>
      <c r="H634" s="1"/>
      <c r="I634" s="1"/>
      <c r="J634" s="1"/>
      <c r="K634" s="1"/>
      <c r="L634" s="1"/>
      <c r="M634" s="1"/>
      <c r="N634" s="1"/>
      <c r="O634" s="1"/>
      <c r="P634" s="1"/>
      <c r="Q634" s="1"/>
      <c r="R634" s="1"/>
    </row>
    <row r="635" spans="1:18">
      <c r="A635" s="1"/>
      <c r="B635" s="1"/>
      <c r="C635" s="1"/>
      <c r="D635" s="1"/>
      <c r="E635" s="1"/>
      <c r="F635" s="1"/>
      <c r="G635" s="1"/>
      <c r="H635" s="1"/>
      <c r="I635" s="1"/>
      <c r="J635" s="1"/>
      <c r="K635" s="1"/>
      <c r="L635" s="1"/>
      <c r="M635" s="1"/>
      <c r="N635" s="1"/>
      <c r="O635" s="1"/>
      <c r="P635" s="1"/>
      <c r="Q635" s="1"/>
      <c r="R635" s="1"/>
    </row>
    <row r="636" spans="1:18">
      <c r="A636" s="1"/>
      <c r="B636" s="1"/>
      <c r="C636" s="1"/>
      <c r="D636" s="1"/>
      <c r="E636" s="1"/>
      <c r="F636" s="1"/>
      <c r="G636" s="1"/>
      <c r="H636" s="1"/>
      <c r="I636" s="1"/>
      <c r="J636" s="1"/>
      <c r="K636" s="1"/>
      <c r="L636" s="1"/>
      <c r="M636" s="1"/>
      <c r="N636" s="1"/>
      <c r="O636" s="1"/>
      <c r="P636" s="1"/>
      <c r="Q636" s="1"/>
      <c r="R636" s="1"/>
    </row>
    <row r="637" spans="1:18">
      <c r="A637" s="1"/>
      <c r="B637" s="1"/>
      <c r="C637" s="1"/>
      <c r="D637" s="1"/>
      <c r="E637" s="1"/>
      <c r="F637" s="1"/>
      <c r="G637" s="1"/>
      <c r="H637" s="1"/>
      <c r="I637" s="1"/>
      <c r="J637" s="1"/>
      <c r="K637" s="1"/>
      <c r="L637" s="1"/>
      <c r="M637" s="1"/>
      <c r="N637" s="1"/>
      <c r="O637" s="1"/>
      <c r="P637" s="1"/>
      <c r="Q637" s="1"/>
      <c r="R637" s="1"/>
    </row>
    <row r="638" spans="1:18">
      <c r="A638" s="1"/>
      <c r="B638" s="1"/>
      <c r="C638" s="1"/>
      <c r="D638" s="1"/>
      <c r="E638" s="1"/>
      <c r="F638" s="1"/>
      <c r="G638" s="1"/>
      <c r="H638" s="1"/>
      <c r="I638" s="1"/>
      <c r="J638" s="1"/>
      <c r="K638" s="1"/>
      <c r="L638" s="1"/>
      <c r="M638" s="1"/>
      <c r="N638" s="1"/>
      <c r="O638" s="1"/>
      <c r="P638" s="1"/>
      <c r="Q638" s="1"/>
      <c r="R638" s="1"/>
    </row>
    <row r="639" spans="1:18">
      <c r="A639" s="1"/>
      <c r="B639" s="1"/>
      <c r="C639" s="1"/>
      <c r="D639" s="1"/>
      <c r="E639" s="1"/>
      <c r="F639" s="1"/>
      <c r="G639" s="1"/>
      <c r="H639" s="1"/>
      <c r="I639" s="1"/>
      <c r="J639" s="1"/>
      <c r="K639" s="1"/>
      <c r="L639" s="1"/>
      <c r="M639" s="1"/>
      <c r="N639" s="1"/>
      <c r="O639" s="1"/>
      <c r="P639" s="1"/>
      <c r="Q639" s="1"/>
      <c r="R639" s="1"/>
    </row>
    <row r="640" spans="1:18">
      <c r="A640" s="1"/>
      <c r="B640" s="1"/>
      <c r="C640" s="1"/>
      <c r="D640" s="1"/>
      <c r="E640" s="1"/>
      <c r="F640" s="1"/>
      <c r="G640" s="1"/>
      <c r="H640" s="1"/>
      <c r="I640" s="1"/>
      <c r="J640" s="1"/>
      <c r="K640" s="1"/>
      <c r="L640" s="1"/>
      <c r="M640" s="1"/>
      <c r="N640" s="1"/>
      <c r="O640" s="1"/>
      <c r="P640" s="1"/>
      <c r="Q640" s="1"/>
      <c r="R640" s="1"/>
    </row>
    <row r="641" spans="1:18">
      <c r="A641" s="1"/>
      <c r="B641" s="1"/>
      <c r="C641" s="1"/>
      <c r="D641" s="1"/>
      <c r="E641" s="1"/>
      <c r="F641" s="1"/>
      <c r="G641" s="1"/>
      <c r="H641" s="1"/>
      <c r="I641" s="1"/>
      <c r="J641" s="1"/>
      <c r="K641" s="1"/>
      <c r="L641" s="1"/>
      <c r="M641" s="1"/>
      <c r="N641" s="1"/>
      <c r="O641" s="1"/>
      <c r="P641" s="1"/>
      <c r="Q641" s="1"/>
      <c r="R641" s="1"/>
    </row>
    <row r="642" spans="1:18">
      <c r="A642" s="1"/>
      <c r="B642" s="1"/>
      <c r="C642" s="1"/>
      <c r="D642" s="1"/>
      <c r="E642" s="1"/>
      <c r="F642" s="1"/>
      <c r="G642" s="1"/>
      <c r="H642" s="1"/>
      <c r="I642" s="1"/>
      <c r="J642" s="1"/>
      <c r="K642" s="1"/>
      <c r="L642" s="1"/>
      <c r="M642" s="1"/>
      <c r="N642" s="1"/>
      <c r="O642" s="1"/>
      <c r="P642" s="1"/>
      <c r="Q642" s="1"/>
      <c r="R642" s="1"/>
    </row>
    <row r="643" spans="1:18">
      <c r="A643" s="1"/>
      <c r="B643" s="1"/>
      <c r="C643" s="1"/>
      <c r="D643" s="1"/>
      <c r="E643" s="1"/>
      <c r="F643" s="1"/>
      <c r="G643" s="1"/>
      <c r="H643" s="1"/>
      <c r="I643" s="1"/>
      <c r="J643" s="1"/>
      <c r="K643" s="1"/>
      <c r="L643" s="1"/>
      <c r="M643" s="1"/>
      <c r="N643" s="1"/>
      <c r="O643" s="1"/>
      <c r="P643" s="1"/>
      <c r="Q643" s="1"/>
      <c r="R643" s="1"/>
    </row>
    <row r="644" spans="1:18">
      <c r="A644" s="1"/>
      <c r="B644" s="1"/>
      <c r="C644" s="1"/>
      <c r="D644" s="1"/>
      <c r="E644" s="1"/>
      <c r="F644" s="1"/>
      <c r="G644" s="1"/>
      <c r="H644" s="1"/>
      <c r="I644" s="1"/>
      <c r="J644" s="1"/>
      <c r="K644" s="1"/>
      <c r="L644" s="1"/>
      <c r="M644" s="1"/>
      <c r="N644" s="1"/>
      <c r="O644" s="1"/>
      <c r="P644" s="1"/>
      <c r="Q644" s="1"/>
      <c r="R644" s="1"/>
    </row>
    <row r="645" spans="1:18">
      <c r="A645" s="1"/>
      <c r="B645" s="1"/>
      <c r="C645" s="1"/>
      <c r="D645" s="1"/>
      <c r="E645" s="1"/>
      <c r="F645" s="1"/>
      <c r="G645" s="1"/>
      <c r="H645" s="1"/>
      <c r="I645" s="1"/>
      <c r="J645" s="1"/>
      <c r="K645" s="1"/>
      <c r="L645" s="1"/>
      <c r="M645" s="1"/>
      <c r="N645" s="1"/>
      <c r="O645" s="1"/>
      <c r="P645" s="1"/>
      <c r="Q645" s="1"/>
      <c r="R645" s="1"/>
    </row>
    <row r="646" spans="1:18">
      <c r="A646" s="1"/>
      <c r="B646" s="1"/>
      <c r="C646" s="1"/>
      <c r="D646" s="1"/>
      <c r="E646" s="1"/>
      <c r="F646" s="1"/>
      <c r="G646" s="1"/>
      <c r="H646" s="1"/>
      <c r="I646" s="1"/>
      <c r="J646" s="1"/>
      <c r="K646" s="1"/>
      <c r="L646" s="1"/>
      <c r="M646" s="1"/>
      <c r="N646" s="1"/>
      <c r="O646" s="1"/>
      <c r="P646" s="1"/>
      <c r="Q646" s="1"/>
      <c r="R646" s="1"/>
    </row>
    <row r="647" spans="1:18">
      <c r="A647" s="1"/>
      <c r="B647" s="1"/>
      <c r="C647" s="1"/>
      <c r="D647" s="1"/>
      <c r="E647" s="1"/>
      <c r="F647" s="1"/>
      <c r="G647" s="1"/>
      <c r="H647" s="1"/>
      <c r="I647" s="1"/>
      <c r="J647" s="1"/>
      <c r="K647" s="1"/>
      <c r="L647" s="1"/>
      <c r="M647" s="1"/>
      <c r="N647" s="1"/>
      <c r="O647" s="1"/>
      <c r="P647" s="1"/>
      <c r="Q647" s="1"/>
      <c r="R647" s="1"/>
    </row>
    <row r="648" spans="1:18">
      <c r="A648" s="1"/>
      <c r="B648" s="1"/>
      <c r="C648" s="1"/>
      <c r="D648" s="1"/>
      <c r="E648" s="1"/>
      <c r="F648" s="1"/>
      <c r="G648" s="1"/>
      <c r="H648" s="1"/>
      <c r="I648" s="1"/>
      <c r="J648" s="1"/>
      <c r="K648" s="1"/>
      <c r="L648" s="1"/>
      <c r="M648" s="1"/>
      <c r="N648" s="1"/>
      <c r="O648" s="1"/>
      <c r="P648" s="1"/>
      <c r="Q648" s="1"/>
      <c r="R648" s="1"/>
    </row>
    <row r="649" spans="1:18">
      <c r="A649" s="1"/>
      <c r="B649" s="1"/>
      <c r="C649" s="1"/>
      <c r="D649" s="1"/>
      <c r="E649" s="1"/>
      <c r="F649" s="1"/>
      <c r="G649" s="1"/>
      <c r="H649" s="1"/>
      <c r="I649" s="1"/>
      <c r="J649" s="1"/>
      <c r="K649" s="1"/>
      <c r="L649" s="1"/>
      <c r="M649" s="1"/>
      <c r="N649" s="1"/>
      <c r="O649" s="1"/>
      <c r="P649" s="1"/>
      <c r="Q649" s="1"/>
      <c r="R649" s="1"/>
    </row>
    <row r="650" spans="1:18">
      <c r="A650" s="1"/>
      <c r="B650" s="1"/>
      <c r="C650" s="1"/>
      <c r="D650" s="1"/>
      <c r="E650" s="1"/>
      <c r="F650" s="1"/>
      <c r="G650" s="1"/>
      <c r="H650" s="1"/>
      <c r="I650" s="1"/>
      <c r="J650" s="1"/>
      <c r="K650" s="1"/>
      <c r="L650" s="1"/>
      <c r="M650" s="1"/>
      <c r="N650" s="1"/>
      <c r="O650" s="1"/>
      <c r="P650" s="1"/>
      <c r="Q650" s="1"/>
      <c r="R650" s="1"/>
    </row>
    <row r="651" spans="1:18">
      <c r="A651" s="1"/>
      <c r="B651" s="1"/>
      <c r="C651" s="1"/>
      <c r="D651" s="1"/>
      <c r="E651" s="1"/>
      <c r="F651" s="1"/>
      <c r="G651" s="1"/>
      <c r="H651" s="1"/>
      <c r="I651" s="1"/>
      <c r="J651" s="1"/>
      <c r="K651" s="1"/>
      <c r="L651" s="1"/>
      <c r="M651" s="1"/>
      <c r="N651" s="1"/>
      <c r="O651" s="1"/>
      <c r="P651" s="1"/>
      <c r="Q651" s="1"/>
      <c r="R651" s="1"/>
    </row>
    <row r="652" spans="1:18">
      <c r="A652" s="1"/>
      <c r="B652" s="1"/>
      <c r="C652" s="1"/>
      <c r="D652" s="1"/>
      <c r="E652" s="1"/>
      <c r="F652" s="1"/>
      <c r="G652" s="1"/>
      <c r="H652" s="1"/>
      <c r="I652" s="1"/>
      <c r="J652" s="1"/>
      <c r="K652" s="1"/>
      <c r="L652" s="1"/>
      <c r="M652" s="1"/>
      <c r="N652" s="1"/>
      <c r="O652" s="1"/>
      <c r="P652" s="1"/>
      <c r="Q652" s="1"/>
      <c r="R652" s="1"/>
    </row>
    <row r="653" spans="1:18">
      <c r="A653" s="1"/>
      <c r="B653" s="1"/>
      <c r="C653" s="1"/>
      <c r="D653" s="1"/>
      <c r="E653" s="1"/>
      <c r="F653" s="1"/>
      <c r="G653" s="1"/>
      <c r="H653" s="1"/>
      <c r="I653" s="1"/>
      <c r="J653" s="1"/>
      <c r="K653" s="1"/>
      <c r="L653" s="1"/>
      <c r="M653" s="1"/>
      <c r="N653" s="1"/>
      <c r="O653" s="1"/>
      <c r="P653" s="1"/>
      <c r="Q653" s="1"/>
      <c r="R653" s="1"/>
    </row>
    <row r="654" spans="1:18">
      <c r="A654" s="1"/>
      <c r="B654" s="1"/>
      <c r="C654" s="1"/>
      <c r="D654" s="1"/>
      <c r="E654" s="1"/>
      <c r="F654" s="1"/>
      <c r="G654" s="1"/>
      <c r="H654" s="1"/>
      <c r="I654" s="1"/>
      <c r="J654" s="1"/>
      <c r="K654" s="1"/>
      <c r="L654" s="1"/>
      <c r="M654" s="1"/>
      <c r="N654" s="1"/>
      <c r="O654" s="1"/>
      <c r="P654" s="1"/>
      <c r="Q654" s="1"/>
      <c r="R654" s="1"/>
    </row>
    <row r="655" spans="1:18">
      <c r="A655" s="1"/>
      <c r="B655" s="1"/>
      <c r="C655" s="1"/>
      <c r="D655" s="1"/>
      <c r="E655" s="1"/>
      <c r="F655" s="1"/>
      <c r="G655" s="1"/>
      <c r="H655" s="1"/>
      <c r="I655" s="1"/>
      <c r="J655" s="1"/>
      <c r="K655" s="1"/>
      <c r="L655" s="1"/>
      <c r="M655" s="1"/>
      <c r="N655" s="1"/>
      <c r="O655" s="1"/>
      <c r="P655" s="1"/>
      <c r="Q655" s="1"/>
      <c r="R655" s="1"/>
    </row>
    <row r="656" spans="1:18">
      <c r="A656" s="1"/>
      <c r="B656" s="1"/>
      <c r="C656" s="1"/>
      <c r="D656" s="1"/>
      <c r="E656" s="1"/>
      <c r="F656" s="1"/>
      <c r="G656" s="1"/>
      <c r="H656" s="1"/>
      <c r="I656" s="1"/>
      <c r="J656" s="1"/>
      <c r="K656" s="1"/>
      <c r="L656" s="1"/>
      <c r="M656" s="1"/>
      <c r="N656" s="1"/>
      <c r="O656" s="1"/>
      <c r="P656" s="1"/>
      <c r="Q656" s="1"/>
      <c r="R656" s="1"/>
    </row>
    <row r="657" spans="1:18">
      <c r="A657" s="1"/>
      <c r="B657" s="1"/>
      <c r="C657" s="1"/>
      <c r="D657" s="1"/>
      <c r="E657" s="1"/>
      <c r="F657" s="1"/>
      <c r="G657" s="1"/>
      <c r="H657" s="1"/>
      <c r="I657" s="1"/>
      <c r="J657" s="1"/>
      <c r="K657" s="1"/>
      <c r="L657" s="1"/>
      <c r="M657" s="1"/>
      <c r="N657" s="1"/>
      <c r="O657" s="1"/>
      <c r="P657" s="1"/>
      <c r="Q657" s="1"/>
      <c r="R657" s="1"/>
    </row>
    <row r="658" spans="1:18">
      <c r="A658" s="1"/>
      <c r="B658" s="1"/>
      <c r="C658" s="1"/>
      <c r="D658" s="1"/>
      <c r="E658" s="1"/>
      <c r="F658" s="1"/>
      <c r="G658" s="1"/>
      <c r="H658" s="1"/>
      <c r="I658" s="1"/>
      <c r="J658" s="1"/>
      <c r="K658" s="1"/>
      <c r="L658" s="1"/>
      <c r="M658" s="1"/>
      <c r="N658" s="1"/>
      <c r="O658" s="1"/>
      <c r="P658" s="1"/>
      <c r="Q658" s="1"/>
      <c r="R658" s="1"/>
    </row>
    <row r="659" spans="1:18">
      <c r="A659" s="1"/>
      <c r="B659" s="1"/>
      <c r="C659" s="1"/>
      <c r="D659" s="1"/>
      <c r="E659" s="1"/>
      <c r="F659" s="1"/>
      <c r="G659" s="1"/>
      <c r="H659" s="1"/>
      <c r="I659" s="1"/>
      <c r="J659" s="1"/>
      <c r="K659" s="1"/>
      <c r="L659" s="1"/>
      <c r="M659" s="1"/>
      <c r="N659" s="1"/>
      <c r="O659" s="1"/>
      <c r="P659" s="1"/>
      <c r="Q659" s="1"/>
      <c r="R659" s="1"/>
    </row>
    <row r="660" spans="1:18">
      <c r="A660" s="1"/>
      <c r="B660" s="1"/>
      <c r="C660" s="1"/>
      <c r="D660" s="1"/>
      <c r="E660" s="1"/>
      <c r="F660" s="1"/>
      <c r="G660" s="1"/>
      <c r="H660" s="1"/>
      <c r="I660" s="1"/>
      <c r="J660" s="1"/>
      <c r="K660" s="1"/>
      <c r="L660" s="1"/>
      <c r="M660" s="1"/>
      <c r="N660" s="1"/>
      <c r="O660" s="1"/>
      <c r="P660" s="1"/>
      <c r="Q660" s="1"/>
      <c r="R660" s="1"/>
    </row>
    <row r="661" spans="1:18">
      <c r="A661" s="1"/>
      <c r="B661" s="1"/>
      <c r="C661" s="1"/>
      <c r="D661" s="1"/>
      <c r="E661" s="1"/>
      <c r="F661" s="1"/>
      <c r="G661" s="1"/>
      <c r="H661" s="1"/>
      <c r="I661" s="1"/>
      <c r="J661" s="1"/>
      <c r="K661" s="1"/>
      <c r="L661" s="1"/>
      <c r="M661" s="1"/>
      <c r="N661" s="1"/>
      <c r="O661" s="1"/>
      <c r="P661" s="1"/>
      <c r="Q661" s="1"/>
      <c r="R661" s="1"/>
    </row>
    <row r="662" spans="1:18">
      <c r="A662" s="1"/>
      <c r="B662" s="1"/>
      <c r="C662" s="1"/>
      <c r="D662" s="1"/>
      <c r="E662" s="1"/>
      <c r="F662" s="1"/>
      <c r="G662" s="1"/>
      <c r="H662" s="1"/>
      <c r="I662" s="1"/>
      <c r="J662" s="1"/>
      <c r="K662" s="1"/>
      <c r="L662" s="1"/>
      <c r="M662" s="1"/>
      <c r="N662" s="1"/>
      <c r="O662" s="1"/>
      <c r="P662" s="1"/>
      <c r="Q662" s="1"/>
      <c r="R662" s="1"/>
    </row>
    <row r="663" spans="1:18">
      <c r="A663" s="1"/>
      <c r="B663" s="1"/>
      <c r="C663" s="1"/>
      <c r="D663" s="1"/>
      <c r="E663" s="1"/>
      <c r="F663" s="1"/>
      <c r="G663" s="1"/>
      <c r="H663" s="1"/>
      <c r="I663" s="1"/>
      <c r="J663" s="1"/>
      <c r="K663" s="1"/>
      <c r="L663" s="1"/>
      <c r="M663" s="1"/>
      <c r="N663" s="1"/>
      <c r="O663" s="1"/>
      <c r="P663" s="1"/>
      <c r="Q663" s="1"/>
      <c r="R663" s="1"/>
    </row>
    <row r="664" spans="1:18">
      <c r="A664" s="1"/>
      <c r="B664" s="1"/>
      <c r="C664" s="1"/>
      <c r="D664" s="1"/>
      <c r="E664" s="1"/>
      <c r="F664" s="1"/>
      <c r="G664" s="1"/>
      <c r="H664" s="1"/>
      <c r="I664" s="1"/>
      <c r="J664" s="1"/>
      <c r="K664" s="1"/>
      <c r="L664" s="1"/>
      <c r="M664" s="1"/>
      <c r="N664" s="1"/>
      <c r="O664" s="1"/>
      <c r="P664" s="1"/>
      <c r="Q664" s="1"/>
      <c r="R664" s="1"/>
    </row>
    <row r="665" spans="1:18">
      <c r="A665" s="1"/>
      <c r="B665" s="1"/>
      <c r="C665" s="1"/>
      <c r="D665" s="1"/>
      <c r="E665" s="1"/>
      <c r="F665" s="1"/>
      <c r="G665" s="1"/>
      <c r="H665" s="1"/>
      <c r="I665" s="1"/>
      <c r="J665" s="1"/>
      <c r="K665" s="1"/>
      <c r="L665" s="1"/>
      <c r="M665" s="1"/>
      <c r="N665" s="1"/>
      <c r="O665" s="1"/>
      <c r="P665" s="1"/>
      <c r="Q665" s="1"/>
      <c r="R665" s="1"/>
    </row>
    <row r="666" spans="1:18">
      <c r="A666" s="1"/>
      <c r="B666" s="1"/>
      <c r="C666" s="1"/>
      <c r="D666" s="1"/>
      <c r="E666" s="1"/>
      <c r="F666" s="1"/>
      <c r="G666" s="1"/>
      <c r="H666" s="1"/>
      <c r="I666" s="1"/>
      <c r="J666" s="1"/>
      <c r="K666" s="1"/>
      <c r="L666" s="1"/>
      <c r="M666" s="1"/>
      <c r="N666" s="1"/>
      <c r="O666" s="1"/>
      <c r="P666" s="1"/>
      <c r="Q666" s="1"/>
      <c r="R666" s="1"/>
    </row>
    <row r="667" spans="1:18">
      <c r="A667" s="1"/>
      <c r="B667" s="1"/>
      <c r="C667" s="1"/>
      <c r="D667" s="1"/>
      <c r="E667" s="1"/>
      <c r="F667" s="1"/>
      <c r="G667" s="1"/>
      <c r="H667" s="1"/>
      <c r="I667" s="1"/>
      <c r="J667" s="1"/>
      <c r="K667" s="1"/>
      <c r="L667" s="1"/>
      <c r="M667" s="1"/>
      <c r="N667" s="1"/>
      <c r="O667" s="1"/>
      <c r="P667" s="1"/>
      <c r="Q667" s="1"/>
      <c r="R667" s="1"/>
    </row>
    <row r="668" spans="1:18">
      <c r="A668" s="1"/>
      <c r="B668" s="1"/>
      <c r="C668" s="1"/>
      <c r="D668" s="1"/>
      <c r="E668" s="1"/>
      <c r="F668" s="1"/>
      <c r="G668" s="1"/>
      <c r="H668" s="1"/>
      <c r="I668" s="1"/>
      <c r="J668" s="1"/>
      <c r="K668" s="1"/>
      <c r="L668" s="1"/>
      <c r="M668" s="1"/>
      <c r="N668" s="1"/>
      <c r="O668" s="1"/>
      <c r="P668" s="1"/>
      <c r="Q668" s="1"/>
      <c r="R668" s="1"/>
    </row>
    <row r="669" spans="1:18">
      <c r="A669" s="1"/>
      <c r="B669" s="1"/>
      <c r="C669" s="1"/>
      <c r="D669" s="1"/>
      <c r="E669" s="1"/>
      <c r="F669" s="1"/>
      <c r="G669" s="1"/>
      <c r="H669" s="1"/>
      <c r="I669" s="1"/>
      <c r="J669" s="1"/>
      <c r="K669" s="1"/>
      <c r="L669" s="1"/>
      <c r="M669" s="1"/>
      <c r="N669" s="1"/>
      <c r="O669" s="1"/>
      <c r="P669" s="1"/>
      <c r="Q669" s="1"/>
      <c r="R669" s="1"/>
    </row>
    <row r="670" spans="1:18">
      <c r="A670" s="1"/>
      <c r="B670" s="1"/>
      <c r="C670" s="1"/>
      <c r="D670" s="1"/>
      <c r="E670" s="1"/>
      <c r="F670" s="1"/>
      <c r="G670" s="1"/>
      <c r="H670" s="1"/>
      <c r="I670" s="1"/>
      <c r="J670" s="1"/>
      <c r="K670" s="1"/>
      <c r="L670" s="1"/>
      <c r="M670" s="1"/>
      <c r="N670" s="1"/>
      <c r="O670" s="1"/>
      <c r="P670" s="1"/>
      <c r="Q670" s="1"/>
      <c r="R670" s="1"/>
    </row>
    <row r="671" spans="1:18">
      <c r="A671" s="1"/>
      <c r="B671" s="1"/>
      <c r="C671" s="1"/>
      <c r="D671" s="1"/>
      <c r="E671" s="1"/>
      <c r="F671" s="1"/>
      <c r="G671" s="1"/>
      <c r="H671" s="1"/>
      <c r="I671" s="1"/>
      <c r="J671" s="1"/>
      <c r="K671" s="1"/>
      <c r="L671" s="1"/>
      <c r="M671" s="1"/>
      <c r="N671" s="1"/>
      <c r="O671" s="1"/>
      <c r="P671" s="1"/>
      <c r="Q671" s="1"/>
      <c r="R671" s="1"/>
    </row>
    <row r="672" spans="1:18">
      <c r="A672" s="1"/>
      <c r="B672" s="1"/>
      <c r="C672" s="1"/>
      <c r="D672" s="1"/>
      <c r="E672" s="1"/>
      <c r="F672" s="1"/>
      <c r="G672" s="1"/>
      <c r="H672" s="1"/>
      <c r="I672" s="1"/>
      <c r="J672" s="1"/>
      <c r="K672" s="1"/>
      <c r="L672" s="1"/>
      <c r="M672" s="1"/>
      <c r="N672" s="1"/>
      <c r="O672" s="1"/>
      <c r="P672" s="1"/>
      <c r="Q672" s="1"/>
      <c r="R672" s="1"/>
    </row>
    <row r="673" spans="1:18">
      <c r="A673" s="1"/>
      <c r="B673" s="1"/>
      <c r="C673" s="1"/>
      <c r="D673" s="1"/>
      <c r="E673" s="1"/>
      <c r="F673" s="1"/>
      <c r="G673" s="1"/>
      <c r="H673" s="1"/>
      <c r="I673" s="1"/>
      <c r="J673" s="1"/>
      <c r="K673" s="1"/>
      <c r="L673" s="1"/>
      <c r="M673" s="1"/>
      <c r="N673" s="1"/>
      <c r="O673" s="1"/>
      <c r="P673" s="1"/>
      <c r="Q673" s="1"/>
      <c r="R673" s="1"/>
    </row>
    <row r="674" spans="1:18">
      <c r="A674" s="1"/>
      <c r="B674" s="1"/>
      <c r="C674" s="1"/>
      <c r="D674" s="1"/>
      <c r="E674" s="1"/>
      <c r="F674" s="1"/>
      <c r="G674" s="1"/>
      <c r="H674" s="1"/>
      <c r="I674" s="1"/>
      <c r="J674" s="1"/>
      <c r="K674" s="1"/>
      <c r="L674" s="1"/>
      <c r="M674" s="1"/>
      <c r="N674" s="1"/>
      <c r="O674" s="1"/>
      <c r="P674" s="1"/>
      <c r="Q674" s="1"/>
      <c r="R674" s="1"/>
    </row>
    <row r="675" spans="1:18">
      <c r="A675" s="1"/>
      <c r="B675" s="1"/>
      <c r="C675" s="1"/>
      <c r="D675" s="1"/>
      <c r="E675" s="1"/>
      <c r="F675" s="1"/>
      <c r="G675" s="1"/>
      <c r="H675" s="1"/>
      <c r="I675" s="1"/>
      <c r="J675" s="1"/>
      <c r="K675" s="1"/>
      <c r="L675" s="1"/>
      <c r="M675" s="1"/>
      <c r="N675" s="1"/>
      <c r="O675" s="1"/>
      <c r="P675" s="1"/>
      <c r="Q675" s="1"/>
      <c r="R675" s="1"/>
    </row>
    <row r="676" spans="1:18">
      <c r="A676" s="1"/>
      <c r="B676" s="1"/>
      <c r="C676" s="1"/>
      <c r="D676" s="1"/>
      <c r="E676" s="1"/>
      <c r="F676" s="1"/>
      <c r="G676" s="1"/>
      <c r="H676" s="1"/>
      <c r="I676" s="1"/>
      <c r="J676" s="1"/>
      <c r="K676" s="1"/>
      <c r="L676" s="1"/>
      <c r="M676" s="1"/>
      <c r="N676" s="1"/>
      <c r="O676" s="1"/>
      <c r="P676" s="1"/>
      <c r="Q676" s="1"/>
      <c r="R676" s="1"/>
    </row>
    <row r="677" spans="1:18">
      <c r="A677" s="1"/>
      <c r="B677" s="1"/>
      <c r="C677" s="1"/>
      <c r="D677" s="1"/>
      <c r="E677" s="1"/>
      <c r="F677" s="1"/>
      <c r="G677" s="1"/>
      <c r="H677" s="1"/>
      <c r="I677" s="1"/>
      <c r="J677" s="1"/>
      <c r="K677" s="1"/>
      <c r="L677" s="1"/>
      <c r="M677" s="1"/>
      <c r="N677" s="1"/>
      <c r="O677" s="1"/>
      <c r="P677" s="1"/>
      <c r="Q677" s="1"/>
      <c r="R677" s="1"/>
    </row>
    <row r="678" spans="1:18">
      <c r="A678" s="1"/>
      <c r="B678" s="1"/>
      <c r="C678" s="1"/>
      <c r="D678" s="1"/>
      <c r="E678" s="1"/>
      <c r="F678" s="1"/>
      <c r="G678" s="1"/>
      <c r="H678" s="1"/>
      <c r="I678" s="1"/>
      <c r="J678" s="1"/>
      <c r="K678" s="1"/>
      <c r="L678" s="1"/>
      <c r="M678" s="1"/>
      <c r="N678" s="1"/>
      <c r="O678" s="1"/>
      <c r="P678" s="1"/>
      <c r="Q678" s="1"/>
      <c r="R678" s="1"/>
    </row>
    <row r="679" spans="1:18">
      <c r="A679" s="1"/>
      <c r="B679" s="1"/>
      <c r="C679" s="1"/>
      <c r="D679" s="1"/>
      <c r="E679" s="1"/>
      <c r="F679" s="1"/>
      <c r="G679" s="1"/>
      <c r="H679" s="1"/>
      <c r="I679" s="1"/>
      <c r="J679" s="1"/>
      <c r="K679" s="1"/>
      <c r="L679" s="1"/>
      <c r="M679" s="1"/>
      <c r="N679" s="1"/>
      <c r="O679" s="1"/>
      <c r="P679" s="1"/>
      <c r="Q679" s="1"/>
      <c r="R679" s="1"/>
    </row>
    <row r="680" spans="1:18">
      <c r="A680" s="1"/>
      <c r="B680" s="1"/>
      <c r="C680" s="1"/>
      <c r="D680" s="1"/>
      <c r="E680" s="1"/>
      <c r="F680" s="1"/>
      <c r="G680" s="1"/>
      <c r="H680" s="1"/>
      <c r="I680" s="1"/>
      <c r="J680" s="1"/>
      <c r="K680" s="1"/>
      <c r="L680" s="1"/>
      <c r="M680" s="1"/>
      <c r="N680" s="1"/>
      <c r="O680" s="1"/>
      <c r="P680" s="1"/>
      <c r="Q680" s="1"/>
      <c r="R680" s="1"/>
    </row>
    <row r="681" spans="1:18">
      <c r="A681" s="1"/>
      <c r="B681" s="1"/>
      <c r="C681" s="1"/>
      <c r="D681" s="1"/>
      <c r="E681" s="1"/>
      <c r="F681" s="1"/>
      <c r="G681" s="1"/>
      <c r="H681" s="1"/>
      <c r="I681" s="1"/>
      <c r="J681" s="1"/>
      <c r="K681" s="1"/>
      <c r="L681" s="1"/>
      <c r="M681" s="1"/>
      <c r="N681" s="1"/>
      <c r="O681" s="1"/>
      <c r="P681" s="1"/>
      <c r="Q681" s="1"/>
      <c r="R681" s="1"/>
    </row>
    <row r="682" spans="1:18">
      <c r="A682" s="1"/>
      <c r="B682" s="1"/>
      <c r="C682" s="1"/>
      <c r="D682" s="1"/>
      <c r="E682" s="1"/>
      <c r="F682" s="1"/>
      <c r="G682" s="1"/>
      <c r="H682" s="1"/>
      <c r="I682" s="1"/>
      <c r="J682" s="1"/>
      <c r="K682" s="1"/>
      <c r="L682" s="1"/>
      <c r="M682" s="1"/>
      <c r="N682" s="1"/>
      <c r="O682" s="1"/>
      <c r="P682" s="1"/>
      <c r="Q682" s="1"/>
      <c r="R682" s="1"/>
    </row>
    <row r="683" spans="1:18">
      <c r="A683" s="1"/>
      <c r="B683" s="1"/>
      <c r="C683" s="1"/>
      <c r="D683" s="1"/>
      <c r="E683" s="1"/>
      <c r="F683" s="1"/>
      <c r="G683" s="1"/>
      <c r="H683" s="1"/>
      <c r="I683" s="1"/>
      <c r="J683" s="1"/>
      <c r="K683" s="1"/>
      <c r="L683" s="1"/>
      <c r="M683" s="1"/>
      <c r="N683" s="1"/>
      <c r="O683" s="1"/>
      <c r="P683" s="1"/>
      <c r="Q683" s="1"/>
      <c r="R683" s="1"/>
    </row>
    <row r="684" spans="1:18">
      <c r="A684" s="1"/>
      <c r="B684" s="1"/>
      <c r="C684" s="1"/>
      <c r="D684" s="1"/>
      <c r="E684" s="1"/>
      <c r="F684" s="1"/>
      <c r="G684" s="1"/>
      <c r="H684" s="1"/>
      <c r="I684" s="1"/>
      <c r="J684" s="1"/>
      <c r="K684" s="1"/>
      <c r="L684" s="1"/>
      <c r="M684" s="1"/>
      <c r="N684" s="1"/>
      <c r="O684" s="1"/>
      <c r="P684" s="1"/>
      <c r="Q684" s="1"/>
      <c r="R684" s="1"/>
    </row>
    <row r="685" spans="1:18">
      <c r="A685" s="1"/>
      <c r="B685" s="1"/>
      <c r="C685" s="1"/>
      <c r="D685" s="1"/>
      <c r="E685" s="1"/>
      <c r="F685" s="1"/>
      <c r="G685" s="1"/>
      <c r="H685" s="1"/>
      <c r="I685" s="1"/>
      <c r="J685" s="1"/>
      <c r="K685" s="1"/>
      <c r="L685" s="1"/>
      <c r="M685" s="1"/>
      <c r="N685" s="1"/>
      <c r="O685" s="1"/>
      <c r="P685" s="1"/>
      <c r="Q685" s="1"/>
      <c r="R685" s="1"/>
    </row>
    <row r="686" spans="1:18">
      <c r="A686" s="1"/>
      <c r="B686" s="1"/>
      <c r="C686" s="1"/>
      <c r="D686" s="1"/>
      <c r="E686" s="1"/>
      <c r="F686" s="1"/>
      <c r="G686" s="1"/>
      <c r="H686" s="1"/>
      <c r="I686" s="1"/>
      <c r="J686" s="1"/>
      <c r="K686" s="1"/>
      <c r="L686" s="1"/>
      <c r="M686" s="1"/>
      <c r="N686" s="1"/>
      <c r="O686" s="1"/>
      <c r="P686" s="1"/>
      <c r="Q686" s="1"/>
      <c r="R686" s="1"/>
    </row>
    <row r="687" spans="1:18">
      <c r="A687" s="1"/>
      <c r="B687" s="1"/>
      <c r="C687" s="1"/>
      <c r="D687" s="1"/>
      <c r="E687" s="1"/>
      <c r="F687" s="1"/>
      <c r="G687" s="1"/>
      <c r="H687" s="1"/>
      <c r="I687" s="1"/>
      <c r="J687" s="1"/>
      <c r="K687" s="1"/>
      <c r="L687" s="1"/>
      <c r="M687" s="1"/>
      <c r="N687" s="1"/>
      <c r="O687" s="1"/>
      <c r="P687" s="1"/>
      <c r="Q687" s="1"/>
      <c r="R687" s="1"/>
    </row>
    <row r="688" spans="1:18">
      <c r="A688" s="1"/>
      <c r="B688" s="1"/>
      <c r="C688" s="1"/>
      <c r="D688" s="1"/>
      <c r="E688" s="1"/>
      <c r="F688" s="1"/>
      <c r="G688" s="1"/>
      <c r="H688" s="1"/>
      <c r="I688" s="1"/>
      <c r="J688" s="1"/>
      <c r="K688" s="1"/>
      <c r="L688" s="1"/>
      <c r="M688" s="1"/>
      <c r="N688" s="1"/>
      <c r="O688" s="1"/>
      <c r="P688" s="1"/>
      <c r="Q688" s="1"/>
      <c r="R688" s="1"/>
    </row>
    <row r="689" spans="1:18">
      <c r="A689" s="1"/>
      <c r="B689" s="1"/>
      <c r="C689" s="1"/>
      <c r="D689" s="1"/>
      <c r="E689" s="1"/>
      <c r="F689" s="1"/>
      <c r="G689" s="1"/>
      <c r="H689" s="1"/>
      <c r="I689" s="1"/>
      <c r="J689" s="1"/>
      <c r="K689" s="1"/>
      <c r="L689" s="1"/>
      <c r="M689" s="1"/>
      <c r="N689" s="1"/>
      <c r="O689" s="1"/>
      <c r="P689" s="1"/>
      <c r="Q689" s="1"/>
      <c r="R689" s="1"/>
    </row>
    <row r="690" spans="1:18">
      <c r="A690" s="1"/>
      <c r="B690" s="1"/>
      <c r="C690" s="1"/>
      <c r="D690" s="1"/>
      <c r="E690" s="1"/>
      <c r="F690" s="1"/>
      <c r="G690" s="1"/>
      <c r="H690" s="1"/>
      <c r="I690" s="1"/>
      <c r="J690" s="1"/>
      <c r="K690" s="1"/>
      <c r="L690" s="1"/>
      <c r="M690" s="1"/>
      <c r="N690" s="1"/>
      <c r="O690" s="1"/>
      <c r="P690" s="1"/>
      <c r="Q690" s="1"/>
      <c r="R690" s="1"/>
    </row>
    <row r="691" spans="1:18">
      <c r="A691" s="1"/>
      <c r="B691" s="1"/>
      <c r="C691" s="1"/>
      <c r="D691" s="1"/>
      <c r="E691" s="1"/>
      <c r="F691" s="1"/>
      <c r="G691" s="1"/>
      <c r="H691" s="1"/>
      <c r="I691" s="1"/>
      <c r="J691" s="1"/>
      <c r="K691" s="1"/>
      <c r="L691" s="1"/>
      <c r="M691" s="1"/>
      <c r="N691" s="1"/>
      <c r="O691" s="1"/>
      <c r="P691" s="1"/>
      <c r="Q691" s="1"/>
      <c r="R691" s="1"/>
    </row>
    <row r="692" spans="1:18">
      <c r="A692" s="1"/>
      <c r="B692" s="1"/>
      <c r="C692" s="1"/>
      <c r="D692" s="1"/>
      <c r="E692" s="1"/>
      <c r="F692" s="1"/>
      <c r="G692" s="1"/>
      <c r="H692" s="1"/>
      <c r="I692" s="1"/>
      <c r="J692" s="1"/>
      <c r="K692" s="1"/>
      <c r="L692" s="1"/>
      <c r="M692" s="1"/>
      <c r="N692" s="1"/>
      <c r="O692" s="1"/>
      <c r="P692" s="1"/>
      <c r="Q692" s="1"/>
      <c r="R692" s="1"/>
    </row>
    <row r="693" spans="1:18">
      <c r="A693" s="1"/>
      <c r="B693" s="1"/>
      <c r="C693" s="1"/>
      <c r="D693" s="1"/>
      <c r="E693" s="1"/>
      <c r="F693" s="1"/>
      <c r="G693" s="1"/>
      <c r="H693" s="1"/>
      <c r="I693" s="1"/>
      <c r="J693" s="1"/>
      <c r="K693" s="1"/>
      <c r="L693" s="1"/>
      <c r="M693" s="1"/>
      <c r="N693" s="1"/>
      <c r="O693" s="1"/>
      <c r="P693" s="1"/>
      <c r="Q693" s="1"/>
      <c r="R693" s="1"/>
    </row>
    <row r="694" spans="1:18">
      <c r="A694" s="1"/>
      <c r="B694" s="1"/>
      <c r="C694" s="1"/>
      <c r="D694" s="1"/>
      <c r="E694" s="1"/>
      <c r="F694" s="1"/>
      <c r="G694" s="1"/>
      <c r="H694" s="1"/>
      <c r="I694" s="1"/>
      <c r="J694" s="1"/>
      <c r="K694" s="1"/>
      <c r="L694" s="1"/>
      <c r="M694" s="1"/>
      <c r="N694" s="1"/>
      <c r="O694" s="1"/>
      <c r="P694" s="1"/>
      <c r="Q694" s="1"/>
      <c r="R694" s="1"/>
    </row>
    <row r="695" spans="1:18">
      <c r="A695" s="1"/>
      <c r="B695" s="1"/>
      <c r="C695" s="1"/>
      <c r="D695" s="1"/>
      <c r="E695" s="1"/>
      <c r="F695" s="1"/>
      <c r="G695" s="1"/>
      <c r="H695" s="1"/>
      <c r="I695" s="1"/>
      <c r="J695" s="1"/>
      <c r="K695" s="1"/>
      <c r="L695" s="1"/>
      <c r="M695" s="1"/>
      <c r="N695" s="1"/>
      <c r="O695" s="1"/>
      <c r="P695" s="1"/>
      <c r="Q695" s="1"/>
      <c r="R695" s="1"/>
    </row>
    <row r="696" spans="1:18">
      <c r="A696" s="1"/>
      <c r="B696" s="1"/>
      <c r="C696" s="1"/>
      <c r="D696" s="1"/>
      <c r="E696" s="1"/>
      <c r="F696" s="1"/>
      <c r="G696" s="1"/>
      <c r="H696" s="1"/>
      <c r="I696" s="1"/>
      <c r="J696" s="1"/>
      <c r="K696" s="1"/>
      <c r="L696" s="1"/>
      <c r="M696" s="1"/>
      <c r="N696" s="1"/>
      <c r="O696" s="1"/>
      <c r="P696" s="1"/>
      <c r="Q696" s="1"/>
      <c r="R696" s="1"/>
    </row>
    <row r="697" spans="1:18">
      <c r="A697" s="1"/>
      <c r="B697" s="1"/>
      <c r="C697" s="1"/>
      <c r="D697" s="1"/>
      <c r="E697" s="1"/>
      <c r="F697" s="1"/>
      <c r="G697" s="1"/>
      <c r="H697" s="1"/>
      <c r="I697" s="1"/>
      <c r="J697" s="1"/>
      <c r="K697" s="1"/>
      <c r="L697" s="1"/>
      <c r="M697" s="1"/>
      <c r="N697" s="1"/>
      <c r="O697" s="1"/>
      <c r="P697" s="1"/>
      <c r="Q697" s="1"/>
      <c r="R697" s="1"/>
    </row>
    <row r="698" spans="1:18">
      <c r="A698" s="1"/>
      <c r="B698" s="1"/>
      <c r="C698" s="1"/>
      <c r="D698" s="1"/>
      <c r="E698" s="1"/>
      <c r="F698" s="1"/>
      <c r="G698" s="1"/>
      <c r="H698" s="1"/>
      <c r="I698" s="1"/>
      <c r="J698" s="1"/>
      <c r="K698" s="1"/>
      <c r="L698" s="1"/>
      <c r="M698" s="1"/>
      <c r="N698" s="1"/>
      <c r="O698" s="1"/>
      <c r="P698" s="1"/>
      <c r="Q698" s="1"/>
      <c r="R698" s="1"/>
    </row>
    <row r="699" spans="1:18">
      <c r="A699" s="1"/>
      <c r="B699" s="1"/>
      <c r="C699" s="1"/>
      <c r="D699" s="1"/>
      <c r="E699" s="1"/>
      <c r="F699" s="1"/>
      <c r="G699" s="1"/>
      <c r="H699" s="1"/>
      <c r="I699" s="1"/>
      <c r="J699" s="1"/>
      <c r="K699" s="1"/>
      <c r="L699" s="1"/>
      <c r="M699" s="1"/>
      <c r="N699" s="1"/>
      <c r="O699" s="1"/>
      <c r="P699" s="1"/>
      <c r="Q699" s="1"/>
      <c r="R699" s="1"/>
    </row>
    <row r="700" spans="1:18">
      <c r="A700" s="1"/>
      <c r="B700" s="1"/>
      <c r="C700" s="1"/>
      <c r="D700" s="1"/>
      <c r="E700" s="1"/>
      <c r="F700" s="1"/>
      <c r="G700" s="1"/>
      <c r="H700" s="1"/>
      <c r="I700" s="1"/>
      <c r="J700" s="1"/>
      <c r="K700" s="1"/>
      <c r="L700" s="1"/>
      <c r="M700" s="1"/>
      <c r="N700" s="1"/>
      <c r="O700" s="1"/>
      <c r="P700" s="1"/>
      <c r="Q700" s="1"/>
      <c r="R700" s="1"/>
    </row>
    <row r="701" spans="1:18">
      <c r="A701" s="1"/>
      <c r="B701" s="1"/>
      <c r="C701" s="1"/>
      <c r="D701" s="1"/>
      <c r="E701" s="1"/>
      <c r="F701" s="1"/>
      <c r="G701" s="1"/>
      <c r="H701" s="1"/>
      <c r="I701" s="1"/>
      <c r="J701" s="1"/>
      <c r="K701" s="1"/>
      <c r="L701" s="1"/>
      <c r="M701" s="1"/>
      <c r="N701" s="1"/>
      <c r="O701" s="1"/>
      <c r="P701" s="1"/>
      <c r="Q701" s="1"/>
      <c r="R701" s="1"/>
    </row>
    <row r="702" spans="1:18">
      <c r="A702" s="1"/>
      <c r="B702" s="1"/>
      <c r="C702" s="1"/>
      <c r="D702" s="1"/>
      <c r="E702" s="1"/>
      <c r="F702" s="1"/>
      <c r="G702" s="1"/>
      <c r="H702" s="1"/>
      <c r="I702" s="1"/>
      <c r="J702" s="1"/>
      <c r="K702" s="1"/>
      <c r="L702" s="1"/>
      <c r="M702" s="1"/>
      <c r="N702" s="1"/>
      <c r="O702" s="1"/>
      <c r="P702" s="1"/>
      <c r="Q702" s="1"/>
      <c r="R702" s="1"/>
    </row>
    <row r="703" spans="1:18">
      <c r="A703" s="1"/>
      <c r="B703" s="1"/>
      <c r="C703" s="1"/>
      <c r="D703" s="1"/>
      <c r="E703" s="1"/>
      <c r="F703" s="1"/>
      <c r="G703" s="1"/>
      <c r="H703" s="1"/>
      <c r="I703" s="1"/>
      <c r="J703" s="1"/>
      <c r="K703" s="1"/>
      <c r="L703" s="1"/>
      <c r="M703" s="1"/>
      <c r="N703" s="1"/>
      <c r="O703" s="1"/>
      <c r="P703" s="1"/>
      <c r="Q703" s="1"/>
      <c r="R703" s="1"/>
    </row>
    <row r="704" spans="1:18">
      <c r="A704" s="1"/>
      <c r="B704" s="1"/>
      <c r="C704" s="1"/>
      <c r="D704" s="1"/>
      <c r="E704" s="1"/>
      <c r="F704" s="1"/>
      <c r="G704" s="1"/>
      <c r="H704" s="1"/>
      <c r="I704" s="1"/>
      <c r="J704" s="1"/>
      <c r="K704" s="1"/>
      <c r="L704" s="1"/>
      <c r="M704" s="1"/>
      <c r="N704" s="1"/>
      <c r="O704" s="1"/>
      <c r="P704" s="1"/>
      <c r="Q704" s="1"/>
      <c r="R704" s="1"/>
    </row>
    <row r="705" spans="1:18">
      <c r="A705" s="1"/>
      <c r="B705" s="1"/>
      <c r="C705" s="1"/>
      <c r="D705" s="1"/>
      <c r="E705" s="1"/>
      <c r="F705" s="1"/>
      <c r="G705" s="1"/>
      <c r="H705" s="1"/>
      <c r="I705" s="1"/>
      <c r="J705" s="1"/>
      <c r="K705" s="1"/>
      <c r="L705" s="1"/>
      <c r="M705" s="1"/>
      <c r="N705" s="1"/>
      <c r="O705" s="1"/>
      <c r="P705" s="1"/>
      <c r="Q705" s="1"/>
      <c r="R705" s="1"/>
    </row>
    <row r="706" spans="1:18">
      <c r="A706" s="1"/>
      <c r="B706" s="1"/>
      <c r="C706" s="1"/>
      <c r="D706" s="1"/>
      <c r="E706" s="1"/>
      <c r="F706" s="1"/>
      <c r="G706" s="1"/>
      <c r="H706" s="1"/>
      <c r="I706" s="1"/>
      <c r="J706" s="1"/>
      <c r="K706" s="1"/>
      <c r="L706" s="1"/>
      <c r="M706" s="1"/>
      <c r="N706" s="1"/>
      <c r="O706" s="1"/>
      <c r="P706" s="1"/>
      <c r="Q706" s="1"/>
      <c r="R706" s="1"/>
    </row>
    <row r="707" spans="1:18">
      <c r="A707" s="1"/>
      <c r="B707" s="1"/>
      <c r="C707" s="1"/>
      <c r="D707" s="1"/>
      <c r="E707" s="1"/>
      <c r="F707" s="1"/>
      <c r="G707" s="1"/>
      <c r="H707" s="1"/>
      <c r="I707" s="1"/>
      <c r="J707" s="1"/>
      <c r="K707" s="1"/>
      <c r="L707" s="1"/>
      <c r="M707" s="1"/>
      <c r="N707" s="1"/>
      <c r="O707" s="1"/>
      <c r="P707" s="1"/>
      <c r="Q707" s="1"/>
      <c r="R707" s="1"/>
    </row>
    <row r="708" spans="1:18">
      <c r="A708" s="1"/>
      <c r="B708" s="1"/>
      <c r="C708" s="1"/>
      <c r="D708" s="1"/>
      <c r="E708" s="1"/>
      <c r="F708" s="1"/>
      <c r="G708" s="1"/>
      <c r="H708" s="1"/>
      <c r="I708" s="1"/>
      <c r="J708" s="1"/>
      <c r="K708" s="1"/>
      <c r="L708" s="1"/>
      <c r="M708" s="1"/>
      <c r="N708" s="1"/>
      <c r="O708" s="1"/>
      <c r="P708" s="1"/>
      <c r="Q708" s="1"/>
      <c r="R708" s="1"/>
    </row>
    <row r="709" spans="1:18">
      <c r="A709" s="1"/>
      <c r="B709" s="1"/>
      <c r="C709" s="1"/>
      <c r="D709" s="1"/>
      <c r="E709" s="1"/>
      <c r="F709" s="1"/>
      <c r="G709" s="1"/>
      <c r="H709" s="1"/>
      <c r="I709" s="1"/>
      <c r="J709" s="1"/>
      <c r="K709" s="1"/>
      <c r="L709" s="1"/>
      <c r="M709" s="1"/>
      <c r="N709" s="1"/>
      <c r="O709" s="1"/>
      <c r="P709" s="1"/>
      <c r="Q709" s="1"/>
      <c r="R709" s="1"/>
    </row>
    <row r="710" spans="1:18">
      <c r="A710" s="1"/>
      <c r="B710" s="1"/>
      <c r="C710" s="1"/>
      <c r="D710" s="1"/>
      <c r="E710" s="1"/>
      <c r="F710" s="1"/>
      <c r="G710" s="1"/>
      <c r="H710" s="1"/>
      <c r="I710" s="1"/>
      <c r="J710" s="1"/>
      <c r="K710" s="1"/>
      <c r="L710" s="1"/>
      <c r="M710" s="1"/>
      <c r="N710" s="1"/>
      <c r="O710" s="1"/>
      <c r="P710" s="1"/>
      <c r="Q710" s="1"/>
      <c r="R710" s="1"/>
    </row>
    <row r="711" spans="1:18">
      <c r="A711" s="1"/>
      <c r="B711" s="1"/>
      <c r="C711" s="1"/>
      <c r="D711" s="1"/>
      <c r="E711" s="1"/>
      <c r="F711" s="1"/>
      <c r="G711" s="1"/>
      <c r="H711" s="1"/>
      <c r="I711" s="1"/>
      <c r="J711" s="1"/>
      <c r="K711" s="1"/>
      <c r="L711" s="1"/>
      <c r="M711" s="1"/>
      <c r="N711" s="1"/>
      <c r="O711" s="1"/>
      <c r="P711" s="1"/>
      <c r="Q711" s="1"/>
      <c r="R711" s="1"/>
    </row>
    <row r="712" spans="1:18">
      <c r="A712" s="1"/>
      <c r="B712" s="1"/>
      <c r="C712" s="1"/>
      <c r="D712" s="1"/>
      <c r="E712" s="1"/>
      <c r="F712" s="1"/>
      <c r="G712" s="1"/>
      <c r="H712" s="1"/>
      <c r="I712" s="1"/>
      <c r="J712" s="1"/>
      <c r="K712" s="1"/>
      <c r="L712" s="1"/>
      <c r="M712" s="1"/>
      <c r="N712" s="1"/>
      <c r="O712" s="1"/>
      <c r="P712" s="1"/>
      <c r="Q712" s="1"/>
      <c r="R712" s="1"/>
    </row>
    <row r="713" spans="1:18">
      <c r="A713" s="1"/>
      <c r="B713" s="1"/>
      <c r="C713" s="1"/>
      <c r="D713" s="1"/>
      <c r="E713" s="1"/>
      <c r="F713" s="1"/>
      <c r="G713" s="1"/>
      <c r="H713" s="1"/>
      <c r="I713" s="1"/>
      <c r="J713" s="1"/>
      <c r="K713" s="1"/>
      <c r="L713" s="1"/>
      <c r="M713" s="1"/>
      <c r="N713" s="1"/>
      <c r="O713" s="1"/>
      <c r="P713" s="1"/>
      <c r="Q713" s="1"/>
      <c r="R713" s="1"/>
    </row>
    <row r="714" spans="1:18">
      <c r="A714" s="1"/>
      <c r="B714" s="1"/>
      <c r="C714" s="1"/>
      <c r="D714" s="1"/>
      <c r="E714" s="1"/>
      <c r="F714" s="1"/>
      <c r="G714" s="1"/>
      <c r="H714" s="1"/>
      <c r="I714" s="1"/>
      <c r="J714" s="1"/>
      <c r="K714" s="1"/>
      <c r="L714" s="1"/>
      <c r="M714" s="1"/>
      <c r="N714" s="1"/>
      <c r="O714" s="1"/>
      <c r="P714" s="1"/>
      <c r="Q714" s="1"/>
      <c r="R714" s="1"/>
    </row>
    <row r="715" spans="1:18">
      <c r="A715" s="1"/>
      <c r="B715" s="1"/>
      <c r="C715" s="1"/>
      <c r="D715" s="1"/>
      <c r="E715" s="1"/>
      <c r="F715" s="1"/>
      <c r="G715" s="1"/>
      <c r="H715" s="1"/>
      <c r="I715" s="1"/>
      <c r="J715" s="1"/>
      <c r="K715" s="1"/>
      <c r="L715" s="1"/>
      <c r="M715" s="1"/>
      <c r="N715" s="1"/>
      <c r="O715" s="1"/>
      <c r="P715" s="1"/>
      <c r="Q715" s="1"/>
      <c r="R715" s="1"/>
    </row>
    <row r="716" spans="1:18">
      <c r="A716" s="1"/>
      <c r="B716" s="1"/>
      <c r="C716" s="1"/>
      <c r="D716" s="1"/>
      <c r="E716" s="1"/>
      <c r="F716" s="1"/>
      <c r="G716" s="1"/>
      <c r="H716" s="1"/>
      <c r="I716" s="1"/>
      <c r="J716" s="1"/>
      <c r="K716" s="1"/>
      <c r="L716" s="1"/>
      <c r="M716" s="1"/>
      <c r="N716" s="1"/>
      <c r="O716" s="1"/>
      <c r="P716" s="1"/>
      <c r="Q716" s="1"/>
      <c r="R716" s="1"/>
    </row>
    <row r="717" spans="1:18">
      <c r="A717" s="1"/>
      <c r="B717" s="1"/>
      <c r="C717" s="1"/>
      <c r="D717" s="1"/>
      <c r="E717" s="1"/>
      <c r="F717" s="1"/>
      <c r="G717" s="1"/>
      <c r="H717" s="1"/>
      <c r="I717" s="1"/>
      <c r="J717" s="1"/>
      <c r="K717" s="1"/>
      <c r="L717" s="1"/>
      <c r="M717" s="1"/>
      <c r="N717" s="1"/>
      <c r="O717" s="1"/>
      <c r="P717" s="1"/>
      <c r="Q717" s="1"/>
      <c r="R717" s="1"/>
    </row>
    <row r="718" spans="1:18">
      <c r="A718" s="1"/>
      <c r="B718" s="1"/>
      <c r="C718" s="1"/>
      <c r="D718" s="1"/>
      <c r="E718" s="1"/>
      <c r="F718" s="1"/>
      <c r="G718" s="1"/>
      <c r="H718" s="1"/>
      <c r="I718" s="1"/>
      <c r="J718" s="1"/>
      <c r="K718" s="1"/>
      <c r="L718" s="1"/>
      <c r="M718" s="1"/>
      <c r="N718" s="1"/>
      <c r="O718" s="1"/>
      <c r="P718" s="1"/>
      <c r="Q718" s="1"/>
      <c r="R718" s="1"/>
    </row>
    <row r="719" spans="1:18">
      <c r="A719" s="1"/>
      <c r="B719" s="1"/>
      <c r="C719" s="1"/>
      <c r="D719" s="1"/>
      <c r="E719" s="1"/>
      <c r="F719" s="1"/>
      <c r="G719" s="1"/>
      <c r="H719" s="1"/>
      <c r="I719" s="1"/>
      <c r="J719" s="1"/>
      <c r="K719" s="1"/>
      <c r="L719" s="1"/>
      <c r="M719" s="1"/>
      <c r="N719" s="1"/>
      <c r="O719" s="1"/>
      <c r="P719" s="1"/>
      <c r="Q719" s="1"/>
      <c r="R719" s="1"/>
    </row>
    <row r="720" spans="1:18">
      <c r="A720" s="1"/>
      <c r="B720" s="1"/>
      <c r="C720" s="1"/>
      <c r="D720" s="1"/>
      <c r="E720" s="1"/>
      <c r="F720" s="1"/>
      <c r="G720" s="1"/>
      <c r="H720" s="1"/>
      <c r="I720" s="1"/>
      <c r="J720" s="1"/>
      <c r="K720" s="1"/>
      <c r="L720" s="1"/>
      <c r="M720" s="1"/>
      <c r="N720" s="1"/>
      <c r="O720" s="1"/>
      <c r="P720" s="1"/>
      <c r="Q720" s="1"/>
      <c r="R720" s="1"/>
    </row>
    <row r="721" spans="1:18">
      <c r="A721" s="1"/>
      <c r="B721" s="1"/>
      <c r="C721" s="1"/>
      <c r="D721" s="1"/>
      <c r="E721" s="1"/>
      <c r="F721" s="1"/>
      <c r="G721" s="1"/>
      <c r="H721" s="1"/>
      <c r="I721" s="1"/>
      <c r="J721" s="1"/>
      <c r="K721" s="1"/>
      <c r="L721" s="1"/>
      <c r="M721" s="1"/>
      <c r="N721" s="1"/>
      <c r="O721" s="1"/>
      <c r="P721" s="1"/>
      <c r="Q721" s="1"/>
      <c r="R721" s="1"/>
    </row>
    <row r="722" spans="1:18">
      <c r="A722" s="1"/>
      <c r="B722" s="1"/>
      <c r="C722" s="1"/>
      <c r="D722" s="1"/>
      <c r="E722" s="1"/>
      <c r="F722" s="1"/>
      <c r="G722" s="1"/>
      <c r="H722" s="1"/>
      <c r="I722" s="1"/>
      <c r="J722" s="1"/>
      <c r="K722" s="1"/>
      <c r="L722" s="1"/>
      <c r="M722" s="1"/>
      <c r="N722" s="1"/>
      <c r="O722" s="1"/>
      <c r="P722" s="1"/>
      <c r="Q722" s="1"/>
      <c r="R722" s="1"/>
    </row>
    <row r="723" spans="1:18">
      <c r="A723" s="1"/>
      <c r="B723" s="1"/>
      <c r="C723" s="1"/>
      <c r="D723" s="1"/>
      <c r="E723" s="1"/>
      <c r="F723" s="1"/>
      <c r="G723" s="1"/>
      <c r="H723" s="1"/>
      <c r="I723" s="1"/>
      <c r="J723" s="1"/>
      <c r="K723" s="1"/>
      <c r="L723" s="1"/>
      <c r="M723" s="1"/>
      <c r="N723" s="1"/>
      <c r="O723" s="1"/>
      <c r="P723" s="1"/>
      <c r="Q723" s="1"/>
      <c r="R723" s="1"/>
    </row>
    <row r="724" spans="1:18">
      <c r="A724" s="1"/>
      <c r="B724" s="1"/>
      <c r="C724" s="1"/>
      <c r="D724" s="1"/>
      <c r="E724" s="1"/>
      <c r="F724" s="1"/>
      <c r="G724" s="1"/>
      <c r="H724" s="1"/>
      <c r="I724" s="1"/>
      <c r="J724" s="1"/>
      <c r="K724" s="1"/>
      <c r="L724" s="1"/>
      <c r="M724" s="1"/>
      <c r="N724" s="1"/>
      <c r="O724" s="1"/>
      <c r="P724" s="1"/>
      <c r="Q724" s="1"/>
      <c r="R724" s="1"/>
    </row>
    <row r="725" spans="1:18">
      <c r="A725" s="1"/>
      <c r="B725" s="1"/>
      <c r="C725" s="1"/>
      <c r="D725" s="1"/>
      <c r="E725" s="1"/>
      <c r="F725" s="1"/>
      <c r="G725" s="1"/>
      <c r="H725" s="1"/>
      <c r="I725" s="1"/>
      <c r="J725" s="1"/>
      <c r="K725" s="1"/>
      <c r="L725" s="1"/>
      <c r="M725" s="1"/>
      <c r="N725" s="1"/>
      <c r="O725" s="1"/>
      <c r="P725" s="1"/>
      <c r="Q725" s="1"/>
      <c r="R725" s="1"/>
    </row>
    <row r="726" spans="1:18">
      <c r="A726" s="1"/>
      <c r="B726" s="1"/>
      <c r="C726" s="1"/>
      <c r="D726" s="1"/>
      <c r="E726" s="1"/>
      <c r="F726" s="1"/>
      <c r="G726" s="1"/>
      <c r="H726" s="1"/>
      <c r="I726" s="1"/>
      <c r="J726" s="1"/>
      <c r="K726" s="1"/>
      <c r="L726" s="1"/>
      <c r="M726" s="1"/>
      <c r="N726" s="1"/>
      <c r="O726" s="1"/>
      <c r="P726" s="1"/>
      <c r="Q726" s="1"/>
      <c r="R726" s="1"/>
    </row>
    <row r="727" spans="1:18">
      <c r="A727" s="1"/>
      <c r="B727" s="1"/>
      <c r="C727" s="1"/>
      <c r="D727" s="1"/>
      <c r="E727" s="1"/>
      <c r="F727" s="1"/>
      <c r="G727" s="1"/>
      <c r="H727" s="1"/>
      <c r="I727" s="1"/>
      <c r="J727" s="1"/>
      <c r="K727" s="1"/>
      <c r="L727" s="1"/>
      <c r="M727" s="1"/>
      <c r="N727" s="1"/>
      <c r="O727" s="1"/>
      <c r="P727" s="1"/>
      <c r="Q727" s="1"/>
      <c r="R727" s="1"/>
    </row>
    <row r="728" spans="1:18">
      <c r="A728" s="1"/>
      <c r="B728" s="1"/>
      <c r="C728" s="1"/>
      <c r="D728" s="1"/>
      <c r="E728" s="1"/>
      <c r="F728" s="1"/>
      <c r="G728" s="1"/>
      <c r="H728" s="1"/>
      <c r="I728" s="1"/>
      <c r="J728" s="1"/>
      <c r="K728" s="1"/>
      <c r="L728" s="1"/>
      <c r="M728" s="1"/>
      <c r="N728" s="1"/>
      <c r="O728" s="1"/>
      <c r="P728" s="1"/>
      <c r="Q728" s="1"/>
      <c r="R728" s="1"/>
    </row>
    <row r="729" spans="1:18">
      <c r="A729" s="1"/>
      <c r="B729" s="1"/>
      <c r="C729" s="1"/>
      <c r="D729" s="1"/>
      <c r="E729" s="1"/>
      <c r="F729" s="1"/>
      <c r="G729" s="1"/>
      <c r="H729" s="1"/>
      <c r="I729" s="1"/>
      <c r="J729" s="1"/>
      <c r="K729" s="1"/>
      <c r="L729" s="1"/>
      <c r="M729" s="1"/>
      <c r="N729" s="1"/>
      <c r="O729" s="1"/>
      <c r="P729" s="1"/>
      <c r="Q729" s="1"/>
      <c r="R729" s="1"/>
    </row>
    <row r="730" spans="1:18">
      <c r="A730" s="1"/>
      <c r="B730" s="1"/>
      <c r="C730" s="1"/>
      <c r="D730" s="1"/>
      <c r="E730" s="1"/>
      <c r="F730" s="1"/>
      <c r="G730" s="1"/>
      <c r="H730" s="1"/>
      <c r="I730" s="1"/>
      <c r="J730" s="1"/>
      <c r="K730" s="1"/>
      <c r="L730" s="1"/>
      <c r="M730" s="1"/>
      <c r="N730" s="1"/>
      <c r="O730" s="1"/>
      <c r="P730" s="1"/>
      <c r="Q730" s="1"/>
      <c r="R730" s="1"/>
    </row>
    <row r="731" spans="1:18">
      <c r="A731" s="1"/>
      <c r="B731" s="1"/>
      <c r="C731" s="1"/>
      <c r="D731" s="1"/>
      <c r="E731" s="1"/>
      <c r="F731" s="1"/>
      <c r="G731" s="1"/>
      <c r="H731" s="1"/>
      <c r="I731" s="1"/>
      <c r="J731" s="1"/>
      <c r="K731" s="1"/>
      <c r="L731" s="1"/>
      <c r="M731" s="1"/>
      <c r="N731" s="1"/>
      <c r="O731" s="1"/>
      <c r="P731" s="1"/>
      <c r="Q731" s="1"/>
      <c r="R731" s="1"/>
    </row>
    <row r="732" spans="1:18">
      <c r="A732" s="1"/>
      <c r="B732" s="1"/>
      <c r="C732" s="1"/>
      <c r="D732" s="1"/>
      <c r="E732" s="1"/>
      <c r="F732" s="1"/>
      <c r="G732" s="1"/>
      <c r="H732" s="1"/>
      <c r="I732" s="1"/>
      <c r="J732" s="1"/>
      <c r="K732" s="1"/>
      <c r="L732" s="1"/>
      <c r="M732" s="1"/>
      <c r="N732" s="1"/>
      <c r="O732" s="1"/>
      <c r="P732" s="1"/>
      <c r="Q732" s="1"/>
      <c r="R732" s="1"/>
    </row>
    <row r="733" spans="1:18">
      <c r="A733" s="1"/>
      <c r="B733" s="1"/>
      <c r="C733" s="1"/>
      <c r="D733" s="1"/>
      <c r="E733" s="1"/>
      <c r="F733" s="1"/>
      <c r="G733" s="1"/>
      <c r="H733" s="1"/>
      <c r="I733" s="1"/>
      <c r="J733" s="1"/>
      <c r="K733" s="1"/>
      <c r="L733" s="1"/>
      <c r="M733" s="1"/>
      <c r="N733" s="1"/>
      <c r="O733" s="1"/>
      <c r="P733" s="1"/>
      <c r="Q733" s="1"/>
      <c r="R733" s="1"/>
    </row>
    <row r="734" spans="1:18">
      <c r="A734" s="1"/>
      <c r="B734" s="1"/>
      <c r="C734" s="1"/>
      <c r="D734" s="1"/>
      <c r="E734" s="1"/>
      <c r="F734" s="1"/>
      <c r="G734" s="1"/>
      <c r="H734" s="1"/>
      <c r="I734" s="1"/>
      <c r="J734" s="1"/>
      <c r="K734" s="1"/>
      <c r="L734" s="1"/>
      <c r="M734" s="1"/>
      <c r="N734" s="1"/>
      <c r="O734" s="1"/>
      <c r="P734" s="1"/>
      <c r="Q734" s="1"/>
      <c r="R734" s="1"/>
    </row>
    <row r="735" spans="1:18">
      <c r="A735" s="1"/>
      <c r="B735" s="1"/>
      <c r="C735" s="1"/>
      <c r="D735" s="1"/>
      <c r="E735" s="1"/>
      <c r="F735" s="1"/>
      <c r="G735" s="1"/>
      <c r="H735" s="1"/>
      <c r="I735" s="1"/>
      <c r="J735" s="1"/>
      <c r="K735" s="1"/>
      <c r="L735" s="1"/>
      <c r="M735" s="1"/>
      <c r="N735" s="1"/>
      <c r="O735" s="1"/>
      <c r="P735" s="1"/>
      <c r="Q735" s="1"/>
      <c r="R735" s="1"/>
    </row>
    <row r="736" spans="1:18">
      <c r="A736" s="1"/>
      <c r="B736" s="1"/>
      <c r="C736" s="1"/>
      <c r="D736" s="1"/>
      <c r="E736" s="1"/>
      <c r="F736" s="1"/>
      <c r="G736" s="1"/>
      <c r="H736" s="1"/>
      <c r="I736" s="1"/>
      <c r="J736" s="1"/>
      <c r="K736" s="1"/>
      <c r="L736" s="1"/>
      <c r="M736" s="1"/>
      <c r="N736" s="1"/>
      <c r="O736" s="1"/>
      <c r="P736" s="1"/>
      <c r="Q736" s="1"/>
      <c r="R736" s="1"/>
    </row>
    <row r="737" spans="1:18">
      <c r="A737" s="1"/>
      <c r="B737" s="1"/>
      <c r="C737" s="1"/>
      <c r="D737" s="1"/>
      <c r="E737" s="1"/>
      <c r="F737" s="1"/>
      <c r="G737" s="1"/>
      <c r="H737" s="1"/>
      <c r="I737" s="1"/>
      <c r="J737" s="1"/>
      <c r="K737" s="1"/>
      <c r="L737" s="1"/>
      <c r="M737" s="1"/>
      <c r="N737" s="1"/>
      <c r="O737" s="1"/>
      <c r="P737" s="1"/>
      <c r="Q737" s="1"/>
      <c r="R737" s="1"/>
    </row>
    <row r="738" spans="1:18">
      <c r="A738" s="1"/>
      <c r="B738" s="1"/>
      <c r="C738" s="1"/>
      <c r="D738" s="1"/>
      <c r="E738" s="1"/>
      <c r="F738" s="1"/>
      <c r="G738" s="1"/>
      <c r="H738" s="1"/>
      <c r="I738" s="1"/>
      <c r="J738" s="1"/>
      <c r="K738" s="1"/>
      <c r="L738" s="1"/>
      <c r="M738" s="1"/>
      <c r="N738" s="1"/>
      <c r="O738" s="1"/>
      <c r="P738" s="1"/>
      <c r="Q738" s="1"/>
      <c r="R738" s="1"/>
    </row>
    <row r="739" spans="1:18">
      <c r="A739" s="1"/>
      <c r="B739" s="1"/>
      <c r="C739" s="1"/>
      <c r="D739" s="1"/>
      <c r="E739" s="1"/>
      <c r="F739" s="1"/>
      <c r="G739" s="1"/>
      <c r="H739" s="1"/>
      <c r="I739" s="1"/>
      <c r="J739" s="1"/>
      <c r="K739" s="1"/>
      <c r="L739" s="1"/>
      <c r="M739" s="1"/>
      <c r="N739" s="1"/>
      <c r="O739" s="1"/>
      <c r="P739" s="1"/>
      <c r="Q739" s="1"/>
      <c r="R739" s="1"/>
    </row>
    <row r="740" spans="1:18">
      <c r="A740" s="1"/>
      <c r="B740" s="1"/>
      <c r="C740" s="1"/>
      <c r="D740" s="1"/>
      <c r="E740" s="1"/>
      <c r="F740" s="1"/>
      <c r="G740" s="1"/>
      <c r="H740" s="1"/>
      <c r="I740" s="1"/>
      <c r="J740" s="1"/>
      <c r="K740" s="1"/>
      <c r="L740" s="1"/>
      <c r="M740" s="1"/>
      <c r="N740" s="1"/>
      <c r="O740" s="1"/>
      <c r="P740" s="1"/>
      <c r="Q740" s="1"/>
      <c r="R740" s="1"/>
    </row>
    <row r="741" spans="1:18">
      <c r="A741" s="1"/>
      <c r="B741" s="1"/>
      <c r="C741" s="1"/>
      <c r="D741" s="1"/>
      <c r="E741" s="1"/>
      <c r="F741" s="1"/>
      <c r="G741" s="1"/>
      <c r="H741" s="1"/>
      <c r="I741" s="1"/>
      <c r="J741" s="1"/>
      <c r="K741" s="1"/>
      <c r="L741" s="1"/>
      <c r="M741" s="1"/>
      <c r="N741" s="1"/>
      <c r="O741" s="1"/>
      <c r="P741" s="1"/>
      <c r="Q741" s="1"/>
      <c r="R741" s="1"/>
    </row>
    <row r="742" spans="1:18">
      <c r="A742" s="1"/>
      <c r="B742" s="1"/>
      <c r="C742" s="1"/>
      <c r="D742" s="1"/>
      <c r="E742" s="1"/>
      <c r="F742" s="1"/>
      <c r="G742" s="1"/>
      <c r="H742" s="1"/>
      <c r="I742" s="1"/>
      <c r="J742" s="1"/>
      <c r="K742" s="1"/>
      <c r="L742" s="1"/>
      <c r="M742" s="1"/>
      <c r="N742" s="1"/>
      <c r="O742" s="1"/>
      <c r="P742" s="1"/>
      <c r="Q742" s="1"/>
      <c r="R742" s="1"/>
    </row>
    <row r="743" spans="1:18">
      <c r="A743" s="1"/>
      <c r="B743" s="1"/>
      <c r="C743" s="1"/>
      <c r="D743" s="1"/>
      <c r="E743" s="1"/>
      <c r="F743" s="1"/>
      <c r="G743" s="1"/>
      <c r="H743" s="1"/>
      <c r="I743" s="1"/>
      <c r="J743" s="1"/>
      <c r="K743" s="1"/>
      <c r="L743" s="1"/>
      <c r="M743" s="1"/>
      <c r="N743" s="1"/>
      <c r="O743" s="1"/>
      <c r="P743" s="1"/>
      <c r="Q743" s="1"/>
      <c r="R743" s="1"/>
    </row>
    <row r="744" spans="1:18">
      <c r="A744" s="1"/>
      <c r="B744" s="1"/>
      <c r="C744" s="1"/>
      <c r="D744" s="1"/>
      <c r="E744" s="1"/>
      <c r="F744" s="1"/>
      <c r="G744" s="1"/>
      <c r="H744" s="1"/>
      <c r="I744" s="1"/>
      <c r="J744" s="1"/>
      <c r="K744" s="1"/>
      <c r="L744" s="1"/>
      <c r="M744" s="1"/>
      <c r="N744" s="1"/>
      <c r="O744" s="1"/>
      <c r="P744" s="1"/>
      <c r="Q744" s="1"/>
      <c r="R744" s="1"/>
    </row>
    <row r="745" spans="1:18">
      <c r="A745" s="1"/>
      <c r="B745" s="1"/>
      <c r="C745" s="1"/>
      <c r="D745" s="1"/>
      <c r="E745" s="1"/>
      <c r="F745" s="1"/>
      <c r="G745" s="1"/>
      <c r="H745" s="1"/>
      <c r="I745" s="1"/>
      <c r="J745" s="1"/>
      <c r="K745" s="1"/>
      <c r="L745" s="1"/>
      <c r="M745" s="1"/>
      <c r="N745" s="1"/>
      <c r="O745" s="1"/>
      <c r="P745" s="1"/>
      <c r="Q745" s="1"/>
      <c r="R745" s="1"/>
    </row>
    <row r="746" spans="1:18">
      <c r="A746" s="1"/>
      <c r="B746" s="1"/>
      <c r="C746" s="1"/>
      <c r="D746" s="1"/>
      <c r="E746" s="1"/>
      <c r="F746" s="1"/>
      <c r="G746" s="1"/>
      <c r="H746" s="1"/>
      <c r="I746" s="1"/>
      <c r="J746" s="1"/>
      <c r="K746" s="1"/>
      <c r="L746" s="1"/>
      <c r="M746" s="1"/>
      <c r="N746" s="1"/>
      <c r="O746" s="1"/>
      <c r="P746" s="1"/>
      <c r="Q746" s="1"/>
      <c r="R746" s="1"/>
    </row>
    <row r="747" spans="1:18">
      <c r="A747" s="1"/>
      <c r="B747" s="1"/>
      <c r="C747" s="1"/>
      <c r="D747" s="1"/>
      <c r="E747" s="1"/>
      <c r="F747" s="1"/>
      <c r="G747" s="1"/>
      <c r="H747" s="1"/>
      <c r="I747" s="1"/>
      <c r="J747" s="1"/>
      <c r="K747" s="1"/>
      <c r="L747" s="1"/>
      <c r="M747" s="1"/>
      <c r="N747" s="1"/>
      <c r="O747" s="1"/>
      <c r="P747" s="1"/>
      <c r="Q747" s="1"/>
      <c r="R747" s="1"/>
    </row>
    <row r="748" spans="1:18">
      <c r="A748" s="1"/>
      <c r="B748" s="1"/>
      <c r="C748" s="1"/>
      <c r="D748" s="1"/>
      <c r="E748" s="1"/>
      <c r="F748" s="1"/>
      <c r="G748" s="1"/>
      <c r="H748" s="1"/>
      <c r="I748" s="1"/>
      <c r="J748" s="1"/>
      <c r="K748" s="1"/>
      <c r="L748" s="1"/>
      <c r="M748" s="1"/>
      <c r="N748" s="1"/>
      <c r="O748" s="1"/>
      <c r="P748" s="1"/>
      <c r="Q748" s="1"/>
      <c r="R748" s="1"/>
    </row>
    <row r="749" spans="1:18">
      <c r="A749" s="1"/>
      <c r="B749" s="1"/>
      <c r="C749" s="1"/>
      <c r="D749" s="1"/>
      <c r="E749" s="1"/>
      <c r="F749" s="1"/>
      <c r="G749" s="1"/>
      <c r="H749" s="1"/>
      <c r="I749" s="1"/>
      <c r="J749" s="1"/>
      <c r="K749" s="1"/>
      <c r="L749" s="1"/>
      <c r="M749" s="1"/>
      <c r="N749" s="1"/>
      <c r="O749" s="1"/>
      <c r="P749" s="1"/>
      <c r="Q749" s="1"/>
      <c r="R749" s="1"/>
    </row>
    <row r="750" spans="1:18">
      <c r="A750" s="1"/>
      <c r="B750" s="1"/>
      <c r="C750" s="1"/>
      <c r="D750" s="1"/>
      <c r="E750" s="1"/>
      <c r="F750" s="1"/>
      <c r="G750" s="1"/>
      <c r="H750" s="1"/>
      <c r="I750" s="1"/>
      <c r="J750" s="1"/>
      <c r="K750" s="1"/>
      <c r="L750" s="1"/>
      <c r="M750" s="1"/>
      <c r="N750" s="1"/>
      <c r="O750" s="1"/>
      <c r="P750" s="1"/>
      <c r="Q750" s="1"/>
      <c r="R750" s="1"/>
    </row>
    <row r="751" spans="1:18">
      <c r="A751" s="1"/>
      <c r="B751" s="1"/>
      <c r="C751" s="1"/>
      <c r="D751" s="1"/>
      <c r="E751" s="1"/>
      <c r="F751" s="1"/>
      <c r="G751" s="1"/>
      <c r="H751" s="1"/>
      <c r="I751" s="1"/>
      <c r="J751" s="1"/>
      <c r="K751" s="1"/>
      <c r="L751" s="1"/>
      <c r="M751" s="1"/>
      <c r="N751" s="1"/>
      <c r="O751" s="1"/>
      <c r="P751" s="1"/>
      <c r="Q751" s="1"/>
      <c r="R751" s="1"/>
    </row>
    <row r="752" spans="1:18">
      <c r="A752" s="1"/>
      <c r="B752" s="1"/>
      <c r="C752" s="1"/>
      <c r="D752" s="1"/>
      <c r="E752" s="1"/>
      <c r="F752" s="1"/>
      <c r="G752" s="1"/>
      <c r="H752" s="1"/>
      <c r="I752" s="1"/>
      <c r="J752" s="1"/>
      <c r="K752" s="1"/>
      <c r="L752" s="1"/>
      <c r="M752" s="1"/>
      <c r="N752" s="1"/>
      <c r="O752" s="1"/>
      <c r="P752" s="1"/>
      <c r="Q752" s="1"/>
      <c r="R752" s="1"/>
    </row>
    <row r="753" spans="1:18">
      <c r="A753" s="1"/>
      <c r="B753" s="1"/>
      <c r="C753" s="1"/>
      <c r="D753" s="1"/>
      <c r="E753" s="1"/>
      <c r="F753" s="1"/>
      <c r="G753" s="1"/>
      <c r="H753" s="1"/>
      <c r="I753" s="1"/>
      <c r="J753" s="1"/>
      <c r="K753" s="1"/>
      <c r="L753" s="1"/>
      <c r="M753" s="1"/>
      <c r="N753" s="1"/>
      <c r="O753" s="1"/>
      <c r="P753" s="1"/>
      <c r="Q753" s="1"/>
      <c r="R753" s="1"/>
    </row>
    <row r="754" spans="1:18">
      <c r="A754" s="1"/>
      <c r="B754" s="1"/>
      <c r="C754" s="1"/>
      <c r="D754" s="1"/>
      <c r="E754" s="1"/>
      <c r="F754" s="1"/>
      <c r="G754" s="1"/>
      <c r="H754" s="1"/>
      <c r="I754" s="1"/>
      <c r="J754" s="1"/>
      <c r="K754" s="1"/>
      <c r="L754" s="1"/>
      <c r="M754" s="1"/>
      <c r="N754" s="1"/>
      <c r="O754" s="1"/>
      <c r="P754" s="1"/>
      <c r="Q754" s="1"/>
      <c r="R754" s="1"/>
    </row>
    <row r="755" spans="1:18">
      <c r="A755" s="1"/>
      <c r="B755" s="1"/>
      <c r="C755" s="1"/>
      <c r="D755" s="1"/>
      <c r="E755" s="1"/>
      <c r="F755" s="1"/>
      <c r="G755" s="1"/>
      <c r="H755" s="1"/>
      <c r="I755" s="1"/>
      <c r="J755" s="1"/>
      <c r="K755" s="1"/>
      <c r="L755" s="1"/>
      <c r="M755" s="1"/>
      <c r="N755" s="1"/>
      <c r="O755" s="1"/>
      <c r="P755" s="1"/>
      <c r="Q755" s="1"/>
      <c r="R755" s="1"/>
    </row>
    <row r="756" spans="1:18">
      <c r="A756" s="1"/>
      <c r="B756" s="1"/>
      <c r="C756" s="1"/>
      <c r="D756" s="1"/>
      <c r="E756" s="1"/>
      <c r="F756" s="1"/>
      <c r="G756" s="1"/>
      <c r="H756" s="1"/>
      <c r="I756" s="1"/>
      <c r="J756" s="1"/>
      <c r="K756" s="1"/>
      <c r="L756" s="1"/>
      <c r="M756" s="1"/>
      <c r="N756" s="1"/>
      <c r="O756" s="1"/>
      <c r="P756" s="1"/>
      <c r="Q756" s="1"/>
      <c r="R756" s="1"/>
    </row>
    <row r="757" spans="1:18">
      <c r="A757" s="1"/>
      <c r="B757" s="1"/>
      <c r="C757" s="1"/>
      <c r="D757" s="1"/>
      <c r="E757" s="1"/>
      <c r="F757" s="1"/>
      <c r="G757" s="1"/>
      <c r="H757" s="1"/>
      <c r="I757" s="1"/>
      <c r="J757" s="1"/>
      <c r="K757" s="1"/>
      <c r="L757" s="1"/>
      <c r="M757" s="1"/>
      <c r="N757" s="1"/>
      <c r="O757" s="1"/>
      <c r="P757" s="1"/>
      <c r="Q757" s="1"/>
      <c r="R757" s="1"/>
    </row>
    <row r="758" spans="1:18">
      <c r="A758" s="1"/>
      <c r="B758" s="1"/>
      <c r="C758" s="1"/>
      <c r="D758" s="1"/>
      <c r="E758" s="1"/>
      <c r="F758" s="1"/>
      <c r="G758" s="1"/>
      <c r="H758" s="1"/>
      <c r="I758" s="1"/>
      <c r="J758" s="1"/>
      <c r="K758" s="1"/>
      <c r="L758" s="1"/>
      <c r="M758" s="1"/>
      <c r="N758" s="1"/>
      <c r="O758" s="1"/>
      <c r="P758" s="1"/>
      <c r="Q758" s="1"/>
      <c r="R758" s="1"/>
    </row>
    <row r="759" spans="1:18">
      <c r="A759" s="1"/>
      <c r="B759" s="1"/>
      <c r="C759" s="1"/>
      <c r="D759" s="1"/>
      <c r="E759" s="1"/>
      <c r="F759" s="1"/>
      <c r="G759" s="1"/>
      <c r="H759" s="1"/>
      <c r="I759" s="1"/>
      <c r="J759" s="1"/>
      <c r="K759" s="1"/>
      <c r="L759" s="1"/>
      <c r="M759" s="1"/>
      <c r="N759" s="1"/>
      <c r="O759" s="1"/>
      <c r="P759" s="1"/>
      <c r="Q759" s="1"/>
      <c r="R759" s="1"/>
    </row>
    <row r="760" spans="1:18">
      <c r="A760" s="1"/>
      <c r="B760" s="1"/>
      <c r="C760" s="1"/>
      <c r="D760" s="1"/>
      <c r="E760" s="1"/>
      <c r="F760" s="1"/>
      <c r="G760" s="1"/>
      <c r="H760" s="1"/>
      <c r="I760" s="1"/>
      <c r="J760" s="1"/>
      <c r="K760" s="1"/>
      <c r="L760" s="1"/>
      <c r="M760" s="1"/>
      <c r="N760" s="1"/>
      <c r="O760" s="1"/>
      <c r="P760" s="1"/>
      <c r="Q760" s="1"/>
      <c r="R760" s="1"/>
    </row>
    <row r="761" spans="1:18">
      <c r="A761" s="1"/>
      <c r="B761" s="1"/>
      <c r="C761" s="1"/>
      <c r="D761" s="1"/>
      <c r="E761" s="1"/>
      <c r="F761" s="1"/>
      <c r="G761" s="1"/>
      <c r="H761" s="1"/>
      <c r="I761" s="1"/>
      <c r="J761" s="1"/>
      <c r="K761" s="1"/>
      <c r="L761" s="1"/>
      <c r="M761" s="1"/>
      <c r="N761" s="1"/>
      <c r="O761" s="1"/>
      <c r="P761" s="1"/>
      <c r="Q761" s="1"/>
      <c r="R761" s="1"/>
    </row>
    <row r="762" spans="1:18">
      <c r="A762" s="1"/>
      <c r="B762" s="1"/>
      <c r="C762" s="1"/>
      <c r="D762" s="1"/>
      <c r="E762" s="1"/>
      <c r="F762" s="1"/>
      <c r="G762" s="1"/>
      <c r="H762" s="1"/>
      <c r="I762" s="1"/>
      <c r="J762" s="1"/>
      <c r="K762" s="1"/>
      <c r="L762" s="1"/>
      <c r="M762" s="1"/>
      <c r="N762" s="1"/>
      <c r="O762" s="1"/>
      <c r="P762" s="1"/>
      <c r="Q762" s="1"/>
      <c r="R762" s="1"/>
    </row>
    <row r="763" spans="1:18">
      <c r="A763" s="1"/>
      <c r="B763" s="1"/>
      <c r="C763" s="1"/>
      <c r="D763" s="1"/>
      <c r="E763" s="1"/>
      <c r="F763" s="1"/>
      <c r="G763" s="1"/>
      <c r="H763" s="1"/>
      <c r="I763" s="1"/>
      <c r="J763" s="1"/>
      <c r="K763" s="1"/>
      <c r="L763" s="1"/>
      <c r="M763" s="1"/>
      <c r="N763" s="1"/>
      <c r="O763" s="1"/>
      <c r="P763" s="1"/>
      <c r="Q763" s="1"/>
      <c r="R763" s="1"/>
    </row>
    <row r="764" spans="1:18">
      <c r="A764" s="1"/>
      <c r="B764" s="1"/>
      <c r="C764" s="1"/>
      <c r="D764" s="1"/>
      <c r="E764" s="1"/>
      <c r="F764" s="1"/>
      <c r="G764" s="1"/>
      <c r="H764" s="1"/>
      <c r="I764" s="1"/>
      <c r="J764" s="1"/>
      <c r="K764" s="1"/>
      <c r="L764" s="1"/>
      <c r="M764" s="1"/>
      <c r="N764" s="1"/>
      <c r="O764" s="1"/>
      <c r="P764" s="1"/>
      <c r="Q764" s="1"/>
      <c r="R764" s="1"/>
    </row>
    <row r="765" spans="1:18">
      <c r="A765" s="1"/>
      <c r="B765" s="1"/>
      <c r="C765" s="1"/>
      <c r="D765" s="1"/>
      <c r="E765" s="1"/>
      <c r="F765" s="1"/>
      <c r="G765" s="1"/>
      <c r="H765" s="1"/>
      <c r="I765" s="1"/>
      <c r="J765" s="1"/>
      <c r="K765" s="1"/>
      <c r="L765" s="1"/>
      <c r="M765" s="1"/>
      <c r="N765" s="1"/>
      <c r="O765" s="1"/>
      <c r="P765" s="1"/>
      <c r="Q765" s="1"/>
      <c r="R765" s="1"/>
    </row>
    <row r="766" spans="1:18">
      <c r="A766" s="1"/>
      <c r="B766" s="1"/>
      <c r="C766" s="1"/>
      <c r="D766" s="1"/>
      <c r="E766" s="1"/>
      <c r="F766" s="1"/>
      <c r="G766" s="1"/>
      <c r="H766" s="1"/>
      <c r="I766" s="1"/>
      <c r="J766" s="1"/>
      <c r="K766" s="1"/>
      <c r="L766" s="1"/>
      <c r="M766" s="1"/>
      <c r="N766" s="1"/>
      <c r="O766" s="1"/>
      <c r="P766" s="1"/>
      <c r="Q766" s="1"/>
      <c r="R766" s="1"/>
    </row>
    <row r="767" spans="1:18">
      <c r="A767" s="1"/>
      <c r="B767" s="1"/>
      <c r="C767" s="1"/>
      <c r="D767" s="1"/>
      <c r="E767" s="1"/>
      <c r="F767" s="1"/>
      <c r="G767" s="1"/>
      <c r="H767" s="1"/>
      <c r="I767" s="1"/>
      <c r="J767" s="1"/>
      <c r="K767" s="1"/>
      <c r="L767" s="1"/>
      <c r="M767" s="1"/>
      <c r="N767" s="1"/>
      <c r="O767" s="1"/>
      <c r="P767" s="1"/>
      <c r="Q767" s="1"/>
      <c r="R767" s="1"/>
    </row>
    <row r="768" spans="1:18">
      <c r="A768" s="1"/>
      <c r="B768" s="1"/>
      <c r="C768" s="1"/>
      <c r="D768" s="1"/>
      <c r="E768" s="1"/>
      <c r="F768" s="1"/>
      <c r="G768" s="1"/>
      <c r="H768" s="1"/>
      <c r="I768" s="1"/>
      <c r="J768" s="1"/>
      <c r="K768" s="1"/>
      <c r="L768" s="1"/>
      <c r="M768" s="1"/>
      <c r="N768" s="1"/>
      <c r="O768" s="1"/>
      <c r="P768" s="1"/>
      <c r="Q768" s="1"/>
      <c r="R768" s="1"/>
    </row>
    <row r="769" spans="1:18">
      <c r="A769" s="1"/>
      <c r="B769" s="1"/>
      <c r="C769" s="1"/>
      <c r="D769" s="1"/>
      <c r="E769" s="1"/>
      <c r="F769" s="1"/>
      <c r="G769" s="1"/>
      <c r="H769" s="1"/>
      <c r="I769" s="1"/>
      <c r="J769" s="1"/>
      <c r="K769" s="1"/>
      <c r="L769" s="1"/>
      <c r="M769" s="1"/>
      <c r="N769" s="1"/>
      <c r="O769" s="1"/>
      <c r="P769" s="1"/>
      <c r="Q769" s="1"/>
      <c r="R769" s="1"/>
    </row>
    <row r="770" spans="1:18">
      <c r="A770" s="1"/>
      <c r="B770" s="1"/>
      <c r="C770" s="1"/>
      <c r="D770" s="1"/>
      <c r="E770" s="1"/>
      <c r="F770" s="1"/>
      <c r="G770" s="1"/>
      <c r="H770" s="1"/>
      <c r="I770" s="1"/>
      <c r="J770" s="1"/>
      <c r="K770" s="1"/>
      <c r="L770" s="1"/>
      <c r="M770" s="1"/>
      <c r="N770" s="1"/>
      <c r="O770" s="1"/>
      <c r="P770" s="1"/>
      <c r="Q770" s="1"/>
      <c r="R770" s="1"/>
    </row>
    <row r="771" spans="1:18">
      <c r="A771" s="1"/>
      <c r="B771" s="1"/>
      <c r="C771" s="1"/>
      <c r="D771" s="1"/>
      <c r="E771" s="1"/>
      <c r="F771" s="1"/>
      <c r="G771" s="1"/>
      <c r="H771" s="1"/>
      <c r="I771" s="1"/>
      <c r="J771" s="1"/>
      <c r="K771" s="1"/>
      <c r="L771" s="1"/>
      <c r="M771" s="1"/>
      <c r="N771" s="1"/>
      <c r="O771" s="1"/>
      <c r="P771" s="1"/>
      <c r="Q771" s="1"/>
      <c r="R771" s="1"/>
    </row>
    <row r="772" spans="1:18">
      <c r="A772" s="1"/>
      <c r="B772" s="1"/>
      <c r="C772" s="1"/>
      <c r="D772" s="1"/>
      <c r="E772" s="1"/>
      <c r="F772" s="1"/>
      <c r="G772" s="1"/>
      <c r="H772" s="1"/>
      <c r="I772" s="1"/>
      <c r="J772" s="1"/>
      <c r="K772" s="1"/>
      <c r="L772" s="1"/>
      <c r="M772" s="1"/>
      <c r="N772" s="1"/>
      <c r="O772" s="1"/>
      <c r="P772" s="1"/>
      <c r="Q772" s="1"/>
      <c r="R772" s="1"/>
    </row>
    <row r="773" spans="1:18">
      <c r="A773" s="1"/>
      <c r="B773" s="1"/>
      <c r="C773" s="1"/>
      <c r="D773" s="1"/>
      <c r="E773" s="1"/>
      <c r="F773" s="1"/>
      <c r="G773" s="1"/>
      <c r="H773" s="1"/>
      <c r="I773" s="1"/>
      <c r="J773" s="1"/>
      <c r="K773" s="1"/>
      <c r="L773" s="1"/>
      <c r="M773" s="1"/>
      <c r="N773" s="1"/>
      <c r="O773" s="1"/>
      <c r="P773" s="1"/>
      <c r="Q773" s="1"/>
      <c r="R773" s="1"/>
    </row>
    <row r="774" spans="1:18">
      <c r="A774" s="1"/>
      <c r="B774" s="1"/>
      <c r="C774" s="1"/>
      <c r="D774" s="1"/>
      <c r="E774" s="1"/>
      <c r="F774" s="1"/>
      <c r="G774" s="1"/>
      <c r="H774" s="1"/>
      <c r="I774" s="1"/>
      <c r="J774" s="1"/>
      <c r="K774" s="1"/>
      <c r="L774" s="1"/>
      <c r="M774" s="1"/>
      <c r="N774" s="1"/>
      <c r="O774" s="1"/>
      <c r="P774" s="1"/>
      <c r="Q774" s="1"/>
      <c r="R774" s="1"/>
    </row>
    <row r="775" spans="1:18">
      <c r="A775" s="1"/>
      <c r="B775" s="1"/>
      <c r="C775" s="1"/>
      <c r="D775" s="1"/>
      <c r="E775" s="1"/>
      <c r="F775" s="1"/>
      <c r="G775" s="1"/>
      <c r="H775" s="1"/>
      <c r="I775" s="1"/>
      <c r="J775" s="1"/>
      <c r="K775" s="1"/>
      <c r="L775" s="1"/>
      <c r="M775" s="1"/>
      <c r="N775" s="1"/>
      <c r="O775" s="1"/>
      <c r="P775" s="1"/>
      <c r="Q775" s="1"/>
      <c r="R775" s="1"/>
    </row>
    <row r="776" spans="1:18">
      <c r="A776" s="1"/>
      <c r="B776" s="1"/>
      <c r="C776" s="1"/>
      <c r="D776" s="1"/>
      <c r="E776" s="1"/>
      <c r="F776" s="1"/>
      <c r="G776" s="1"/>
      <c r="H776" s="1"/>
      <c r="I776" s="1"/>
      <c r="J776" s="1"/>
      <c r="K776" s="1"/>
      <c r="L776" s="1"/>
      <c r="M776" s="1"/>
      <c r="N776" s="1"/>
      <c r="O776" s="1"/>
      <c r="P776" s="1"/>
      <c r="Q776" s="1"/>
      <c r="R776" s="1"/>
    </row>
    <row r="777" spans="1:18">
      <c r="A777" s="1"/>
      <c r="B777" s="1"/>
      <c r="C777" s="1"/>
      <c r="D777" s="1"/>
      <c r="E777" s="1"/>
      <c r="F777" s="1"/>
      <c r="G777" s="1"/>
      <c r="H777" s="1"/>
      <c r="I777" s="1"/>
      <c r="J777" s="1"/>
      <c r="K777" s="1"/>
      <c r="L777" s="1"/>
      <c r="M777" s="1"/>
      <c r="N777" s="1"/>
      <c r="O777" s="1"/>
      <c r="P777" s="1"/>
      <c r="Q777" s="1"/>
      <c r="R777" s="1"/>
    </row>
    <row r="778" spans="1:18">
      <c r="A778" s="1"/>
      <c r="B778" s="1"/>
      <c r="C778" s="1"/>
      <c r="D778" s="1"/>
      <c r="E778" s="1"/>
      <c r="F778" s="1"/>
      <c r="G778" s="1"/>
      <c r="H778" s="1"/>
      <c r="I778" s="1"/>
      <c r="J778" s="1"/>
      <c r="K778" s="1"/>
      <c r="L778" s="1"/>
      <c r="M778" s="1"/>
      <c r="N778" s="1"/>
      <c r="O778" s="1"/>
      <c r="P778" s="1"/>
      <c r="Q778" s="1"/>
      <c r="R778" s="1"/>
    </row>
    <row r="779" spans="1:18">
      <c r="A779" s="1"/>
      <c r="B779" s="1"/>
      <c r="C779" s="1"/>
      <c r="D779" s="1"/>
      <c r="E779" s="1"/>
      <c r="F779" s="1"/>
      <c r="G779" s="1"/>
      <c r="H779" s="1"/>
      <c r="I779" s="1"/>
      <c r="J779" s="1"/>
      <c r="K779" s="1"/>
      <c r="L779" s="1"/>
      <c r="M779" s="1"/>
      <c r="N779" s="1"/>
      <c r="O779" s="1"/>
      <c r="P779" s="1"/>
      <c r="Q779" s="1"/>
      <c r="R779" s="1"/>
    </row>
    <row r="780" spans="1:18">
      <c r="A780" s="1"/>
      <c r="B780" s="1"/>
      <c r="C780" s="1"/>
      <c r="D780" s="1"/>
      <c r="E780" s="1"/>
      <c r="F780" s="1"/>
      <c r="G780" s="1"/>
      <c r="H780" s="1"/>
      <c r="I780" s="1"/>
      <c r="J780" s="1"/>
      <c r="K780" s="1"/>
      <c r="L780" s="1"/>
      <c r="M780" s="1"/>
      <c r="N780" s="1"/>
      <c r="O780" s="1"/>
      <c r="P780" s="1"/>
      <c r="Q780" s="1"/>
      <c r="R780" s="1"/>
    </row>
    <row r="781" spans="1:18">
      <c r="A781" s="1"/>
      <c r="B781" s="1"/>
      <c r="C781" s="1"/>
      <c r="D781" s="1"/>
      <c r="E781" s="1"/>
      <c r="F781" s="1"/>
      <c r="G781" s="1"/>
      <c r="H781" s="1"/>
      <c r="I781" s="1"/>
      <c r="J781" s="1"/>
      <c r="K781" s="1"/>
      <c r="L781" s="1"/>
      <c r="M781" s="1"/>
      <c r="N781" s="1"/>
      <c r="O781" s="1"/>
      <c r="P781" s="1"/>
      <c r="Q781" s="1"/>
      <c r="R781" s="1"/>
    </row>
    <row r="782" spans="1:18">
      <c r="A782" s="1"/>
      <c r="B782" s="1"/>
      <c r="C782" s="1"/>
      <c r="D782" s="1"/>
      <c r="E782" s="1"/>
      <c r="F782" s="1"/>
      <c r="G782" s="1"/>
      <c r="H782" s="1"/>
      <c r="I782" s="1"/>
      <c r="J782" s="1"/>
      <c r="K782" s="1"/>
      <c r="L782" s="1"/>
      <c r="M782" s="1"/>
      <c r="N782" s="1"/>
      <c r="O782" s="1"/>
      <c r="P782" s="1"/>
      <c r="Q782" s="1"/>
      <c r="R782" s="1"/>
    </row>
    <row r="783" spans="1:18">
      <c r="A783" s="1"/>
      <c r="B783" s="1"/>
      <c r="C783" s="1"/>
      <c r="D783" s="1"/>
      <c r="E783" s="1"/>
      <c r="F783" s="1"/>
      <c r="G783" s="1"/>
      <c r="H783" s="1"/>
      <c r="I783" s="1"/>
      <c r="J783" s="1"/>
      <c r="K783" s="1"/>
      <c r="L783" s="1"/>
      <c r="M783" s="1"/>
      <c r="N783" s="1"/>
      <c r="O783" s="1"/>
      <c r="P783" s="1"/>
      <c r="Q783" s="1"/>
      <c r="R783" s="1"/>
    </row>
    <row r="784" spans="1:18">
      <c r="A784" s="1"/>
      <c r="B784" s="1"/>
      <c r="C784" s="1"/>
      <c r="D784" s="1"/>
      <c r="E784" s="1"/>
      <c r="F784" s="1"/>
      <c r="G784" s="1"/>
      <c r="H784" s="1"/>
      <c r="I784" s="1"/>
      <c r="J784" s="1"/>
      <c r="K784" s="1"/>
      <c r="L784" s="1"/>
      <c r="M784" s="1"/>
      <c r="N784" s="1"/>
      <c r="O784" s="1"/>
      <c r="P784" s="1"/>
      <c r="Q784" s="1"/>
      <c r="R784" s="1"/>
    </row>
    <row r="785" spans="1:18">
      <c r="A785" s="1"/>
      <c r="B785" s="1"/>
      <c r="C785" s="1"/>
      <c r="D785" s="1"/>
      <c r="E785" s="1"/>
      <c r="F785" s="1"/>
      <c r="G785" s="1"/>
      <c r="H785" s="1"/>
      <c r="I785" s="1"/>
      <c r="J785" s="1"/>
      <c r="K785" s="1"/>
      <c r="L785" s="1"/>
      <c r="M785" s="1"/>
      <c r="N785" s="1"/>
      <c r="O785" s="1"/>
      <c r="P785" s="1"/>
      <c r="Q785" s="1"/>
      <c r="R785" s="1"/>
    </row>
    <row r="786" spans="1:18">
      <c r="A786" s="1"/>
      <c r="B786" s="1"/>
      <c r="C786" s="1"/>
      <c r="D786" s="1"/>
      <c r="E786" s="1"/>
      <c r="F786" s="1"/>
      <c r="G786" s="1"/>
      <c r="H786" s="1"/>
      <c r="I786" s="1"/>
      <c r="J786" s="1"/>
      <c r="K786" s="1"/>
      <c r="L786" s="1"/>
      <c r="M786" s="1"/>
      <c r="N786" s="1"/>
      <c r="O786" s="1"/>
      <c r="P786" s="1"/>
      <c r="Q786" s="1"/>
      <c r="R786" s="1"/>
    </row>
    <row r="787" spans="1:18">
      <c r="A787" s="1"/>
      <c r="B787" s="1"/>
      <c r="C787" s="1"/>
      <c r="D787" s="1"/>
      <c r="E787" s="1"/>
      <c r="F787" s="1"/>
      <c r="G787" s="1"/>
      <c r="H787" s="1"/>
      <c r="I787" s="1"/>
      <c r="J787" s="1"/>
      <c r="K787" s="1"/>
      <c r="L787" s="1"/>
      <c r="M787" s="1"/>
      <c r="N787" s="1"/>
      <c r="O787" s="1"/>
      <c r="P787" s="1"/>
      <c r="Q787" s="1"/>
      <c r="R787" s="1"/>
    </row>
    <row r="788" spans="1:18">
      <c r="A788" s="1"/>
      <c r="B788" s="1"/>
      <c r="C788" s="1"/>
      <c r="D788" s="1"/>
      <c r="E788" s="1"/>
      <c r="F788" s="1"/>
      <c r="G788" s="1"/>
      <c r="H788" s="1"/>
      <c r="I788" s="1"/>
      <c r="J788" s="1"/>
      <c r="K788" s="1"/>
      <c r="L788" s="1"/>
      <c r="M788" s="1"/>
      <c r="N788" s="1"/>
      <c r="O788" s="1"/>
      <c r="P788" s="1"/>
      <c r="Q788" s="1"/>
      <c r="R788" s="1"/>
    </row>
    <row r="789" spans="1:18">
      <c r="A789" s="1"/>
      <c r="B789" s="1"/>
      <c r="C789" s="1"/>
      <c r="D789" s="1"/>
      <c r="E789" s="1"/>
      <c r="F789" s="1"/>
      <c r="G789" s="1"/>
      <c r="H789" s="1"/>
      <c r="I789" s="1"/>
      <c r="J789" s="1"/>
      <c r="K789" s="1"/>
      <c r="L789" s="1"/>
      <c r="M789" s="1"/>
      <c r="N789" s="1"/>
      <c r="O789" s="1"/>
      <c r="P789" s="1"/>
      <c r="Q789" s="1"/>
      <c r="R789" s="1"/>
    </row>
    <row r="790" spans="1:18">
      <c r="A790" s="1"/>
      <c r="B790" s="1"/>
      <c r="C790" s="1"/>
      <c r="D790" s="1"/>
      <c r="E790" s="1"/>
      <c r="F790" s="1"/>
      <c r="G790" s="1"/>
      <c r="H790" s="1"/>
      <c r="I790" s="1"/>
      <c r="J790" s="1"/>
      <c r="K790" s="1"/>
      <c r="L790" s="1"/>
      <c r="M790" s="1"/>
      <c r="N790" s="1"/>
      <c r="O790" s="1"/>
      <c r="P790" s="1"/>
      <c r="Q790" s="1"/>
      <c r="R790" s="1"/>
    </row>
    <row r="791" spans="1:18">
      <c r="A791" s="1"/>
      <c r="B791" s="1"/>
      <c r="C791" s="1"/>
      <c r="D791" s="1"/>
      <c r="E791" s="1"/>
      <c r="F791" s="1"/>
      <c r="G791" s="1"/>
      <c r="H791" s="1"/>
      <c r="I791" s="1"/>
      <c r="J791" s="1"/>
      <c r="K791" s="1"/>
      <c r="L791" s="1"/>
      <c r="M791" s="1"/>
      <c r="N791" s="1"/>
      <c r="O791" s="1"/>
      <c r="P791" s="1"/>
      <c r="Q791" s="1"/>
      <c r="R791" s="1"/>
    </row>
    <row r="792" spans="1:18">
      <c r="A792" s="1"/>
      <c r="B792" s="1"/>
      <c r="C792" s="1"/>
      <c r="D792" s="1"/>
      <c r="E792" s="1"/>
      <c r="F792" s="1"/>
      <c r="G792" s="1"/>
      <c r="H792" s="1"/>
      <c r="I792" s="1"/>
      <c r="J792" s="1"/>
      <c r="K792" s="1"/>
      <c r="L792" s="1"/>
      <c r="M792" s="1"/>
      <c r="N792" s="1"/>
      <c r="O792" s="1"/>
      <c r="P792" s="1"/>
      <c r="Q792" s="1"/>
      <c r="R792" s="1"/>
    </row>
    <row r="793" spans="1:18">
      <c r="A793" s="1"/>
      <c r="B793" s="1"/>
      <c r="C793" s="1"/>
      <c r="D793" s="1"/>
      <c r="E793" s="1"/>
      <c r="F793" s="1"/>
      <c r="G793" s="1"/>
      <c r="H793" s="1"/>
      <c r="I793" s="1"/>
      <c r="J793" s="1"/>
      <c r="K793" s="1"/>
      <c r="L793" s="1"/>
      <c r="M793" s="1"/>
      <c r="N793" s="1"/>
      <c r="O793" s="1"/>
      <c r="P793" s="1"/>
      <c r="Q793" s="1"/>
      <c r="R793" s="1"/>
    </row>
    <row r="794" spans="1:18">
      <c r="A794" s="1"/>
      <c r="B794" s="1"/>
      <c r="C794" s="1"/>
      <c r="D794" s="1"/>
      <c r="E794" s="1"/>
      <c r="F794" s="1"/>
      <c r="G794" s="1"/>
      <c r="H794" s="1"/>
      <c r="I794" s="1"/>
      <c r="J794" s="1"/>
      <c r="K794" s="1"/>
      <c r="L794" s="1"/>
      <c r="M794" s="1"/>
      <c r="N794" s="1"/>
      <c r="O794" s="1"/>
      <c r="P794" s="1"/>
      <c r="Q794" s="1"/>
      <c r="R794" s="1"/>
    </row>
    <row r="795" spans="1:18">
      <c r="A795" s="1"/>
      <c r="B795" s="1"/>
      <c r="C795" s="1"/>
      <c r="D795" s="1"/>
      <c r="E795" s="1"/>
      <c r="F795" s="1"/>
      <c r="G795" s="1"/>
      <c r="H795" s="1"/>
      <c r="I795" s="1"/>
      <c r="J795" s="1"/>
      <c r="K795" s="1"/>
      <c r="L795" s="1"/>
      <c r="M795" s="1"/>
      <c r="N795" s="1"/>
      <c r="O795" s="1"/>
      <c r="P795" s="1"/>
      <c r="Q795" s="1"/>
      <c r="R795" s="1"/>
    </row>
    <row r="796" spans="1:18">
      <c r="A796" s="1"/>
      <c r="B796" s="1"/>
      <c r="C796" s="1"/>
      <c r="D796" s="1"/>
      <c r="E796" s="1"/>
      <c r="F796" s="1"/>
      <c r="G796" s="1"/>
      <c r="H796" s="1"/>
      <c r="I796" s="1"/>
      <c r="J796" s="1"/>
      <c r="K796" s="1"/>
      <c r="L796" s="1"/>
      <c r="M796" s="1"/>
      <c r="N796" s="1"/>
      <c r="O796" s="1"/>
      <c r="P796" s="1"/>
      <c r="Q796" s="1"/>
      <c r="R796" s="1"/>
    </row>
    <row r="797" spans="1:18">
      <c r="A797" s="1"/>
      <c r="B797" s="1"/>
      <c r="C797" s="1"/>
      <c r="D797" s="1"/>
      <c r="E797" s="1"/>
      <c r="F797" s="1"/>
      <c r="G797" s="1"/>
      <c r="H797" s="1"/>
      <c r="I797" s="1"/>
      <c r="J797" s="1"/>
      <c r="K797" s="1"/>
      <c r="L797" s="1"/>
      <c r="M797" s="1"/>
      <c r="N797" s="1"/>
      <c r="O797" s="1"/>
      <c r="P797" s="1"/>
      <c r="Q797" s="1"/>
      <c r="R797" s="1"/>
    </row>
    <row r="798" spans="1:18">
      <c r="A798" s="1"/>
      <c r="B798" s="1"/>
      <c r="C798" s="1"/>
      <c r="D798" s="1"/>
      <c r="E798" s="1"/>
      <c r="F798" s="1"/>
      <c r="G798" s="1"/>
      <c r="H798" s="1"/>
      <c r="I798" s="1"/>
      <c r="J798" s="1"/>
      <c r="K798" s="1"/>
      <c r="L798" s="1"/>
      <c r="M798" s="1"/>
      <c r="N798" s="1"/>
      <c r="O798" s="1"/>
      <c r="P798" s="1"/>
      <c r="Q798" s="1"/>
      <c r="R798" s="1"/>
    </row>
    <row r="799" spans="1:18">
      <c r="A799" s="1"/>
      <c r="B799" s="1"/>
      <c r="C799" s="1"/>
      <c r="D799" s="1"/>
      <c r="E799" s="1"/>
      <c r="F799" s="1"/>
      <c r="G799" s="1"/>
      <c r="H799" s="1"/>
      <c r="I799" s="1"/>
      <c r="J799" s="1"/>
      <c r="K799" s="1"/>
      <c r="L799" s="1"/>
      <c r="M799" s="1"/>
      <c r="N799" s="1"/>
      <c r="O799" s="1"/>
      <c r="P799" s="1"/>
      <c r="Q799" s="1"/>
      <c r="R799" s="1"/>
    </row>
    <row r="800" spans="1:18">
      <c r="A800" s="1"/>
      <c r="B800" s="1"/>
      <c r="C800" s="1"/>
      <c r="D800" s="1"/>
      <c r="E800" s="1"/>
      <c r="F800" s="1"/>
      <c r="G800" s="1"/>
      <c r="H800" s="1"/>
      <c r="I800" s="1"/>
      <c r="J800" s="1"/>
      <c r="K800" s="1"/>
      <c r="L800" s="1"/>
      <c r="M800" s="1"/>
      <c r="N800" s="1"/>
      <c r="O800" s="1"/>
      <c r="P800" s="1"/>
      <c r="Q800" s="1"/>
      <c r="R800" s="1"/>
    </row>
    <row r="801" spans="1:18">
      <c r="A801" s="1"/>
      <c r="B801" s="1"/>
      <c r="C801" s="1"/>
      <c r="D801" s="1"/>
      <c r="E801" s="1"/>
      <c r="F801" s="1"/>
      <c r="G801" s="1"/>
      <c r="H801" s="1"/>
      <c r="I801" s="1"/>
      <c r="J801" s="1"/>
      <c r="K801" s="1"/>
      <c r="L801" s="1"/>
      <c r="M801" s="1"/>
      <c r="N801" s="1"/>
      <c r="O801" s="1"/>
      <c r="P801" s="1"/>
      <c r="Q801" s="1"/>
      <c r="R801" s="1"/>
    </row>
    <row r="802" spans="1:18">
      <c r="A802" s="1"/>
      <c r="B802" s="1"/>
      <c r="C802" s="1"/>
      <c r="D802" s="1"/>
      <c r="E802" s="1"/>
      <c r="F802" s="1"/>
      <c r="G802" s="1"/>
      <c r="H802" s="1"/>
      <c r="I802" s="1"/>
      <c r="J802" s="1"/>
      <c r="K802" s="1"/>
      <c r="L802" s="1"/>
      <c r="M802" s="1"/>
      <c r="N802" s="1"/>
      <c r="O802" s="1"/>
      <c r="P802" s="1"/>
      <c r="Q802" s="1"/>
      <c r="R802" s="1"/>
    </row>
    <row r="803" spans="1:18">
      <c r="A803" s="1"/>
      <c r="B803" s="1"/>
      <c r="C803" s="1"/>
      <c r="D803" s="1"/>
      <c r="E803" s="1"/>
      <c r="F803" s="1"/>
      <c r="G803" s="1"/>
      <c r="H803" s="1"/>
      <c r="I803" s="1"/>
      <c r="J803" s="1"/>
      <c r="K803" s="1"/>
      <c r="L803" s="1"/>
      <c r="M803" s="1"/>
      <c r="N803" s="1"/>
      <c r="O803" s="1"/>
      <c r="P803" s="1"/>
      <c r="Q803" s="1"/>
      <c r="R803" s="1"/>
    </row>
    <row r="804" spans="1:18">
      <c r="A804" s="1"/>
      <c r="B804" s="1"/>
      <c r="C804" s="1"/>
      <c r="D804" s="1"/>
      <c r="E804" s="1"/>
      <c r="F804" s="1"/>
      <c r="G804" s="1"/>
      <c r="H804" s="1"/>
      <c r="I804" s="1"/>
      <c r="J804" s="1"/>
      <c r="K804" s="1"/>
      <c r="L804" s="1"/>
      <c r="M804" s="1"/>
      <c r="N804" s="1"/>
      <c r="O804" s="1"/>
      <c r="P804" s="1"/>
      <c r="Q804" s="1"/>
      <c r="R804" s="1"/>
    </row>
    <row r="805" spans="1:18">
      <c r="A805" s="1"/>
      <c r="B805" s="1"/>
      <c r="C805" s="1"/>
      <c r="D805" s="1"/>
      <c r="E805" s="1"/>
      <c r="F805" s="1"/>
      <c r="G805" s="1"/>
      <c r="H805" s="1"/>
      <c r="I805" s="1"/>
      <c r="J805" s="1"/>
      <c r="K805" s="1"/>
      <c r="L805" s="1"/>
      <c r="M805" s="1"/>
      <c r="N805" s="1"/>
      <c r="O805" s="1"/>
      <c r="P805" s="1"/>
      <c r="Q805" s="1"/>
      <c r="R805" s="1"/>
    </row>
    <row r="806" spans="1:18">
      <c r="A806" s="1"/>
      <c r="B806" s="1"/>
      <c r="C806" s="1"/>
      <c r="D806" s="1"/>
      <c r="E806" s="1"/>
      <c r="F806" s="1"/>
      <c r="G806" s="1"/>
      <c r="H806" s="1"/>
      <c r="I806" s="1"/>
      <c r="J806" s="1"/>
      <c r="K806" s="1"/>
      <c r="L806" s="1"/>
      <c r="M806" s="1"/>
      <c r="N806" s="1"/>
      <c r="O806" s="1"/>
      <c r="P806" s="1"/>
      <c r="Q806" s="1"/>
      <c r="R806" s="1"/>
    </row>
    <row r="807" spans="1:18">
      <c r="A807" s="1"/>
      <c r="B807" s="1"/>
      <c r="C807" s="1"/>
      <c r="D807" s="1"/>
      <c r="E807" s="1"/>
      <c r="F807" s="1"/>
      <c r="G807" s="1"/>
      <c r="H807" s="1"/>
      <c r="I807" s="1"/>
      <c r="J807" s="1"/>
      <c r="K807" s="1"/>
      <c r="L807" s="1"/>
      <c r="M807" s="1"/>
      <c r="N807" s="1"/>
      <c r="O807" s="1"/>
      <c r="P807" s="1"/>
      <c r="Q807" s="1"/>
      <c r="R807" s="1"/>
    </row>
    <row r="808" spans="1:18">
      <c r="A808" s="1"/>
      <c r="B808" s="1"/>
      <c r="C808" s="1"/>
      <c r="D808" s="1"/>
      <c r="E808" s="1"/>
      <c r="F808" s="1"/>
      <c r="G808" s="1"/>
      <c r="H808" s="1"/>
      <c r="I808" s="1"/>
      <c r="J808" s="1"/>
      <c r="K808" s="1"/>
      <c r="L808" s="1"/>
      <c r="M808" s="1"/>
      <c r="N808" s="1"/>
      <c r="O808" s="1"/>
      <c r="P808" s="1"/>
      <c r="Q808" s="1"/>
      <c r="R808" s="1"/>
    </row>
    <row r="809" spans="1:18">
      <c r="A809" s="1"/>
      <c r="B809" s="1"/>
      <c r="C809" s="1"/>
      <c r="D809" s="1"/>
      <c r="E809" s="1"/>
      <c r="F809" s="1"/>
      <c r="G809" s="1"/>
      <c r="H809" s="1"/>
      <c r="I809" s="1"/>
      <c r="J809" s="1"/>
      <c r="K809" s="1"/>
      <c r="L809" s="1"/>
      <c r="M809" s="1"/>
      <c r="N809" s="1"/>
      <c r="O809" s="1"/>
      <c r="P809" s="1"/>
      <c r="Q809" s="1"/>
      <c r="R809" s="1"/>
    </row>
    <row r="810" spans="1:18">
      <c r="A810" s="1"/>
      <c r="B810" s="1"/>
      <c r="C810" s="1"/>
      <c r="D810" s="1"/>
      <c r="E810" s="1"/>
      <c r="F810" s="1"/>
      <c r="G810" s="1"/>
      <c r="H810" s="1"/>
      <c r="I810" s="1"/>
      <c r="J810" s="1"/>
      <c r="K810" s="1"/>
      <c r="L810" s="1"/>
      <c r="M810" s="1"/>
      <c r="N810" s="1"/>
      <c r="O810" s="1"/>
      <c r="P810" s="1"/>
      <c r="Q810" s="1"/>
      <c r="R810" s="1"/>
    </row>
    <row r="811" spans="1:18">
      <c r="A811" s="1"/>
      <c r="B811" s="1"/>
      <c r="C811" s="1"/>
      <c r="D811" s="1"/>
      <c r="E811" s="1"/>
      <c r="F811" s="1"/>
      <c r="G811" s="1"/>
      <c r="H811" s="1"/>
      <c r="I811" s="1"/>
      <c r="J811" s="1"/>
      <c r="K811" s="1"/>
      <c r="L811" s="1"/>
      <c r="M811" s="1"/>
      <c r="N811" s="1"/>
      <c r="O811" s="1"/>
      <c r="P811" s="1"/>
      <c r="Q811" s="1"/>
      <c r="R811" s="1"/>
    </row>
    <row r="812" spans="1:18">
      <c r="A812" s="1"/>
      <c r="B812" s="1"/>
      <c r="C812" s="1"/>
      <c r="D812" s="1"/>
      <c r="E812" s="1"/>
      <c r="F812" s="1"/>
      <c r="G812" s="1"/>
      <c r="H812" s="1"/>
      <c r="I812" s="1"/>
      <c r="J812" s="1"/>
      <c r="K812" s="1"/>
      <c r="L812" s="1"/>
      <c r="M812" s="1"/>
      <c r="N812" s="1"/>
      <c r="O812" s="1"/>
      <c r="P812" s="1"/>
      <c r="Q812" s="1"/>
      <c r="R812" s="1"/>
    </row>
    <row r="813" spans="1:18">
      <c r="A813" s="1"/>
      <c r="B813" s="1"/>
      <c r="C813" s="1"/>
      <c r="D813" s="1"/>
      <c r="E813" s="1"/>
      <c r="F813" s="1"/>
      <c r="G813" s="1"/>
      <c r="H813" s="1"/>
      <c r="I813" s="1"/>
      <c r="J813" s="1"/>
      <c r="K813" s="1"/>
      <c r="L813" s="1"/>
      <c r="M813" s="1"/>
      <c r="N813" s="1"/>
      <c r="O813" s="1"/>
      <c r="P813" s="1"/>
      <c r="Q813" s="1"/>
      <c r="R813" s="1"/>
    </row>
    <row r="814" spans="1:18">
      <c r="A814" s="1"/>
      <c r="B814" s="1"/>
      <c r="C814" s="1"/>
      <c r="D814" s="1"/>
      <c r="E814" s="1"/>
      <c r="F814" s="1"/>
      <c r="G814" s="1"/>
      <c r="H814" s="1"/>
      <c r="I814" s="1"/>
      <c r="J814" s="1"/>
      <c r="K814" s="1"/>
      <c r="L814" s="1"/>
      <c r="M814" s="1"/>
      <c r="N814" s="1"/>
      <c r="O814" s="1"/>
      <c r="P814" s="1"/>
      <c r="Q814" s="1"/>
      <c r="R814" s="1"/>
    </row>
    <row r="815" spans="1:18">
      <c r="A815" s="1"/>
      <c r="B815" s="1"/>
      <c r="C815" s="1"/>
      <c r="D815" s="1"/>
      <c r="E815" s="1"/>
      <c r="F815" s="1"/>
      <c r="G815" s="1"/>
      <c r="H815" s="1"/>
      <c r="I815" s="1"/>
      <c r="J815" s="1"/>
      <c r="K815" s="1"/>
      <c r="L815" s="1"/>
      <c r="M815" s="1"/>
      <c r="N815" s="1"/>
      <c r="O815" s="1"/>
      <c r="P815" s="1"/>
      <c r="Q815" s="1"/>
      <c r="R815" s="1"/>
    </row>
    <row r="816" spans="1:18">
      <c r="A816" s="1"/>
      <c r="B816" s="1"/>
      <c r="C816" s="1"/>
      <c r="D816" s="1"/>
      <c r="E816" s="1"/>
      <c r="F816" s="1"/>
      <c r="G816" s="1"/>
      <c r="H816" s="1"/>
      <c r="I816" s="1"/>
      <c r="J816" s="1"/>
      <c r="K816" s="1"/>
      <c r="L816" s="1"/>
      <c r="M816" s="1"/>
      <c r="N816" s="1"/>
      <c r="O816" s="1"/>
      <c r="P816" s="1"/>
      <c r="Q816" s="1"/>
      <c r="R816" s="1"/>
    </row>
    <row r="817" spans="1:18">
      <c r="A817" s="1"/>
      <c r="B817" s="1"/>
      <c r="C817" s="1"/>
      <c r="D817" s="1"/>
      <c r="E817" s="1"/>
      <c r="F817" s="1"/>
      <c r="G817" s="1"/>
      <c r="H817" s="1"/>
      <c r="I817" s="1"/>
      <c r="J817" s="1"/>
      <c r="K817" s="1"/>
      <c r="L817" s="1"/>
      <c r="M817" s="1"/>
      <c r="N817" s="1"/>
      <c r="O817" s="1"/>
      <c r="P817" s="1"/>
      <c r="Q817" s="1"/>
      <c r="R817" s="1"/>
    </row>
    <row r="818" spans="1:18">
      <c r="A818" s="1"/>
      <c r="B818" s="1"/>
      <c r="C818" s="1"/>
      <c r="D818" s="1"/>
      <c r="E818" s="1"/>
      <c r="F818" s="1"/>
      <c r="G818" s="1"/>
      <c r="H818" s="1"/>
      <c r="I818" s="1"/>
      <c r="J818" s="1"/>
      <c r="K818" s="1"/>
      <c r="L818" s="1"/>
      <c r="M818" s="1"/>
      <c r="N818" s="1"/>
      <c r="O818" s="1"/>
      <c r="P818" s="1"/>
      <c r="Q818" s="1"/>
      <c r="R818" s="1"/>
    </row>
    <row r="819" spans="1:18">
      <c r="A819" s="1"/>
      <c r="B819" s="1"/>
      <c r="C819" s="1"/>
      <c r="D819" s="1"/>
      <c r="E819" s="1"/>
      <c r="F819" s="1"/>
      <c r="G819" s="1"/>
      <c r="H819" s="1"/>
      <c r="I819" s="1"/>
      <c r="J819" s="1"/>
      <c r="K819" s="1"/>
      <c r="L819" s="1"/>
      <c r="M819" s="1"/>
      <c r="N819" s="1"/>
      <c r="O819" s="1"/>
      <c r="P819" s="1"/>
      <c r="Q819" s="1"/>
      <c r="R819" s="1"/>
    </row>
    <row r="820" spans="1:18">
      <c r="A820" s="1"/>
      <c r="B820" s="1"/>
      <c r="C820" s="1"/>
      <c r="D820" s="1"/>
      <c r="E820" s="1"/>
      <c r="F820" s="1"/>
      <c r="G820" s="1"/>
      <c r="H820" s="1"/>
      <c r="I820" s="1"/>
      <c r="J820" s="1"/>
      <c r="K820" s="1"/>
      <c r="L820" s="1"/>
      <c r="M820" s="1"/>
      <c r="N820" s="1"/>
      <c r="O820" s="1"/>
      <c r="P820" s="1"/>
      <c r="Q820" s="1"/>
      <c r="R820" s="1"/>
    </row>
    <row r="821" spans="1:18">
      <c r="A821" s="1"/>
      <c r="B821" s="1"/>
      <c r="C821" s="1"/>
      <c r="D821" s="1"/>
      <c r="E821" s="1"/>
      <c r="F821" s="1"/>
      <c r="G821" s="1"/>
      <c r="H821" s="1"/>
      <c r="I821" s="1"/>
      <c r="J821" s="1"/>
      <c r="K821" s="1"/>
      <c r="L821" s="1"/>
      <c r="M821" s="1"/>
      <c r="N821" s="1"/>
      <c r="O821" s="1"/>
      <c r="P821" s="1"/>
      <c r="Q821" s="1"/>
      <c r="R821" s="1"/>
    </row>
    <row r="822" spans="1:18">
      <c r="A822" s="1"/>
      <c r="B822" s="1"/>
      <c r="C822" s="1"/>
      <c r="D822" s="1"/>
      <c r="E822" s="1"/>
      <c r="F822" s="1"/>
      <c r="G822" s="1"/>
      <c r="H822" s="1"/>
      <c r="I822" s="1"/>
      <c r="J822" s="1"/>
      <c r="K822" s="1"/>
      <c r="L822" s="1"/>
      <c r="M822" s="1"/>
      <c r="N822" s="1"/>
      <c r="O822" s="1"/>
      <c r="P822" s="1"/>
      <c r="Q822" s="1"/>
      <c r="R822" s="1"/>
    </row>
    <row r="823" spans="1:18">
      <c r="A823" s="1"/>
      <c r="B823" s="1"/>
      <c r="C823" s="1"/>
      <c r="D823" s="1"/>
      <c r="E823" s="1"/>
      <c r="F823" s="1"/>
      <c r="G823" s="1"/>
      <c r="H823" s="1"/>
      <c r="I823" s="1"/>
      <c r="J823" s="1"/>
      <c r="K823" s="1"/>
      <c r="L823" s="1"/>
      <c r="M823" s="1"/>
      <c r="N823" s="1"/>
      <c r="O823" s="1"/>
      <c r="P823" s="1"/>
      <c r="Q823" s="1"/>
      <c r="R823" s="1"/>
    </row>
    <row r="824" spans="1:18">
      <c r="A824" s="1"/>
      <c r="B824" s="1"/>
      <c r="C824" s="1"/>
      <c r="D824" s="1"/>
      <c r="E824" s="1"/>
      <c r="F824" s="1"/>
      <c r="G824" s="1"/>
      <c r="H824" s="1"/>
      <c r="I824" s="1"/>
      <c r="J824" s="1"/>
      <c r="K824" s="1"/>
      <c r="L824" s="1"/>
      <c r="M824" s="1"/>
      <c r="N824" s="1"/>
      <c r="O824" s="1"/>
      <c r="P824" s="1"/>
      <c r="Q824" s="1"/>
      <c r="R824" s="1"/>
    </row>
    <row r="825" spans="1:18">
      <c r="A825" s="1"/>
      <c r="B825" s="1"/>
      <c r="C825" s="1"/>
      <c r="D825" s="1"/>
      <c r="E825" s="1"/>
      <c r="F825" s="1"/>
      <c r="G825" s="1"/>
      <c r="H825" s="1"/>
      <c r="I825" s="1"/>
      <c r="J825" s="1"/>
      <c r="K825" s="1"/>
      <c r="L825" s="1"/>
      <c r="M825" s="1"/>
      <c r="N825" s="1"/>
      <c r="O825" s="1"/>
      <c r="P825" s="1"/>
      <c r="Q825" s="1"/>
      <c r="R825" s="1"/>
    </row>
    <row r="826" spans="1:18">
      <c r="A826" s="1"/>
      <c r="B826" s="1"/>
      <c r="C826" s="1"/>
      <c r="D826" s="1"/>
      <c r="E826" s="1"/>
      <c r="F826" s="1"/>
      <c r="G826" s="1"/>
      <c r="H826" s="1"/>
      <c r="I826" s="1"/>
      <c r="J826" s="1"/>
      <c r="K826" s="1"/>
      <c r="L826" s="1"/>
      <c r="M826" s="1"/>
      <c r="N826" s="1"/>
      <c r="O826" s="1"/>
      <c r="P826" s="1"/>
      <c r="Q826" s="1"/>
      <c r="R826" s="1"/>
    </row>
    <row r="827" spans="1:18">
      <c r="A827" s="1"/>
      <c r="B827" s="1"/>
      <c r="C827" s="1"/>
      <c r="D827" s="1"/>
      <c r="E827" s="1"/>
      <c r="F827" s="1"/>
      <c r="G827" s="1"/>
      <c r="H827" s="1"/>
      <c r="I827" s="1"/>
      <c r="J827" s="1"/>
      <c r="K827" s="1"/>
      <c r="L827" s="1"/>
      <c r="M827" s="1"/>
      <c r="N827" s="1"/>
      <c r="O827" s="1"/>
      <c r="P827" s="1"/>
      <c r="Q827" s="1"/>
      <c r="R827" s="1"/>
    </row>
    <row r="828" spans="1:18">
      <c r="A828" s="1"/>
      <c r="B828" s="1"/>
      <c r="C828" s="1"/>
      <c r="D828" s="1"/>
      <c r="E828" s="1"/>
      <c r="F828" s="1"/>
      <c r="G828" s="1"/>
      <c r="H828" s="1"/>
      <c r="I828" s="1"/>
      <c r="J828" s="1"/>
      <c r="K828" s="1"/>
      <c r="L828" s="1"/>
      <c r="M828" s="1"/>
      <c r="N828" s="1"/>
      <c r="O828" s="1"/>
      <c r="P828" s="1"/>
      <c r="Q828" s="1"/>
      <c r="R828" s="1"/>
    </row>
    <row r="829" spans="1:18">
      <c r="A829" s="1"/>
      <c r="B829" s="1"/>
      <c r="C829" s="1"/>
      <c r="D829" s="1"/>
      <c r="E829" s="1"/>
      <c r="F829" s="1"/>
      <c r="G829" s="1"/>
      <c r="H829" s="1"/>
      <c r="I829" s="1"/>
      <c r="J829" s="1"/>
      <c r="K829" s="1"/>
      <c r="L829" s="1"/>
      <c r="M829" s="1"/>
      <c r="N829" s="1"/>
      <c r="O829" s="1"/>
      <c r="P829" s="1"/>
      <c r="Q829" s="1"/>
      <c r="R829" s="1"/>
    </row>
    <row r="830" spans="1:18">
      <c r="A830" s="1"/>
      <c r="B830" s="1"/>
      <c r="C830" s="1"/>
      <c r="D830" s="1"/>
      <c r="E830" s="1"/>
      <c r="F830" s="1"/>
      <c r="G830" s="1"/>
      <c r="H830" s="1"/>
      <c r="I830" s="1"/>
      <c r="J830" s="1"/>
      <c r="K830" s="1"/>
      <c r="L830" s="1"/>
      <c r="M830" s="1"/>
      <c r="N830" s="1"/>
      <c r="O830" s="1"/>
      <c r="P830" s="1"/>
      <c r="Q830" s="1"/>
      <c r="R830" s="1"/>
    </row>
    <row r="831" spans="1:18">
      <c r="A831" s="1"/>
      <c r="B831" s="1"/>
      <c r="C831" s="1"/>
      <c r="D831" s="1"/>
      <c r="E831" s="1"/>
      <c r="F831" s="1"/>
      <c r="G831" s="1"/>
      <c r="H831" s="1"/>
      <c r="I831" s="1"/>
      <c r="J831" s="1"/>
      <c r="K831" s="1"/>
      <c r="L831" s="1"/>
      <c r="M831" s="1"/>
      <c r="N831" s="1"/>
      <c r="O831" s="1"/>
      <c r="P831" s="1"/>
      <c r="Q831" s="1"/>
      <c r="R831" s="1"/>
    </row>
    <row r="832" spans="1:18">
      <c r="A832" s="1"/>
      <c r="B832" s="1"/>
      <c r="C832" s="1"/>
      <c r="D832" s="1"/>
      <c r="E832" s="1"/>
      <c r="F832" s="1"/>
      <c r="G832" s="1"/>
      <c r="H832" s="1"/>
      <c r="I832" s="1"/>
      <c r="J832" s="1"/>
      <c r="K832" s="1"/>
      <c r="L832" s="1"/>
      <c r="M832" s="1"/>
      <c r="N832" s="1"/>
      <c r="O832" s="1"/>
      <c r="P832" s="1"/>
      <c r="Q832" s="1"/>
      <c r="R832" s="1"/>
    </row>
    <row r="833" spans="1:18">
      <c r="A833" s="1"/>
      <c r="B833" s="1"/>
      <c r="C833" s="1"/>
      <c r="D833" s="1"/>
      <c r="E833" s="1"/>
      <c r="F833" s="1"/>
      <c r="G833" s="1"/>
      <c r="H833" s="1"/>
      <c r="I833" s="1"/>
      <c r="J833" s="1"/>
      <c r="K833" s="1"/>
      <c r="L833" s="1"/>
      <c r="M833" s="1"/>
      <c r="N833" s="1"/>
      <c r="O833" s="1"/>
      <c r="P833" s="1"/>
      <c r="Q833" s="1"/>
      <c r="R833" s="1"/>
    </row>
    <row r="834" spans="1:18">
      <c r="A834" s="1"/>
      <c r="B834" s="1"/>
      <c r="C834" s="1"/>
      <c r="D834" s="1"/>
      <c r="E834" s="1"/>
      <c r="F834" s="1"/>
      <c r="G834" s="1"/>
      <c r="H834" s="1"/>
      <c r="I834" s="1"/>
      <c r="J834" s="1"/>
      <c r="K834" s="1"/>
      <c r="L834" s="1"/>
      <c r="M834" s="1"/>
      <c r="N834" s="1"/>
      <c r="O834" s="1"/>
      <c r="P834" s="1"/>
      <c r="Q834" s="1"/>
      <c r="R834" s="1"/>
    </row>
    <row r="835" spans="1:18">
      <c r="A835" s="1"/>
      <c r="B835" s="1"/>
      <c r="C835" s="1"/>
      <c r="D835" s="1"/>
      <c r="E835" s="1"/>
      <c r="F835" s="1"/>
      <c r="G835" s="1"/>
      <c r="H835" s="1"/>
      <c r="I835" s="1"/>
      <c r="J835" s="1"/>
      <c r="K835" s="1"/>
      <c r="L835" s="1"/>
      <c r="M835" s="1"/>
      <c r="N835" s="1"/>
      <c r="O835" s="1"/>
      <c r="P835" s="1"/>
      <c r="Q835" s="1"/>
      <c r="R835" s="1"/>
    </row>
    <row r="836" spans="1:18">
      <c r="A836" s="1"/>
      <c r="B836" s="1"/>
      <c r="C836" s="1"/>
      <c r="D836" s="1"/>
      <c r="E836" s="1"/>
      <c r="F836" s="1"/>
      <c r="G836" s="1"/>
      <c r="H836" s="1"/>
      <c r="I836" s="1"/>
      <c r="J836" s="1"/>
      <c r="K836" s="1"/>
      <c r="L836" s="1"/>
      <c r="M836" s="1"/>
      <c r="N836" s="1"/>
      <c r="O836" s="1"/>
      <c r="P836" s="1"/>
      <c r="Q836" s="1"/>
      <c r="R836" s="1"/>
    </row>
    <row r="837" spans="1:18">
      <c r="A837" s="1"/>
      <c r="B837" s="1"/>
      <c r="C837" s="1"/>
      <c r="D837" s="1"/>
      <c r="E837" s="1"/>
      <c r="F837" s="1"/>
      <c r="G837" s="1"/>
      <c r="H837" s="1"/>
      <c r="I837" s="1"/>
      <c r="J837" s="1"/>
      <c r="K837" s="1"/>
      <c r="L837" s="1"/>
      <c r="M837" s="1"/>
      <c r="N837" s="1"/>
      <c r="O837" s="1"/>
      <c r="P837" s="1"/>
      <c r="Q837" s="1"/>
      <c r="R837" s="1"/>
    </row>
    <row r="838" spans="1:18">
      <c r="A838" s="1"/>
      <c r="B838" s="1"/>
      <c r="C838" s="1"/>
      <c r="D838" s="1"/>
      <c r="E838" s="1"/>
      <c r="F838" s="1"/>
      <c r="G838" s="1"/>
      <c r="H838" s="1"/>
      <c r="I838" s="1"/>
      <c r="J838" s="1"/>
      <c r="K838" s="1"/>
      <c r="L838" s="1"/>
      <c r="M838" s="1"/>
      <c r="N838" s="1"/>
      <c r="O838" s="1"/>
      <c r="P838" s="1"/>
      <c r="Q838" s="1"/>
      <c r="R838" s="1"/>
    </row>
    <row r="839" spans="1:18">
      <c r="A839" s="1"/>
      <c r="B839" s="1"/>
      <c r="C839" s="1"/>
      <c r="D839" s="1"/>
      <c r="E839" s="1"/>
      <c r="F839" s="1"/>
      <c r="G839" s="1"/>
      <c r="H839" s="1"/>
      <c r="I839" s="1"/>
      <c r="J839" s="1"/>
      <c r="K839" s="1"/>
      <c r="L839" s="1"/>
      <c r="M839" s="1"/>
      <c r="N839" s="1"/>
      <c r="O839" s="1"/>
      <c r="P839" s="1"/>
      <c r="Q839" s="1"/>
      <c r="R839" s="1"/>
    </row>
    <row r="840" spans="1:18">
      <c r="A840" s="1"/>
      <c r="B840" s="1"/>
      <c r="C840" s="1"/>
      <c r="D840" s="1"/>
      <c r="E840" s="1"/>
      <c r="F840" s="1"/>
      <c r="G840" s="1"/>
      <c r="H840" s="1"/>
      <c r="I840" s="1"/>
      <c r="J840" s="1"/>
      <c r="K840" s="1"/>
      <c r="L840" s="1"/>
      <c r="M840" s="1"/>
      <c r="N840" s="1"/>
      <c r="O840" s="1"/>
      <c r="P840" s="1"/>
      <c r="Q840" s="1"/>
      <c r="R840" s="1"/>
    </row>
    <row r="841" spans="1:18">
      <c r="A841" s="1"/>
      <c r="B841" s="1"/>
      <c r="C841" s="1"/>
      <c r="D841" s="1"/>
      <c r="E841" s="1"/>
      <c r="F841" s="1"/>
      <c r="G841" s="1"/>
      <c r="H841" s="1"/>
      <c r="I841" s="1"/>
      <c r="J841" s="1"/>
      <c r="K841" s="1"/>
      <c r="L841" s="1"/>
      <c r="M841" s="1"/>
      <c r="N841" s="1"/>
      <c r="O841" s="1"/>
      <c r="P841" s="1"/>
      <c r="Q841" s="1"/>
      <c r="R841" s="1"/>
    </row>
    <row r="842" spans="1:18">
      <c r="A842" s="1"/>
      <c r="B842" s="1"/>
      <c r="C842" s="1"/>
      <c r="D842" s="1"/>
      <c r="E842" s="1"/>
      <c r="F842" s="1"/>
      <c r="G842" s="1"/>
      <c r="H842" s="1"/>
      <c r="I842" s="1"/>
      <c r="J842" s="1"/>
      <c r="K842" s="1"/>
      <c r="L842" s="1"/>
      <c r="M842" s="1"/>
      <c r="N842" s="1"/>
      <c r="O842" s="1"/>
      <c r="P842" s="1"/>
      <c r="Q842" s="1"/>
      <c r="R842" s="1"/>
    </row>
    <row r="843" spans="1:18">
      <c r="A843" s="1"/>
      <c r="B843" s="1"/>
      <c r="C843" s="1"/>
      <c r="D843" s="1"/>
      <c r="E843" s="1"/>
      <c r="F843" s="1"/>
      <c r="G843" s="1"/>
      <c r="H843" s="1"/>
      <c r="I843" s="1"/>
      <c r="J843" s="1"/>
      <c r="K843" s="1"/>
      <c r="L843" s="1"/>
      <c r="M843" s="1"/>
      <c r="N843" s="1"/>
      <c r="O843" s="1"/>
      <c r="P843" s="1"/>
      <c r="Q843" s="1"/>
      <c r="R843" s="1"/>
    </row>
    <row r="844" spans="1:18">
      <c r="A844" s="1"/>
      <c r="B844" s="1"/>
      <c r="C844" s="1"/>
      <c r="D844" s="1"/>
      <c r="E844" s="1"/>
      <c r="F844" s="1"/>
      <c r="G844" s="1"/>
      <c r="H844" s="1"/>
      <c r="I844" s="1"/>
      <c r="J844" s="1"/>
      <c r="K844" s="1"/>
      <c r="L844" s="1"/>
      <c r="M844" s="1"/>
      <c r="N844" s="1"/>
      <c r="O844" s="1"/>
      <c r="P844" s="1"/>
      <c r="Q844" s="1"/>
      <c r="R844" s="1"/>
    </row>
    <row r="845" spans="1:18">
      <c r="A845" s="1"/>
      <c r="B845" s="1"/>
      <c r="C845" s="1"/>
      <c r="D845" s="1"/>
      <c r="E845" s="1"/>
      <c r="F845" s="1"/>
      <c r="G845" s="1"/>
      <c r="H845" s="1"/>
      <c r="I845" s="1"/>
      <c r="J845" s="1"/>
      <c r="K845" s="1"/>
      <c r="L845" s="1"/>
      <c r="M845" s="1"/>
      <c r="N845" s="1"/>
      <c r="O845" s="1"/>
      <c r="P845" s="1"/>
      <c r="Q845" s="1"/>
      <c r="R845" s="1"/>
    </row>
    <row r="846" spans="1:18">
      <c r="A846" s="1"/>
      <c r="B846" s="1"/>
      <c r="C846" s="1"/>
      <c r="D846" s="1"/>
      <c r="E846" s="1"/>
      <c r="F846" s="1"/>
      <c r="G846" s="1"/>
      <c r="H846" s="1"/>
      <c r="I846" s="1"/>
      <c r="J846" s="1"/>
      <c r="K846" s="1"/>
      <c r="L846" s="1"/>
      <c r="M846" s="1"/>
      <c r="N846" s="1"/>
      <c r="O846" s="1"/>
      <c r="P846" s="1"/>
      <c r="Q846" s="1"/>
      <c r="R846" s="1"/>
    </row>
    <row r="847" spans="1:18">
      <c r="A847" s="1"/>
      <c r="B847" s="1"/>
      <c r="C847" s="1"/>
      <c r="D847" s="1"/>
      <c r="E847" s="1"/>
      <c r="F847" s="1"/>
      <c r="G847" s="1"/>
      <c r="H847" s="1"/>
      <c r="I847" s="1"/>
      <c r="J847" s="1"/>
      <c r="K847" s="1"/>
      <c r="L847" s="1"/>
      <c r="M847" s="1"/>
      <c r="N847" s="1"/>
      <c r="O847" s="1"/>
      <c r="P847" s="1"/>
      <c r="Q847" s="1"/>
      <c r="R847" s="1"/>
    </row>
    <row r="848" spans="1:18">
      <c r="A848" s="1"/>
      <c r="B848" s="1"/>
      <c r="C848" s="1"/>
      <c r="D848" s="1"/>
      <c r="E848" s="1"/>
      <c r="F848" s="1"/>
      <c r="G848" s="1"/>
      <c r="H848" s="1"/>
      <c r="I848" s="1"/>
      <c r="J848" s="1"/>
      <c r="K848" s="1"/>
      <c r="L848" s="1"/>
      <c r="M848" s="1"/>
      <c r="N848" s="1"/>
      <c r="O848" s="1"/>
      <c r="P848" s="1"/>
      <c r="Q848" s="1"/>
      <c r="R848" s="1"/>
    </row>
    <row r="849" spans="1:18">
      <c r="A849" s="1"/>
      <c r="B849" s="1"/>
      <c r="C849" s="1"/>
      <c r="D849" s="1"/>
      <c r="E849" s="1"/>
      <c r="F849" s="1"/>
      <c r="G849" s="1"/>
      <c r="H849" s="1"/>
      <c r="I849" s="1"/>
      <c r="J849" s="1"/>
      <c r="K849" s="1"/>
      <c r="L849" s="1"/>
      <c r="M849" s="1"/>
      <c r="N849" s="1"/>
      <c r="O849" s="1"/>
      <c r="P849" s="1"/>
      <c r="Q849" s="1"/>
      <c r="R849" s="1"/>
    </row>
    <row r="850" spans="1:18">
      <c r="A850" s="1"/>
      <c r="B850" s="1"/>
      <c r="C850" s="1"/>
      <c r="D850" s="1"/>
      <c r="E850" s="1"/>
      <c r="F850" s="1"/>
      <c r="G850" s="1"/>
      <c r="H850" s="1"/>
      <c r="I850" s="1"/>
      <c r="J850" s="1"/>
      <c r="K850" s="1"/>
      <c r="L850" s="1"/>
      <c r="M850" s="1"/>
      <c r="N850" s="1"/>
      <c r="O850" s="1"/>
      <c r="P850" s="1"/>
      <c r="Q850" s="1"/>
      <c r="R850" s="1"/>
    </row>
    <row r="851" spans="1:18">
      <c r="A851" s="1"/>
      <c r="B851" s="1"/>
      <c r="C851" s="1"/>
      <c r="D851" s="1"/>
      <c r="E851" s="1"/>
      <c r="F851" s="1"/>
      <c r="G851" s="1"/>
      <c r="H851" s="1"/>
      <c r="I851" s="1"/>
      <c r="J851" s="1"/>
      <c r="K851" s="1"/>
      <c r="L851" s="1"/>
      <c r="M851" s="1"/>
      <c r="N851" s="1"/>
      <c r="O851" s="1"/>
      <c r="P851" s="1"/>
      <c r="Q851" s="1"/>
      <c r="R851" s="1"/>
    </row>
    <row r="852" spans="1:18">
      <c r="A852" s="1"/>
      <c r="B852" s="1"/>
      <c r="C852" s="1"/>
      <c r="D852" s="1"/>
      <c r="E852" s="1"/>
      <c r="F852" s="1"/>
      <c r="G852" s="1"/>
      <c r="H852" s="1"/>
      <c r="I852" s="1"/>
      <c r="J852" s="1"/>
      <c r="K852" s="1"/>
      <c r="L852" s="1"/>
      <c r="M852" s="1"/>
      <c r="N852" s="1"/>
      <c r="O852" s="1"/>
      <c r="P852" s="1"/>
      <c r="Q852" s="1"/>
      <c r="R852" s="1"/>
    </row>
    <row r="853" spans="1:18">
      <c r="A853" s="1"/>
      <c r="B853" s="1"/>
      <c r="C853" s="1"/>
      <c r="D853" s="1"/>
      <c r="E853" s="1"/>
      <c r="F853" s="1"/>
      <c r="G853" s="1"/>
      <c r="H853" s="1"/>
      <c r="I853" s="1"/>
      <c r="J853" s="1"/>
      <c r="K853" s="1"/>
      <c r="L853" s="1"/>
      <c r="M853" s="1"/>
      <c r="N853" s="1"/>
      <c r="O853" s="1"/>
      <c r="P853" s="1"/>
      <c r="Q853" s="1"/>
      <c r="R853" s="1"/>
    </row>
    <row r="854" spans="1:18">
      <c r="A854" s="1"/>
      <c r="B854" s="1"/>
      <c r="C854" s="1"/>
      <c r="D854" s="1"/>
      <c r="E854" s="1"/>
      <c r="F854" s="1"/>
      <c r="G854" s="1"/>
      <c r="H854" s="1"/>
      <c r="I854" s="1"/>
      <c r="J854" s="1"/>
      <c r="K854" s="1"/>
      <c r="L854" s="1"/>
      <c r="M854" s="1"/>
      <c r="N854" s="1"/>
      <c r="O854" s="1"/>
      <c r="P854" s="1"/>
      <c r="Q854" s="1"/>
      <c r="R854" s="1"/>
    </row>
    <row r="855" spans="1:18">
      <c r="A855" s="1"/>
      <c r="B855" s="1"/>
      <c r="C855" s="1"/>
      <c r="D855" s="1"/>
      <c r="E855" s="1"/>
      <c r="F855" s="1"/>
      <c r="G855" s="1"/>
      <c r="H855" s="1"/>
      <c r="I855" s="1"/>
      <c r="J855" s="1"/>
      <c r="K855" s="1"/>
      <c r="L855" s="1"/>
      <c r="M855" s="1"/>
      <c r="N855" s="1"/>
      <c r="O855" s="1"/>
      <c r="P855" s="1"/>
      <c r="Q855" s="1"/>
      <c r="R855" s="1"/>
    </row>
    <row r="856" spans="1:18">
      <c r="A856" s="1"/>
      <c r="B856" s="1"/>
      <c r="C856" s="1"/>
      <c r="D856" s="1"/>
      <c r="E856" s="1"/>
      <c r="F856" s="1"/>
      <c r="G856" s="1"/>
      <c r="H856" s="1"/>
      <c r="I856" s="1"/>
      <c r="J856" s="1"/>
      <c r="K856" s="1"/>
      <c r="L856" s="1"/>
      <c r="M856" s="1"/>
      <c r="N856" s="1"/>
      <c r="O856" s="1"/>
      <c r="P856" s="1"/>
      <c r="Q856" s="1"/>
      <c r="R856" s="1"/>
    </row>
    <row r="857" spans="1:18">
      <c r="A857" s="1"/>
      <c r="B857" s="1"/>
      <c r="C857" s="1"/>
      <c r="D857" s="1"/>
      <c r="E857" s="1"/>
      <c r="F857" s="1"/>
      <c r="G857" s="1"/>
      <c r="H857" s="1"/>
      <c r="I857" s="1"/>
      <c r="J857" s="1"/>
      <c r="K857" s="1"/>
      <c r="L857" s="1"/>
      <c r="M857" s="1"/>
      <c r="N857" s="1"/>
      <c r="O857" s="1"/>
      <c r="P857" s="1"/>
      <c r="Q857" s="1"/>
      <c r="R857" s="1"/>
    </row>
    <row r="858" spans="1:18">
      <c r="A858" s="1"/>
      <c r="B858" s="1"/>
      <c r="C858" s="1"/>
      <c r="D858" s="1"/>
      <c r="E858" s="1"/>
      <c r="F858" s="1"/>
      <c r="G858" s="1"/>
      <c r="H858" s="1"/>
      <c r="I858" s="1"/>
      <c r="J858" s="1"/>
      <c r="K858" s="1"/>
      <c r="L858" s="1"/>
      <c r="M858" s="1"/>
      <c r="N858" s="1"/>
      <c r="O858" s="1"/>
      <c r="P858" s="1"/>
      <c r="Q858" s="1"/>
      <c r="R858" s="1"/>
    </row>
    <row r="859" spans="1:18">
      <c r="A859" s="1"/>
      <c r="B859" s="1"/>
      <c r="C859" s="1"/>
      <c r="D859" s="1"/>
      <c r="E859" s="1"/>
      <c r="F859" s="1"/>
      <c r="G859" s="1"/>
      <c r="H859" s="1"/>
      <c r="I859" s="1"/>
      <c r="J859" s="1"/>
      <c r="K859" s="1"/>
      <c r="L859" s="1"/>
      <c r="M859" s="1"/>
      <c r="N859" s="1"/>
      <c r="O859" s="1"/>
      <c r="P859" s="1"/>
      <c r="Q859" s="1"/>
      <c r="R859" s="1"/>
    </row>
    <row r="860" spans="1:18">
      <c r="A860" s="1"/>
      <c r="B860" s="1"/>
      <c r="C860" s="1"/>
      <c r="D860" s="1"/>
      <c r="E860" s="1"/>
      <c r="F860" s="1"/>
      <c r="G860" s="1"/>
      <c r="H860" s="1"/>
      <c r="I860" s="1"/>
      <c r="J860" s="1"/>
      <c r="K860" s="1"/>
      <c r="L860" s="1"/>
      <c r="M860" s="1"/>
      <c r="N860" s="1"/>
      <c r="O860" s="1"/>
      <c r="P860" s="1"/>
      <c r="Q860" s="1"/>
      <c r="R860" s="1"/>
    </row>
    <row r="861" spans="1:18">
      <c r="A861" s="1"/>
      <c r="B861" s="1"/>
      <c r="C861" s="1"/>
      <c r="D861" s="1"/>
      <c r="E861" s="1"/>
      <c r="F861" s="1"/>
      <c r="G861" s="1"/>
      <c r="H861" s="1"/>
      <c r="I861" s="1"/>
      <c r="J861" s="1"/>
      <c r="K861" s="1"/>
      <c r="L861" s="1"/>
      <c r="M861" s="1"/>
      <c r="N861" s="1"/>
      <c r="O861" s="1"/>
      <c r="P861" s="1"/>
      <c r="Q861" s="1"/>
      <c r="R861" s="1"/>
    </row>
    <row r="862" spans="1:18">
      <c r="A862" s="1"/>
      <c r="B862" s="1"/>
      <c r="C862" s="1"/>
      <c r="D862" s="1"/>
      <c r="E862" s="1"/>
      <c r="F862" s="1"/>
      <c r="G862" s="1"/>
      <c r="H862" s="1"/>
      <c r="I862" s="1"/>
      <c r="J862" s="1"/>
      <c r="K862" s="1"/>
      <c r="L862" s="1"/>
      <c r="M862" s="1"/>
      <c r="N862" s="1"/>
      <c r="O862" s="1"/>
      <c r="P862" s="1"/>
      <c r="Q862" s="1"/>
      <c r="R862" s="1"/>
    </row>
    <row r="863" spans="1:18">
      <c r="A863" s="1"/>
      <c r="B863" s="1"/>
      <c r="C863" s="1"/>
      <c r="D863" s="1"/>
      <c r="E863" s="1"/>
      <c r="F863" s="1"/>
      <c r="G863" s="1"/>
      <c r="H863" s="1"/>
      <c r="I863" s="1"/>
      <c r="J863" s="1"/>
      <c r="K863" s="1"/>
      <c r="L863" s="1"/>
      <c r="M863" s="1"/>
      <c r="N863" s="1"/>
      <c r="O863" s="1"/>
      <c r="P863" s="1"/>
      <c r="Q863" s="1"/>
      <c r="R863" s="1"/>
    </row>
    <row r="864" spans="1:18">
      <c r="A864" s="1"/>
      <c r="B864" s="1"/>
      <c r="C864" s="1"/>
      <c r="D864" s="1"/>
      <c r="E864" s="1"/>
      <c r="F864" s="1"/>
      <c r="G864" s="1"/>
      <c r="H864" s="1"/>
      <c r="I864" s="1"/>
      <c r="J864" s="1"/>
      <c r="K864" s="1"/>
      <c r="L864" s="1"/>
      <c r="M864" s="1"/>
      <c r="N864" s="1"/>
      <c r="O864" s="1"/>
      <c r="P864" s="1"/>
      <c r="Q864" s="1"/>
      <c r="R864" s="1"/>
    </row>
    <row r="865" spans="1:18">
      <c r="A865" s="1"/>
      <c r="B865" s="1"/>
      <c r="C865" s="1"/>
      <c r="D865" s="1"/>
      <c r="E865" s="1"/>
      <c r="F865" s="1"/>
      <c r="G865" s="1"/>
      <c r="H865" s="1"/>
      <c r="I865" s="1"/>
      <c r="J865" s="1"/>
      <c r="K865" s="1"/>
      <c r="L865" s="1"/>
      <c r="M865" s="1"/>
      <c r="N865" s="1"/>
      <c r="O865" s="1"/>
      <c r="P865" s="1"/>
      <c r="Q865" s="1"/>
      <c r="R865" s="1"/>
    </row>
    <row r="866" spans="1:18">
      <c r="A866" s="1"/>
      <c r="B866" s="1"/>
      <c r="C866" s="1"/>
      <c r="D866" s="1"/>
      <c r="E866" s="1"/>
      <c r="F866" s="1"/>
      <c r="G866" s="1"/>
      <c r="H866" s="1"/>
      <c r="I866" s="1"/>
      <c r="J866" s="1"/>
      <c r="K866" s="1"/>
      <c r="L866" s="1"/>
      <c r="M866" s="1"/>
      <c r="N866" s="1"/>
      <c r="O866" s="1"/>
      <c r="P866" s="1"/>
      <c r="Q866" s="1"/>
      <c r="R866" s="1"/>
    </row>
    <row r="867" spans="1:18">
      <c r="A867" s="1"/>
      <c r="B867" s="1"/>
      <c r="C867" s="1"/>
      <c r="D867" s="1"/>
      <c r="E867" s="1"/>
      <c r="F867" s="1"/>
      <c r="G867" s="1"/>
      <c r="H867" s="1"/>
      <c r="I867" s="1"/>
      <c r="J867" s="1"/>
      <c r="K867" s="1"/>
      <c r="L867" s="1"/>
      <c r="M867" s="1"/>
      <c r="N867" s="1"/>
      <c r="O867" s="1"/>
      <c r="P867" s="1"/>
      <c r="Q867" s="1"/>
      <c r="R867" s="1"/>
    </row>
    <row r="868" spans="1:18">
      <c r="A868" s="1"/>
      <c r="B868" s="1"/>
      <c r="C868" s="1"/>
      <c r="D868" s="1"/>
      <c r="E868" s="1"/>
      <c r="F868" s="1"/>
      <c r="G868" s="1"/>
      <c r="H868" s="1"/>
      <c r="I868" s="1"/>
      <c r="J868" s="1"/>
      <c r="K868" s="1"/>
      <c r="L868" s="1"/>
      <c r="M868" s="1"/>
      <c r="N868" s="1"/>
      <c r="O868" s="1"/>
      <c r="P868" s="1"/>
      <c r="Q868" s="1"/>
      <c r="R868" s="1"/>
    </row>
    <row r="869" spans="1:18">
      <c r="A869" s="1"/>
      <c r="B869" s="1"/>
      <c r="C869" s="1"/>
      <c r="D869" s="1"/>
      <c r="E869" s="1"/>
      <c r="F869" s="1"/>
      <c r="G869" s="1"/>
      <c r="H869" s="1"/>
      <c r="I869" s="1"/>
      <c r="J869" s="1"/>
      <c r="K869" s="1"/>
      <c r="L869" s="1"/>
      <c r="M869" s="1"/>
      <c r="N869" s="1"/>
      <c r="O869" s="1"/>
      <c r="P869" s="1"/>
      <c r="Q869" s="1"/>
      <c r="R869" s="1"/>
    </row>
    <row r="870" spans="1:18">
      <c r="A870" s="1"/>
      <c r="B870" s="1"/>
      <c r="C870" s="1"/>
      <c r="D870" s="1"/>
      <c r="E870" s="1"/>
      <c r="F870" s="1"/>
      <c r="G870" s="1"/>
      <c r="H870" s="1"/>
      <c r="I870" s="1"/>
      <c r="J870" s="1"/>
      <c r="K870" s="1"/>
      <c r="L870" s="1"/>
      <c r="M870" s="1"/>
      <c r="N870" s="1"/>
      <c r="O870" s="1"/>
      <c r="P870" s="1"/>
      <c r="Q870" s="1"/>
      <c r="R870" s="1"/>
    </row>
    <row r="871" spans="1:18">
      <c r="A871" s="1"/>
      <c r="B871" s="1"/>
      <c r="C871" s="1"/>
      <c r="D871" s="1"/>
      <c r="E871" s="1"/>
      <c r="F871" s="1"/>
      <c r="G871" s="1"/>
      <c r="H871" s="1"/>
      <c r="I871" s="1"/>
      <c r="J871" s="1"/>
      <c r="K871" s="1"/>
      <c r="L871" s="1"/>
      <c r="M871" s="1"/>
      <c r="N871" s="1"/>
      <c r="O871" s="1"/>
      <c r="P871" s="1"/>
      <c r="Q871" s="1"/>
      <c r="R871" s="1"/>
    </row>
    <row r="872" spans="1:18">
      <c r="A872" s="1"/>
      <c r="B872" s="1"/>
      <c r="C872" s="1"/>
      <c r="D872" s="1"/>
      <c r="E872" s="1"/>
      <c r="F872" s="1"/>
      <c r="G872" s="1"/>
      <c r="H872" s="1"/>
      <c r="I872" s="1"/>
      <c r="J872" s="1"/>
      <c r="K872" s="1"/>
      <c r="L872" s="1"/>
      <c r="M872" s="1"/>
      <c r="N872" s="1"/>
      <c r="O872" s="1"/>
      <c r="P872" s="1"/>
      <c r="Q872" s="1"/>
      <c r="R872" s="1"/>
    </row>
    <row r="873" spans="1:18">
      <c r="A873" s="1"/>
      <c r="B873" s="1"/>
      <c r="C873" s="1"/>
      <c r="D873" s="1"/>
      <c r="E873" s="1"/>
      <c r="F873" s="1"/>
      <c r="G873" s="1"/>
      <c r="H873" s="1"/>
      <c r="I873" s="1"/>
      <c r="J873" s="1"/>
      <c r="K873" s="1"/>
      <c r="L873" s="1"/>
      <c r="M873" s="1"/>
      <c r="N873" s="1"/>
      <c r="O873" s="1"/>
      <c r="P873" s="1"/>
      <c r="Q873" s="1"/>
      <c r="R873" s="1"/>
    </row>
    <row r="874" spans="1:18">
      <c r="A874" s="1"/>
      <c r="B874" s="1"/>
      <c r="C874" s="1"/>
      <c r="D874" s="1"/>
      <c r="E874" s="1"/>
      <c r="F874" s="1"/>
      <c r="G874" s="1"/>
      <c r="H874" s="1"/>
      <c r="I874" s="1"/>
      <c r="J874" s="1"/>
      <c r="K874" s="1"/>
      <c r="L874" s="1"/>
      <c r="M874" s="1"/>
      <c r="N874" s="1"/>
      <c r="O874" s="1"/>
      <c r="P874" s="1"/>
      <c r="Q874" s="1"/>
      <c r="R874" s="1"/>
    </row>
    <row r="875" spans="1:18">
      <c r="A875" s="1"/>
      <c r="B875" s="1"/>
      <c r="C875" s="1"/>
      <c r="D875" s="1"/>
      <c r="E875" s="1"/>
      <c r="F875" s="1"/>
      <c r="G875" s="1"/>
      <c r="H875" s="1"/>
      <c r="I875" s="1"/>
      <c r="J875" s="1"/>
      <c r="K875" s="1"/>
      <c r="L875" s="1"/>
      <c r="M875" s="1"/>
      <c r="N875" s="1"/>
      <c r="O875" s="1"/>
      <c r="P875" s="1"/>
      <c r="Q875" s="1"/>
      <c r="R875" s="1"/>
    </row>
    <row r="876" spans="1:18">
      <c r="A876" s="1"/>
      <c r="B876" s="1"/>
      <c r="C876" s="1"/>
      <c r="D876" s="1"/>
      <c r="E876" s="1"/>
      <c r="F876" s="1"/>
      <c r="G876" s="1"/>
      <c r="H876" s="1"/>
      <c r="I876" s="1"/>
      <c r="J876" s="1"/>
      <c r="K876" s="1"/>
      <c r="L876" s="1"/>
      <c r="M876" s="1"/>
      <c r="N876" s="1"/>
      <c r="O876" s="1"/>
      <c r="P876" s="1"/>
      <c r="Q876" s="1"/>
      <c r="R876" s="1"/>
    </row>
    <row r="877" spans="1:18">
      <c r="A877" s="1"/>
      <c r="B877" s="1"/>
      <c r="C877" s="1"/>
      <c r="D877" s="1"/>
      <c r="E877" s="1"/>
      <c r="F877" s="1"/>
      <c r="G877" s="1"/>
      <c r="H877" s="1"/>
      <c r="I877" s="1"/>
      <c r="J877" s="1"/>
      <c r="K877" s="1"/>
      <c r="L877" s="1"/>
      <c r="M877" s="1"/>
      <c r="N877" s="1"/>
      <c r="O877" s="1"/>
      <c r="P877" s="1"/>
      <c r="Q877" s="1"/>
      <c r="R877" s="1"/>
    </row>
    <row r="878" spans="1:18">
      <c r="A878" s="1"/>
      <c r="B878" s="1"/>
      <c r="C878" s="1"/>
      <c r="D878" s="1"/>
      <c r="E878" s="1"/>
      <c r="F878" s="1"/>
      <c r="G878" s="1"/>
      <c r="H878" s="1"/>
      <c r="I878" s="1"/>
      <c r="J878" s="1"/>
      <c r="K878" s="1"/>
      <c r="L878" s="1"/>
      <c r="M878" s="1"/>
      <c r="N878" s="1"/>
      <c r="O878" s="1"/>
      <c r="P878" s="1"/>
      <c r="Q878" s="1"/>
      <c r="R878" s="1"/>
    </row>
    <row r="879" spans="1:18">
      <c r="A879" s="1"/>
      <c r="B879" s="1"/>
      <c r="C879" s="1"/>
      <c r="D879" s="1"/>
      <c r="E879" s="1"/>
      <c r="F879" s="1"/>
      <c r="G879" s="1"/>
      <c r="H879" s="1"/>
      <c r="I879" s="1"/>
      <c r="J879" s="1"/>
      <c r="K879" s="1"/>
      <c r="L879" s="1"/>
      <c r="M879" s="1"/>
      <c r="N879" s="1"/>
      <c r="O879" s="1"/>
      <c r="P879" s="1"/>
      <c r="Q879" s="1"/>
      <c r="R879" s="1"/>
    </row>
    <row r="880" spans="1:18">
      <c r="A880" s="1"/>
      <c r="B880" s="1"/>
      <c r="C880" s="1"/>
      <c r="D880" s="1"/>
      <c r="E880" s="1"/>
      <c r="F880" s="1"/>
      <c r="G880" s="1"/>
      <c r="H880" s="1"/>
      <c r="I880" s="1"/>
      <c r="J880" s="1"/>
      <c r="K880" s="1"/>
      <c r="L880" s="1"/>
      <c r="M880" s="1"/>
      <c r="N880" s="1"/>
      <c r="O880" s="1"/>
      <c r="P880" s="1"/>
      <c r="Q880" s="1"/>
      <c r="R880" s="1"/>
    </row>
    <row r="881" spans="1:18">
      <c r="A881" s="1"/>
      <c r="B881" s="1"/>
      <c r="C881" s="1"/>
      <c r="D881" s="1"/>
      <c r="E881" s="1"/>
      <c r="F881" s="1"/>
      <c r="G881" s="1"/>
      <c r="H881" s="1"/>
      <c r="I881" s="1"/>
      <c r="J881" s="1"/>
      <c r="K881" s="1"/>
      <c r="L881" s="1"/>
      <c r="M881" s="1"/>
      <c r="N881" s="1"/>
      <c r="O881" s="1"/>
      <c r="P881" s="1"/>
      <c r="Q881" s="1"/>
      <c r="R881" s="1"/>
    </row>
    <row r="882" spans="1:18">
      <c r="A882" s="1"/>
      <c r="B882" s="1"/>
      <c r="C882" s="1"/>
      <c r="D882" s="1"/>
      <c r="E882" s="1"/>
      <c r="F882" s="1"/>
      <c r="G882" s="1"/>
      <c r="H882" s="1"/>
      <c r="I882" s="1"/>
      <c r="J882" s="1"/>
      <c r="K882" s="1"/>
      <c r="L882" s="1"/>
      <c r="M882" s="1"/>
      <c r="N882" s="1"/>
      <c r="O882" s="1"/>
      <c r="P882" s="1"/>
      <c r="Q882" s="1"/>
      <c r="R882" s="1"/>
    </row>
    <row r="883" spans="1:18">
      <c r="A883" s="1"/>
      <c r="B883" s="1"/>
      <c r="C883" s="1"/>
      <c r="D883" s="1"/>
      <c r="E883" s="1"/>
      <c r="F883" s="1"/>
      <c r="G883" s="1"/>
      <c r="H883" s="1"/>
      <c r="I883" s="1"/>
      <c r="J883" s="1"/>
      <c r="K883" s="1"/>
      <c r="L883" s="1"/>
      <c r="M883" s="1"/>
      <c r="N883" s="1"/>
      <c r="O883" s="1"/>
      <c r="P883" s="1"/>
      <c r="Q883" s="1"/>
      <c r="R883" s="1"/>
    </row>
    <row r="884" spans="1:18">
      <c r="A884" s="1"/>
      <c r="B884" s="1"/>
      <c r="C884" s="1"/>
      <c r="D884" s="1"/>
      <c r="E884" s="1"/>
      <c r="F884" s="1"/>
      <c r="G884" s="1"/>
      <c r="H884" s="1"/>
      <c r="I884" s="1"/>
      <c r="J884" s="1"/>
      <c r="K884" s="1"/>
      <c r="L884" s="1"/>
      <c r="M884" s="1"/>
      <c r="N884" s="1"/>
      <c r="O884" s="1"/>
      <c r="P884" s="1"/>
      <c r="Q884" s="1"/>
      <c r="R884" s="1"/>
    </row>
    <row r="885" spans="1:18">
      <c r="A885" s="1"/>
      <c r="B885" s="1"/>
      <c r="C885" s="1"/>
      <c r="D885" s="1"/>
      <c r="E885" s="1"/>
      <c r="F885" s="1"/>
      <c r="G885" s="1"/>
      <c r="H885" s="1"/>
      <c r="I885" s="1"/>
      <c r="J885" s="1"/>
      <c r="K885" s="1"/>
      <c r="L885" s="1"/>
      <c r="M885" s="1"/>
      <c r="N885" s="1"/>
      <c r="O885" s="1"/>
      <c r="P885" s="1"/>
      <c r="Q885" s="1"/>
      <c r="R885" s="1"/>
    </row>
    <row r="886" spans="1:18">
      <c r="A886" s="1"/>
      <c r="B886" s="1"/>
      <c r="C886" s="1"/>
      <c r="D886" s="1"/>
      <c r="E886" s="1"/>
      <c r="F886" s="1"/>
      <c r="G886" s="1"/>
      <c r="H886" s="1"/>
      <c r="I886" s="1"/>
      <c r="J886" s="1"/>
      <c r="K886" s="1"/>
      <c r="L886" s="1"/>
      <c r="M886" s="1"/>
      <c r="N886" s="1"/>
      <c r="O886" s="1"/>
      <c r="P886" s="1"/>
      <c r="Q886" s="1"/>
      <c r="R886" s="1"/>
    </row>
    <row r="887" spans="1:18">
      <c r="A887" s="1"/>
      <c r="B887" s="1"/>
      <c r="C887" s="1"/>
      <c r="D887" s="1"/>
      <c r="E887" s="1"/>
      <c r="F887" s="1"/>
      <c r="G887" s="1"/>
      <c r="H887" s="1"/>
      <c r="I887" s="1"/>
      <c r="J887" s="1"/>
      <c r="K887" s="1"/>
      <c r="L887" s="1"/>
      <c r="M887" s="1"/>
      <c r="N887" s="1"/>
      <c r="O887" s="1"/>
      <c r="P887" s="1"/>
      <c r="Q887" s="1"/>
      <c r="R887" s="1"/>
    </row>
    <row r="888" spans="1:18">
      <c r="A888" s="1"/>
      <c r="B888" s="1"/>
      <c r="C888" s="1"/>
      <c r="D888" s="1"/>
      <c r="E888" s="1"/>
      <c r="F888" s="1"/>
      <c r="G888" s="1"/>
      <c r="H888" s="1"/>
      <c r="I888" s="1"/>
      <c r="J888" s="1"/>
      <c r="K888" s="1"/>
      <c r="L888" s="1"/>
      <c r="M888" s="1"/>
      <c r="N888" s="1"/>
      <c r="O888" s="1"/>
      <c r="P888" s="1"/>
      <c r="Q888" s="1"/>
      <c r="R888" s="1"/>
    </row>
    <row r="889" spans="1:18">
      <c r="A889" s="1"/>
      <c r="B889" s="1"/>
      <c r="C889" s="1"/>
      <c r="D889" s="1"/>
      <c r="E889" s="1"/>
      <c r="F889" s="1"/>
      <c r="G889" s="1"/>
      <c r="H889" s="1"/>
      <c r="I889" s="1"/>
      <c r="J889" s="1"/>
      <c r="K889" s="1"/>
      <c r="L889" s="1"/>
      <c r="M889" s="1"/>
      <c r="N889" s="1"/>
      <c r="O889" s="1"/>
      <c r="P889" s="1"/>
      <c r="Q889" s="1"/>
      <c r="R889" s="1"/>
    </row>
    <row r="890" spans="1:18">
      <c r="A890" s="1"/>
      <c r="B890" s="1"/>
      <c r="C890" s="1"/>
      <c r="D890" s="1"/>
      <c r="E890" s="1"/>
      <c r="F890" s="1"/>
      <c r="G890" s="1"/>
      <c r="H890" s="1"/>
      <c r="I890" s="1"/>
      <c r="J890" s="1"/>
      <c r="K890" s="1"/>
      <c r="L890" s="1"/>
      <c r="M890" s="1"/>
      <c r="N890" s="1"/>
      <c r="O890" s="1"/>
      <c r="P890" s="1"/>
      <c r="Q890" s="1"/>
      <c r="R890" s="1"/>
    </row>
    <row r="891" spans="1:18">
      <c r="A891" s="1"/>
      <c r="B891" s="1"/>
      <c r="C891" s="1"/>
      <c r="D891" s="1"/>
      <c r="E891" s="1"/>
      <c r="F891" s="1"/>
      <c r="G891" s="1"/>
      <c r="H891" s="1"/>
      <c r="I891" s="1"/>
      <c r="J891" s="1"/>
      <c r="K891" s="1"/>
      <c r="L891" s="1"/>
      <c r="M891" s="1"/>
      <c r="N891" s="1"/>
      <c r="O891" s="1"/>
      <c r="P891" s="1"/>
      <c r="Q891" s="1"/>
      <c r="R891" s="1"/>
    </row>
    <row r="892" spans="1:18">
      <c r="A892" s="1"/>
      <c r="B892" s="1"/>
      <c r="C892" s="1"/>
      <c r="D892" s="1"/>
      <c r="E892" s="1"/>
      <c r="F892" s="1"/>
      <c r="G892" s="1"/>
      <c r="H892" s="1"/>
      <c r="I892" s="1"/>
      <c r="J892" s="1"/>
      <c r="K892" s="1"/>
      <c r="L892" s="1"/>
      <c r="M892" s="1"/>
      <c r="N892" s="1"/>
      <c r="O892" s="1"/>
      <c r="P892" s="1"/>
      <c r="Q892" s="1"/>
      <c r="R892" s="1"/>
    </row>
    <row r="893" spans="1:18">
      <c r="A893" s="1"/>
      <c r="B893" s="1"/>
      <c r="C893" s="1"/>
      <c r="D893" s="1"/>
      <c r="E893" s="1"/>
      <c r="F893" s="1"/>
      <c r="G893" s="1"/>
      <c r="H893" s="1"/>
      <c r="I893" s="1"/>
      <c r="J893" s="1"/>
      <c r="K893" s="1"/>
      <c r="L893" s="1"/>
      <c r="M893" s="1"/>
      <c r="N893" s="1"/>
      <c r="O893" s="1"/>
      <c r="P893" s="1"/>
      <c r="Q893" s="1"/>
      <c r="R893" s="1"/>
    </row>
    <row r="894" spans="1:18">
      <c r="A894" s="1"/>
      <c r="B894" s="1"/>
      <c r="C894" s="1"/>
      <c r="D894" s="1"/>
      <c r="E894" s="1"/>
      <c r="F894" s="1"/>
      <c r="G894" s="1"/>
      <c r="H894" s="1"/>
      <c r="I894" s="1"/>
      <c r="J894" s="1"/>
      <c r="K894" s="1"/>
      <c r="L894" s="1"/>
      <c r="M894" s="1"/>
      <c r="N894" s="1"/>
      <c r="O894" s="1"/>
      <c r="P894" s="1"/>
      <c r="Q894" s="1"/>
      <c r="R894" s="1"/>
    </row>
    <row r="895" spans="1:18">
      <c r="A895" s="1"/>
      <c r="B895" s="1"/>
      <c r="C895" s="1"/>
      <c r="D895" s="1"/>
      <c r="E895" s="1"/>
      <c r="F895" s="1"/>
      <c r="G895" s="1"/>
      <c r="H895" s="1"/>
      <c r="I895" s="1"/>
      <c r="J895" s="1"/>
      <c r="K895" s="1"/>
      <c r="L895" s="1"/>
      <c r="M895" s="1"/>
      <c r="N895" s="1"/>
      <c r="O895" s="1"/>
      <c r="P895" s="1"/>
      <c r="Q895" s="1"/>
      <c r="R895" s="1"/>
    </row>
    <row r="896" spans="1:18">
      <c r="A896" s="1"/>
      <c r="B896" s="1"/>
      <c r="C896" s="1"/>
      <c r="D896" s="1"/>
      <c r="E896" s="1"/>
      <c r="F896" s="1"/>
      <c r="G896" s="1"/>
      <c r="H896" s="1"/>
      <c r="I896" s="1"/>
      <c r="J896" s="1"/>
      <c r="K896" s="1"/>
      <c r="L896" s="1"/>
      <c r="M896" s="1"/>
      <c r="N896" s="1"/>
      <c r="O896" s="1"/>
      <c r="P896" s="1"/>
      <c r="Q896" s="1"/>
      <c r="R896" s="1"/>
    </row>
    <row r="897" spans="1:18">
      <c r="A897" s="1"/>
      <c r="B897" s="1"/>
      <c r="C897" s="1"/>
      <c r="D897" s="1"/>
      <c r="E897" s="1"/>
      <c r="F897" s="1"/>
      <c r="G897" s="1"/>
      <c r="H897" s="1"/>
      <c r="I897" s="1"/>
      <c r="J897" s="1"/>
      <c r="K897" s="1"/>
      <c r="L897" s="1"/>
      <c r="M897" s="1"/>
      <c r="N897" s="1"/>
      <c r="O897" s="1"/>
      <c r="P897" s="1"/>
      <c r="Q897" s="1"/>
      <c r="R897" s="1"/>
    </row>
    <row r="898" spans="1:18">
      <c r="A898" s="1"/>
      <c r="B898" s="1"/>
      <c r="C898" s="1"/>
      <c r="D898" s="1"/>
      <c r="E898" s="1"/>
      <c r="F898" s="1"/>
      <c r="G898" s="1"/>
      <c r="H898" s="1"/>
      <c r="I898" s="1"/>
      <c r="J898" s="1"/>
      <c r="K898" s="1"/>
      <c r="L898" s="1"/>
      <c r="M898" s="1"/>
      <c r="N898" s="1"/>
      <c r="O898" s="1"/>
      <c r="P898" s="1"/>
      <c r="Q898" s="1"/>
      <c r="R898" s="1"/>
    </row>
    <row r="899" spans="1:18">
      <c r="A899" s="1"/>
      <c r="B899" s="1"/>
      <c r="C899" s="1"/>
      <c r="D899" s="1"/>
      <c r="E899" s="1"/>
      <c r="F899" s="1"/>
      <c r="G899" s="1"/>
      <c r="H899" s="1"/>
      <c r="I899" s="1"/>
      <c r="J899" s="1"/>
      <c r="K899" s="1"/>
      <c r="L899" s="1"/>
      <c r="M899" s="1"/>
      <c r="N899" s="1"/>
      <c r="O899" s="1"/>
      <c r="P899" s="1"/>
      <c r="Q899" s="1"/>
      <c r="R899" s="1"/>
    </row>
    <row r="900" spans="1:18">
      <c r="A900" s="1"/>
      <c r="B900" s="1"/>
      <c r="C900" s="1"/>
      <c r="D900" s="1"/>
      <c r="E900" s="1"/>
      <c r="F900" s="1"/>
      <c r="G900" s="1"/>
      <c r="H900" s="1"/>
      <c r="I900" s="1"/>
      <c r="J900" s="1"/>
      <c r="K900" s="1"/>
      <c r="L900" s="1"/>
      <c r="M900" s="1"/>
      <c r="N900" s="1"/>
      <c r="O900" s="1"/>
      <c r="P900" s="1"/>
      <c r="Q900" s="1"/>
      <c r="R900" s="1"/>
    </row>
    <row r="901" spans="1:18">
      <c r="A901" s="1"/>
      <c r="B901" s="1"/>
      <c r="C901" s="1"/>
      <c r="D901" s="1"/>
      <c r="E901" s="1"/>
      <c r="F901" s="1"/>
      <c r="G901" s="1"/>
      <c r="H901" s="1"/>
      <c r="I901" s="1"/>
      <c r="J901" s="1"/>
      <c r="K901" s="1"/>
      <c r="L901" s="1"/>
      <c r="M901" s="1"/>
      <c r="N901" s="1"/>
      <c r="O901" s="1"/>
      <c r="P901" s="1"/>
      <c r="Q901" s="1"/>
      <c r="R901" s="1"/>
    </row>
    <row r="902" spans="1:18">
      <c r="A902" s="1"/>
      <c r="B902" s="1"/>
      <c r="C902" s="1"/>
      <c r="D902" s="1"/>
      <c r="E902" s="1"/>
      <c r="F902" s="1"/>
      <c r="G902" s="1"/>
      <c r="H902" s="1"/>
      <c r="I902" s="1"/>
      <c r="J902" s="1"/>
      <c r="K902" s="1"/>
      <c r="L902" s="1"/>
      <c r="M902" s="1"/>
      <c r="N902" s="1"/>
      <c r="O902" s="1"/>
      <c r="P902" s="1"/>
      <c r="Q902" s="1"/>
      <c r="R902" s="1"/>
    </row>
    <row r="903" spans="1:18">
      <c r="A903" s="1"/>
      <c r="B903" s="1"/>
      <c r="C903" s="1"/>
      <c r="D903" s="1"/>
      <c r="E903" s="1"/>
      <c r="F903" s="1"/>
      <c r="G903" s="1"/>
      <c r="H903" s="1"/>
      <c r="I903" s="1"/>
      <c r="J903" s="1"/>
      <c r="K903" s="1"/>
      <c r="L903" s="1"/>
      <c r="M903" s="1"/>
      <c r="N903" s="1"/>
      <c r="O903" s="1"/>
      <c r="P903" s="1"/>
      <c r="Q903" s="1"/>
      <c r="R903" s="1"/>
    </row>
    <row r="904" spans="1:18">
      <c r="A904" s="1"/>
      <c r="B904" s="1"/>
      <c r="C904" s="1"/>
      <c r="D904" s="1"/>
      <c r="E904" s="1"/>
      <c r="F904" s="1"/>
      <c r="G904" s="1"/>
      <c r="H904" s="1"/>
      <c r="I904" s="1"/>
      <c r="J904" s="1"/>
      <c r="K904" s="1"/>
      <c r="L904" s="1"/>
      <c r="M904" s="1"/>
      <c r="N904" s="1"/>
      <c r="O904" s="1"/>
      <c r="P904" s="1"/>
      <c r="Q904" s="1"/>
      <c r="R904" s="1"/>
    </row>
    <row r="905" spans="1:18">
      <c r="A905" s="1"/>
      <c r="B905" s="1"/>
      <c r="C905" s="1"/>
      <c r="D905" s="1"/>
      <c r="E905" s="1"/>
      <c r="F905" s="1"/>
      <c r="G905" s="1"/>
      <c r="H905" s="1"/>
      <c r="I905" s="1"/>
      <c r="J905" s="1"/>
      <c r="K905" s="1"/>
      <c r="L905" s="1"/>
      <c r="M905" s="1"/>
      <c r="N905" s="1"/>
      <c r="O905" s="1"/>
      <c r="P905" s="1"/>
      <c r="Q905" s="1"/>
      <c r="R905" s="1"/>
    </row>
    <row r="906" spans="1:18">
      <c r="A906" s="1"/>
      <c r="B906" s="1"/>
      <c r="C906" s="1"/>
      <c r="D906" s="1"/>
      <c r="E906" s="1"/>
      <c r="F906" s="1"/>
      <c r="G906" s="1"/>
      <c r="H906" s="1"/>
      <c r="I906" s="1"/>
      <c r="J906" s="1"/>
      <c r="K906" s="1"/>
      <c r="L906" s="1"/>
      <c r="M906" s="1"/>
      <c r="N906" s="1"/>
      <c r="O906" s="1"/>
      <c r="P906" s="1"/>
      <c r="Q906" s="1"/>
      <c r="R906" s="1"/>
    </row>
    <row r="907" spans="1:18">
      <c r="A907" s="1"/>
      <c r="B907" s="1"/>
      <c r="C907" s="1"/>
      <c r="D907" s="1"/>
      <c r="E907" s="1"/>
      <c r="F907" s="1"/>
      <c r="G907" s="1"/>
      <c r="H907" s="1"/>
      <c r="I907" s="1"/>
      <c r="J907" s="1"/>
      <c r="K907" s="1"/>
      <c r="L907" s="1"/>
      <c r="M907" s="1"/>
      <c r="N907" s="1"/>
      <c r="O907" s="1"/>
      <c r="P907" s="1"/>
      <c r="Q907" s="1"/>
      <c r="R907" s="1"/>
    </row>
    <row r="908" spans="1:18">
      <c r="A908" s="1"/>
      <c r="B908" s="1"/>
      <c r="C908" s="1"/>
      <c r="D908" s="1"/>
      <c r="E908" s="1"/>
      <c r="F908" s="1"/>
      <c r="G908" s="1"/>
      <c r="H908" s="1"/>
      <c r="I908" s="1"/>
      <c r="J908" s="1"/>
      <c r="K908" s="1"/>
      <c r="L908" s="1"/>
      <c r="M908" s="1"/>
      <c r="N908" s="1"/>
      <c r="O908" s="1"/>
      <c r="P908" s="1"/>
      <c r="Q908" s="1"/>
      <c r="R908" s="1"/>
    </row>
    <row r="909" spans="1:18">
      <c r="A909" s="1"/>
      <c r="B909" s="1"/>
      <c r="C909" s="1"/>
      <c r="D909" s="1"/>
      <c r="E909" s="1"/>
      <c r="F909" s="1"/>
      <c r="G909" s="1"/>
      <c r="H909" s="1"/>
      <c r="I909" s="1"/>
      <c r="J909" s="1"/>
      <c r="K909" s="1"/>
      <c r="L909" s="1"/>
      <c r="M909" s="1"/>
      <c r="N909" s="1"/>
      <c r="O909" s="1"/>
      <c r="P909" s="1"/>
      <c r="Q909" s="1"/>
      <c r="R909" s="1"/>
    </row>
    <row r="910" spans="1:18">
      <c r="A910" s="1"/>
      <c r="B910" s="1"/>
      <c r="C910" s="1"/>
      <c r="D910" s="1"/>
      <c r="E910" s="1"/>
      <c r="F910" s="1"/>
      <c r="G910" s="1"/>
      <c r="H910" s="1"/>
      <c r="I910" s="1"/>
      <c r="J910" s="1"/>
      <c r="K910" s="1"/>
      <c r="L910" s="1"/>
      <c r="M910" s="1"/>
      <c r="N910" s="1"/>
      <c r="O910" s="1"/>
      <c r="P910" s="1"/>
      <c r="Q910" s="1"/>
      <c r="R910" s="1"/>
    </row>
    <row r="911" spans="1:18">
      <c r="A911" s="1"/>
      <c r="B911" s="1"/>
      <c r="C911" s="1"/>
      <c r="D911" s="1"/>
      <c r="E911" s="1"/>
      <c r="F911" s="1"/>
      <c r="G911" s="1"/>
      <c r="H911" s="1"/>
      <c r="I911" s="1"/>
      <c r="J911" s="1"/>
      <c r="K911" s="1"/>
      <c r="L911" s="1"/>
      <c r="M911" s="1"/>
      <c r="N911" s="1"/>
      <c r="O911" s="1"/>
      <c r="P911" s="1"/>
      <c r="Q911" s="1"/>
      <c r="R911" s="1"/>
    </row>
    <row r="912" spans="1:18">
      <c r="A912" s="1"/>
      <c r="B912" s="1"/>
      <c r="C912" s="1"/>
      <c r="D912" s="1"/>
      <c r="E912" s="1"/>
      <c r="F912" s="1"/>
      <c r="G912" s="1"/>
      <c r="H912" s="1"/>
      <c r="I912" s="1"/>
      <c r="J912" s="1"/>
      <c r="K912" s="1"/>
      <c r="L912" s="1"/>
      <c r="M912" s="1"/>
      <c r="N912" s="1"/>
      <c r="O912" s="1"/>
      <c r="P912" s="1"/>
      <c r="Q912" s="1"/>
      <c r="R912" s="1"/>
    </row>
    <row r="913" spans="1:18">
      <c r="A913" s="1"/>
      <c r="B913" s="1"/>
      <c r="C913" s="1"/>
      <c r="D913" s="1"/>
      <c r="E913" s="1"/>
      <c r="F913" s="1"/>
      <c r="G913" s="1"/>
      <c r="H913" s="1"/>
      <c r="I913" s="1"/>
      <c r="J913" s="1"/>
      <c r="K913" s="1"/>
      <c r="L913" s="1"/>
      <c r="M913" s="1"/>
      <c r="N913" s="1"/>
      <c r="O913" s="1"/>
      <c r="P913" s="1"/>
      <c r="Q913" s="1"/>
      <c r="R913" s="1"/>
    </row>
    <row r="914" spans="1:18">
      <c r="A914" s="1"/>
      <c r="B914" s="1"/>
      <c r="C914" s="1"/>
      <c r="D914" s="1"/>
      <c r="E914" s="1"/>
      <c r="F914" s="1"/>
      <c r="G914" s="1"/>
      <c r="H914" s="1"/>
      <c r="I914" s="1"/>
      <c r="J914" s="1"/>
      <c r="K914" s="1"/>
      <c r="L914" s="1"/>
      <c r="M914" s="1"/>
      <c r="N914" s="1"/>
      <c r="O914" s="1"/>
      <c r="P914" s="1"/>
      <c r="Q914" s="1"/>
      <c r="R914" s="1"/>
    </row>
    <row r="915" spans="1:18">
      <c r="A915" s="1"/>
      <c r="B915" s="1"/>
      <c r="C915" s="1"/>
      <c r="D915" s="1"/>
      <c r="E915" s="1"/>
      <c r="F915" s="1"/>
      <c r="G915" s="1"/>
      <c r="H915" s="1"/>
      <c r="I915" s="1"/>
      <c r="J915" s="1"/>
      <c r="K915" s="1"/>
      <c r="L915" s="1"/>
      <c r="M915" s="1"/>
      <c r="N915" s="1"/>
      <c r="O915" s="1"/>
      <c r="P915" s="1"/>
      <c r="Q915" s="1"/>
      <c r="R915" s="1"/>
    </row>
    <row r="916" spans="1:18">
      <c r="A916" s="1"/>
      <c r="B916" s="1"/>
      <c r="C916" s="1"/>
      <c r="D916" s="1"/>
      <c r="E916" s="1"/>
      <c r="F916" s="1"/>
      <c r="G916" s="1"/>
      <c r="H916" s="1"/>
      <c r="I916" s="1"/>
      <c r="J916" s="1"/>
      <c r="K916" s="1"/>
      <c r="L916" s="1"/>
      <c r="M916" s="1"/>
      <c r="N916" s="1"/>
      <c r="O916" s="1"/>
      <c r="P916" s="1"/>
      <c r="Q916" s="1"/>
      <c r="R916" s="1"/>
    </row>
    <row r="917" spans="1:18">
      <c r="A917" s="1"/>
      <c r="B917" s="1"/>
      <c r="C917" s="1"/>
      <c r="D917" s="1"/>
      <c r="E917" s="1"/>
      <c r="F917" s="1"/>
      <c r="G917" s="1"/>
      <c r="H917" s="1"/>
      <c r="I917" s="1"/>
      <c r="J917" s="1"/>
      <c r="K917" s="1"/>
      <c r="L917" s="1"/>
      <c r="M917" s="1"/>
      <c r="N917" s="1"/>
      <c r="O917" s="1"/>
      <c r="P917" s="1"/>
      <c r="Q917" s="1"/>
      <c r="R917" s="1"/>
    </row>
    <row r="918" spans="1:18">
      <c r="A918" s="1"/>
      <c r="B918" s="1"/>
      <c r="C918" s="1"/>
      <c r="D918" s="1"/>
      <c r="E918" s="1"/>
      <c r="F918" s="1"/>
      <c r="G918" s="1"/>
      <c r="H918" s="1"/>
      <c r="I918" s="1"/>
      <c r="J918" s="1"/>
      <c r="K918" s="1"/>
      <c r="L918" s="1"/>
      <c r="M918" s="1"/>
      <c r="N918" s="1"/>
      <c r="O918" s="1"/>
      <c r="P918" s="1"/>
      <c r="Q918" s="1"/>
      <c r="R918" s="1"/>
    </row>
    <row r="919" spans="1:18">
      <c r="A919" s="1"/>
      <c r="B919" s="1"/>
      <c r="C919" s="1"/>
      <c r="D919" s="1"/>
      <c r="E919" s="1"/>
      <c r="F919" s="1"/>
      <c r="G919" s="1"/>
      <c r="H919" s="1"/>
      <c r="I919" s="1"/>
      <c r="J919" s="1"/>
      <c r="K919" s="1"/>
      <c r="L919" s="1"/>
      <c r="M919" s="1"/>
      <c r="N919" s="1"/>
      <c r="O919" s="1"/>
      <c r="P919" s="1"/>
      <c r="Q919" s="1"/>
      <c r="R919" s="1"/>
    </row>
    <row r="920" spans="1:18">
      <c r="A920" s="1"/>
      <c r="B920" s="1"/>
      <c r="C920" s="1"/>
      <c r="D920" s="1"/>
      <c r="E920" s="1"/>
      <c r="F920" s="1"/>
      <c r="G920" s="1"/>
      <c r="H920" s="1"/>
      <c r="I920" s="1"/>
      <c r="J920" s="1"/>
      <c r="K920" s="1"/>
      <c r="L920" s="1"/>
      <c r="M920" s="1"/>
      <c r="N920" s="1"/>
      <c r="O920" s="1"/>
      <c r="P920" s="1"/>
      <c r="Q920" s="1"/>
      <c r="R920" s="1"/>
    </row>
    <row r="921" spans="1:18">
      <c r="A921" s="1"/>
      <c r="B921" s="1"/>
      <c r="C921" s="1"/>
      <c r="D921" s="1"/>
      <c r="E921" s="1"/>
      <c r="F921" s="1"/>
      <c r="G921" s="1"/>
      <c r="H921" s="1"/>
      <c r="I921" s="1"/>
      <c r="J921" s="1"/>
      <c r="K921" s="1"/>
      <c r="L921" s="1"/>
      <c r="M921" s="1"/>
      <c r="N921" s="1"/>
      <c r="O921" s="1"/>
      <c r="P921" s="1"/>
      <c r="Q921" s="1"/>
      <c r="R921" s="1"/>
    </row>
    <row r="922" spans="1:18">
      <c r="A922" s="1"/>
      <c r="B922" s="1"/>
      <c r="C922" s="1"/>
      <c r="D922" s="1"/>
      <c r="E922" s="1"/>
      <c r="F922" s="1"/>
      <c r="G922" s="1"/>
      <c r="H922" s="1"/>
      <c r="I922" s="1"/>
      <c r="J922" s="1"/>
      <c r="K922" s="1"/>
      <c r="L922" s="1"/>
      <c r="M922" s="1"/>
      <c r="N922" s="1"/>
      <c r="O922" s="1"/>
      <c r="P922" s="1"/>
      <c r="Q922" s="1"/>
      <c r="R922" s="1"/>
    </row>
    <row r="923" spans="1:18">
      <c r="A923" s="1"/>
      <c r="B923" s="1"/>
      <c r="C923" s="1"/>
      <c r="D923" s="1"/>
      <c r="E923" s="1"/>
      <c r="F923" s="1"/>
      <c r="G923" s="1"/>
      <c r="H923" s="1"/>
      <c r="I923" s="1"/>
      <c r="J923" s="1"/>
      <c r="K923" s="1"/>
      <c r="L923" s="1"/>
      <c r="M923" s="1"/>
      <c r="N923" s="1"/>
      <c r="O923" s="1"/>
      <c r="P923" s="1"/>
      <c r="Q923" s="1"/>
      <c r="R923" s="1"/>
    </row>
    <row r="924" spans="1:18">
      <c r="A924" s="1"/>
      <c r="B924" s="1"/>
      <c r="C924" s="1"/>
      <c r="D924" s="1"/>
      <c r="E924" s="1"/>
      <c r="F924" s="1"/>
      <c r="G924" s="1"/>
      <c r="H924" s="1"/>
      <c r="I924" s="1"/>
      <c r="J924" s="1"/>
      <c r="K924" s="1"/>
      <c r="L924" s="1"/>
      <c r="M924" s="1"/>
      <c r="N924" s="1"/>
      <c r="O924" s="1"/>
      <c r="P924" s="1"/>
      <c r="Q924" s="1"/>
      <c r="R924" s="1"/>
    </row>
    <row r="925" spans="1:18">
      <c r="A925" s="1"/>
      <c r="B925" s="1"/>
      <c r="C925" s="1"/>
      <c r="D925" s="1"/>
      <c r="E925" s="1"/>
      <c r="F925" s="1"/>
      <c r="G925" s="1"/>
      <c r="H925" s="1"/>
      <c r="I925" s="1"/>
      <c r="J925" s="1"/>
      <c r="K925" s="1"/>
      <c r="L925" s="1"/>
      <c r="M925" s="1"/>
      <c r="N925" s="1"/>
      <c r="O925" s="1"/>
      <c r="P925" s="1"/>
      <c r="Q925" s="1"/>
      <c r="R925" s="1"/>
    </row>
    <row r="926" spans="1:18">
      <c r="A926" s="1"/>
      <c r="B926" s="1"/>
      <c r="C926" s="1"/>
      <c r="D926" s="1"/>
      <c r="E926" s="1"/>
      <c r="F926" s="1"/>
      <c r="G926" s="1"/>
      <c r="H926" s="1"/>
      <c r="I926" s="1"/>
      <c r="J926" s="1"/>
      <c r="K926" s="1"/>
      <c r="L926" s="1"/>
      <c r="M926" s="1"/>
      <c r="N926" s="1"/>
      <c r="O926" s="1"/>
      <c r="P926" s="1"/>
      <c r="Q926" s="1"/>
      <c r="R926" s="1"/>
    </row>
    <row r="927" spans="1:18">
      <c r="A927" s="1"/>
      <c r="B927" s="1"/>
      <c r="C927" s="1"/>
      <c r="D927" s="1"/>
      <c r="E927" s="1"/>
      <c r="F927" s="1"/>
      <c r="G927" s="1"/>
      <c r="H927" s="1"/>
      <c r="I927" s="1"/>
      <c r="J927" s="1"/>
      <c r="K927" s="1"/>
      <c r="L927" s="1"/>
      <c r="M927" s="1"/>
      <c r="N927" s="1"/>
      <c r="O927" s="1"/>
      <c r="P927" s="1"/>
      <c r="Q927" s="1"/>
      <c r="R927" s="1"/>
    </row>
    <row r="928" spans="1:18">
      <c r="A928" s="1"/>
      <c r="B928" s="1"/>
      <c r="C928" s="1"/>
      <c r="D928" s="1"/>
      <c r="E928" s="1"/>
      <c r="F928" s="1"/>
      <c r="G928" s="1"/>
      <c r="H928" s="1"/>
      <c r="I928" s="1"/>
      <c r="J928" s="1"/>
      <c r="K928" s="1"/>
      <c r="L928" s="1"/>
      <c r="M928" s="1"/>
      <c r="N928" s="1"/>
      <c r="O928" s="1"/>
      <c r="P928" s="1"/>
      <c r="Q928" s="1"/>
      <c r="R928" s="1"/>
    </row>
    <row r="929" spans="1:18">
      <c r="A929" s="1"/>
      <c r="B929" s="1"/>
      <c r="C929" s="1"/>
      <c r="D929" s="1"/>
      <c r="E929" s="1"/>
      <c r="F929" s="1"/>
      <c r="G929" s="1"/>
      <c r="H929" s="1"/>
      <c r="I929" s="1"/>
      <c r="J929" s="1"/>
      <c r="K929" s="1"/>
      <c r="L929" s="1"/>
      <c r="M929" s="1"/>
      <c r="N929" s="1"/>
      <c r="O929" s="1"/>
      <c r="P929" s="1"/>
      <c r="Q929" s="1"/>
      <c r="R929" s="1"/>
    </row>
    <row r="930" spans="1:18">
      <c r="A930" s="1"/>
      <c r="B930" s="1"/>
      <c r="C930" s="1"/>
      <c r="D930" s="1"/>
      <c r="E930" s="1"/>
      <c r="F930" s="1"/>
      <c r="G930" s="1"/>
      <c r="H930" s="1"/>
      <c r="I930" s="1"/>
      <c r="J930" s="1"/>
      <c r="K930" s="1"/>
      <c r="L930" s="1"/>
      <c r="M930" s="1"/>
      <c r="N930" s="1"/>
      <c r="O930" s="1"/>
      <c r="P930" s="1"/>
      <c r="Q930" s="1"/>
      <c r="R930" s="1"/>
    </row>
    <row r="931" spans="1:18">
      <c r="A931" s="1"/>
      <c r="B931" s="1"/>
      <c r="C931" s="1"/>
      <c r="D931" s="1"/>
      <c r="E931" s="1"/>
      <c r="F931" s="1"/>
      <c r="G931" s="1"/>
      <c r="H931" s="1"/>
      <c r="I931" s="1"/>
      <c r="J931" s="1"/>
      <c r="K931" s="1"/>
      <c r="L931" s="1"/>
      <c r="M931" s="1"/>
      <c r="N931" s="1"/>
      <c r="O931" s="1"/>
      <c r="P931" s="1"/>
      <c r="Q931" s="1"/>
      <c r="R931" s="1"/>
    </row>
    <row r="932" spans="1:18">
      <c r="A932" s="1"/>
      <c r="B932" s="1"/>
      <c r="C932" s="1"/>
      <c r="D932" s="1"/>
      <c r="E932" s="1"/>
      <c r="F932" s="1"/>
      <c r="G932" s="1"/>
      <c r="H932" s="1"/>
      <c r="I932" s="1"/>
      <c r="J932" s="1"/>
      <c r="K932" s="1"/>
      <c r="L932" s="1"/>
      <c r="M932" s="1"/>
      <c r="N932" s="1"/>
      <c r="O932" s="1"/>
      <c r="P932" s="1"/>
      <c r="Q932" s="1"/>
      <c r="R932" s="1"/>
    </row>
    <row r="933" spans="1:18">
      <c r="A933" s="1"/>
      <c r="B933" s="1"/>
      <c r="C933" s="1"/>
      <c r="D933" s="1"/>
      <c r="E933" s="1"/>
      <c r="F933" s="1"/>
      <c r="G933" s="1"/>
      <c r="H933" s="1"/>
      <c r="I933" s="1"/>
      <c r="J933" s="1"/>
      <c r="K933" s="1"/>
      <c r="L933" s="1"/>
      <c r="M933" s="1"/>
      <c r="N933" s="1"/>
      <c r="O933" s="1"/>
      <c r="P933" s="1"/>
      <c r="Q933" s="1"/>
      <c r="R933" s="1"/>
    </row>
    <row r="934" spans="1:18">
      <c r="A934" s="1"/>
      <c r="B934" s="1"/>
      <c r="C934" s="1"/>
      <c r="D934" s="1"/>
      <c r="E934" s="1"/>
      <c r="F934" s="1"/>
      <c r="G934" s="1"/>
      <c r="H934" s="1"/>
      <c r="I934" s="1"/>
      <c r="J934" s="1"/>
      <c r="K934" s="1"/>
      <c r="L934" s="1"/>
      <c r="M934" s="1"/>
      <c r="N934" s="1"/>
      <c r="O934" s="1"/>
      <c r="P934" s="1"/>
      <c r="Q934" s="1"/>
      <c r="R934" s="1"/>
    </row>
    <row r="935" spans="1:18">
      <c r="A935" s="1"/>
      <c r="B935" s="1"/>
      <c r="C935" s="1"/>
      <c r="D935" s="1"/>
      <c r="E935" s="1"/>
      <c r="F935" s="1"/>
      <c r="G935" s="1"/>
      <c r="H935" s="1"/>
      <c r="I935" s="1"/>
      <c r="J935" s="1"/>
      <c r="K935" s="1"/>
      <c r="L935" s="1"/>
      <c r="M935" s="1"/>
      <c r="N935" s="1"/>
      <c r="O935" s="1"/>
      <c r="P935" s="1"/>
      <c r="Q935" s="1"/>
      <c r="R935" s="1"/>
    </row>
    <row r="936" spans="1:18">
      <c r="A936" s="1"/>
      <c r="B936" s="1"/>
      <c r="C936" s="1"/>
      <c r="D936" s="1"/>
      <c r="E936" s="1"/>
      <c r="F936" s="1"/>
      <c r="G936" s="1"/>
      <c r="H936" s="1"/>
      <c r="I936" s="1"/>
      <c r="J936" s="1"/>
      <c r="K936" s="1"/>
      <c r="L936" s="1"/>
      <c r="M936" s="1"/>
      <c r="N936" s="1"/>
      <c r="O936" s="1"/>
      <c r="P936" s="1"/>
      <c r="Q936" s="1"/>
      <c r="R936" s="1"/>
    </row>
    <row r="937" spans="1:18">
      <c r="A937" s="1"/>
      <c r="B937" s="1"/>
      <c r="C937" s="1"/>
      <c r="D937" s="1"/>
      <c r="E937" s="1"/>
      <c r="F937" s="1"/>
      <c r="G937" s="1"/>
      <c r="H937" s="1"/>
      <c r="I937" s="1"/>
      <c r="J937" s="1"/>
      <c r="K937" s="1"/>
      <c r="L937" s="1"/>
      <c r="M937" s="1"/>
      <c r="N937" s="1"/>
      <c r="O937" s="1"/>
      <c r="P937" s="1"/>
      <c r="Q937" s="1"/>
      <c r="R937" s="1"/>
    </row>
    <row r="938" spans="1:18">
      <c r="A938" s="1"/>
      <c r="B938" s="1"/>
      <c r="C938" s="1"/>
      <c r="D938" s="1"/>
      <c r="E938" s="1"/>
      <c r="F938" s="1"/>
      <c r="G938" s="1"/>
      <c r="H938" s="1"/>
      <c r="I938" s="1"/>
      <c r="J938" s="1"/>
      <c r="K938" s="1"/>
      <c r="L938" s="1"/>
      <c r="M938" s="1"/>
      <c r="N938" s="1"/>
      <c r="O938" s="1"/>
      <c r="P938" s="1"/>
      <c r="Q938" s="1"/>
      <c r="R938" s="1"/>
    </row>
    <row r="939" spans="1:18">
      <c r="A939" s="1"/>
      <c r="B939" s="1"/>
      <c r="C939" s="1"/>
      <c r="D939" s="1"/>
      <c r="E939" s="1"/>
      <c r="F939" s="1"/>
      <c r="G939" s="1"/>
      <c r="H939" s="1"/>
      <c r="I939" s="1"/>
      <c r="J939" s="1"/>
      <c r="K939" s="1"/>
      <c r="L939" s="1"/>
      <c r="M939" s="1"/>
      <c r="N939" s="1"/>
      <c r="O939" s="1"/>
      <c r="P939" s="1"/>
      <c r="Q939" s="1"/>
      <c r="R939" s="1"/>
    </row>
    <row r="940" spans="1:18">
      <c r="A940" s="1"/>
      <c r="B940" s="1"/>
      <c r="C940" s="1"/>
      <c r="D940" s="1"/>
      <c r="E940" s="1"/>
      <c r="F940" s="1"/>
      <c r="G940" s="1"/>
      <c r="H940" s="1"/>
      <c r="I940" s="1"/>
      <c r="J940" s="1"/>
      <c r="K940" s="1"/>
      <c r="L940" s="1"/>
      <c r="M940" s="1"/>
      <c r="N940" s="1"/>
      <c r="O940" s="1"/>
      <c r="P940" s="1"/>
      <c r="Q940" s="1"/>
      <c r="R940" s="1"/>
    </row>
    <row r="941" spans="1:18">
      <c r="A941" s="1"/>
      <c r="B941" s="1"/>
      <c r="C941" s="1"/>
      <c r="D941" s="1"/>
      <c r="E941" s="1"/>
      <c r="F941" s="1"/>
      <c r="G941" s="1"/>
      <c r="H941" s="1"/>
      <c r="I941" s="1"/>
      <c r="J941" s="1"/>
      <c r="K941" s="1"/>
      <c r="L941" s="1"/>
      <c r="M941" s="1"/>
      <c r="N941" s="1"/>
      <c r="O941" s="1"/>
      <c r="P941" s="1"/>
      <c r="Q941" s="1"/>
      <c r="R941" s="1"/>
    </row>
    <row r="942" spans="1:18">
      <c r="A942" s="1"/>
      <c r="B942" s="1"/>
      <c r="C942" s="1"/>
      <c r="D942" s="1"/>
      <c r="E942" s="1"/>
      <c r="F942" s="1"/>
      <c r="G942" s="1"/>
      <c r="H942" s="1"/>
      <c r="I942" s="1"/>
      <c r="J942" s="1"/>
      <c r="K942" s="1"/>
      <c r="L942" s="1"/>
      <c r="M942" s="1"/>
      <c r="N942" s="1"/>
      <c r="O942" s="1"/>
      <c r="P942" s="1"/>
      <c r="Q942" s="1"/>
      <c r="R942" s="1"/>
    </row>
    <row r="943" spans="1:18">
      <c r="A943" s="1"/>
      <c r="B943" s="1"/>
      <c r="C943" s="1"/>
      <c r="D943" s="1"/>
      <c r="E943" s="1"/>
      <c r="F943" s="1"/>
      <c r="G943" s="1"/>
      <c r="H943" s="1"/>
      <c r="I943" s="1"/>
      <c r="J943" s="1"/>
      <c r="K943" s="1"/>
      <c r="L943" s="1"/>
      <c r="M943" s="1"/>
      <c r="N943" s="1"/>
      <c r="O943" s="1"/>
      <c r="P943" s="1"/>
      <c r="Q943" s="1"/>
      <c r="R943" s="1"/>
    </row>
    <row r="944" spans="1:18">
      <c r="A944" s="1"/>
      <c r="B944" s="1"/>
      <c r="C944" s="1"/>
      <c r="D944" s="1"/>
      <c r="E944" s="1"/>
      <c r="F944" s="1"/>
      <c r="G944" s="1"/>
      <c r="H944" s="1"/>
      <c r="I944" s="1"/>
      <c r="J944" s="1"/>
      <c r="K944" s="1"/>
      <c r="L944" s="1"/>
      <c r="M944" s="1"/>
      <c r="N944" s="1"/>
      <c r="O944" s="1"/>
      <c r="P944" s="1"/>
      <c r="Q944" s="1"/>
      <c r="R944" s="1"/>
    </row>
    <row r="945" spans="1:18">
      <c r="A945" s="1"/>
      <c r="B945" s="1"/>
      <c r="C945" s="1"/>
      <c r="D945" s="1"/>
      <c r="E945" s="1"/>
      <c r="F945" s="1"/>
      <c r="G945" s="1"/>
      <c r="H945" s="1"/>
      <c r="I945" s="1"/>
      <c r="J945" s="1"/>
      <c r="K945" s="1"/>
      <c r="L945" s="1"/>
      <c r="M945" s="1"/>
      <c r="N945" s="1"/>
      <c r="O945" s="1"/>
      <c r="P945" s="1"/>
      <c r="Q945" s="1"/>
      <c r="R945" s="1"/>
    </row>
    <row r="946" spans="1:18">
      <c r="A946" s="1"/>
      <c r="B946" s="1"/>
      <c r="C946" s="1"/>
      <c r="D946" s="1"/>
      <c r="E946" s="1"/>
      <c r="F946" s="1"/>
      <c r="G946" s="1"/>
      <c r="H946" s="1"/>
      <c r="I946" s="1"/>
      <c r="J946" s="1"/>
      <c r="K946" s="1"/>
      <c r="L946" s="1"/>
      <c r="M946" s="1"/>
      <c r="N946" s="1"/>
      <c r="O946" s="1"/>
      <c r="P946" s="1"/>
      <c r="Q946" s="1"/>
      <c r="R946" s="1"/>
    </row>
    <row r="947" spans="1:18">
      <c r="A947" s="1"/>
      <c r="B947" s="1"/>
      <c r="C947" s="1"/>
      <c r="D947" s="1"/>
      <c r="E947" s="1"/>
      <c r="F947" s="1"/>
      <c r="G947" s="1"/>
      <c r="H947" s="1"/>
      <c r="I947" s="1"/>
      <c r="J947" s="1"/>
      <c r="K947" s="1"/>
      <c r="L947" s="1"/>
      <c r="M947" s="1"/>
      <c r="N947" s="1"/>
      <c r="O947" s="1"/>
      <c r="P947" s="1"/>
      <c r="Q947" s="1"/>
      <c r="R947" s="1"/>
    </row>
    <row r="948" spans="1:18">
      <c r="A948" s="1"/>
      <c r="B948" s="1"/>
      <c r="C948" s="1"/>
      <c r="D948" s="1"/>
      <c r="E948" s="1"/>
      <c r="F948" s="1"/>
      <c r="G948" s="1"/>
      <c r="H948" s="1"/>
      <c r="I948" s="1"/>
      <c r="J948" s="1"/>
      <c r="K948" s="1"/>
      <c r="L948" s="1"/>
      <c r="M948" s="1"/>
      <c r="N948" s="1"/>
      <c r="O948" s="1"/>
      <c r="P948" s="1"/>
      <c r="Q948" s="1"/>
      <c r="R948" s="1"/>
    </row>
    <row r="949" spans="1:18">
      <c r="A949" s="1"/>
      <c r="B949" s="1"/>
      <c r="C949" s="1"/>
      <c r="D949" s="1"/>
      <c r="E949" s="1"/>
      <c r="F949" s="1"/>
      <c r="G949" s="1"/>
      <c r="H949" s="1"/>
      <c r="I949" s="1"/>
      <c r="J949" s="1"/>
      <c r="K949" s="1"/>
      <c r="L949" s="1"/>
      <c r="M949" s="1"/>
      <c r="N949" s="1"/>
      <c r="O949" s="1"/>
      <c r="P949" s="1"/>
      <c r="Q949" s="1"/>
      <c r="R949" s="1"/>
    </row>
    <row r="950" spans="1:18">
      <c r="A950" s="1"/>
      <c r="B950" s="1"/>
      <c r="C950" s="1"/>
      <c r="D950" s="1"/>
      <c r="E950" s="1"/>
      <c r="F950" s="1"/>
      <c r="G950" s="1"/>
      <c r="H950" s="1"/>
      <c r="I950" s="1"/>
      <c r="J950" s="1"/>
      <c r="K950" s="1"/>
      <c r="L950" s="1"/>
      <c r="M950" s="1"/>
      <c r="N950" s="1"/>
      <c r="O950" s="1"/>
      <c r="P950" s="1"/>
      <c r="Q950" s="1"/>
      <c r="R950" s="1"/>
    </row>
    <row r="951" spans="1:18">
      <c r="A951" s="1"/>
      <c r="B951" s="1"/>
      <c r="C951" s="1"/>
      <c r="D951" s="1"/>
      <c r="E951" s="1"/>
      <c r="F951" s="1"/>
      <c r="G951" s="1"/>
      <c r="H951" s="1"/>
      <c r="I951" s="1"/>
      <c r="J951" s="1"/>
      <c r="K951" s="1"/>
      <c r="L951" s="1"/>
      <c r="M951" s="1"/>
      <c r="N951" s="1"/>
      <c r="O951" s="1"/>
      <c r="P951" s="1"/>
      <c r="Q951" s="1"/>
      <c r="R951" s="1"/>
    </row>
    <row r="952" spans="1:18">
      <c r="A952" s="1"/>
      <c r="B952" s="1"/>
      <c r="C952" s="1"/>
      <c r="D952" s="1"/>
      <c r="E952" s="1"/>
      <c r="F952" s="1"/>
      <c r="G952" s="1"/>
      <c r="H952" s="1"/>
      <c r="I952" s="1"/>
      <c r="J952" s="1"/>
      <c r="K952" s="1"/>
      <c r="L952" s="1"/>
      <c r="M952" s="1"/>
      <c r="N952" s="1"/>
      <c r="O952" s="1"/>
      <c r="P952" s="1"/>
      <c r="Q952" s="1"/>
      <c r="R952" s="1"/>
    </row>
    <row r="953" spans="1:18">
      <c r="A953" s="1"/>
      <c r="B953" s="1"/>
      <c r="C953" s="1"/>
      <c r="D953" s="1"/>
      <c r="E953" s="1"/>
      <c r="F953" s="1"/>
      <c r="G953" s="1"/>
      <c r="H953" s="1"/>
      <c r="I953" s="1"/>
      <c r="J953" s="1"/>
      <c r="K953" s="1"/>
      <c r="L953" s="1"/>
      <c r="M953" s="1"/>
      <c r="N953" s="1"/>
      <c r="O953" s="1"/>
      <c r="P953" s="1"/>
      <c r="Q953" s="1"/>
      <c r="R953" s="1"/>
    </row>
    <row r="954" spans="1:18">
      <c r="A954" s="1"/>
      <c r="B954" s="1"/>
      <c r="C954" s="1"/>
      <c r="D954" s="1"/>
      <c r="E954" s="1"/>
      <c r="F954" s="1"/>
      <c r="G954" s="1"/>
      <c r="H954" s="1"/>
      <c r="I954" s="1"/>
      <c r="J954" s="1"/>
      <c r="K954" s="1"/>
      <c r="L954" s="1"/>
      <c r="M954" s="1"/>
      <c r="N954" s="1"/>
      <c r="O954" s="1"/>
      <c r="P954" s="1"/>
      <c r="Q954" s="1"/>
      <c r="R954" s="1"/>
    </row>
    <row r="955" spans="1:18">
      <c r="A955" s="1"/>
      <c r="B955" s="1"/>
      <c r="C955" s="1"/>
      <c r="D955" s="1"/>
      <c r="E955" s="1"/>
      <c r="F955" s="1"/>
      <c r="G955" s="1"/>
      <c r="H955" s="1"/>
      <c r="I955" s="1"/>
      <c r="J955" s="1"/>
      <c r="K955" s="1"/>
      <c r="L955" s="1"/>
      <c r="M955" s="1"/>
      <c r="N955" s="1"/>
      <c r="O955" s="1"/>
      <c r="P955" s="1"/>
      <c r="Q955" s="1"/>
      <c r="R955" s="1"/>
    </row>
    <row r="956" spans="1:18">
      <c r="A956" s="1"/>
      <c r="B956" s="1"/>
      <c r="C956" s="1"/>
      <c r="D956" s="1"/>
      <c r="E956" s="1"/>
      <c r="F956" s="1"/>
      <c r="G956" s="1"/>
      <c r="H956" s="1"/>
      <c r="I956" s="1"/>
      <c r="J956" s="1"/>
      <c r="K956" s="1"/>
      <c r="L956" s="1"/>
      <c r="M956" s="1"/>
      <c r="N956" s="1"/>
      <c r="O956" s="1"/>
      <c r="P956" s="1"/>
      <c r="Q956" s="1"/>
      <c r="R956" s="1"/>
    </row>
    <row r="957" spans="1:18">
      <c r="A957" s="1"/>
      <c r="B957" s="1"/>
      <c r="C957" s="1"/>
      <c r="D957" s="1"/>
      <c r="E957" s="1"/>
      <c r="F957" s="1"/>
      <c r="G957" s="1"/>
      <c r="H957" s="1"/>
      <c r="I957" s="1"/>
      <c r="J957" s="1"/>
      <c r="K957" s="1"/>
      <c r="L957" s="1"/>
      <c r="M957" s="1"/>
      <c r="N957" s="1"/>
      <c r="O957" s="1"/>
      <c r="P957" s="1"/>
      <c r="Q957" s="1"/>
      <c r="R957" s="1"/>
    </row>
    <row r="958" spans="1:18">
      <c r="A958" s="1"/>
      <c r="B958" s="1"/>
      <c r="C958" s="1"/>
      <c r="D958" s="1"/>
      <c r="E958" s="1"/>
      <c r="F958" s="1"/>
      <c r="G958" s="1"/>
      <c r="H958" s="1"/>
      <c r="I958" s="1"/>
      <c r="J958" s="1"/>
      <c r="K958" s="1"/>
      <c r="L958" s="1"/>
      <c r="M958" s="1"/>
      <c r="N958" s="1"/>
      <c r="O958" s="1"/>
      <c r="P958" s="1"/>
      <c r="Q958" s="1"/>
      <c r="R958" s="1"/>
    </row>
    <row r="959" spans="1:18">
      <c r="A959" s="1"/>
      <c r="B959" s="1"/>
      <c r="C959" s="1"/>
      <c r="D959" s="1"/>
      <c r="E959" s="1"/>
      <c r="F959" s="1"/>
      <c r="G959" s="1"/>
      <c r="H959" s="1"/>
      <c r="I959" s="1"/>
      <c r="J959" s="1"/>
      <c r="K959" s="1"/>
      <c r="L959" s="1"/>
      <c r="M959" s="1"/>
      <c r="N959" s="1"/>
      <c r="O959" s="1"/>
      <c r="P959" s="1"/>
      <c r="Q959" s="1"/>
      <c r="R959" s="1"/>
    </row>
    <row r="960" spans="1:18">
      <c r="A960" s="1"/>
      <c r="B960" s="1"/>
      <c r="C960" s="1"/>
      <c r="D960" s="1"/>
      <c r="E960" s="1"/>
      <c r="F960" s="1"/>
      <c r="G960" s="1"/>
      <c r="H960" s="1"/>
      <c r="I960" s="1"/>
      <c r="J960" s="1"/>
      <c r="K960" s="1"/>
      <c r="L960" s="1"/>
      <c r="M960" s="1"/>
      <c r="N960" s="1"/>
      <c r="O960" s="1"/>
      <c r="P960" s="1"/>
      <c r="Q960" s="1"/>
      <c r="R960" s="1"/>
    </row>
    <row r="961" spans="1:18">
      <c r="A961" s="1"/>
      <c r="B961" s="1"/>
      <c r="C961" s="1"/>
      <c r="D961" s="1"/>
      <c r="E961" s="1"/>
      <c r="F961" s="1"/>
      <c r="G961" s="1"/>
      <c r="H961" s="1"/>
      <c r="I961" s="1"/>
      <c r="J961" s="1"/>
      <c r="K961" s="1"/>
      <c r="L961" s="1"/>
      <c r="M961" s="1"/>
      <c r="N961" s="1"/>
      <c r="O961" s="1"/>
      <c r="P961" s="1"/>
      <c r="Q961" s="1"/>
      <c r="R961" s="1"/>
    </row>
    <row r="962" spans="1:18">
      <c r="A962" s="1"/>
      <c r="B962" s="1"/>
      <c r="C962" s="1"/>
      <c r="D962" s="1"/>
      <c r="E962" s="1"/>
      <c r="F962" s="1"/>
      <c r="G962" s="1"/>
      <c r="H962" s="1"/>
      <c r="I962" s="1"/>
      <c r="J962" s="1"/>
      <c r="K962" s="1"/>
      <c r="L962" s="1"/>
      <c r="M962" s="1"/>
      <c r="N962" s="1"/>
      <c r="O962" s="1"/>
      <c r="P962" s="1"/>
      <c r="Q962" s="1"/>
      <c r="R962" s="1"/>
    </row>
    <row r="963" spans="1:18">
      <c r="A963" s="1"/>
      <c r="B963" s="1"/>
      <c r="C963" s="1"/>
      <c r="D963" s="1"/>
      <c r="E963" s="1"/>
      <c r="F963" s="1"/>
      <c r="G963" s="1"/>
      <c r="H963" s="1"/>
      <c r="I963" s="1"/>
      <c r="J963" s="1"/>
      <c r="K963" s="1"/>
      <c r="L963" s="1"/>
      <c r="M963" s="1"/>
      <c r="N963" s="1"/>
      <c r="O963" s="1"/>
      <c r="P963" s="1"/>
      <c r="Q963" s="1"/>
      <c r="R963" s="1"/>
    </row>
    <row r="964" spans="1:18">
      <c r="A964" s="1"/>
      <c r="B964" s="1"/>
      <c r="C964" s="1"/>
      <c r="D964" s="1"/>
      <c r="E964" s="1"/>
      <c r="F964" s="1"/>
      <c r="G964" s="1"/>
      <c r="H964" s="1"/>
      <c r="I964" s="1"/>
      <c r="J964" s="1"/>
      <c r="K964" s="1"/>
      <c r="L964" s="1"/>
      <c r="M964" s="1"/>
      <c r="N964" s="1"/>
      <c r="O964" s="1"/>
      <c r="P964" s="1"/>
      <c r="Q964" s="1"/>
      <c r="R964" s="1"/>
    </row>
    <row r="965" spans="1:18">
      <c r="A965" s="1"/>
      <c r="B965" s="1"/>
      <c r="C965" s="1"/>
      <c r="D965" s="1"/>
      <c r="E965" s="1"/>
      <c r="F965" s="1"/>
      <c r="G965" s="1"/>
      <c r="H965" s="1"/>
      <c r="I965" s="1"/>
      <c r="J965" s="1"/>
      <c r="K965" s="1"/>
      <c r="L965" s="1"/>
      <c r="M965" s="1"/>
      <c r="N965" s="1"/>
      <c r="O965" s="1"/>
      <c r="P965" s="1"/>
      <c r="Q965" s="1"/>
      <c r="R965" s="1"/>
    </row>
    <row r="966" spans="1:18">
      <c r="A966" s="1"/>
      <c r="B966" s="1"/>
      <c r="C966" s="1"/>
      <c r="D966" s="1"/>
      <c r="E966" s="1"/>
      <c r="F966" s="1"/>
      <c r="G966" s="1"/>
      <c r="H966" s="1"/>
      <c r="I966" s="1"/>
      <c r="J966" s="1"/>
      <c r="K966" s="1"/>
      <c r="L966" s="1"/>
      <c r="M966" s="1"/>
      <c r="N966" s="1"/>
      <c r="O966" s="1"/>
      <c r="P966" s="1"/>
      <c r="Q966" s="1"/>
      <c r="R966" s="1"/>
    </row>
    <row r="967" spans="1:18">
      <c r="A967" s="1"/>
      <c r="B967" s="1"/>
      <c r="C967" s="1"/>
      <c r="D967" s="1"/>
      <c r="E967" s="1"/>
      <c r="F967" s="1"/>
      <c r="G967" s="1"/>
      <c r="H967" s="1"/>
      <c r="I967" s="1"/>
      <c r="J967" s="1"/>
      <c r="K967" s="1"/>
      <c r="L967" s="1"/>
      <c r="M967" s="1"/>
      <c r="N967" s="1"/>
      <c r="O967" s="1"/>
      <c r="P967" s="1"/>
      <c r="Q967" s="1"/>
      <c r="R967" s="1"/>
    </row>
    <row r="968" spans="1:18">
      <c r="A968" s="1"/>
      <c r="B968" s="1"/>
      <c r="C968" s="1"/>
      <c r="D968" s="1"/>
      <c r="E968" s="1"/>
      <c r="F968" s="1"/>
      <c r="G968" s="1"/>
      <c r="H968" s="1"/>
      <c r="I968" s="1"/>
      <c r="J968" s="1"/>
      <c r="K968" s="1"/>
      <c r="L968" s="1"/>
      <c r="M968" s="1"/>
      <c r="N968" s="1"/>
      <c r="O968" s="1"/>
      <c r="P968" s="1"/>
      <c r="Q968" s="1"/>
      <c r="R968" s="1"/>
    </row>
    <row r="969" spans="1:18">
      <c r="A969" s="1"/>
      <c r="B969" s="1"/>
      <c r="C969" s="1"/>
      <c r="D969" s="1"/>
      <c r="E969" s="1"/>
      <c r="F969" s="1"/>
      <c r="G969" s="1"/>
      <c r="H969" s="1"/>
      <c r="I969" s="1"/>
      <c r="J969" s="1"/>
      <c r="K969" s="1"/>
      <c r="L969" s="1"/>
      <c r="M969" s="1"/>
      <c r="N969" s="1"/>
      <c r="O969" s="1"/>
      <c r="P969" s="1"/>
      <c r="Q969" s="1"/>
      <c r="R969" s="1"/>
    </row>
    <row r="970" spans="1:18">
      <c r="A970" s="1"/>
      <c r="B970" s="1"/>
      <c r="C970" s="1"/>
      <c r="D970" s="1"/>
      <c r="E970" s="1"/>
      <c r="F970" s="1"/>
      <c r="G970" s="1"/>
      <c r="H970" s="1"/>
      <c r="I970" s="1"/>
      <c r="J970" s="1"/>
      <c r="K970" s="1"/>
      <c r="L970" s="1"/>
      <c r="M970" s="1"/>
      <c r="N970" s="1"/>
      <c r="O970" s="1"/>
      <c r="P970" s="1"/>
      <c r="Q970" s="1"/>
      <c r="R970" s="1"/>
    </row>
    <row r="971" spans="1:18">
      <c r="A971" s="1"/>
      <c r="B971" s="1"/>
      <c r="C971" s="1"/>
      <c r="D971" s="1"/>
      <c r="E971" s="1"/>
      <c r="F971" s="1"/>
      <c r="G971" s="1"/>
      <c r="H971" s="1"/>
      <c r="I971" s="1"/>
      <c r="J971" s="1"/>
      <c r="K971" s="1"/>
      <c r="L971" s="1"/>
      <c r="M971" s="1"/>
      <c r="N971" s="1"/>
      <c r="O971" s="1"/>
      <c r="P971" s="1"/>
      <c r="Q971" s="1"/>
      <c r="R971" s="1"/>
    </row>
    <row r="972" spans="1:18">
      <c r="A972" s="1"/>
      <c r="B972" s="1"/>
      <c r="C972" s="1"/>
      <c r="D972" s="1"/>
      <c r="E972" s="1"/>
      <c r="F972" s="1"/>
      <c r="G972" s="1"/>
      <c r="H972" s="1"/>
      <c r="I972" s="1"/>
      <c r="J972" s="1"/>
      <c r="K972" s="1"/>
      <c r="L972" s="1"/>
      <c r="M972" s="1"/>
      <c r="N972" s="1"/>
      <c r="O972" s="1"/>
      <c r="P972" s="1"/>
      <c r="Q972" s="1"/>
      <c r="R972" s="1"/>
    </row>
    <row r="973" spans="1:18">
      <c r="A973" s="1"/>
      <c r="B973" s="1"/>
      <c r="C973" s="1"/>
      <c r="D973" s="1"/>
      <c r="E973" s="1"/>
      <c r="F973" s="1"/>
      <c r="G973" s="1"/>
      <c r="H973" s="1"/>
      <c r="I973" s="1"/>
      <c r="J973" s="1"/>
      <c r="K973" s="1"/>
      <c r="L973" s="1"/>
      <c r="M973" s="1"/>
      <c r="N973" s="1"/>
      <c r="O973" s="1"/>
      <c r="P973" s="1"/>
      <c r="Q973" s="1"/>
      <c r="R973" s="1"/>
    </row>
    <row r="974" spans="1:18">
      <c r="A974" s="1"/>
      <c r="B974" s="1"/>
      <c r="C974" s="1"/>
      <c r="D974" s="1"/>
      <c r="E974" s="1"/>
      <c r="F974" s="1"/>
      <c r="G974" s="1"/>
      <c r="H974" s="1"/>
      <c r="I974" s="1"/>
      <c r="J974" s="1"/>
      <c r="K974" s="1"/>
      <c r="L974" s="1"/>
      <c r="M974" s="1"/>
      <c r="N974" s="1"/>
      <c r="O974" s="1"/>
      <c r="P974" s="1"/>
      <c r="Q974" s="1"/>
      <c r="R974" s="1"/>
    </row>
    <row r="975" spans="1:18">
      <c r="A975" s="1"/>
      <c r="B975" s="1"/>
      <c r="C975" s="1"/>
      <c r="D975" s="1"/>
      <c r="E975" s="1"/>
      <c r="F975" s="1"/>
      <c r="G975" s="1"/>
      <c r="H975" s="1"/>
      <c r="I975" s="1"/>
      <c r="J975" s="1"/>
      <c r="K975" s="1"/>
      <c r="L975" s="1"/>
      <c r="M975" s="1"/>
      <c r="N975" s="1"/>
      <c r="O975" s="1"/>
      <c r="P975" s="1"/>
      <c r="Q975" s="1"/>
      <c r="R975" s="1"/>
    </row>
    <row r="976" spans="1:18">
      <c r="A976" s="1"/>
      <c r="B976" s="1"/>
      <c r="C976" s="1"/>
      <c r="D976" s="1"/>
      <c r="E976" s="1"/>
      <c r="F976" s="1"/>
      <c r="G976" s="1"/>
      <c r="H976" s="1"/>
      <c r="I976" s="1"/>
      <c r="J976" s="1"/>
      <c r="K976" s="1"/>
      <c r="L976" s="1"/>
      <c r="M976" s="1"/>
      <c r="N976" s="1"/>
      <c r="O976" s="1"/>
      <c r="P976" s="1"/>
      <c r="Q976" s="1"/>
      <c r="R976" s="1"/>
    </row>
    <row r="977" spans="1:18">
      <c r="A977" s="1"/>
      <c r="B977" s="1"/>
      <c r="C977" s="1"/>
      <c r="D977" s="1"/>
      <c r="E977" s="1"/>
      <c r="F977" s="1"/>
      <c r="G977" s="1"/>
      <c r="H977" s="1"/>
      <c r="I977" s="1"/>
      <c r="J977" s="1"/>
      <c r="K977" s="1"/>
      <c r="L977" s="1"/>
      <c r="M977" s="1"/>
      <c r="N977" s="1"/>
      <c r="O977" s="1"/>
      <c r="P977" s="1"/>
      <c r="Q977" s="1"/>
      <c r="R977" s="1"/>
    </row>
    <row r="978" spans="1:18">
      <c r="A978" s="1"/>
      <c r="B978" s="1"/>
      <c r="C978" s="1"/>
      <c r="D978" s="1"/>
      <c r="E978" s="1"/>
      <c r="F978" s="1"/>
      <c r="G978" s="1"/>
      <c r="H978" s="1"/>
      <c r="I978" s="1"/>
      <c r="J978" s="1"/>
      <c r="K978" s="1"/>
      <c r="L978" s="1"/>
      <c r="M978" s="1"/>
      <c r="N978" s="1"/>
      <c r="O978" s="1"/>
      <c r="P978" s="1"/>
      <c r="Q978" s="1"/>
      <c r="R978" s="1"/>
    </row>
    <row r="979" spans="1:18">
      <c r="A979" s="1"/>
      <c r="B979" s="1"/>
      <c r="C979" s="1"/>
      <c r="D979" s="1"/>
      <c r="E979" s="1"/>
      <c r="F979" s="1"/>
      <c r="G979" s="1"/>
      <c r="H979" s="1"/>
      <c r="I979" s="1"/>
      <c r="J979" s="1"/>
      <c r="K979" s="1"/>
      <c r="L979" s="1"/>
      <c r="M979" s="1"/>
      <c r="N979" s="1"/>
      <c r="O979" s="1"/>
      <c r="P979" s="1"/>
      <c r="Q979" s="1"/>
      <c r="R979" s="1"/>
    </row>
    <row r="980" spans="1:18">
      <c r="A980" s="1"/>
      <c r="B980" s="1"/>
      <c r="C980" s="1"/>
      <c r="D980" s="1"/>
      <c r="E980" s="1"/>
      <c r="F980" s="1"/>
      <c r="G980" s="1"/>
      <c r="H980" s="1"/>
      <c r="I980" s="1"/>
      <c r="J980" s="1"/>
      <c r="K980" s="1"/>
      <c r="L980" s="1"/>
      <c r="M980" s="1"/>
      <c r="N980" s="1"/>
      <c r="O980" s="1"/>
      <c r="P980" s="1"/>
      <c r="Q980" s="1"/>
      <c r="R980" s="1"/>
    </row>
    <row r="981" spans="1:18">
      <c r="A981" s="1"/>
      <c r="B981" s="1"/>
      <c r="C981" s="1"/>
      <c r="D981" s="1"/>
      <c r="E981" s="1"/>
      <c r="F981" s="1"/>
      <c r="G981" s="1"/>
      <c r="H981" s="1"/>
      <c r="I981" s="1"/>
      <c r="J981" s="1"/>
      <c r="K981" s="1"/>
      <c r="L981" s="1"/>
      <c r="M981" s="1"/>
      <c r="N981" s="1"/>
      <c r="O981" s="1"/>
      <c r="P981" s="1"/>
      <c r="Q981" s="1"/>
      <c r="R981" s="1"/>
    </row>
    <row r="982" spans="1:18">
      <c r="A982" s="1"/>
      <c r="B982" s="1"/>
      <c r="C982" s="1"/>
      <c r="D982" s="1"/>
      <c r="E982" s="1"/>
      <c r="F982" s="1"/>
      <c r="G982" s="1"/>
      <c r="H982" s="1"/>
      <c r="I982" s="1"/>
      <c r="J982" s="1"/>
      <c r="K982" s="1"/>
      <c r="L982" s="1"/>
      <c r="M982" s="1"/>
      <c r="N982" s="1"/>
      <c r="O982" s="1"/>
      <c r="P982" s="1"/>
      <c r="Q982" s="1"/>
      <c r="R982" s="1"/>
    </row>
    <row r="983" spans="1:18">
      <c r="A983" s="1"/>
      <c r="B983" s="1"/>
      <c r="C983" s="1"/>
      <c r="D983" s="1"/>
      <c r="E983" s="1"/>
      <c r="F983" s="1"/>
      <c r="G983" s="1"/>
      <c r="H983" s="1"/>
      <c r="I983" s="1"/>
      <c r="J983" s="1"/>
      <c r="K983" s="1"/>
      <c r="L983" s="1"/>
      <c r="M983" s="1"/>
      <c r="N983" s="1"/>
      <c r="O983" s="1"/>
      <c r="P983" s="1"/>
      <c r="Q983" s="1"/>
      <c r="R983" s="1"/>
    </row>
    <row r="984" spans="1:18">
      <c r="A984" s="1"/>
      <c r="B984" s="1"/>
      <c r="C984" s="1"/>
      <c r="D984" s="1"/>
      <c r="E984" s="1"/>
      <c r="F984" s="1"/>
      <c r="G984" s="1"/>
      <c r="H984" s="1"/>
      <c r="I984" s="1"/>
      <c r="J984" s="1"/>
      <c r="K984" s="1"/>
      <c r="L984" s="1"/>
      <c r="M984" s="1"/>
      <c r="N984" s="1"/>
      <c r="O984" s="1"/>
      <c r="P984" s="1"/>
      <c r="Q984" s="1"/>
      <c r="R984" s="1"/>
    </row>
    <row r="985" spans="1:18">
      <c r="A985" s="1"/>
      <c r="B985" s="1"/>
      <c r="C985" s="1"/>
      <c r="D985" s="1"/>
      <c r="E985" s="1"/>
      <c r="F985" s="1"/>
      <c r="G985" s="1"/>
      <c r="H985" s="1"/>
      <c r="I985" s="1"/>
      <c r="J985" s="1"/>
      <c r="K985" s="1"/>
      <c r="L985" s="1"/>
      <c r="M985" s="1"/>
      <c r="N985" s="1"/>
      <c r="O985" s="1"/>
      <c r="P985" s="1"/>
      <c r="Q985" s="1"/>
      <c r="R985" s="1"/>
    </row>
    <row r="986" spans="1:18">
      <c r="A986" s="1"/>
      <c r="B986" s="1"/>
      <c r="C986" s="1"/>
      <c r="D986" s="1"/>
      <c r="E986" s="1"/>
      <c r="F986" s="1"/>
      <c r="G986" s="1"/>
      <c r="H986" s="1"/>
      <c r="I986" s="1"/>
      <c r="J986" s="1"/>
      <c r="K986" s="1"/>
      <c r="L986" s="1"/>
      <c r="M986" s="1"/>
      <c r="N986" s="1"/>
      <c r="O986" s="1"/>
      <c r="P986" s="1"/>
      <c r="Q986" s="1"/>
      <c r="R986" s="1"/>
    </row>
    <row r="987" spans="1:18">
      <c r="A987" s="1"/>
      <c r="B987" s="1"/>
      <c r="C987" s="1"/>
      <c r="D987" s="1"/>
      <c r="E987" s="1"/>
      <c r="F987" s="1"/>
      <c r="G987" s="1"/>
      <c r="H987" s="1"/>
      <c r="I987" s="1"/>
      <c r="J987" s="1"/>
      <c r="K987" s="1"/>
      <c r="L987" s="1"/>
      <c r="M987" s="1"/>
      <c r="N987" s="1"/>
      <c r="O987" s="1"/>
      <c r="P987" s="1"/>
      <c r="Q987" s="1"/>
      <c r="R987" s="1"/>
    </row>
    <row r="988" spans="1:18">
      <c r="A988" s="1"/>
      <c r="B988" s="1"/>
      <c r="C988" s="1"/>
      <c r="D988" s="1"/>
      <c r="E988" s="1"/>
      <c r="F988" s="1"/>
      <c r="G988" s="1"/>
      <c r="H988" s="1"/>
      <c r="I988" s="1"/>
      <c r="J988" s="1"/>
      <c r="K988" s="1"/>
      <c r="L988" s="1"/>
      <c r="M988" s="1"/>
      <c r="N988" s="1"/>
      <c r="O988" s="1"/>
      <c r="P988" s="1"/>
      <c r="Q988" s="1"/>
      <c r="R988" s="1"/>
    </row>
    <row r="989" spans="1:18">
      <c r="A989" s="1"/>
      <c r="B989" s="1"/>
      <c r="C989" s="1"/>
      <c r="D989" s="1"/>
      <c r="E989" s="1"/>
      <c r="F989" s="1"/>
      <c r="G989" s="1"/>
      <c r="H989" s="1"/>
      <c r="I989" s="1"/>
      <c r="J989" s="1"/>
      <c r="K989" s="1"/>
      <c r="L989" s="1"/>
      <c r="M989" s="1"/>
      <c r="N989" s="1"/>
      <c r="O989" s="1"/>
      <c r="P989" s="1"/>
      <c r="Q989" s="1"/>
      <c r="R989" s="1"/>
    </row>
    <row r="990" spans="1:18">
      <c r="A990" s="1"/>
      <c r="B990" s="1"/>
      <c r="C990" s="1"/>
      <c r="D990" s="1"/>
      <c r="E990" s="1"/>
      <c r="F990" s="1"/>
      <c r="G990" s="1"/>
      <c r="H990" s="1"/>
      <c r="I990" s="1"/>
      <c r="J990" s="1"/>
      <c r="K990" s="1"/>
      <c r="L990" s="1"/>
      <c r="M990" s="1"/>
      <c r="N990" s="1"/>
      <c r="O990" s="1"/>
      <c r="P990" s="1"/>
      <c r="Q990" s="1"/>
      <c r="R990" s="1"/>
    </row>
    <row r="991" spans="1:18">
      <c r="A991" s="1"/>
      <c r="B991" s="1"/>
      <c r="C991" s="1"/>
      <c r="D991" s="1"/>
      <c r="E991" s="1"/>
      <c r="F991" s="1"/>
      <c r="G991" s="1"/>
      <c r="H991" s="1"/>
      <c r="I991" s="1"/>
      <c r="J991" s="1"/>
      <c r="K991" s="1"/>
      <c r="L991" s="1"/>
      <c r="M991" s="1"/>
      <c r="N991" s="1"/>
      <c r="O991" s="1"/>
      <c r="P991" s="1"/>
      <c r="Q991" s="1"/>
      <c r="R991" s="1"/>
    </row>
    <row r="992" spans="1:18">
      <c r="A992" s="1"/>
      <c r="B992" s="1"/>
      <c r="C992" s="1"/>
      <c r="D992" s="1"/>
      <c r="E992" s="1"/>
      <c r="F992" s="1"/>
      <c r="G992" s="1"/>
      <c r="H992" s="1"/>
      <c r="I992" s="1"/>
      <c r="J992" s="1"/>
      <c r="K992" s="1"/>
      <c r="L992" s="1"/>
      <c r="M992" s="1"/>
      <c r="N992" s="1"/>
      <c r="O992" s="1"/>
      <c r="P992" s="1"/>
      <c r="Q992" s="1"/>
      <c r="R992" s="1"/>
    </row>
    <row r="993" spans="1:18">
      <c r="A993" s="1"/>
      <c r="B993" s="1"/>
      <c r="C993" s="1"/>
      <c r="D993" s="1"/>
      <c r="E993" s="1"/>
      <c r="F993" s="1"/>
      <c r="G993" s="1"/>
      <c r="H993" s="1"/>
      <c r="I993" s="1"/>
      <c r="J993" s="1"/>
      <c r="K993" s="1"/>
      <c r="L993" s="1"/>
      <c r="M993" s="1"/>
      <c r="N993" s="1"/>
      <c r="O993" s="1"/>
      <c r="P993" s="1"/>
      <c r="Q993" s="1"/>
      <c r="R993" s="1"/>
    </row>
    <row r="994" spans="1:18">
      <c r="A994" s="1"/>
      <c r="B994" s="1"/>
      <c r="C994" s="1"/>
      <c r="D994" s="1"/>
      <c r="E994" s="1"/>
      <c r="F994" s="1"/>
      <c r="G994" s="1"/>
      <c r="H994" s="1"/>
      <c r="I994" s="1"/>
      <c r="J994" s="1"/>
      <c r="K994" s="1"/>
      <c r="L994" s="1"/>
      <c r="M994" s="1"/>
      <c r="N994" s="1"/>
      <c r="O994" s="1"/>
      <c r="P994" s="1"/>
      <c r="Q994" s="1"/>
      <c r="R994" s="1"/>
    </row>
    <row r="995" spans="1:18">
      <c r="A995" s="1"/>
      <c r="B995" s="1"/>
      <c r="C995" s="1"/>
      <c r="D995" s="1"/>
      <c r="E995" s="1"/>
      <c r="F995" s="1"/>
      <c r="G995" s="1"/>
      <c r="H995" s="1"/>
      <c r="I995" s="1"/>
      <c r="J995" s="1"/>
      <c r="K995" s="1"/>
      <c r="L995" s="1"/>
      <c r="M995" s="1"/>
      <c r="N995" s="1"/>
      <c r="O995" s="1"/>
      <c r="P995" s="1"/>
      <c r="Q995" s="1"/>
      <c r="R995" s="1"/>
    </row>
    <row r="996" spans="1:18">
      <c r="A996" s="1"/>
      <c r="B996" s="1"/>
      <c r="C996" s="1"/>
      <c r="D996" s="1"/>
      <c r="E996" s="1"/>
      <c r="F996" s="1"/>
      <c r="G996" s="1"/>
      <c r="H996" s="1"/>
      <c r="I996" s="1"/>
      <c r="J996" s="1"/>
      <c r="K996" s="1"/>
      <c r="L996" s="1"/>
      <c r="M996" s="1"/>
      <c r="N996" s="1"/>
      <c r="O996" s="1"/>
      <c r="P996" s="1"/>
      <c r="Q996" s="1"/>
      <c r="R996" s="1"/>
    </row>
    <row r="997" spans="1:18">
      <c r="A997" s="1"/>
      <c r="B997" s="1"/>
      <c r="C997" s="1"/>
      <c r="D997" s="1"/>
      <c r="E997" s="1"/>
      <c r="F997" s="1"/>
      <c r="G997" s="1"/>
      <c r="H997" s="1"/>
      <c r="I997" s="1"/>
      <c r="J997" s="1"/>
      <c r="K997" s="1"/>
      <c r="L997" s="1"/>
      <c r="M997" s="1"/>
      <c r="N997" s="1"/>
      <c r="O997" s="1"/>
      <c r="P997" s="1"/>
      <c r="Q997" s="1"/>
      <c r="R997" s="1"/>
    </row>
    <row r="998" spans="1:18">
      <c r="A998" s="1"/>
      <c r="B998" s="1"/>
      <c r="C998" s="1"/>
      <c r="D998" s="1"/>
      <c r="E998" s="1"/>
      <c r="F998" s="1"/>
      <c r="G998" s="1"/>
      <c r="H998" s="1"/>
      <c r="I998" s="1"/>
      <c r="J998" s="1"/>
      <c r="K998" s="1"/>
      <c r="L998" s="1"/>
      <c r="M998" s="1"/>
      <c r="N998" s="1"/>
      <c r="O998" s="1"/>
      <c r="P998" s="1"/>
      <c r="Q998" s="1"/>
      <c r="R998" s="1"/>
    </row>
    <row r="999" spans="1:18">
      <c r="A999" s="1"/>
      <c r="B999" s="1"/>
      <c r="C999" s="1"/>
      <c r="D999" s="1"/>
      <c r="E999" s="1"/>
      <c r="F999" s="1"/>
      <c r="G999" s="1"/>
      <c r="H999" s="1"/>
      <c r="I999" s="1"/>
      <c r="J999" s="1"/>
      <c r="K999" s="1"/>
      <c r="L999" s="1"/>
      <c r="M999" s="1"/>
      <c r="N999" s="1"/>
      <c r="O999" s="1"/>
      <c r="P999" s="1"/>
      <c r="Q999" s="1"/>
      <c r="R999" s="1"/>
    </row>
    <row r="1000" spans="1:18">
      <c r="A1000" s="1"/>
      <c r="B1000" s="1"/>
      <c r="C1000" s="1"/>
      <c r="D1000" s="1"/>
      <c r="E1000" s="1"/>
      <c r="F1000" s="1"/>
      <c r="G1000" s="1"/>
      <c r="H1000" s="1"/>
      <c r="I1000" s="1"/>
      <c r="J1000" s="1"/>
      <c r="K1000" s="1"/>
      <c r="L1000" s="1"/>
      <c r="M1000" s="1"/>
      <c r="N1000" s="1"/>
      <c r="O1000" s="1"/>
      <c r="P1000" s="1"/>
      <c r="Q1000" s="1"/>
      <c r="R1000" s="1"/>
    </row>
  </sheetData>
  <mergeCells count="34">
    <mergeCell ref="C41:N41"/>
    <mergeCell ref="C55:N55"/>
    <mergeCell ref="C213:N213"/>
    <mergeCell ref="C224:N224"/>
    <mergeCell ref="C203:N203"/>
    <mergeCell ref="C68:N68"/>
    <mergeCell ref="C7:K7"/>
    <mergeCell ref="C215:C216"/>
    <mergeCell ref="C195:C196"/>
    <mergeCell ref="C36:C37"/>
    <mergeCell ref="C166:C167"/>
    <mergeCell ref="C141:C142"/>
    <mergeCell ref="C82:C83"/>
    <mergeCell ref="C152:N152"/>
    <mergeCell ref="C164:N164"/>
    <mergeCell ref="C179:Q179"/>
    <mergeCell ref="C174:M174"/>
    <mergeCell ref="C178:N178"/>
    <mergeCell ref="C193:N193"/>
    <mergeCell ref="C136:H136"/>
    <mergeCell ref="C139:N139"/>
    <mergeCell ref="C5:N5"/>
    <mergeCell ref="C4:N4"/>
    <mergeCell ref="C11:C12"/>
    <mergeCell ref="C57:C58"/>
    <mergeCell ref="C34:N34"/>
    <mergeCell ref="C6:N6"/>
    <mergeCell ref="C80:N80"/>
    <mergeCell ref="C93:N93"/>
    <mergeCell ref="C108:N108"/>
    <mergeCell ref="C123:N123"/>
    <mergeCell ref="C120:H120"/>
    <mergeCell ref="C8:N8"/>
    <mergeCell ref="C9:N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21</vt:i4>
      </vt:variant>
    </vt:vector>
  </HeadingPairs>
  <TitlesOfParts>
    <vt:vector size="21" baseType="lpstr">
      <vt:lpstr>CAPA</vt:lpstr>
      <vt:lpstr>INÍCIO </vt:lpstr>
      <vt:lpstr>APRESENTAÇÃO </vt:lpstr>
      <vt:lpstr>INTRODUÇÃO</vt:lpstr>
      <vt:lpstr>FROTA SEGUNDO TIPO</vt:lpstr>
      <vt:lpstr>ACIDENTES COM VÍTIMAS</vt:lpstr>
      <vt:lpstr>VÍTIMAS NÃO FATAIS</vt:lpstr>
      <vt:lpstr>VÍTIMAS FATAIS</vt:lpstr>
      <vt:lpstr>COND. ENV. EM ACID. COM VÍTIMAS</vt:lpstr>
      <vt:lpstr>VEIC. ENV. EM ACID. COM VÍTIMAS</vt:lpstr>
      <vt:lpstr>INDICES RONDÔNIA</vt:lpstr>
      <vt:lpstr>MUNICÍPIOS</vt:lpstr>
      <vt:lpstr>ACIDENTES MUNICÍPIOS </vt:lpstr>
      <vt:lpstr>EVO. INDICES MUNICÍPIOS</vt:lpstr>
      <vt:lpstr>ACIDENTES POR DIA DA SEMANA</vt:lpstr>
      <vt:lpstr>HORÁRIO DOS ACIDENTES</vt:lpstr>
      <vt:lpstr>HABILITAÇÃO </vt:lpstr>
      <vt:lpstr>HABILITAÇÃO  F.E</vt:lpstr>
      <vt:lpstr>MULTAS</vt:lpstr>
      <vt:lpstr>PROJETOS</vt:lpstr>
      <vt:lpstr>ENCERRAMENTO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dc:creator>
  <cp:lastModifiedBy>Paul</cp:lastModifiedBy>
  <dcterms:created xsi:type="dcterms:W3CDTF">2015-07-17T10:21:14Z</dcterms:created>
  <dcterms:modified xsi:type="dcterms:W3CDTF">2015-07-17T10:21:15Z</dcterms:modified>
</cp:coreProperties>
</file>